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ISA PEMBAYARAN" sheetId="56" r:id="rId1"/>
    <sheet name="REKAP" sheetId="20" r:id="rId2"/>
    <sheet name="TAHUNAN" sheetId="13" r:id="rId3"/>
    <sheet name="JAN" sheetId="18" r:id="rId4"/>
    <sheet name="FEB" sheetId="45" r:id="rId5"/>
    <sheet name="MAR" sheetId="46" r:id="rId6"/>
    <sheet name="APR" sheetId="47" r:id="rId7"/>
    <sheet name="MEI" sheetId="48" r:id="rId8"/>
    <sheet name="JUN" sheetId="49" r:id="rId9"/>
    <sheet name="JUL" sheetId="50" r:id="rId10"/>
    <sheet name="AGU" sheetId="51" r:id="rId11"/>
    <sheet name="SEP" sheetId="52" r:id="rId12"/>
    <sheet name="OKT" sheetId="53" r:id="rId13"/>
    <sheet name="NOV" sheetId="54" r:id="rId14"/>
    <sheet name="DES" sheetId="55" r:id="rId15"/>
  </sheets>
  <calcPr calcId="144525"/>
</workbook>
</file>

<file path=xl/calcChain.xml><?xml version="1.0" encoding="utf-8"?>
<calcChain xmlns="http://schemas.openxmlformats.org/spreadsheetml/2006/main">
  <c r="N11" i="46" l="1"/>
  <c r="AK10" i="56" l="1"/>
  <c r="AK9" i="56"/>
  <c r="B14" i="56"/>
  <c r="AI12" i="56"/>
  <c r="AG12" i="56"/>
  <c r="AE12" i="56"/>
  <c r="AC12" i="56"/>
  <c r="AA12" i="56"/>
  <c r="Y12" i="56"/>
  <c r="W12" i="56"/>
  <c r="U12" i="56"/>
  <c r="S12" i="56"/>
  <c r="Q12" i="56"/>
  <c r="O12" i="56"/>
  <c r="M12" i="56"/>
  <c r="AJ10" i="56"/>
  <c r="AJ9" i="56"/>
  <c r="BA52" i="13"/>
  <c r="AY52" i="13"/>
  <c r="AW52" i="13"/>
  <c r="AU52" i="13"/>
  <c r="AS52" i="13"/>
  <c r="AQ52" i="13"/>
  <c r="AO52" i="13"/>
  <c r="AM52" i="13"/>
  <c r="AK52" i="13"/>
  <c r="AI52" i="13"/>
  <c r="AG52" i="13"/>
  <c r="AE52" i="13"/>
  <c r="X52" i="13"/>
  <c r="W52" i="13"/>
  <c r="V52" i="13"/>
  <c r="U52" i="13"/>
  <c r="Q52" i="13"/>
  <c r="O52" i="13"/>
  <c r="J52" i="13"/>
  <c r="I52" i="13"/>
  <c r="N52" i="13" s="1"/>
  <c r="H52" i="13"/>
  <c r="BB50" i="13"/>
  <c r="BB52" i="13" s="1"/>
  <c r="Y50" i="13"/>
  <c r="Z50" i="13" s="1"/>
  <c r="N50" i="13"/>
  <c r="BB49" i="13"/>
  <c r="Y49" i="13"/>
  <c r="N49" i="13"/>
  <c r="BA47" i="13"/>
  <c r="BA54" i="13" s="1"/>
  <c r="AY47" i="13"/>
  <c r="AW47" i="13"/>
  <c r="AW54" i="13" s="1"/>
  <c r="AU47" i="13"/>
  <c r="AS47" i="13"/>
  <c r="AS54" i="13" s="1"/>
  <c r="AQ47" i="13"/>
  <c r="AO47" i="13"/>
  <c r="AO54" i="13" s="1"/>
  <c r="AM47" i="13"/>
  <c r="AK47" i="13"/>
  <c r="AK54" i="13" s="1"/>
  <c r="AI47" i="13"/>
  <c r="AG47" i="13"/>
  <c r="AG54" i="13" s="1"/>
  <c r="AE47" i="13"/>
  <c r="X47" i="13"/>
  <c r="W47" i="13"/>
  <c r="V47" i="13"/>
  <c r="V54" i="13" s="1"/>
  <c r="U47" i="13"/>
  <c r="Q47" i="13"/>
  <c r="O47" i="13"/>
  <c r="J47" i="13"/>
  <c r="J54" i="13" s="1"/>
  <c r="I47" i="13"/>
  <c r="H47" i="13"/>
  <c r="H54" i="13" s="1"/>
  <c r="BB45" i="13"/>
  <c r="Y45" i="13"/>
  <c r="Z45" i="13" s="1"/>
  <c r="BC45" i="13" s="1"/>
  <c r="N45" i="13"/>
  <c r="BB44" i="13"/>
  <c r="BB47" i="13" s="1"/>
  <c r="Y44" i="13"/>
  <c r="Y47" i="13" s="1"/>
  <c r="N44" i="13"/>
  <c r="BA35" i="13"/>
  <c r="AY35" i="13"/>
  <c r="AW35" i="13"/>
  <c r="AU35" i="13"/>
  <c r="AS35" i="13"/>
  <c r="AQ35" i="13"/>
  <c r="AO35" i="13"/>
  <c r="AM35" i="13"/>
  <c r="AK35" i="13"/>
  <c r="AI35" i="13"/>
  <c r="AG35" i="13"/>
  <c r="AE35" i="13"/>
  <c r="X35" i="13"/>
  <c r="W35" i="13"/>
  <c r="V35" i="13"/>
  <c r="U35" i="13"/>
  <c r="Q35" i="13"/>
  <c r="O35" i="13"/>
  <c r="N35" i="13" s="1"/>
  <c r="J35" i="13"/>
  <c r="I35" i="13"/>
  <c r="H35" i="13"/>
  <c r="BB33" i="13"/>
  <c r="Y33" i="13"/>
  <c r="Z33" i="13" s="1"/>
  <c r="N33" i="13"/>
  <c r="BB32" i="13"/>
  <c r="Y32" i="13"/>
  <c r="N32" i="13"/>
  <c r="BA30" i="13"/>
  <c r="AY30" i="13"/>
  <c r="AW30" i="13"/>
  <c r="AU30" i="13"/>
  <c r="AU37" i="13" s="1"/>
  <c r="AS30" i="13"/>
  <c r="AQ30" i="13"/>
  <c r="AO30" i="13"/>
  <c r="AM30" i="13"/>
  <c r="AM37" i="13" s="1"/>
  <c r="AK30" i="13"/>
  <c r="AI30" i="13"/>
  <c r="AG30" i="13"/>
  <c r="AE30" i="13"/>
  <c r="AE37" i="13" s="1"/>
  <c r="X30" i="13"/>
  <c r="W30" i="13"/>
  <c r="V30" i="13"/>
  <c r="U30" i="13"/>
  <c r="Q30" i="13"/>
  <c r="O30" i="13"/>
  <c r="J30" i="13"/>
  <c r="I30" i="13"/>
  <c r="I37" i="13" s="1"/>
  <c r="H30" i="13"/>
  <c r="BB28" i="13"/>
  <c r="Y28" i="13"/>
  <c r="Z28" i="13" s="1"/>
  <c r="BC28" i="13" s="1"/>
  <c r="N28" i="13"/>
  <c r="BB27" i="13"/>
  <c r="BB30" i="13" s="1"/>
  <c r="Y27" i="13"/>
  <c r="Y30" i="13" s="1"/>
  <c r="N27" i="13"/>
  <c r="BA18" i="13"/>
  <c r="AY18" i="13"/>
  <c r="AW18" i="13"/>
  <c r="AU18" i="13"/>
  <c r="AS18" i="13"/>
  <c r="AQ18" i="13"/>
  <c r="AO18" i="13"/>
  <c r="AM18" i="13"/>
  <c r="AK18" i="13"/>
  <c r="AI18" i="13"/>
  <c r="AG18" i="13"/>
  <c r="AE18" i="13"/>
  <c r="X18" i="13"/>
  <c r="W18" i="13"/>
  <c r="V18" i="13"/>
  <c r="U18" i="13"/>
  <c r="Q18" i="13"/>
  <c r="O18" i="13"/>
  <c r="J18" i="13"/>
  <c r="I18" i="13"/>
  <c r="H18" i="13"/>
  <c r="BB16" i="13"/>
  <c r="Y16" i="13"/>
  <c r="Z16" i="13" s="1"/>
  <c r="N16" i="13"/>
  <c r="BB15" i="13"/>
  <c r="Y15" i="13"/>
  <c r="N15" i="13"/>
  <c r="BA13" i="13"/>
  <c r="AY13" i="13"/>
  <c r="AW13" i="13"/>
  <c r="AU13" i="13"/>
  <c r="AS13" i="13"/>
  <c r="AQ13" i="13"/>
  <c r="AO13" i="13"/>
  <c r="AM13" i="13"/>
  <c r="AK13" i="13"/>
  <c r="AI13" i="13"/>
  <c r="AG13" i="13"/>
  <c r="AE13" i="13"/>
  <c r="X13" i="13"/>
  <c r="W13" i="13"/>
  <c r="V13" i="13"/>
  <c r="U13" i="13"/>
  <c r="Q13" i="13"/>
  <c r="O13" i="13"/>
  <c r="J13" i="13"/>
  <c r="I13" i="13"/>
  <c r="H13" i="13"/>
  <c r="BB11" i="13"/>
  <c r="Y11" i="13"/>
  <c r="Z11" i="13" s="1"/>
  <c r="N11" i="13"/>
  <c r="BB10" i="13"/>
  <c r="Y10" i="13"/>
  <c r="N10" i="13"/>
  <c r="B56" i="55"/>
  <c r="BA52" i="55"/>
  <c r="AY52" i="55"/>
  <c r="AW52" i="55"/>
  <c r="AU52" i="55"/>
  <c r="AS52" i="55"/>
  <c r="AQ52" i="55"/>
  <c r="AO52" i="55"/>
  <c r="AM52" i="55"/>
  <c r="AK52" i="55"/>
  <c r="AI52" i="55"/>
  <c r="AG52" i="55"/>
  <c r="AE52" i="55"/>
  <c r="Y52" i="55"/>
  <c r="X52" i="55"/>
  <c r="W52" i="55"/>
  <c r="V52" i="55"/>
  <c r="U52" i="55"/>
  <c r="Q52" i="55"/>
  <c r="O52" i="55"/>
  <c r="N52" i="55"/>
  <c r="J52" i="55"/>
  <c r="I52" i="55"/>
  <c r="H52" i="55"/>
  <c r="BB50" i="55"/>
  <c r="Y50" i="55"/>
  <c r="Z50" i="55" s="1"/>
  <c r="N50" i="55"/>
  <c r="BB49" i="55"/>
  <c r="BB52" i="55" s="1"/>
  <c r="Z49" i="55"/>
  <c r="BC49" i="55" s="1"/>
  <c r="Y49" i="55"/>
  <c r="N49" i="55"/>
  <c r="BB47" i="55"/>
  <c r="BB54" i="55" s="1"/>
  <c r="BA47" i="55"/>
  <c r="BA54" i="55" s="1"/>
  <c r="AY47" i="55"/>
  <c r="AY54" i="55" s="1"/>
  <c r="AW47" i="55"/>
  <c r="AW54" i="55" s="1"/>
  <c r="AU47" i="55"/>
  <c r="AU54" i="55" s="1"/>
  <c r="AS47" i="55"/>
  <c r="AS54" i="55" s="1"/>
  <c r="AQ47" i="55"/>
  <c r="AQ54" i="55" s="1"/>
  <c r="AO47" i="55"/>
  <c r="AO54" i="55" s="1"/>
  <c r="AM47" i="55"/>
  <c r="AM54" i="55" s="1"/>
  <c r="AK47" i="55"/>
  <c r="AK54" i="55" s="1"/>
  <c r="AI47" i="55"/>
  <c r="AI54" i="55" s="1"/>
  <c r="AG47" i="55"/>
  <c r="AG54" i="55" s="1"/>
  <c r="AE47" i="55"/>
  <c r="AE54" i="55" s="1"/>
  <c r="X47" i="55"/>
  <c r="X54" i="55" s="1"/>
  <c r="W47" i="55"/>
  <c r="W54" i="55" s="1"/>
  <c r="V47" i="55"/>
  <c r="V54" i="55" s="1"/>
  <c r="U47" i="55"/>
  <c r="U54" i="55" s="1"/>
  <c r="Q47" i="55"/>
  <c r="Q54" i="55" s="1"/>
  <c r="O47" i="55"/>
  <c r="O54" i="55" s="1"/>
  <c r="N54" i="55" s="1"/>
  <c r="J47" i="55"/>
  <c r="J54" i="55" s="1"/>
  <c r="I47" i="55"/>
  <c r="I54" i="55" s="1"/>
  <c r="H47" i="55"/>
  <c r="H54" i="55" s="1"/>
  <c r="BB45" i="55"/>
  <c r="Y45" i="55"/>
  <c r="Z45" i="55" s="1"/>
  <c r="N45" i="55"/>
  <c r="BB44" i="55"/>
  <c r="Y44" i="55"/>
  <c r="Y47" i="55" s="1"/>
  <c r="Y54" i="55" s="1"/>
  <c r="N44" i="55"/>
  <c r="BA35" i="55"/>
  <c r="AY35" i="55"/>
  <c r="AW35" i="55"/>
  <c r="AU35" i="55"/>
  <c r="AS35" i="55"/>
  <c r="AQ35" i="55"/>
  <c r="AO35" i="55"/>
  <c r="AM35" i="55"/>
  <c r="AK35" i="55"/>
  <c r="AI35" i="55"/>
  <c r="AG35" i="55"/>
  <c r="AE35" i="55"/>
  <c r="X35" i="55"/>
  <c r="W35" i="55"/>
  <c r="V35" i="55"/>
  <c r="U35" i="55"/>
  <c r="Q35" i="55"/>
  <c r="O35" i="55"/>
  <c r="N35" i="55"/>
  <c r="J35" i="55"/>
  <c r="I35" i="55"/>
  <c r="H35" i="55"/>
  <c r="BB33" i="55"/>
  <c r="Y33" i="55"/>
  <c r="Z33" i="55" s="1"/>
  <c r="N33" i="55"/>
  <c r="BB32" i="55"/>
  <c r="BB35" i="55" s="1"/>
  <c r="AA32" i="55"/>
  <c r="Z32" i="55"/>
  <c r="Z35" i="55" s="1"/>
  <c r="AA35" i="55" s="1"/>
  <c r="Y32" i="55"/>
  <c r="Y35" i="55" s="1"/>
  <c r="N32" i="55"/>
  <c r="BA30" i="55"/>
  <c r="BA37" i="55" s="1"/>
  <c r="AY30" i="55"/>
  <c r="AY37" i="55" s="1"/>
  <c r="AW30" i="55"/>
  <c r="AW37" i="55" s="1"/>
  <c r="AU30" i="55"/>
  <c r="AU37" i="55" s="1"/>
  <c r="AS30" i="55"/>
  <c r="AS37" i="55" s="1"/>
  <c r="AQ30" i="55"/>
  <c r="AQ37" i="55" s="1"/>
  <c r="AO30" i="55"/>
  <c r="AO37" i="55" s="1"/>
  <c r="AM30" i="55"/>
  <c r="AM37" i="55" s="1"/>
  <c r="AK30" i="55"/>
  <c r="AK37" i="55" s="1"/>
  <c r="AI30" i="55"/>
  <c r="AI37" i="55" s="1"/>
  <c r="AG30" i="55"/>
  <c r="AG37" i="55" s="1"/>
  <c r="AE30" i="55"/>
  <c r="AE37" i="55" s="1"/>
  <c r="X30" i="55"/>
  <c r="X37" i="55" s="1"/>
  <c r="W30" i="55"/>
  <c r="W37" i="55" s="1"/>
  <c r="V30" i="55"/>
  <c r="V37" i="55" s="1"/>
  <c r="U30" i="55"/>
  <c r="U37" i="55" s="1"/>
  <c r="Q30" i="55"/>
  <c r="Q37" i="55" s="1"/>
  <c r="O30" i="55"/>
  <c r="O37" i="55" s="1"/>
  <c r="N37" i="55" s="1"/>
  <c r="J30" i="55"/>
  <c r="J37" i="55" s="1"/>
  <c r="I30" i="55"/>
  <c r="I37" i="55" s="1"/>
  <c r="H30" i="55"/>
  <c r="H37" i="55" s="1"/>
  <c r="BB28" i="55"/>
  <c r="Y28" i="55"/>
  <c r="Z28" i="55" s="1"/>
  <c r="N28" i="55"/>
  <c r="BB27" i="55"/>
  <c r="BB30" i="55" s="1"/>
  <c r="Z27" i="55"/>
  <c r="BC27" i="55" s="1"/>
  <c r="Y27" i="55"/>
  <c r="Y30" i="55" s="1"/>
  <c r="Y37" i="55" s="1"/>
  <c r="N27" i="55"/>
  <c r="BA18" i="55"/>
  <c r="AY18" i="55"/>
  <c r="AW18" i="55"/>
  <c r="AU18" i="55"/>
  <c r="AS18" i="55"/>
  <c r="AQ18" i="55"/>
  <c r="AO18" i="55"/>
  <c r="AM18" i="55"/>
  <c r="AK18" i="55"/>
  <c r="AI18" i="55"/>
  <c r="AG18" i="55"/>
  <c r="AE18" i="55"/>
  <c r="X18" i="55"/>
  <c r="W18" i="55"/>
  <c r="V18" i="55"/>
  <c r="U18" i="55"/>
  <c r="Q18" i="55"/>
  <c r="O18" i="55"/>
  <c r="N18" i="55" s="1"/>
  <c r="J18" i="55"/>
  <c r="I18" i="55"/>
  <c r="H18" i="55"/>
  <c r="BB16" i="55"/>
  <c r="Z16" i="55"/>
  <c r="BC16" i="55" s="1"/>
  <c r="Y16" i="55"/>
  <c r="N16" i="55"/>
  <c r="BB15" i="55"/>
  <c r="BB18" i="55" s="1"/>
  <c r="Z15" i="55"/>
  <c r="Z18" i="55" s="1"/>
  <c r="AA18" i="55" s="1"/>
  <c r="Y15" i="55"/>
  <c r="Y18" i="55" s="1"/>
  <c r="N15" i="55"/>
  <c r="BA13" i="55"/>
  <c r="BA20" i="55" s="1"/>
  <c r="AY13" i="55"/>
  <c r="AY20" i="55" s="1"/>
  <c r="AW13" i="55"/>
  <c r="AW20" i="55" s="1"/>
  <c r="AU13" i="55"/>
  <c r="AU20" i="55" s="1"/>
  <c r="AS13" i="55"/>
  <c r="AS20" i="55" s="1"/>
  <c r="AQ13" i="55"/>
  <c r="AQ20" i="55" s="1"/>
  <c r="AO13" i="55"/>
  <c r="AO20" i="55" s="1"/>
  <c r="AM13" i="55"/>
  <c r="AM20" i="55" s="1"/>
  <c r="AK13" i="55"/>
  <c r="AK20" i="55" s="1"/>
  <c r="AI13" i="55"/>
  <c r="AI20" i="55" s="1"/>
  <c r="AG13" i="55"/>
  <c r="AG20" i="55" s="1"/>
  <c r="AE13" i="55"/>
  <c r="AE20" i="55" s="1"/>
  <c r="X13" i="55"/>
  <c r="X20" i="55" s="1"/>
  <c r="W13" i="55"/>
  <c r="W20" i="55" s="1"/>
  <c r="V13" i="55"/>
  <c r="V20" i="55" s="1"/>
  <c r="U13" i="55"/>
  <c r="U20" i="55" s="1"/>
  <c r="Q13" i="55"/>
  <c r="Q20" i="55" s="1"/>
  <c r="O13" i="55"/>
  <c r="O20" i="55" s="1"/>
  <c r="N20" i="55" s="1"/>
  <c r="J13" i="55"/>
  <c r="J20" i="55" s="1"/>
  <c r="I13" i="55"/>
  <c r="I20" i="55" s="1"/>
  <c r="H13" i="55"/>
  <c r="H20" i="55" s="1"/>
  <c r="BB11" i="55"/>
  <c r="Y11" i="55"/>
  <c r="Z11" i="55" s="1"/>
  <c r="N11" i="55"/>
  <c r="BB10" i="55"/>
  <c r="BB13" i="55" s="1"/>
  <c r="BB20" i="55" s="1"/>
  <c r="Y10" i="55"/>
  <c r="Y13" i="55" s="1"/>
  <c r="N10" i="55"/>
  <c r="B56" i="54"/>
  <c r="BA52" i="54"/>
  <c r="AY52" i="54"/>
  <c r="AW52" i="54"/>
  <c r="AU52" i="54"/>
  <c r="AS52" i="54"/>
  <c r="AQ52" i="54"/>
  <c r="AO52" i="54"/>
  <c r="AM52" i="54"/>
  <c r="AK52" i="54"/>
  <c r="AI52" i="54"/>
  <c r="AG52" i="54"/>
  <c r="AE52" i="54"/>
  <c r="Y52" i="54"/>
  <c r="X52" i="54"/>
  <c r="W52" i="54"/>
  <c r="V52" i="54"/>
  <c r="U52" i="54"/>
  <c r="Q52" i="54"/>
  <c r="O52" i="54"/>
  <c r="N52" i="54" s="1"/>
  <c r="J52" i="54"/>
  <c r="I52" i="54"/>
  <c r="H52" i="54"/>
  <c r="BB50" i="54"/>
  <c r="Z50" i="54"/>
  <c r="AA50" i="54" s="1"/>
  <c r="Y50" i="54"/>
  <c r="N50" i="54"/>
  <c r="BB49" i="54"/>
  <c r="BB52" i="54" s="1"/>
  <c r="Z49" i="54"/>
  <c r="BC49" i="54" s="1"/>
  <c r="Y49" i="54"/>
  <c r="N49" i="54"/>
  <c r="BB47" i="54"/>
  <c r="BB54" i="54" s="1"/>
  <c r="BA47" i="54"/>
  <c r="BA54" i="54" s="1"/>
  <c r="AY47" i="54"/>
  <c r="AY54" i="54" s="1"/>
  <c r="AW47" i="54"/>
  <c r="AW54" i="54" s="1"/>
  <c r="AU47" i="54"/>
  <c r="AU54" i="54" s="1"/>
  <c r="AS47" i="54"/>
  <c r="AS54" i="54" s="1"/>
  <c r="AQ47" i="54"/>
  <c r="AQ54" i="54" s="1"/>
  <c r="AO47" i="54"/>
  <c r="AO54" i="54" s="1"/>
  <c r="AM47" i="54"/>
  <c r="AM54" i="54" s="1"/>
  <c r="AK47" i="54"/>
  <c r="AK54" i="54" s="1"/>
  <c r="AI47" i="54"/>
  <c r="AI54" i="54" s="1"/>
  <c r="AG47" i="54"/>
  <c r="AG54" i="54" s="1"/>
  <c r="AE47" i="54"/>
  <c r="AE54" i="54" s="1"/>
  <c r="X47" i="54"/>
  <c r="X54" i="54" s="1"/>
  <c r="W47" i="54"/>
  <c r="W54" i="54" s="1"/>
  <c r="V47" i="54"/>
  <c r="V54" i="54" s="1"/>
  <c r="U47" i="54"/>
  <c r="U54" i="54" s="1"/>
  <c r="Q47" i="54"/>
  <c r="Q54" i="54" s="1"/>
  <c r="O47" i="54"/>
  <c r="O54" i="54" s="1"/>
  <c r="J47" i="54"/>
  <c r="J54" i="54" s="1"/>
  <c r="I47" i="54"/>
  <c r="I54" i="54" s="1"/>
  <c r="H47" i="54"/>
  <c r="H54" i="54" s="1"/>
  <c r="BB45" i="54"/>
  <c r="Y45" i="54"/>
  <c r="Z45" i="54" s="1"/>
  <c r="N45" i="54"/>
  <c r="BB44" i="54"/>
  <c r="Y44" i="54"/>
  <c r="Y47" i="54" s="1"/>
  <c r="Y54" i="54" s="1"/>
  <c r="N44" i="54"/>
  <c r="BB35" i="54"/>
  <c r="BA35" i="54"/>
  <c r="AY35" i="54"/>
  <c r="AW35" i="54"/>
  <c r="AU35" i="54"/>
  <c r="AS35" i="54"/>
  <c r="AQ35" i="54"/>
  <c r="AO35" i="54"/>
  <c r="AM35" i="54"/>
  <c r="AK35" i="54"/>
  <c r="AI35" i="54"/>
  <c r="AG35" i="54"/>
  <c r="AE35" i="54"/>
  <c r="X35" i="54"/>
  <c r="W35" i="54"/>
  <c r="V35" i="54"/>
  <c r="U35" i="54"/>
  <c r="Q35" i="54"/>
  <c r="O35" i="54"/>
  <c r="N35" i="54"/>
  <c r="J35" i="54"/>
  <c r="I35" i="54"/>
  <c r="H35" i="54"/>
  <c r="BB33" i="54"/>
  <c r="Y33" i="54"/>
  <c r="Z33" i="54" s="1"/>
  <c r="N33" i="54"/>
  <c r="BB32" i="54"/>
  <c r="Y32" i="54"/>
  <c r="Y35" i="54" s="1"/>
  <c r="N32" i="54"/>
  <c r="BA30" i="54"/>
  <c r="BA37" i="54" s="1"/>
  <c r="AY30" i="54"/>
  <c r="AY37" i="54" s="1"/>
  <c r="AW30" i="54"/>
  <c r="AW37" i="54" s="1"/>
  <c r="AU30" i="54"/>
  <c r="AU37" i="54" s="1"/>
  <c r="AS30" i="54"/>
  <c r="AS37" i="54" s="1"/>
  <c r="AQ30" i="54"/>
  <c r="AQ37" i="54" s="1"/>
  <c r="AO30" i="54"/>
  <c r="AO37" i="54" s="1"/>
  <c r="AM30" i="54"/>
  <c r="AM37" i="54" s="1"/>
  <c r="AK30" i="54"/>
  <c r="AK37" i="54" s="1"/>
  <c r="AI30" i="54"/>
  <c r="AI37" i="54" s="1"/>
  <c r="AG30" i="54"/>
  <c r="AG37" i="54" s="1"/>
  <c r="AE30" i="54"/>
  <c r="AE37" i="54" s="1"/>
  <c r="Y30" i="54"/>
  <c r="Y37" i="54" s="1"/>
  <c r="X30" i="54"/>
  <c r="X37" i="54" s="1"/>
  <c r="W30" i="54"/>
  <c r="W37" i="54" s="1"/>
  <c r="V30" i="54"/>
  <c r="V37" i="54" s="1"/>
  <c r="U30" i="54"/>
  <c r="U37" i="54" s="1"/>
  <c r="Q30" i="54"/>
  <c r="Q37" i="54" s="1"/>
  <c r="O30" i="54"/>
  <c r="O37" i="54" s="1"/>
  <c r="J30" i="54"/>
  <c r="J37" i="54" s="1"/>
  <c r="I30" i="54"/>
  <c r="I37" i="54" s="1"/>
  <c r="H30" i="54"/>
  <c r="H37" i="54" s="1"/>
  <c r="BB28" i="54"/>
  <c r="Z28" i="54"/>
  <c r="AA28" i="54" s="1"/>
  <c r="Y28" i="54"/>
  <c r="N28" i="54"/>
  <c r="BB27" i="54"/>
  <c r="BB30" i="54" s="1"/>
  <c r="BB37" i="54" s="1"/>
  <c r="Z27" i="54"/>
  <c r="BC27" i="54" s="1"/>
  <c r="Y27" i="54"/>
  <c r="N27" i="54"/>
  <c r="BA18" i="54"/>
  <c r="AY18" i="54"/>
  <c r="AW18" i="54"/>
  <c r="AU18" i="54"/>
  <c r="AS18" i="54"/>
  <c r="AQ18" i="54"/>
  <c r="AO18" i="54"/>
  <c r="AM18" i="54"/>
  <c r="AK18" i="54"/>
  <c r="AI18" i="54"/>
  <c r="AG18" i="54"/>
  <c r="AE18" i="54"/>
  <c r="Y18" i="54"/>
  <c r="X18" i="54"/>
  <c r="W18" i="54"/>
  <c r="V18" i="54"/>
  <c r="U18" i="54"/>
  <c r="Q18" i="54"/>
  <c r="O18" i="54"/>
  <c r="N18" i="54" s="1"/>
  <c r="J18" i="54"/>
  <c r="I18" i="54"/>
  <c r="H18" i="54"/>
  <c r="BB16" i="54"/>
  <c r="Z16" i="54"/>
  <c r="BC16" i="54" s="1"/>
  <c r="Y16" i="54"/>
  <c r="N16" i="54"/>
  <c r="BB15" i="54"/>
  <c r="BB18" i="54" s="1"/>
  <c r="Z15" i="54"/>
  <c r="Z18" i="54" s="1"/>
  <c r="AA18" i="54" s="1"/>
  <c r="Y15" i="54"/>
  <c r="N15" i="54"/>
  <c r="BB13" i="54"/>
  <c r="BB20" i="54" s="1"/>
  <c r="BA13" i="54"/>
  <c r="BA20" i="54" s="1"/>
  <c r="AY13" i="54"/>
  <c r="AY20" i="54" s="1"/>
  <c r="AW13" i="54"/>
  <c r="AW20" i="54" s="1"/>
  <c r="AU13" i="54"/>
  <c r="AU20" i="54" s="1"/>
  <c r="AS13" i="54"/>
  <c r="AS20" i="54" s="1"/>
  <c r="AQ13" i="54"/>
  <c r="AQ20" i="54" s="1"/>
  <c r="AO13" i="54"/>
  <c r="AO20" i="54" s="1"/>
  <c r="AM13" i="54"/>
  <c r="AM20" i="54" s="1"/>
  <c r="AK13" i="54"/>
  <c r="AK20" i="54" s="1"/>
  <c r="AI13" i="54"/>
  <c r="AI20" i="54" s="1"/>
  <c r="AG13" i="54"/>
  <c r="AG20" i="54" s="1"/>
  <c r="AE13" i="54"/>
  <c r="AE20" i="54" s="1"/>
  <c r="X13" i="54"/>
  <c r="X20" i="54" s="1"/>
  <c r="W13" i="54"/>
  <c r="W20" i="54" s="1"/>
  <c r="V13" i="54"/>
  <c r="V20" i="54" s="1"/>
  <c r="U13" i="54"/>
  <c r="U20" i="54" s="1"/>
  <c r="Q13" i="54"/>
  <c r="Q20" i="54" s="1"/>
  <c r="O13" i="54"/>
  <c r="O20" i="54" s="1"/>
  <c r="J13" i="54"/>
  <c r="J20" i="54" s="1"/>
  <c r="I13" i="54"/>
  <c r="I20" i="54" s="1"/>
  <c r="H13" i="54"/>
  <c r="H20" i="54" s="1"/>
  <c r="BB11" i="54"/>
  <c r="Y11" i="54"/>
  <c r="Z11" i="54" s="1"/>
  <c r="N11" i="54"/>
  <c r="BB10" i="54"/>
  <c r="Y10" i="54"/>
  <c r="Y13" i="54" s="1"/>
  <c r="Y20" i="54" s="1"/>
  <c r="N10" i="54"/>
  <c r="B56" i="53"/>
  <c r="BA52" i="53"/>
  <c r="AY52" i="53"/>
  <c r="AW52" i="53"/>
  <c r="AU52" i="53"/>
  <c r="AS52" i="53"/>
  <c r="AQ52" i="53"/>
  <c r="AO52" i="53"/>
  <c r="AM52" i="53"/>
  <c r="AK52" i="53"/>
  <c r="AI52" i="53"/>
  <c r="AG52" i="53"/>
  <c r="AE52" i="53"/>
  <c r="Y52" i="53"/>
  <c r="X52" i="53"/>
  <c r="W52" i="53"/>
  <c r="V52" i="53"/>
  <c r="U52" i="53"/>
  <c r="Q52" i="53"/>
  <c r="O52" i="53"/>
  <c r="N52" i="53" s="1"/>
  <c r="J52" i="53"/>
  <c r="I52" i="53"/>
  <c r="H52" i="53"/>
  <c r="BB50" i="53"/>
  <c r="Z50" i="53"/>
  <c r="AA50" i="53" s="1"/>
  <c r="Y50" i="53"/>
  <c r="N50" i="53"/>
  <c r="BB49" i="53"/>
  <c r="BB52" i="53" s="1"/>
  <c r="Z49" i="53"/>
  <c r="BC49" i="53" s="1"/>
  <c r="Y49" i="53"/>
  <c r="N49" i="53"/>
  <c r="BB47" i="53"/>
  <c r="BB54" i="53" s="1"/>
  <c r="BA47" i="53"/>
  <c r="BA54" i="53" s="1"/>
  <c r="AY47" i="53"/>
  <c r="AY54" i="53" s="1"/>
  <c r="AW47" i="53"/>
  <c r="AW54" i="53" s="1"/>
  <c r="AU47" i="53"/>
  <c r="AU54" i="53" s="1"/>
  <c r="AS47" i="53"/>
  <c r="AS54" i="53" s="1"/>
  <c r="AQ47" i="53"/>
  <c r="AQ54" i="53" s="1"/>
  <c r="AO47" i="53"/>
  <c r="AO54" i="53" s="1"/>
  <c r="AM47" i="53"/>
  <c r="AM54" i="53" s="1"/>
  <c r="AK47" i="53"/>
  <c r="AK54" i="53" s="1"/>
  <c r="AI47" i="53"/>
  <c r="AI54" i="53" s="1"/>
  <c r="AG47" i="53"/>
  <c r="AG54" i="53" s="1"/>
  <c r="AE47" i="53"/>
  <c r="AE54" i="53" s="1"/>
  <c r="X47" i="53"/>
  <c r="X54" i="53" s="1"/>
  <c r="W47" i="53"/>
  <c r="W54" i="53" s="1"/>
  <c r="V47" i="53"/>
  <c r="V54" i="53" s="1"/>
  <c r="U47" i="53"/>
  <c r="U54" i="53" s="1"/>
  <c r="Q47" i="53"/>
  <c r="Q54" i="53" s="1"/>
  <c r="O47" i="53"/>
  <c r="O54" i="53" s="1"/>
  <c r="J47" i="53"/>
  <c r="J54" i="53" s="1"/>
  <c r="I47" i="53"/>
  <c r="I54" i="53" s="1"/>
  <c r="H47" i="53"/>
  <c r="H54" i="53" s="1"/>
  <c r="BB45" i="53"/>
  <c r="Y45" i="53"/>
  <c r="Z45" i="53" s="1"/>
  <c r="N45" i="53"/>
  <c r="BB44" i="53"/>
  <c r="Y44" i="53"/>
  <c r="Y47" i="53" s="1"/>
  <c r="Y54" i="53" s="1"/>
  <c r="N44" i="53"/>
  <c r="BB35" i="53"/>
  <c r="BA35" i="53"/>
  <c r="AY35" i="53"/>
  <c r="AW35" i="53"/>
  <c r="AU35" i="53"/>
  <c r="AS35" i="53"/>
  <c r="AQ35" i="53"/>
  <c r="AO35" i="53"/>
  <c r="AM35" i="53"/>
  <c r="AK35" i="53"/>
  <c r="AI35" i="53"/>
  <c r="AG35" i="53"/>
  <c r="AE35" i="53"/>
  <c r="X35" i="53"/>
  <c r="W35" i="53"/>
  <c r="V35" i="53"/>
  <c r="U35" i="53"/>
  <c r="Q35" i="53"/>
  <c r="O35" i="53"/>
  <c r="N35" i="53"/>
  <c r="J35" i="53"/>
  <c r="I35" i="53"/>
  <c r="H35" i="53"/>
  <c r="BB33" i="53"/>
  <c r="Y33" i="53"/>
  <c r="Z33" i="53" s="1"/>
  <c r="N33" i="53"/>
  <c r="BB32" i="53"/>
  <c r="Y32" i="53"/>
  <c r="Y35" i="53" s="1"/>
  <c r="N32" i="53"/>
  <c r="BA30" i="53"/>
  <c r="BA37" i="53" s="1"/>
  <c r="AY30" i="53"/>
  <c r="AY37" i="53" s="1"/>
  <c r="AW30" i="53"/>
  <c r="AW37" i="53" s="1"/>
  <c r="AU30" i="53"/>
  <c r="AU37" i="53" s="1"/>
  <c r="AS30" i="53"/>
  <c r="AS37" i="53" s="1"/>
  <c r="AQ30" i="53"/>
  <c r="AQ37" i="53" s="1"/>
  <c r="AO30" i="53"/>
  <c r="AO37" i="53" s="1"/>
  <c r="AM30" i="53"/>
  <c r="AM37" i="53" s="1"/>
  <c r="AK30" i="53"/>
  <c r="AK37" i="53" s="1"/>
  <c r="AI30" i="53"/>
  <c r="AI37" i="53" s="1"/>
  <c r="AG30" i="53"/>
  <c r="AG37" i="53" s="1"/>
  <c r="AE30" i="53"/>
  <c r="AE37" i="53" s="1"/>
  <c r="Y30" i="53"/>
  <c r="Y37" i="53" s="1"/>
  <c r="X30" i="53"/>
  <c r="X37" i="53" s="1"/>
  <c r="W30" i="53"/>
  <c r="W37" i="53" s="1"/>
  <c r="V30" i="53"/>
  <c r="V37" i="53" s="1"/>
  <c r="U30" i="53"/>
  <c r="U37" i="53" s="1"/>
  <c r="Q30" i="53"/>
  <c r="Q37" i="53" s="1"/>
  <c r="O30" i="53"/>
  <c r="O37" i="53" s="1"/>
  <c r="J30" i="53"/>
  <c r="J37" i="53" s="1"/>
  <c r="I30" i="53"/>
  <c r="I37" i="53" s="1"/>
  <c r="H30" i="53"/>
  <c r="H37" i="53" s="1"/>
  <c r="BB28" i="53"/>
  <c r="Z28" i="53"/>
  <c r="AA28" i="53" s="1"/>
  <c r="Y28" i="53"/>
  <c r="N28" i="53"/>
  <c r="BB27" i="53"/>
  <c r="BB30" i="53" s="1"/>
  <c r="BB37" i="53" s="1"/>
  <c r="Z27" i="53"/>
  <c r="BC27" i="53" s="1"/>
  <c r="Y27" i="53"/>
  <c r="N27" i="53"/>
  <c r="BA18" i="53"/>
  <c r="AY18" i="53"/>
  <c r="AW18" i="53"/>
  <c r="AU18" i="53"/>
  <c r="AS18" i="53"/>
  <c r="AQ18" i="53"/>
  <c r="AO18" i="53"/>
  <c r="AM18" i="53"/>
  <c r="AK18" i="53"/>
  <c r="AI18" i="53"/>
  <c r="AG18" i="53"/>
  <c r="AE18" i="53"/>
  <c r="Y18" i="53"/>
  <c r="X18" i="53"/>
  <c r="W18" i="53"/>
  <c r="V18" i="53"/>
  <c r="U18" i="53"/>
  <c r="Q18" i="53"/>
  <c r="O18" i="53"/>
  <c r="N18" i="53" s="1"/>
  <c r="J18" i="53"/>
  <c r="I18" i="53"/>
  <c r="H18" i="53"/>
  <c r="BB16" i="53"/>
  <c r="Z16" i="53"/>
  <c r="BC16" i="53" s="1"/>
  <c r="Y16" i="53"/>
  <c r="N16" i="53"/>
  <c r="BB15" i="53"/>
  <c r="BB18" i="53" s="1"/>
  <c r="Z15" i="53"/>
  <c r="Z18" i="53" s="1"/>
  <c r="AA18" i="53" s="1"/>
  <c r="Y15" i="53"/>
  <c r="N15" i="53"/>
  <c r="BB13" i="53"/>
  <c r="BB20" i="53" s="1"/>
  <c r="BA13" i="53"/>
  <c r="BA20" i="53" s="1"/>
  <c r="AY13" i="53"/>
  <c r="AY20" i="53" s="1"/>
  <c r="AW13" i="53"/>
  <c r="AW20" i="53" s="1"/>
  <c r="AU13" i="53"/>
  <c r="AU20" i="53" s="1"/>
  <c r="AS13" i="53"/>
  <c r="AS20" i="53" s="1"/>
  <c r="AQ13" i="53"/>
  <c r="AQ20" i="53" s="1"/>
  <c r="AO13" i="53"/>
  <c r="AO20" i="53" s="1"/>
  <c r="AM13" i="53"/>
  <c r="AM20" i="53" s="1"/>
  <c r="AK13" i="53"/>
  <c r="AK20" i="53" s="1"/>
  <c r="AI13" i="53"/>
  <c r="AI20" i="53" s="1"/>
  <c r="AG13" i="53"/>
  <c r="AG20" i="53" s="1"/>
  <c r="AE13" i="53"/>
  <c r="AE20" i="53" s="1"/>
  <c r="X13" i="53"/>
  <c r="X20" i="53" s="1"/>
  <c r="W13" i="53"/>
  <c r="W20" i="53" s="1"/>
  <c r="V13" i="53"/>
  <c r="V20" i="53" s="1"/>
  <c r="U13" i="53"/>
  <c r="U20" i="53" s="1"/>
  <c r="Q13" i="53"/>
  <c r="Q20" i="53" s="1"/>
  <c r="O13" i="53"/>
  <c r="O20" i="53" s="1"/>
  <c r="J13" i="53"/>
  <c r="J20" i="53" s="1"/>
  <c r="I13" i="53"/>
  <c r="I20" i="53" s="1"/>
  <c r="H13" i="53"/>
  <c r="H20" i="53" s="1"/>
  <c r="BB11" i="53"/>
  <c r="Y11" i="53"/>
  <c r="Z11" i="53" s="1"/>
  <c r="N11" i="53"/>
  <c r="BB10" i="53"/>
  <c r="Y10" i="53"/>
  <c r="Y13" i="53" s="1"/>
  <c r="Y20" i="53" s="1"/>
  <c r="N10" i="53"/>
  <c r="B56" i="52"/>
  <c r="BA52" i="52"/>
  <c r="AY52" i="52"/>
  <c r="AW52" i="52"/>
  <c r="AU52" i="52"/>
  <c r="AS52" i="52"/>
  <c r="AQ52" i="52"/>
  <c r="AO52" i="52"/>
  <c r="AM52" i="52"/>
  <c r="AK52" i="52"/>
  <c r="AI52" i="52"/>
  <c r="AG52" i="52"/>
  <c r="AE52" i="52"/>
  <c r="Y52" i="52"/>
  <c r="X52" i="52"/>
  <c r="W52" i="52"/>
  <c r="V52" i="52"/>
  <c r="U52" i="52"/>
  <c r="Q52" i="52"/>
  <c r="O52" i="52"/>
  <c r="N52" i="52" s="1"/>
  <c r="J52" i="52"/>
  <c r="I52" i="52"/>
  <c r="H52" i="52"/>
  <c r="BB50" i="52"/>
  <c r="Z50" i="52"/>
  <c r="AA50" i="52" s="1"/>
  <c r="Y50" i="52"/>
  <c r="N50" i="52"/>
  <c r="BB49" i="52"/>
  <c r="BB52" i="52" s="1"/>
  <c r="Z49" i="52"/>
  <c r="BC49" i="52" s="1"/>
  <c r="Y49" i="52"/>
  <c r="N49" i="52"/>
  <c r="BB47" i="52"/>
  <c r="BB54" i="52" s="1"/>
  <c r="BA47" i="52"/>
  <c r="BA54" i="52" s="1"/>
  <c r="AY47" i="52"/>
  <c r="AY54" i="52" s="1"/>
  <c r="AW47" i="52"/>
  <c r="AW54" i="52" s="1"/>
  <c r="AU47" i="52"/>
  <c r="AU54" i="52" s="1"/>
  <c r="AS47" i="52"/>
  <c r="AS54" i="52" s="1"/>
  <c r="AQ47" i="52"/>
  <c r="AQ54" i="52" s="1"/>
  <c r="AO47" i="52"/>
  <c r="AO54" i="52" s="1"/>
  <c r="AM47" i="52"/>
  <c r="AM54" i="52" s="1"/>
  <c r="AK47" i="52"/>
  <c r="AK54" i="52" s="1"/>
  <c r="AI47" i="52"/>
  <c r="AI54" i="52" s="1"/>
  <c r="AG47" i="52"/>
  <c r="AG54" i="52" s="1"/>
  <c r="AE47" i="52"/>
  <c r="AE54" i="52" s="1"/>
  <c r="X47" i="52"/>
  <c r="X54" i="52" s="1"/>
  <c r="W47" i="52"/>
  <c r="W54" i="52" s="1"/>
  <c r="V47" i="52"/>
  <c r="V54" i="52" s="1"/>
  <c r="U47" i="52"/>
  <c r="U54" i="52" s="1"/>
  <c r="Q47" i="52"/>
  <c r="Q54" i="52" s="1"/>
  <c r="O47" i="52"/>
  <c r="O54" i="52" s="1"/>
  <c r="J47" i="52"/>
  <c r="J54" i="52" s="1"/>
  <c r="I47" i="52"/>
  <c r="I54" i="52" s="1"/>
  <c r="H47" i="52"/>
  <c r="H54" i="52" s="1"/>
  <c r="BB45" i="52"/>
  <c r="Y45" i="52"/>
  <c r="Z45" i="52" s="1"/>
  <c r="N45" i="52"/>
  <c r="BB44" i="52"/>
  <c r="Y44" i="52"/>
  <c r="Y47" i="52" s="1"/>
  <c r="Y54" i="52" s="1"/>
  <c r="N44" i="52"/>
  <c r="BB35" i="52"/>
  <c r="BA35" i="52"/>
  <c r="AY35" i="52"/>
  <c r="AW35" i="52"/>
  <c r="AU35" i="52"/>
  <c r="AS35" i="52"/>
  <c r="AQ35" i="52"/>
  <c r="AO35" i="52"/>
  <c r="AM35" i="52"/>
  <c r="AK35" i="52"/>
  <c r="AI35" i="52"/>
  <c r="AG35" i="52"/>
  <c r="AE35" i="52"/>
  <c r="X35" i="52"/>
  <c r="W35" i="52"/>
  <c r="V35" i="52"/>
  <c r="U35" i="52"/>
  <c r="Q35" i="52"/>
  <c r="O35" i="52"/>
  <c r="N35" i="52"/>
  <c r="J35" i="52"/>
  <c r="I35" i="52"/>
  <c r="H35" i="52"/>
  <c r="BB33" i="52"/>
  <c r="Y33" i="52"/>
  <c r="Z33" i="52" s="1"/>
  <c r="N33" i="52"/>
  <c r="BB32" i="52"/>
  <c r="Y32" i="52"/>
  <c r="Y35" i="52" s="1"/>
  <c r="N32" i="52"/>
  <c r="BA30" i="52"/>
  <c r="BA37" i="52" s="1"/>
  <c r="AY30" i="52"/>
  <c r="AY37" i="52" s="1"/>
  <c r="AW30" i="52"/>
  <c r="AW37" i="52" s="1"/>
  <c r="AU30" i="52"/>
  <c r="AU37" i="52" s="1"/>
  <c r="AS30" i="52"/>
  <c r="AS37" i="52" s="1"/>
  <c r="AQ30" i="52"/>
  <c r="AQ37" i="52" s="1"/>
  <c r="AO30" i="52"/>
  <c r="AO37" i="52" s="1"/>
  <c r="AM30" i="52"/>
  <c r="AM37" i="52" s="1"/>
  <c r="AK30" i="52"/>
  <c r="AK37" i="52" s="1"/>
  <c r="AI30" i="52"/>
  <c r="AI37" i="52" s="1"/>
  <c r="AG30" i="52"/>
  <c r="AG37" i="52" s="1"/>
  <c r="AE30" i="52"/>
  <c r="AE37" i="52" s="1"/>
  <c r="Y30" i="52"/>
  <c r="Y37" i="52" s="1"/>
  <c r="X30" i="52"/>
  <c r="X37" i="52" s="1"/>
  <c r="W30" i="52"/>
  <c r="W37" i="52" s="1"/>
  <c r="V30" i="52"/>
  <c r="V37" i="52" s="1"/>
  <c r="U30" i="52"/>
  <c r="U37" i="52" s="1"/>
  <c r="Q30" i="52"/>
  <c r="Q37" i="52" s="1"/>
  <c r="O30" i="52"/>
  <c r="O37" i="52" s="1"/>
  <c r="J30" i="52"/>
  <c r="J37" i="52" s="1"/>
  <c r="I30" i="52"/>
  <c r="I37" i="52" s="1"/>
  <c r="H30" i="52"/>
  <c r="H37" i="52" s="1"/>
  <c r="BB28" i="52"/>
  <c r="Z28" i="52"/>
  <c r="AA28" i="52" s="1"/>
  <c r="Y28" i="52"/>
  <c r="N28" i="52"/>
  <c r="BB27" i="52"/>
  <c r="BB30" i="52" s="1"/>
  <c r="BB37" i="52" s="1"/>
  <c r="Z27" i="52"/>
  <c r="BC27" i="52" s="1"/>
  <c r="Y27" i="52"/>
  <c r="N27" i="52"/>
  <c r="BA18" i="52"/>
  <c r="AY18" i="52"/>
  <c r="AW18" i="52"/>
  <c r="AU18" i="52"/>
  <c r="AS18" i="52"/>
  <c r="AQ18" i="52"/>
  <c r="AO18" i="52"/>
  <c r="AM18" i="52"/>
  <c r="AK18" i="52"/>
  <c r="AI18" i="52"/>
  <c r="AG18" i="52"/>
  <c r="AE18" i="52"/>
  <c r="Y18" i="52"/>
  <c r="X18" i="52"/>
  <c r="W18" i="52"/>
  <c r="V18" i="52"/>
  <c r="U18" i="52"/>
  <c r="Q18" i="52"/>
  <c r="O18" i="52"/>
  <c r="N18" i="52" s="1"/>
  <c r="J18" i="52"/>
  <c r="I18" i="52"/>
  <c r="H18" i="52"/>
  <c r="BB16" i="52"/>
  <c r="Z16" i="52"/>
  <c r="BC16" i="52" s="1"/>
  <c r="Y16" i="52"/>
  <c r="N16" i="52"/>
  <c r="BB15" i="52"/>
  <c r="BB18" i="52" s="1"/>
  <c r="Z15" i="52"/>
  <c r="Z18" i="52" s="1"/>
  <c r="AA18" i="52" s="1"/>
  <c r="Y15" i="52"/>
  <c r="N15" i="52"/>
  <c r="BB13" i="52"/>
  <c r="BB20" i="52" s="1"/>
  <c r="BA13" i="52"/>
  <c r="BA20" i="52" s="1"/>
  <c r="AY13" i="52"/>
  <c r="AY20" i="52" s="1"/>
  <c r="AW13" i="52"/>
  <c r="AW20" i="52" s="1"/>
  <c r="AU13" i="52"/>
  <c r="AU20" i="52" s="1"/>
  <c r="AS13" i="52"/>
  <c r="AS20" i="52" s="1"/>
  <c r="AQ13" i="52"/>
  <c r="AQ20" i="52" s="1"/>
  <c r="AO13" i="52"/>
  <c r="AO20" i="52" s="1"/>
  <c r="AM13" i="52"/>
  <c r="AM20" i="52" s="1"/>
  <c r="AK13" i="52"/>
  <c r="AK20" i="52" s="1"/>
  <c r="AI13" i="52"/>
  <c r="AI20" i="52" s="1"/>
  <c r="AG13" i="52"/>
  <c r="AG20" i="52" s="1"/>
  <c r="AE13" i="52"/>
  <c r="AE20" i="52" s="1"/>
  <c r="X13" i="52"/>
  <c r="X20" i="52" s="1"/>
  <c r="W13" i="52"/>
  <c r="W20" i="52" s="1"/>
  <c r="V13" i="52"/>
  <c r="V20" i="52" s="1"/>
  <c r="U13" i="52"/>
  <c r="U20" i="52" s="1"/>
  <c r="Q13" i="52"/>
  <c r="Q20" i="52" s="1"/>
  <c r="O13" i="52"/>
  <c r="O20" i="52" s="1"/>
  <c r="J13" i="52"/>
  <c r="J20" i="52" s="1"/>
  <c r="I13" i="52"/>
  <c r="I20" i="52" s="1"/>
  <c r="H13" i="52"/>
  <c r="H20" i="52" s="1"/>
  <c r="BB11" i="52"/>
  <c r="Y11" i="52"/>
  <c r="Z11" i="52" s="1"/>
  <c r="N11" i="52"/>
  <c r="BB10" i="52"/>
  <c r="Y10" i="52"/>
  <c r="Y13" i="52" s="1"/>
  <c r="Y20" i="52" s="1"/>
  <c r="N10" i="52"/>
  <c r="B56" i="51"/>
  <c r="AY54" i="51"/>
  <c r="AQ54" i="51"/>
  <c r="AI54" i="51"/>
  <c r="V54" i="51"/>
  <c r="BA52" i="51"/>
  <c r="AY52" i="51"/>
  <c r="AW52" i="51"/>
  <c r="AW54" i="51" s="1"/>
  <c r="AU52" i="51"/>
  <c r="AS52" i="51"/>
  <c r="AQ52" i="51"/>
  <c r="AO52" i="51"/>
  <c r="AO54" i="51" s="1"/>
  <c r="AM52" i="51"/>
  <c r="AK52" i="51"/>
  <c r="AI52" i="51"/>
  <c r="AG52" i="51"/>
  <c r="AG54" i="51" s="1"/>
  <c r="AE52" i="51"/>
  <c r="Y52" i="51"/>
  <c r="X52" i="51"/>
  <c r="W52" i="51"/>
  <c r="V52" i="51"/>
  <c r="U52" i="51"/>
  <c r="U54" i="51" s="1"/>
  <c r="Q52" i="51"/>
  <c r="O52" i="51"/>
  <c r="J52" i="51"/>
  <c r="J54" i="51" s="1"/>
  <c r="I52" i="51"/>
  <c r="N52" i="51" s="1"/>
  <c r="H52" i="51"/>
  <c r="BB50" i="51"/>
  <c r="BB52" i="51" s="1"/>
  <c r="Y50" i="51"/>
  <c r="Z50" i="51" s="1"/>
  <c r="N50" i="51"/>
  <c r="BB49" i="51"/>
  <c r="Z49" i="51"/>
  <c r="BC49" i="51" s="1"/>
  <c r="Y49" i="51"/>
  <c r="N49" i="51"/>
  <c r="BB47" i="51"/>
  <c r="BA47" i="51"/>
  <c r="BA54" i="51" s="1"/>
  <c r="AY47" i="51"/>
  <c r="AW47" i="51"/>
  <c r="AU47" i="51"/>
  <c r="AU54" i="51" s="1"/>
  <c r="AS47" i="51"/>
  <c r="AS54" i="51" s="1"/>
  <c r="AQ47" i="51"/>
  <c r="AO47" i="51"/>
  <c r="AM47" i="51"/>
  <c r="AM54" i="51" s="1"/>
  <c r="AK47" i="51"/>
  <c r="AK54" i="51" s="1"/>
  <c r="AI47" i="51"/>
  <c r="AG47" i="51"/>
  <c r="AE47" i="51"/>
  <c r="AE54" i="51" s="1"/>
  <c r="X47" i="51"/>
  <c r="X54" i="51" s="1"/>
  <c r="W47" i="51"/>
  <c r="W54" i="51" s="1"/>
  <c r="V47" i="51"/>
  <c r="U47" i="51"/>
  <c r="Q47" i="51"/>
  <c r="Q54" i="51" s="1"/>
  <c r="O47" i="51"/>
  <c r="N47" i="51" s="1"/>
  <c r="J47" i="51"/>
  <c r="I47" i="51"/>
  <c r="I54" i="51" s="1"/>
  <c r="H47" i="51"/>
  <c r="H54" i="51" s="1"/>
  <c r="BB45" i="51"/>
  <c r="AA45" i="51"/>
  <c r="Z45" i="51"/>
  <c r="BC45" i="51" s="1"/>
  <c r="Y45" i="51"/>
  <c r="N45" i="51"/>
  <c r="BB44" i="51"/>
  <c r="Y44" i="51"/>
  <c r="Y47" i="51" s="1"/>
  <c r="Y54" i="51" s="1"/>
  <c r="N44" i="51"/>
  <c r="BA37" i="51"/>
  <c r="AS37" i="51"/>
  <c r="AK37" i="51"/>
  <c r="W37" i="51"/>
  <c r="O37" i="51"/>
  <c r="H37" i="51"/>
  <c r="BA35" i="51"/>
  <c r="AY35" i="51"/>
  <c r="AY37" i="51" s="1"/>
  <c r="AW35" i="51"/>
  <c r="AU35" i="51"/>
  <c r="AS35" i="51"/>
  <c r="AQ35" i="51"/>
  <c r="AQ37" i="51" s="1"/>
  <c r="AO35" i="51"/>
  <c r="AM35" i="51"/>
  <c r="AK35" i="51"/>
  <c r="AI35" i="51"/>
  <c r="AI37" i="51" s="1"/>
  <c r="AG35" i="51"/>
  <c r="AE35" i="51"/>
  <c r="X35" i="51"/>
  <c r="W35" i="51"/>
  <c r="V35" i="51"/>
  <c r="V37" i="51" s="1"/>
  <c r="U35" i="51"/>
  <c r="Q35" i="51"/>
  <c r="O35" i="51"/>
  <c r="N35" i="51"/>
  <c r="J35" i="51"/>
  <c r="I35" i="51"/>
  <c r="H35" i="51"/>
  <c r="BB33" i="51"/>
  <c r="Y33" i="51"/>
  <c r="Y35" i="51" s="1"/>
  <c r="N33" i="51"/>
  <c r="BB32" i="51"/>
  <c r="BB35" i="51" s="1"/>
  <c r="AA32" i="51"/>
  <c r="Z32" i="51"/>
  <c r="BC32" i="51" s="1"/>
  <c r="Y32" i="51"/>
  <c r="N32" i="51"/>
  <c r="BA30" i="51"/>
  <c r="AY30" i="51"/>
  <c r="AW30" i="51"/>
  <c r="AW37" i="51" s="1"/>
  <c r="AU30" i="51"/>
  <c r="AU37" i="51" s="1"/>
  <c r="AS30" i="51"/>
  <c r="AQ30" i="51"/>
  <c r="AO30" i="51"/>
  <c r="AO37" i="51" s="1"/>
  <c r="AM30" i="51"/>
  <c r="AM37" i="51" s="1"/>
  <c r="AK30" i="51"/>
  <c r="AI30" i="51"/>
  <c r="AG30" i="51"/>
  <c r="AG37" i="51" s="1"/>
  <c r="AE30" i="51"/>
  <c r="AE37" i="51" s="1"/>
  <c r="Y30" i="51"/>
  <c r="Y37" i="51" s="1"/>
  <c r="X30" i="51"/>
  <c r="X37" i="51" s="1"/>
  <c r="W30" i="51"/>
  <c r="V30" i="51"/>
  <c r="U30" i="51"/>
  <c r="U37" i="51" s="1"/>
  <c r="Q30" i="51"/>
  <c r="Q37" i="51" s="1"/>
  <c r="O30" i="51"/>
  <c r="J30" i="51"/>
  <c r="J37" i="51" s="1"/>
  <c r="I30" i="51"/>
  <c r="I37" i="51" s="1"/>
  <c r="H30" i="51"/>
  <c r="BB28" i="51"/>
  <c r="BB30" i="51" s="1"/>
  <c r="Y28" i="51"/>
  <c r="Z28" i="51" s="1"/>
  <c r="N28" i="51"/>
  <c r="BB27" i="51"/>
  <c r="Z27" i="51"/>
  <c r="BC27" i="51" s="1"/>
  <c r="Y27" i="51"/>
  <c r="N27" i="51"/>
  <c r="AU20" i="51"/>
  <c r="AM20" i="51"/>
  <c r="AE20" i="51"/>
  <c r="X20" i="51"/>
  <c r="Q20" i="51"/>
  <c r="I20" i="51"/>
  <c r="BA18" i="51"/>
  <c r="BA20" i="51" s="1"/>
  <c r="AY18" i="51"/>
  <c r="AW18" i="51"/>
  <c r="AU18" i="51"/>
  <c r="AS18" i="51"/>
  <c r="AS20" i="51" s="1"/>
  <c r="AQ18" i="51"/>
  <c r="AO18" i="51"/>
  <c r="AM18" i="51"/>
  <c r="AK18" i="51"/>
  <c r="AK20" i="51" s="1"/>
  <c r="AI18" i="51"/>
  <c r="AG18" i="51"/>
  <c r="AE18" i="51"/>
  <c r="X18" i="51"/>
  <c r="W18" i="51"/>
  <c r="W20" i="51" s="1"/>
  <c r="V18" i="51"/>
  <c r="U18" i="51"/>
  <c r="Q18" i="51"/>
  <c r="O18" i="51"/>
  <c r="O20" i="51" s="1"/>
  <c r="N20" i="51" s="1"/>
  <c r="J18" i="51"/>
  <c r="I18" i="51"/>
  <c r="H18" i="51"/>
  <c r="H20" i="51" s="1"/>
  <c r="BB16" i="51"/>
  <c r="Z16" i="51"/>
  <c r="Z18" i="51" s="1"/>
  <c r="AA18" i="51" s="1"/>
  <c r="Y16" i="51"/>
  <c r="N16" i="51"/>
  <c r="BB15" i="51"/>
  <c r="BB18" i="51" s="1"/>
  <c r="AA15" i="51"/>
  <c r="Z15" i="51"/>
  <c r="BC15" i="51" s="1"/>
  <c r="Y15" i="51"/>
  <c r="Y18" i="51" s="1"/>
  <c r="N15" i="51"/>
  <c r="BA13" i="51"/>
  <c r="AY13" i="51"/>
  <c r="AY20" i="51" s="1"/>
  <c r="AW13" i="51"/>
  <c r="AW20" i="51" s="1"/>
  <c r="AU13" i="51"/>
  <c r="AS13" i="51"/>
  <c r="AQ13" i="51"/>
  <c r="AQ20" i="51" s="1"/>
  <c r="AO13" i="51"/>
  <c r="AO20" i="51" s="1"/>
  <c r="AM13" i="51"/>
  <c r="AK13" i="51"/>
  <c r="AI13" i="51"/>
  <c r="AI20" i="51" s="1"/>
  <c r="AG13" i="51"/>
  <c r="AG20" i="51" s="1"/>
  <c r="AE13" i="51"/>
  <c r="X13" i="51"/>
  <c r="W13" i="51"/>
  <c r="V13" i="51"/>
  <c r="V20" i="51" s="1"/>
  <c r="U13" i="51"/>
  <c r="U20" i="51" s="1"/>
  <c r="Q13" i="51"/>
  <c r="O13" i="51"/>
  <c r="N13" i="51"/>
  <c r="J13" i="51"/>
  <c r="J20" i="51" s="1"/>
  <c r="I13" i="51"/>
  <c r="H13" i="51"/>
  <c r="BB11" i="51"/>
  <c r="Y11" i="51"/>
  <c r="Y13" i="51" s="1"/>
  <c r="Y20" i="51" s="1"/>
  <c r="N11" i="51"/>
  <c r="BB10" i="51"/>
  <c r="BB13" i="51" s="1"/>
  <c r="AA10" i="51"/>
  <c r="Z10" i="51"/>
  <c r="BC10" i="51" s="1"/>
  <c r="Y10" i="51"/>
  <c r="N10" i="51"/>
  <c r="B56" i="50"/>
  <c r="BA52" i="50"/>
  <c r="BA54" i="50" s="1"/>
  <c r="AY52" i="50"/>
  <c r="AW52" i="50"/>
  <c r="AU52" i="50"/>
  <c r="AS52" i="50"/>
  <c r="AS54" i="50" s="1"/>
  <c r="AQ52" i="50"/>
  <c r="AO52" i="50"/>
  <c r="AM52" i="50"/>
  <c r="AK52" i="50"/>
  <c r="AK54" i="50" s="1"/>
  <c r="AI52" i="50"/>
  <c r="AG52" i="50"/>
  <c r="AE52" i="50"/>
  <c r="X52" i="50"/>
  <c r="W52" i="50"/>
  <c r="W54" i="50" s="1"/>
  <c r="V52" i="50"/>
  <c r="U52" i="50"/>
  <c r="Q52" i="50"/>
  <c r="O52" i="50"/>
  <c r="O54" i="50" s="1"/>
  <c r="J52" i="50"/>
  <c r="I52" i="50"/>
  <c r="H52" i="50"/>
  <c r="H54" i="50" s="1"/>
  <c r="BB50" i="50"/>
  <c r="Z50" i="50"/>
  <c r="AA50" i="50" s="1"/>
  <c r="Y50" i="50"/>
  <c r="Y52" i="50" s="1"/>
  <c r="N50" i="50"/>
  <c r="BB49" i="50"/>
  <c r="BB52" i="50" s="1"/>
  <c r="AA49" i="50"/>
  <c r="Z49" i="50"/>
  <c r="BC49" i="50" s="1"/>
  <c r="Y49" i="50"/>
  <c r="N49" i="50"/>
  <c r="BA47" i="50"/>
  <c r="AY47" i="50"/>
  <c r="AY54" i="50" s="1"/>
  <c r="AW47" i="50"/>
  <c r="AW54" i="50" s="1"/>
  <c r="AU47" i="50"/>
  <c r="AU54" i="50" s="1"/>
  <c r="AS47" i="50"/>
  <c r="AQ47" i="50"/>
  <c r="AQ54" i="50" s="1"/>
  <c r="AO47" i="50"/>
  <c r="AO54" i="50" s="1"/>
  <c r="AM47" i="50"/>
  <c r="AM54" i="50" s="1"/>
  <c r="AK47" i="50"/>
  <c r="AI47" i="50"/>
  <c r="AI54" i="50" s="1"/>
  <c r="AG47" i="50"/>
  <c r="AG54" i="50" s="1"/>
  <c r="AE47" i="50"/>
  <c r="AE54" i="50" s="1"/>
  <c r="X47" i="50"/>
  <c r="X54" i="50" s="1"/>
  <c r="W47" i="50"/>
  <c r="V47" i="50"/>
  <c r="V54" i="50" s="1"/>
  <c r="U47" i="50"/>
  <c r="U54" i="50" s="1"/>
  <c r="Q47" i="50"/>
  <c r="Q54" i="50" s="1"/>
  <c r="O47" i="50"/>
  <c r="N47" i="50"/>
  <c r="J47" i="50"/>
  <c r="J54" i="50" s="1"/>
  <c r="I47" i="50"/>
  <c r="I54" i="50" s="1"/>
  <c r="H47" i="50"/>
  <c r="BB45" i="50"/>
  <c r="BB47" i="50" s="1"/>
  <c r="BB54" i="50" s="1"/>
  <c r="Y45" i="50"/>
  <c r="Z45" i="50" s="1"/>
  <c r="N45" i="50"/>
  <c r="BB44" i="50"/>
  <c r="AA44" i="50"/>
  <c r="Z44" i="50"/>
  <c r="BC44" i="50" s="1"/>
  <c r="Y44" i="50"/>
  <c r="Y47" i="50" s="1"/>
  <c r="N44" i="50"/>
  <c r="BA35" i="50"/>
  <c r="AY35" i="50"/>
  <c r="AW35" i="50"/>
  <c r="AU35" i="50"/>
  <c r="AU37" i="50" s="1"/>
  <c r="AS35" i="50"/>
  <c r="AQ35" i="50"/>
  <c r="AO35" i="50"/>
  <c r="AM35" i="50"/>
  <c r="AM37" i="50" s="1"/>
  <c r="AK35" i="50"/>
  <c r="AI35" i="50"/>
  <c r="AG35" i="50"/>
  <c r="AE35" i="50"/>
  <c r="AE37" i="50" s="1"/>
  <c r="X35" i="50"/>
  <c r="X37" i="50" s="1"/>
  <c r="W35" i="50"/>
  <c r="V35" i="50"/>
  <c r="U35" i="50"/>
  <c r="Q35" i="50"/>
  <c r="Q37" i="50" s="1"/>
  <c r="O35" i="50"/>
  <c r="N35" i="50" s="1"/>
  <c r="J35" i="50"/>
  <c r="I35" i="50"/>
  <c r="I37" i="50" s="1"/>
  <c r="H35" i="50"/>
  <c r="BB33" i="50"/>
  <c r="AA33" i="50"/>
  <c r="Z33" i="50"/>
  <c r="BC33" i="50" s="1"/>
  <c r="Y33" i="50"/>
  <c r="N33" i="50"/>
  <c r="BB32" i="50"/>
  <c r="BB35" i="50" s="1"/>
  <c r="Y32" i="50"/>
  <c r="Y35" i="50" s="1"/>
  <c r="N32" i="50"/>
  <c r="BA30" i="50"/>
  <c r="BA37" i="50" s="1"/>
  <c r="AY30" i="50"/>
  <c r="AY37" i="50" s="1"/>
  <c r="AW30" i="50"/>
  <c r="AW37" i="50" s="1"/>
  <c r="AU30" i="50"/>
  <c r="AS30" i="50"/>
  <c r="AS37" i="50" s="1"/>
  <c r="AQ30" i="50"/>
  <c r="AQ37" i="50" s="1"/>
  <c r="AO30" i="50"/>
  <c r="AO37" i="50" s="1"/>
  <c r="AM30" i="50"/>
  <c r="AK30" i="50"/>
  <c r="AK37" i="50" s="1"/>
  <c r="AI30" i="50"/>
  <c r="AI37" i="50" s="1"/>
  <c r="AG30" i="50"/>
  <c r="AG37" i="50" s="1"/>
  <c r="AE30" i="50"/>
  <c r="X30" i="50"/>
  <c r="W30" i="50"/>
  <c r="W37" i="50" s="1"/>
  <c r="V30" i="50"/>
  <c r="V37" i="50" s="1"/>
  <c r="U30" i="50"/>
  <c r="U37" i="50" s="1"/>
  <c r="Q30" i="50"/>
  <c r="O30" i="50"/>
  <c r="O37" i="50" s="1"/>
  <c r="J30" i="50"/>
  <c r="J37" i="50" s="1"/>
  <c r="I30" i="50"/>
  <c r="H30" i="50"/>
  <c r="H37" i="50" s="1"/>
  <c r="BB28" i="50"/>
  <c r="Z28" i="50"/>
  <c r="AA28" i="50" s="1"/>
  <c r="Y28" i="50"/>
  <c r="Y30" i="50" s="1"/>
  <c r="Y37" i="50" s="1"/>
  <c r="N28" i="50"/>
  <c r="BB27" i="50"/>
  <c r="BB30" i="50" s="1"/>
  <c r="BB37" i="50" s="1"/>
  <c r="AA27" i="50"/>
  <c r="Z27" i="50"/>
  <c r="BC27" i="50" s="1"/>
  <c r="Y27" i="50"/>
  <c r="N27" i="50"/>
  <c r="BA18" i="50"/>
  <c r="AY18" i="50"/>
  <c r="AW18" i="50"/>
  <c r="AW20" i="50" s="1"/>
  <c r="AU18" i="50"/>
  <c r="AS18" i="50"/>
  <c r="AQ18" i="50"/>
  <c r="AO18" i="50"/>
  <c r="AO20" i="50" s="1"/>
  <c r="AM18" i="50"/>
  <c r="AK18" i="50"/>
  <c r="AI18" i="50"/>
  <c r="AG18" i="50"/>
  <c r="AG20" i="50" s="1"/>
  <c r="AE18" i="50"/>
  <c r="Y18" i="50"/>
  <c r="X18" i="50"/>
  <c r="W18" i="50"/>
  <c r="V18" i="50"/>
  <c r="U18" i="50"/>
  <c r="U20" i="50" s="1"/>
  <c r="Q18" i="50"/>
  <c r="O18" i="50"/>
  <c r="N18" i="50" s="1"/>
  <c r="J18" i="50"/>
  <c r="J20" i="50" s="1"/>
  <c r="I18" i="50"/>
  <c r="H18" i="50"/>
  <c r="BB16" i="50"/>
  <c r="AA16" i="50"/>
  <c r="Z16" i="50"/>
  <c r="BC16" i="50" s="1"/>
  <c r="Y16" i="50"/>
  <c r="N16" i="50"/>
  <c r="BB15" i="50"/>
  <c r="BB18" i="50" s="1"/>
  <c r="Z15" i="50"/>
  <c r="Z18" i="50" s="1"/>
  <c r="AA18" i="50" s="1"/>
  <c r="Y15" i="50"/>
  <c r="N15" i="50"/>
  <c r="BA13" i="50"/>
  <c r="BA20" i="50" s="1"/>
  <c r="AY13" i="50"/>
  <c r="AY20" i="50" s="1"/>
  <c r="AW13" i="50"/>
  <c r="AU13" i="50"/>
  <c r="AU20" i="50" s="1"/>
  <c r="AS13" i="50"/>
  <c r="AS20" i="50" s="1"/>
  <c r="AQ13" i="50"/>
  <c r="AQ20" i="50" s="1"/>
  <c r="AO13" i="50"/>
  <c r="AM13" i="50"/>
  <c r="AM20" i="50" s="1"/>
  <c r="AK13" i="50"/>
  <c r="AK20" i="50" s="1"/>
  <c r="AI13" i="50"/>
  <c r="AI20" i="50" s="1"/>
  <c r="AG13" i="50"/>
  <c r="AE13" i="50"/>
  <c r="AE20" i="50" s="1"/>
  <c r="X13" i="50"/>
  <c r="X20" i="50" s="1"/>
  <c r="W13" i="50"/>
  <c r="W20" i="50" s="1"/>
  <c r="V13" i="50"/>
  <c r="V20" i="50" s="1"/>
  <c r="U13" i="50"/>
  <c r="Q13" i="50"/>
  <c r="Q20" i="50" s="1"/>
  <c r="O13" i="50"/>
  <c r="N13" i="50" s="1"/>
  <c r="J13" i="50"/>
  <c r="I13" i="50"/>
  <c r="I20" i="50" s="1"/>
  <c r="H13" i="50"/>
  <c r="H20" i="50" s="1"/>
  <c r="BB11" i="50"/>
  <c r="AA11" i="50"/>
  <c r="Z11" i="50"/>
  <c r="BC11" i="50" s="1"/>
  <c r="Y11" i="50"/>
  <c r="N11" i="50"/>
  <c r="BB10" i="50"/>
  <c r="BB13" i="50" s="1"/>
  <c r="BB20" i="50" s="1"/>
  <c r="Y10" i="50"/>
  <c r="Y13" i="50" s="1"/>
  <c r="Y20" i="50" s="1"/>
  <c r="N10" i="50"/>
  <c r="B56" i="49"/>
  <c r="BA52" i="49"/>
  <c r="AY52" i="49"/>
  <c r="AW52" i="49"/>
  <c r="AU52" i="49"/>
  <c r="AS52" i="49"/>
  <c r="AQ52" i="49"/>
  <c r="AO52" i="49"/>
  <c r="AM52" i="49"/>
  <c r="AK52" i="49"/>
  <c r="AI52" i="49"/>
  <c r="AG52" i="49"/>
  <c r="AE52" i="49"/>
  <c r="Y52" i="49"/>
  <c r="X52" i="49"/>
  <c r="W52" i="49"/>
  <c r="V52" i="49"/>
  <c r="U52" i="49"/>
  <c r="Q52" i="49"/>
  <c r="O52" i="49"/>
  <c r="N52" i="49" s="1"/>
  <c r="J52" i="49"/>
  <c r="I52" i="49"/>
  <c r="H52" i="49"/>
  <c r="BB50" i="49"/>
  <c r="Z50" i="49"/>
  <c r="AA50" i="49" s="1"/>
  <c r="Y50" i="49"/>
  <c r="N50" i="49"/>
  <c r="BB49" i="49"/>
  <c r="BB52" i="49" s="1"/>
  <c r="Z49" i="49"/>
  <c r="BC49" i="49" s="1"/>
  <c r="Y49" i="49"/>
  <c r="N49" i="49"/>
  <c r="BB47" i="49"/>
  <c r="BB54" i="49" s="1"/>
  <c r="BA47" i="49"/>
  <c r="BA54" i="49" s="1"/>
  <c r="AY47" i="49"/>
  <c r="AY54" i="49" s="1"/>
  <c r="AW47" i="49"/>
  <c r="AW54" i="49" s="1"/>
  <c r="AU47" i="49"/>
  <c r="AU54" i="49" s="1"/>
  <c r="AS47" i="49"/>
  <c r="AS54" i="49" s="1"/>
  <c r="AQ47" i="49"/>
  <c r="AQ54" i="49" s="1"/>
  <c r="AO47" i="49"/>
  <c r="AO54" i="49" s="1"/>
  <c r="AM47" i="49"/>
  <c r="AM54" i="49" s="1"/>
  <c r="AK47" i="49"/>
  <c r="AK54" i="49" s="1"/>
  <c r="AI47" i="49"/>
  <c r="AI54" i="49" s="1"/>
  <c r="AG47" i="49"/>
  <c r="AG54" i="49" s="1"/>
  <c r="AE47" i="49"/>
  <c r="AE54" i="49" s="1"/>
  <c r="X47" i="49"/>
  <c r="X54" i="49" s="1"/>
  <c r="W47" i="49"/>
  <c r="W54" i="49" s="1"/>
  <c r="V47" i="49"/>
  <c r="V54" i="49" s="1"/>
  <c r="U47" i="49"/>
  <c r="U54" i="49" s="1"/>
  <c r="Q47" i="49"/>
  <c r="Q54" i="49" s="1"/>
  <c r="O47" i="49"/>
  <c r="O54" i="49" s="1"/>
  <c r="J47" i="49"/>
  <c r="J54" i="49" s="1"/>
  <c r="I47" i="49"/>
  <c r="I54" i="49" s="1"/>
  <c r="H47" i="49"/>
  <c r="H54" i="49" s="1"/>
  <c r="BB45" i="49"/>
  <c r="Y45" i="49"/>
  <c r="Z45" i="49" s="1"/>
  <c r="N45" i="49"/>
  <c r="BB44" i="49"/>
  <c r="Y44" i="49"/>
  <c r="Y47" i="49" s="1"/>
  <c r="Y54" i="49" s="1"/>
  <c r="N44" i="49"/>
  <c r="BB35" i="49"/>
  <c r="BA35" i="49"/>
  <c r="AY35" i="49"/>
  <c r="AW35" i="49"/>
  <c r="AU35" i="49"/>
  <c r="AS35" i="49"/>
  <c r="AQ35" i="49"/>
  <c r="AO35" i="49"/>
  <c r="AM35" i="49"/>
  <c r="AK35" i="49"/>
  <c r="AI35" i="49"/>
  <c r="AG35" i="49"/>
  <c r="AE35" i="49"/>
  <c r="X35" i="49"/>
  <c r="W35" i="49"/>
  <c r="V35" i="49"/>
  <c r="U35" i="49"/>
  <c r="Q35" i="49"/>
  <c r="O35" i="49"/>
  <c r="N35" i="49"/>
  <c r="J35" i="49"/>
  <c r="I35" i="49"/>
  <c r="H35" i="49"/>
  <c r="BB33" i="49"/>
  <c r="Y33" i="49"/>
  <c r="Z33" i="49" s="1"/>
  <c r="N33" i="49"/>
  <c r="BB32" i="49"/>
  <c r="Y32" i="49"/>
  <c r="Y35" i="49" s="1"/>
  <c r="N32" i="49"/>
  <c r="BA30" i="49"/>
  <c r="BA37" i="49" s="1"/>
  <c r="AY30" i="49"/>
  <c r="AY37" i="49" s="1"/>
  <c r="AW30" i="49"/>
  <c r="AW37" i="49" s="1"/>
  <c r="AU30" i="49"/>
  <c r="AU37" i="49" s="1"/>
  <c r="AS30" i="49"/>
  <c r="AS37" i="49" s="1"/>
  <c r="AQ30" i="49"/>
  <c r="AQ37" i="49" s="1"/>
  <c r="AO30" i="49"/>
  <c r="AO37" i="49" s="1"/>
  <c r="AM30" i="49"/>
  <c r="AM37" i="49" s="1"/>
  <c r="AK30" i="49"/>
  <c r="AK37" i="49" s="1"/>
  <c r="AI30" i="49"/>
  <c r="AI37" i="49" s="1"/>
  <c r="AG30" i="49"/>
  <c r="AG37" i="49" s="1"/>
  <c r="AE30" i="49"/>
  <c r="AE37" i="49" s="1"/>
  <c r="Y30" i="49"/>
  <c r="Y37" i="49" s="1"/>
  <c r="X30" i="49"/>
  <c r="X37" i="49" s="1"/>
  <c r="W30" i="49"/>
  <c r="W37" i="49" s="1"/>
  <c r="V30" i="49"/>
  <c r="V37" i="49" s="1"/>
  <c r="U30" i="49"/>
  <c r="U37" i="49" s="1"/>
  <c r="Q30" i="49"/>
  <c r="Q37" i="49" s="1"/>
  <c r="O30" i="49"/>
  <c r="O37" i="49" s="1"/>
  <c r="J30" i="49"/>
  <c r="J37" i="49" s="1"/>
  <c r="I30" i="49"/>
  <c r="I37" i="49" s="1"/>
  <c r="H30" i="49"/>
  <c r="H37" i="49" s="1"/>
  <c r="BB28" i="49"/>
  <c r="Z28" i="49"/>
  <c r="AA28" i="49" s="1"/>
  <c r="Y28" i="49"/>
  <c r="N28" i="49"/>
  <c r="BB27" i="49"/>
  <c r="BB30" i="49" s="1"/>
  <c r="BB37" i="49" s="1"/>
  <c r="Z27" i="49"/>
  <c r="BC27" i="49" s="1"/>
  <c r="Y27" i="49"/>
  <c r="N27" i="49"/>
  <c r="BA18" i="49"/>
  <c r="AY18" i="49"/>
  <c r="AW18" i="49"/>
  <c r="AU18" i="49"/>
  <c r="AS18" i="49"/>
  <c r="AQ18" i="49"/>
  <c r="AO18" i="49"/>
  <c r="AM18" i="49"/>
  <c r="AK18" i="49"/>
  <c r="AI18" i="49"/>
  <c r="AG18" i="49"/>
  <c r="AE18" i="49"/>
  <c r="Y18" i="49"/>
  <c r="X18" i="49"/>
  <c r="W18" i="49"/>
  <c r="V18" i="49"/>
  <c r="U18" i="49"/>
  <c r="Q18" i="49"/>
  <c r="O18" i="49"/>
  <c r="N18" i="49" s="1"/>
  <c r="J18" i="49"/>
  <c r="I18" i="49"/>
  <c r="H18" i="49"/>
  <c r="BB16" i="49"/>
  <c r="Z16" i="49"/>
  <c r="BC16" i="49" s="1"/>
  <c r="Y16" i="49"/>
  <c r="N16" i="49"/>
  <c r="BB15" i="49"/>
  <c r="BB18" i="49" s="1"/>
  <c r="Z15" i="49"/>
  <c r="Z18" i="49" s="1"/>
  <c r="AA18" i="49" s="1"/>
  <c r="Y15" i="49"/>
  <c r="N15" i="49"/>
  <c r="BB13" i="49"/>
  <c r="BB20" i="49" s="1"/>
  <c r="BA13" i="49"/>
  <c r="BA20" i="49" s="1"/>
  <c r="AY13" i="49"/>
  <c r="AY20" i="49" s="1"/>
  <c r="AW13" i="49"/>
  <c r="AW20" i="49" s="1"/>
  <c r="AU13" i="49"/>
  <c r="AU20" i="49" s="1"/>
  <c r="AS13" i="49"/>
  <c r="AS20" i="49" s="1"/>
  <c r="AQ13" i="49"/>
  <c r="AQ20" i="49" s="1"/>
  <c r="AO13" i="49"/>
  <c r="AO20" i="49" s="1"/>
  <c r="AM13" i="49"/>
  <c r="AM20" i="49" s="1"/>
  <c r="AK13" i="49"/>
  <c r="AK20" i="49" s="1"/>
  <c r="AI13" i="49"/>
  <c r="AI20" i="49" s="1"/>
  <c r="AG13" i="49"/>
  <c r="AG20" i="49" s="1"/>
  <c r="AE13" i="49"/>
  <c r="AE20" i="49" s="1"/>
  <c r="X13" i="49"/>
  <c r="X20" i="49" s="1"/>
  <c r="W13" i="49"/>
  <c r="W20" i="49" s="1"/>
  <c r="V13" i="49"/>
  <c r="V20" i="49" s="1"/>
  <c r="U13" i="49"/>
  <c r="U20" i="49" s="1"/>
  <c r="Q13" i="49"/>
  <c r="Q20" i="49" s="1"/>
  <c r="O13" i="49"/>
  <c r="O20" i="49" s="1"/>
  <c r="J13" i="49"/>
  <c r="J20" i="49" s="1"/>
  <c r="I13" i="49"/>
  <c r="I20" i="49" s="1"/>
  <c r="H13" i="49"/>
  <c r="H20" i="49" s="1"/>
  <c r="BB11" i="49"/>
  <c r="Y11" i="49"/>
  <c r="Z11" i="49" s="1"/>
  <c r="N11" i="49"/>
  <c r="BB10" i="49"/>
  <c r="Y10" i="49"/>
  <c r="Y13" i="49" s="1"/>
  <c r="Y20" i="49" s="1"/>
  <c r="N10" i="49"/>
  <c r="B56" i="48"/>
  <c r="BA52" i="48"/>
  <c r="AY52" i="48"/>
  <c r="AW52" i="48"/>
  <c r="AU52" i="48"/>
  <c r="AS52" i="48"/>
  <c r="AQ52" i="48"/>
  <c r="AO52" i="48"/>
  <c r="AM52" i="48"/>
  <c r="AK52" i="48"/>
  <c r="AI52" i="48"/>
  <c r="AG52" i="48"/>
  <c r="AE52" i="48"/>
  <c r="Y52" i="48"/>
  <c r="X52" i="48"/>
  <c r="W52" i="48"/>
  <c r="V52" i="48"/>
  <c r="U52" i="48"/>
  <c r="Q52" i="48"/>
  <c r="O52" i="48"/>
  <c r="N52" i="48" s="1"/>
  <c r="J52" i="48"/>
  <c r="I52" i="48"/>
  <c r="H52" i="48"/>
  <c r="BB50" i="48"/>
  <c r="Z50" i="48"/>
  <c r="AA50" i="48" s="1"/>
  <c r="Y50" i="48"/>
  <c r="N50" i="48"/>
  <c r="BB49" i="48"/>
  <c r="BB52" i="48" s="1"/>
  <c r="Z49" i="48"/>
  <c r="BC49" i="48" s="1"/>
  <c r="Y49" i="48"/>
  <c r="N49" i="48"/>
  <c r="BB47" i="48"/>
  <c r="BB54" i="48" s="1"/>
  <c r="BA47" i="48"/>
  <c r="BA54" i="48" s="1"/>
  <c r="AY47" i="48"/>
  <c r="AY54" i="48" s="1"/>
  <c r="AW47" i="48"/>
  <c r="AW54" i="48" s="1"/>
  <c r="AU47" i="48"/>
  <c r="AU54" i="48" s="1"/>
  <c r="AS47" i="48"/>
  <c r="AS54" i="48" s="1"/>
  <c r="AQ47" i="48"/>
  <c r="AQ54" i="48" s="1"/>
  <c r="AO47" i="48"/>
  <c r="AO54" i="48" s="1"/>
  <c r="AM47" i="48"/>
  <c r="AM54" i="48" s="1"/>
  <c r="AK47" i="48"/>
  <c r="AK54" i="48" s="1"/>
  <c r="AI47" i="48"/>
  <c r="AI54" i="48" s="1"/>
  <c r="AG47" i="48"/>
  <c r="AG54" i="48" s="1"/>
  <c r="AE47" i="48"/>
  <c r="AE54" i="48" s="1"/>
  <c r="X47" i="48"/>
  <c r="X54" i="48" s="1"/>
  <c r="W47" i="48"/>
  <c r="W54" i="48" s="1"/>
  <c r="V47" i="48"/>
  <c r="V54" i="48" s="1"/>
  <c r="U47" i="48"/>
  <c r="U54" i="48" s="1"/>
  <c r="Q47" i="48"/>
  <c r="Q54" i="48" s="1"/>
  <c r="O47" i="48"/>
  <c r="O54" i="48" s="1"/>
  <c r="J47" i="48"/>
  <c r="J54" i="48" s="1"/>
  <c r="I47" i="48"/>
  <c r="I54" i="48" s="1"/>
  <c r="H47" i="48"/>
  <c r="H54" i="48" s="1"/>
  <c r="BB45" i="48"/>
  <c r="Y45" i="48"/>
  <c r="Z45" i="48" s="1"/>
  <c r="N45" i="48"/>
  <c r="BB44" i="48"/>
  <c r="Y44" i="48"/>
  <c r="Y47" i="48" s="1"/>
  <c r="Y54" i="48" s="1"/>
  <c r="N44" i="48"/>
  <c r="BB35" i="48"/>
  <c r="BA35" i="48"/>
  <c r="AY35" i="48"/>
  <c r="AW35" i="48"/>
  <c r="AU35" i="48"/>
  <c r="AS35" i="48"/>
  <c r="AQ35" i="48"/>
  <c r="AO35" i="48"/>
  <c r="AM35" i="48"/>
  <c r="AK35" i="48"/>
  <c r="AI35" i="48"/>
  <c r="AG35" i="48"/>
  <c r="AE35" i="48"/>
  <c r="X35" i="48"/>
  <c r="W35" i="48"/>
  <c r="V35" i="48"/>
  <c r="U35" i="48"/>
  <c r="Q35" i="48"/>
  <c r="O35" i="48"/>
  <c r="N35" i="48"/>
  <c r="J35" i="48"/>
  <c r="I35" i="48"/>
  <c r="H35" i="48"/>
  <c r="BB33" i="48"/>
  <c r="Y33" i="48"/>
  <c r="Z33" i="48" s="1"/>
  <c r="N33" i="48"/>
  <c r="BB32" i="48"/>
  <c r="Y32" i="48"/>
  <c r="Y35" i="48" s="1"/>
  <c r="N32" i="48"/>
  <c r="BA30" i="48"/>
  <c r="BA37" i="48" s="1"/>
  <c r="AY30" i="48"/>
  <c r="AY37" i="48" s="1"/>
  <c r="AW30" i="48"/>
  <c r="AW37" i="48" s="1"/>
  <c r="AU30" i="48"/>
  <c r="AU37" i="48" s="1"/>
  <c r="AS30" i="48"/>
  <c r="AS37" i="48" s="1"/>
  <c r="AQ30" i="48"/>
  <c r="AQ37" i="48" s="1"/>
  <c r="AO30" i="48"/>
  <c r="AO37" i="48" s="1"/>
  <c r="AM30" i="48"/>
  <c r="AM37" i="48" s="1"/>
  <c r="AK30" i="48"/>
  <c r="AK37" i="48" s="1"/>
  <c r="AI30" i="48"/>
  <c r="AI37" i="48" s="1"/>
  <c r="AG30" i="48"/>
  <c r="AG37" i="48" s="1"/>
  <c r="AE30" i="48"/>
  <c r="AE37" i="48" s="1"/>
  <c r="Y30" i="48"/>
  <c r="Y37" i="48" s="1"/>
  <c r="X30" i="48"/>
  <c r="X37" i="48" s="1"/>
  <c r="W30" i="48"/>
  <c r="W37" i="48" s="1"/>
  <c r="V30" i="48"/>
  <c r="V37" i="48" s="1"/>
  <c r="U30" i="48"/>
  <c r="U37" i="48" s="1"/>
  <c r="Q30" i="48"/>
  <c r="Q37" i="48" s="1"/>
  <c r="O30" i="48"/>
  <c r="O37" i="48" s="1"/>
  <c r="J30" i="48"/>
  <c r="J37" i="48" s="1"/>
  <c r="I30" i="48"/>
  <c r="I37" i="48" s="1"/>
  <c r="H30" i="48"/>
  <c r="H37" i="48" s="1"/>
  <c r="BB28" i="48"/>
  <c r="Z28" i="48"/>
  <c r="AA28" i="48" s="1"/>
  <c r="Y28" i="48"/>
  <c r="N28" i="48"/>
  <c r="BB27" i="48"/>
  <c r="BB30" i="48" s="1"/>
  <c r="BB37" i="48" s="1"/>
  <c r="Z27" i="48"/>
  <c r="BC27" i="48" s="1"/>
  <c r="Y27" i="48"/>
  <c r="N27" i="48"/>
  <c r="BA18" i="48"/>
  <c r="AY18" i="48"/>
  <c r="AW18" i="48"/>
  <c r="AU18" i="48"/>
  <c r="AS18" i="48"/>
  <c r="AQ18" i="48"/>
  <c r="AO18" i="48"/>
  <c r="AM18" i="48"/>
  <c r="AK18" i="48"/>
  <c r="AI18" i="48"/>
  <c r="AG18" i="48"/>
  <c r="AE18" i="48"/>
  <c r="Y18" i="48"/>
  <c r="X18" i="48"/>
  <c r="W18" i="48"/>
  <c r="V18" i="48"/>
  <c r="U18" i="48"/>
  <c r="Q18" i="48"/>
  <c r="O18" i="48"/>
  <c r="N18" i="48" s="1"/>
  <c r="J18" i="48"/>
  <c r="I18" i="48"/>
  <c r="H18" i="48"/>
  <c r="BB16" i="48"/>
  <c r="Z16" i="48"/>
  <c r="BC16" i="48" s="1"/>
  <c r="Y16" i="48"/>
  <c r="N16" i="48"/>
  <c r="BB15" i="48"/>
  <c r="BB18" i="48" s="1"/>
  <c r="Z15" i="48"/>
  <c r="Z18" i="48" s="1"/>
  <c r="AA18" i="48" s="1"/>
  <c r="Y15" i="48"/>
  <c r="N15" i="48"/>
  <c r="BB13" i="48"/>
  <c r="BB20" i="48" s="1"/>
  <c r="BA13" i="48"/>
  <c r="BA20" i="48" s="1"/>
  <c r="AY13" i="48"/>
  <c r="AY20" i="48" s="1"/>
  <c r="AW13" i="48"/>
  <c r="AW20" i="48" s="1"/>
  <c r="AU13" i="48"/>
  <c r="AU20" i="48" s="1"/>
  <c r="AS13" i="48"/>
  <c r="AS20" i="48" s="1"/>
  <c r="AQ13" i="48"/>
  <c r="AQ20" i="48" s="1"/>
  <c r="AO13" i="48"/>
  <c r="AO20" i="48" s="1"/>
  <c r="AM13" i="48"/>
  <c r="AM20" i="48" s="1"/>
  <c r="AK13" i="48"/>
  <c r="AK20" i="48" s="1"/>
  <c r="AI13" i="48"/>
  <c r="AI20" i="48" s="1"/>
  <c r="AG13" i="48"/>
  <c r="AG20" i="48" s="1"/>
  <c r="AE13" i="48"/>
  <c r="AE20" i="48" s="1"/>
  <c r="X13" i="48"/>
  <c r="X20" i="48" s="1"/>
  <c r="W13" i="48"/>
  <c r="W20" i="48" s="1"/>
  <c r="V13" i="48"/>
  <c r="V20" i="48" s="1"/>
  <c r="U13" i="48"/>
  <c r="U20" i="48" s="1"/>
  <c r="Q13" i="48"/>
  <c r="Q20" i="48" s="1"/>
  <c r="O13" i="48"/>
  <c r="O20" i="48" s="1"/>
  <c r="J13" i="48"/>
  <c r="J20" i="48" s="1"/>
  <c r="I13" i="48"/>
  <c r="I20" i="48" s="1"/>
  <c r="H13" i="48"/>
  <c r="H20" i="48" s="1"/>
  <c r="BB11" i="48"/>
  <c r="Y11" i="48"/>
  <c r="Z11" i="48" s="1"/>
  <c r="N11" i="48"/>
  <c r="BB10" i="48"/>
  <c r="Y10" i="48"/>
  <c r="Y13" i="48" s="1"/>
  <c r="Y20" i="48" s="1"/>
  <c r="N10" i="48"/>
  <c r="B56" i="47"/>
  <c r="BA52" i="47"/>
  <c r="AY52" i="47"/>
  <c r="AW52" i="47"/>
  <c r="AU52" i="47"/>
  <c r="AS52" i="47"/>
  <c r="AQ52" i="47"/>
  <c r="AO52" i="47"/>
  <c r="AM52" i="47"/>
  <c r="AK52" i="47"/>
  <c r="AI52" i="47"/>
  <c r="AG52" i="47"/>
  <c r="AE52" i="47"/>
  <c r="Y52" i="47"/>
  <c r="X52" i="47"/>
  <c r="W52" i="47"/>
  <c r="V52" i="47"/>
  <c r="U52" i="47"/>
  <c r="Q52" i="47"/>
  <c r="O52" i="47"/>
  <c r="N52" i="47" s="1"/>
  <c r="J52" i="47"/>
  <c r="I52" i="47"/>
  <c r="H52" i="47"/>
  <c r="BB50" i="47"/>
  <c r="Z50" i="47"/>
  <c r="AA50" i="47" s="1"/>
  <c r="Y50" i="47"/>
  <c r="N50" i="47"/>
  <c r="BB49" i="47"/>
  <c r="BB52" i="47" s="1"/>
  <c r="Z49" i="47"/>
  <c r="BC49" i="47" s="1"/>
  <c r="Y49" i="47"/>
  <c r="N49" i="47"/>
  <c r="BB47" i="47"/>
  <c r="BB54" i="47" s="1"/>
  <c r="BA47" i="47"/>
  <c r="BA54" i="47" s="1"/>
  <c r="AY47" i="47"/>
  <c r="AY54" i="47" s="1"/>
  <c r="AW47" i="47"/>
  <c r="AW54" i="47" s="1"/>
  <c r="AU47" i="47"/>
  <c r="AU54" i="47" s="1"/>
  <c r="AS47" i="47"/>
  <c r="AS54" i="47" s="1"/>
  <c r="AQ47" i="47"/>
  <c r="AQ54" i="47" s="1"/>
  <c r="AO47" i="47"/>
  <c r="AO54" i="47" s="1"/>
  <c r="AM47" i="47"/>
  <c r="AM54" i="47" s="1"/>
  <c r="AK47" i="47"/>
  <c r="AK54" i="47" s="1"/>
  <c r="AI47" i="47"/>
  <c r="AI54" i="47" s="1"/>
  <c r="AG47" i="47"/>
  <c r="AG54" i="47" s="1"/>
  <c r="AE47" i="47"/>
  <c r="AE54" i="47" s="1"/>
  <c r="X47" i="47"/>
  <c r="X54" i="47" s="1"/>
  <c r="W47" i="47"/>
  <c r="W54" i="47" s="1"/>
  <c r="V47" i="47"/>
  <c r="V54" i="47" s="1"/>
  <c r="U47" i="47"/>
  <c r="U54" i="47" s="1"/>
  <c r="Q47" i="47"/>
  <c r="Q54" i="47" s="1"/>
  <c r="O47" i="47"/>
  <c r="O54" i="47" s="1"/>
  <c r="N54" i="47" s="1"/>
  <c r="J47" i="47"/>
  <c r="J54" i="47" s="1"/>
  <c r="I47" i="47"/>
  <c r="I54" i="47" s="1"/>
  <c r="H47" i="47"/>
  <c r="H54" i="47" s="1"/>
  <c r="BB45" i="47"/>
  <c r="Y45" i="47"/>
  <c r="Z45" i="47" s="1"/>
  <c r="N45" i="47"/>
  <c r="BB44" i="47"/>
  <c r="Y44" i="47"/>
  <c r="Y47" i="47" s="1"/>
  <c r="Y54" i="47" s="1"/>
  <c r="N44" i="47"/>
  <c r="BB35" i="47"/>
  <c r="BA35" i="47"/>
  <c r="AY35" i="47"/>
  <c r="AW35" i="47"/>
  <c r="AU35" i="47"/>
  <c r="AS35" i="47"/>
  <c r="AQ35" i="47"/>
  <c r="AO35" i="47"/>
  <c r="AM35" i="47"/>
  <c r="AK35" i="47"/>
  <c r="AI35" i="47"/>
  <c r="AG35" i="47"/>
  <c r="AE35" i="47"/>
  <c r="X35" i="47"/>
  <c r="W35" i="47"/>
  <c r="V35" i="47"/>
  <c r="U35" i="47"/>
  <c r="Q35" i="47"/>
  <c r="O35" i="47"/>
  <c r="N35" i="47"/>
  <c r="J35" i="47"/>
  <c r="I35" i="47"/>
  <c r="H35" i="47"/>
  <c r="BB33" i="47"/>
  <c r="Y33" i="47"/>
  <c r="Z33" i="47" s="1"/>
  <c r="N33" i="47"/>
  <c r="BB32" i="47"/>
  <c r="Y32" i="47"/>
  <c r="Y35" i="47" s="1"/>
  <c r="N32" i="47"/>
  <c r="BA30" i="47"/>
  <c r="BA37" i="47" s="1"/>
  <c r="AY30" i="47"/>
  <c r="AY37" i="47" s="1"/>
  <c r="AW30" i="47"/>
  <c r="AW37" i="47" s="1"/>
  <c r="AU30" i="47"/>
  <c r="AU37" i="47" s="1"/>
  <c r="AS30" i="47"/>
  <c r="AS37" i="47" s="1"/>
  <c r="AQ30" i="47"/>
  <c r="AQ37" i="47" s="1"/>
  <c r="AO30" i="47"/>
  <c r="AO37" i="47" s="1"/>
  <c r="AM30" i="47"/>
  <c r="AM37" i="47" s="1"/>
  <c r="AK30" i="47"/>
  <c r="AK37" i="47" s="1"/>
  <c r="AI30" i="47"/>
  <c r="AI37" i="47" s="1"/>
  <c r="AG30" i="47"/>
  <c r="AG37" i="47" s="1"/>
  <c r="AE30" i="47"/>
  <c r="AE37" i="47" s="1"/>
  <c r="Y30" i="47"/>
  <c r="Y37" i="47" s="1"/>
  <c r="X30" i="47"/>
  <c r="X37" i="47" s="1"/>
  <c r="W30" i="47"/>
  <c r="W37" i="47" s="1"/>
  <c r="V30" i="47"/>
  <c r="V37" i="47" s="1"/>
  <c r="U30" i="47"/>
  <c r="U37" i="47" s="1"/>
  <c r="Q30" i="47"/>
  <c r="Q37" i="47" s="1"/>
  <c r="O30" i="47"/>
  <c r="O37" i="47" s="1"/>
  <c r="J30" i="47"/>
  <c r="J37" i="47" s="1"/>
  <c r="I30" i="47"/>
  <c r="I37" i="47" s="1"/>
  <c r="H30" i="47"/>
  <c r="H37" i="47" s="1"/>
  <c r="BB28" i="47"/>
  <c r="Z28" i="47"/>
  <c r="AA28" i="47" s="1"/>
  <c r="Y28" i="47"/>
  <c r="N28" i="47"/>
  <c r="BB27" i="47"/>
  <c r="BB30" i="47" s="1"/>
  <c r="BB37" i="47" s="1"/>
  <c r="Z27" i="47"/>
  <c r="BC27" i="47" s="1"/>
  <c r="Y27" i="47"/>
  <c r="N27" i="47"/>
  <c r="BA18" i="47"/>
  <c r="AY18" i="47"/>
  <c r="AW18" i="47"/>
  <c r="AU18" i="47"/>
  <c r="AS18" i="47"/>
  <c r="AQ18" i="47"/>
  <c r="AO18" i="47"/>
  <c r="AM18" i="47"/>
  <c r="AK18" i="47"/>
  <c r="AI18" i="47"/>
  <c r="AG18" i="47"/>
  <c r="AE18" i="47"/>
  <c r="Y18" i="47"/>
  <c r="X18" i="47"/>
  <c r="W18" i="47"/>
  <c r="V18" i="47"/>
  <c r="U18" i="47"/>
  <c r="Q18" i="47"/>
  <c r="O18" i="47"/>
  <c r="N18" i="47" s="1"/>
  <c r="J18" i="47"/>
  <c r="I18" i="47"/>
  <c r="H18" i="47"/>
  <c r="BB16" i="47"/>
  <c r="Z16" i="47"/>
  <c r="BC16" i="47" s="1"/>
  <c r="Y16" i="47"/>
  <c r="N16" i="47"/>
  <c r="BB15" i="47"/>
  <c r="BB18" i="47" s="1"/>
  <c r="Z15" i="47"/>
  <c r="Z18" i="47" s="1"/>
  <c r="AA18" i="47" s="1"/>
  <c r="Y15" i="47"/>
  <c r="N15" i="47"/>
  <c r="BB13" i="47"/>
  <c r="BB20" i="47" s="1"/>
  <c r="BA13" i="47"/>
  <c r="BA20" i="47" s="1"/>
  <c r="AY13" i="47"/>
  <c r="AY20" i="47" s="1"/>
  <c r="AW13" i="47"/>
  <c r="AW20" i="47" s="1"/>
  <c r="AU13" i="47"/>
  <c r="AU20" i="47" s="1"/>
  <c r="AS13" i="47"/>
  <c r="AS20" i="47" s="1"/>
  <c r="AQ13" i="47"/>
  <c r="AQ20" i="47" s="1"/>
  <c r="AO13" i="47"/>
  <c r="AO20" i="47" s="1"/>
  <c r="AM13" i="47"/>
  <c r="AM20" i="47" s="1"/>
  <c r="AK13" i="47"/>
  <c r="AK20" i="47" s="1"/>
  <c r="AI13" i="47"/>
  <c r="AI20" i="47" s="1"/>
  <c r="AG13" i="47"/>
  <c r="AG20" i="47" s="1"/>
  <c r="AE13" i="47"/>
  <c r="AE20" i="47" s="1"/>
  <c r="X13" i="47"/>
  <c r="X20" i="47" s="1"/>
  <c r="W13" i="47"/>
  <c r="W20" i="47" s="1"/>
  <c r="V13" i="47"/>
  <c r="V20" i="47" s="1"/>
  <c r="U13" i="47"/>
  <c r="U20" i="47" s="1"/>
  <c r="Q13" i="47"/>
  <c r="Q20" i="47" s="1"/>
  <c r="O13" i="47"/>
  <c r="O20" i="47" s="1"/>
  <c r="N13" i="47"/>
  <c r="J13" i="47"/>
  <c r="J20" i="47" s="1"/>
  <c r="I13" i="47"/>
  <c r="I20" i="47" s="1"/>
  <c r="H13" i="47"/>
  <c r="H20" i="47" s="1"/>
  <c r="BB11" i="47"/>
  <c r="Y11" i="47"/>
  <c r="Z11" i="47" s="1"/>
  <c r="N11" i="47"/>
  <c r="BB10" i="47"/>
  <c r="Y10" i="47"/>
  <c r="Y13" i="47" s="1"/>
  <c r="Y20" i="47" s="1"/>
  <c r="N10" i="47"/>
  <c r="B56" i="46"/>
  <c r="BA52" i="46"/>
  <c r="AY52" i="46"/>
  <c r="AW52" i="46"/>
  <c r="AU52" i="46"/>
  <c r="AS52" i="46"/>
  <c r="AQ52" i="46"/>
  <c r="AO52" i="46"/>
  <c r="AM52" i="46"/>
  <c r="AK52" i="46"/>
  <c r="AI52" i="46"/>
  <c r="AG52" i="46"/>
  <c r="AE52" i="46"/>
  <c r="Y52" i="46"/>
  <c r="X52" i="46"/>
  <c r="W52" i="46"/>
  <c r="V52" i="46"/>
  <c r="U52" i="46"/>
  <c r="Q52" i="46"/>
  <c r="O52" i="46"/>
  <c r="N52" i="46" s="1"/>
  <c r="J52" i="46"/>
  <c r="I52" i="46"/>
  <c r="H52" i="46"/>
  <c r="BB50" i="46"/>
  <c r="Z50" i="46"/>
  <c r="AA50" i="46" s="1"/>
  <c r="Y50" i="46"/>
  <c r="N50" i="46"/>
  <c r="BB49" i="46"/>
  <c r="BB52" i="46" s="1"/>
  <c r="Z49" i="46"/>
  <c r="BC49" i="46" s="1"/>
  <c r="Y49" i="46"/>
  <c r="N49" i="46"/>
  <c r="BB47" i="46"/>
  <c r="BB54" i="46" s="1"/>
  <c r="BA47" i="46"/>
  <c r="BA54" i="46" s="1"/>
  <c r="AY47" i="46"/>
  <c r="AY54" i="46" s="1"/>
  <c r="AW47" i="46"/>
  <c r="AW54" i="46" s="1"/>
  <c r="AU47" i="46"/>
  <c r="AU54" i="46" s="1"/>
  <c r="AS47" i="46"/>
  <c r="AS54" i="46" s="1"/>
  <c r="AQ47" i="46"/>
  <c r="AQ54" i="46" s="1"/>
  <c r="AO47" i="46"/>
  <c r="AO54" i="46" s="1"/>
  <c r="AM47" i="46"/>
  <c r="AM54" i="46" s="1"/>
  <c r="AK47" i="46"/>
  <c r="AK54" i="46" s="1"/>
  <c r="AI47" i="46"/>
  <c r="AI54" i="46" s="1"/>
  <c r="AG47" i="46"/>
  <c r="AG54" i="46" s="1"/>
  <c r="AE47" i="46"/>
  <c r="AE54" i="46" s="1"/>
  <c r="X47" i="46"/>
  <c r="X54" i="46" s="1"/>
  <c r="W47" i="46"/>
  <c r="W54" i="46" s="1"/>
  <c r="V47" i="46"/>
  <c r="V54" i="46" s="1"/>
  <c r="U47" i="46"/>
  <c r="U54" i="46" s="1"/>
  <c r="Q47" i="46"/>
  <c r="Q54" i="46" s="1"/>
  <c r="O47" i="46"/>
  <c r="O54" i="46" s="1"/>
  <c r="J47" i="46"/>
  <c r="J54" i="46" s="1"/>
  <c r="I47" i="46"/>
  <c r="I54" i="46" s="1"/>
  <c r="H47" i="46"/>
  <c r="H54" i="46" s="1"/>
  <c r="BB45" i="46"/>
  <c r="Y45" i="46"/>
  <c r="Z45" i="46" s="1"/>
  <c r="N45" i="46"/>
  <c r="BB44" i="46"/>
  <c r="Y44" i="46"/>
  <c r="Y47" i="46" s="1"/>
  <c r="Y54" i="46" s="1"/>
  <c r="N44" i="46"/>
  <c r="BB35" i="46"/>
  <c r="BA35" i="46"/>
  <c r="AY35" i="46"/>
  <c r="AW35" i="46"/>
  <c r="AU35" i="46"/>
  <c r="AS35" i="46"/>
  <c r="AQ35" i="46"/>
  <c r="AO35" i="46"/>
  <c r="AM35" i="46"/>
  <c r="AK35" i="46"/>
  <c r="AI35" i="46"/>
  <c r="AG35" i="46"/>
  <c r="AE35" i="46"/>
  <c r="X35" i="46"/>
  <c r="W35" i="46"/>
  <c r="V35" i="46"/>
  <c r="U35" i="46"/>
  <c r="Q35" i="46"/>
  <c r="O35" i="46"/>
  <c r="N35" i="46"/>
  <c r="J35" i="46"/>
  <c r="I35" i="46"/>
  <c r="H35" i="46"/>
  <c r="BB33" i="46"/>
  <c r="Y33" i="46"/>
  <c r="Z33" i="46" s="1"/>
  <c r="N33" i="46"/>
  <c r="BB32" i="46"/>
  <c r="Y32" i="46"/>
  <c r="Y35" i="46" s="1"/>
  <c r="N32" i="46"/>
  <c r="BA30" i="46"/>
  <c r="BA37" i="46" s="1"/>
  <c r="AY30" i="46"/>
  <c r="AY37" i="46" s="1"/>
  <c r="AW30" i="46"/>
  <c r="AW37" i="46" s="1"/>
  <c r="AU30" i="46"/>
  <c r="AU37" i="46" s="1"/>
  <c r="AS30" i="46"/>
  <c r="AS37" i="46" s="1"/>
  <c r="AQ30" i="46"/>
  <c r="AQ37" i="46" s="1"/>
  <c r="AO30" i="46"/>
  <c r="AO37" i="46" s="1"/>
  <c r="AM30" i="46"/>
  <c r="AM37" i="46" s="1"/>
  <c r="AK30" i="46"/>
  <c r="AK37" i="46" s="1"/>
  <c r="AI30" i="46"/>
  <c r="AI37" i="46" s="1"/>
  <c r="AG30" i="46"/>
  <c r="AG37" i="46" s="1"/>
  <c r="AE30" i="46"/>
  <c r="AE37" i="46" s="1"/>
  <c r="Y30" i="46"/>
  <c r="Y37" i="46" s="1"/>
  <c r="X30" i="46"/>
  <c r="X37" i="46" s="1"/>
  <c r="W30" i="46"/>
  <c r="W37" i="46" s="1"/>
  <c r="V30" i="46"/>
  <c r="V37" i="46" s="1"/>
  <c r="U30" i="46"/>
  <c r="U37" i="46" s="1"/>
  <c r="Q30" i="46"/>
  <c r="Q37" i="46" s="1"/>
  <c r="O30" i="46"/>
  <c r="O37" i="46" s="1"/>
  <c r="J30" i="46"/>
  <c r="J37" i="46" s="1"/>
  <c r="I30" i="46"/>
  <c r="I37" i="46" s="1"/>
  <c r="H30" i="46"/>
  <c r="H37" i="46" s="1"/>
  <c r="BB28" i="46"/>
  <c r="Z28" i="46"/>
  <c r="AA28" i="46" s="1"/>
  <c r="Y28" i="46"/>
  <c r="N28" i="46"/>
  <c r="BB27" i="46"/>
  <c r="BB30" i="46" s="1"/>
  <c r="BB37" i="46" s="1"/>
  <c r="Z27" i="46"/>
  <c r="BC27" i="46" s="1"/>
  <c r="Y27" i="46"/>
  <c r="N27" i="46"/>
  <c r="BA18" i="46"/>
  <c r="AY18" i="46"/>
  <c r="AW18" i="46"/>
  <c r="AU18" i="46"/>
  <c r="AS18" i="46"/>
  <c r="AQ18" i="46"/>
  <c r="AO18" i="46"/>
  <c r="AM18" i="46"/>
  <c r="AK18" i="46"/>
  <c r="AI18" i="46"/>
  <c r="AG18" i="46"/>
  <c r="AE18" i="46"/>
  <c r="Y18" i="46"/>
  <c r="X18" i="46"/>
  <c r="W18" i="46"/>
  <c r="V18" i="46"/>
  <c r="U18" i="46"/>
  <c r="Q18" i="46"/>
  <c r="O18" i="46"/>
  <c r="N18" i="46" s="1"/>
  <c r="J18" i="46"/>
  <c r="I18" i="46"/>
  <c r="H18" i="46"/>
  <c r="BB16" i="46"/>
  <c r="Z16" i="46"/>
  <c r="BC16" i="46" s="1"/>
  <c r="Y16" i="46"/>
  <c r="N16" i="46"/>
  <c r="BB15" i="46"/>
  <c r="BB18" i="46" s="1"/>
  <c r="Z15" i="46"/>
  <c r="Z18" i="46" s="1"/>
  <c r="AA18" i="46" s="1"/>
  <c r="Y15" i="46"/>
  <c r="N15" i="46"/>
  <c r="BB13" i="46"/>
  <c r="BB20" i="46" s="1"/>
  <c r="BA13" i="46"/>
  <c r="BA20" i="46" s="1"/>
  <c r="AY13" i="46"/>
  <c r="AY20" i="46" s="1"/>
  <c r="AW13" i="46"/>
  <c r="AW20" i="46" s="1"/>
  <c r="AU13" i="46"/>
  <c r="AU20" i="46" s="1"/>
  <c r="AS13" i="46"/>
  <c r="AS20" i="46" s="1"/>
  <c r="AQ13" i="46"/>
  <c r="AQ20" i="46" s="1"/>
  <c r="AO13" i="46"/>
  <c r="AO20" i="46" s="1"/>
  <c r="AM13" i="46"/>
  <c r="AM20" i="46" s="1"/>
  <c r="AK13" i="46"/>
  <c r="AK20" i="46" s="1"/>
  <c r="AI13" i="46"/>
  <c r="AI20" i="46" s="1"/>
  <c r="AG13" i="46"/>
  <c r="AG20" i="46" s="1"/>
  <c r="AE13" i="46"/>
  <c r="AE20" i="46" s="1"/>
  <c r="X13" i="46"/>
  <c r="X20" i="46" s="1"/>
  <c r="W13" i="46"/>
  <c r="W20" i="46" s="1"/>
  <c r="V13" i="46"/>
  <c r="V20" i="46" s="1"/>
  <c r="U13" i="46"/>
  <c r="U20" i="46" s="1"/>
  <c r="Q13" i="46"/>
  <c r="Q20" i="46" s="1"/>
  <c r="O13" i="46"/>
  <c r="O20" i="46" s="1"/>
  <c r="N20" i="46" s="1"/>
  <c r="N13" i="46"/>
  <c r="J13" i="46"/>
  <c r="J20" i="46" s="1"/>
  <c r="I13" i="46"/>
  <c r="I20" i="46" s="1"/>
  <c r="H13" i="46"/>
  <c r="H20" i="46" s="1"/>
  <c r="BB11" i="46"/>
  <c r="Y11" i="46"/>
  <c r="Z11" i="46" s="1"/>
  <c r="BB10" i="46"/>
  <c r="Y10" i="46"/>
  <c r="Y13" i="46" s="1"/>
  <c r="Y20" i="46" s="1"/>
  <c r="N10" i="46"/>
  <c r="B57" i="45"/>
  <c r="BB53" i="45"/>
  <c r="BA53" i="45"/>
  <c r="AY53" i="45"/>
  <c r="AW53" i="45"/>
  <c r="AU53" i="45"/>
  <c r="AS53" i="45"/>
  <c r="AQ53" i="45"/>
  <c r="AO53" i="45"/>
  <c r="AM53" i="45"/>
  <c r="AK53" i="45"/>
  <c r="AI53" i="45"/>
  <c r="AG53" i="45"/>
  <c r="AE53" i="45"/>
  <c r="X53" i="45"/>
  <c r="W53" i="45"/>
  <c r="V53" i="45"/>
  <c r="U53" i="45"/>
  <c r="Q53" i="45"/>
  <c r="O53" i="45"/>
  <c r="N53" i="45"/>
  <c r="J53" i="45"/>
  <c r="I53" i="45"/>
  <c r="H53" i="45"/>
  <c r="BB51" i="45"/>
  <c r="Y51" i="45"/>
  <c r="Z51" i="45" s="1"/>
  <c r="N51" i="45"/>
  <c r="BB50" i="45"/>
  <c r="Y50" i="45"/>
  <c r="Y53" i="45" s="1"/>
  <c r="N50" i="45"/>
  <c r="BA48" i="45"/>
  <c r="BA55" i="45" s="1"/>
  <c r="AY48" i="45"/>
  <c r="AY55" i="45" s="1"/>
  <c r="AW48" i="45"/>
  <c r="AW55" i="45" s="1"/>
  <c r="AU48" i="45"/>
  <c r="AU55" i="45" s="1"/>
  <c r="AS48" i="45"/>
  <c r="AS55" i="45" s="1"/>
  <c r="AQ48" i="45"/>
  <c r="AQ55" i="45" s="1"/>
  <c r="AO48" i="45"/>
  <c r="AO55" i="45" s="1"/>
  <c r="AM48" i="45"/>
  <c r="AM55" i="45" s="1"/>
  <c r="AK48" i="45"/>
  <c r="AK55" i="45" s="1"/>
  <c r="AI48" i="45"/>
  <c r="AI55" i="45" s="1"/>
  <c r="AG48" i="45"/>
  <c r="AG55" i="45" s="1"/>
  <c r="AE48" i="45"/>
  <c r="AE55" i="45" s="1"/>
  <c r="Y48" i="45"/>
  <c r="X48" i="45"/>
  <c r="X55" i="45" s="1"/>
  <c r="W48" i="45"/>
  <c r="W55" i="45" s="1"/>
  <c r="V48" i="45"/>
  <c r="V55" i="45" s="1"/>
  <c r="U48" i="45"/>
  <c r="U55" i="45" s="1"/>
  <c r="Q48" i="45"/>
  <c r="Q55" i="45" s="1"/>
  <c r="O48" i="45"/>
  <c r="N48" i="45" s="1"/>
  <c r="J48" i="45"/>
  <c r="J55" i="45" s="1"/>
  <c r="I48" i="45"/>
  <c r="I55" i="45" s="1"/>
  <c r="H48" i="45"/>
  <c r="H55" i="45" s="1"/>
  <c r="BB46" i="45"/>
  <c r="Z46" i="45"/>
  <c r="AA46" i="45" s="1"/>
  <c r="Y46" i="45"/>
  <c r="N46" i="45"/>
  <c r="BB45" i="45"/>
  <c r="BB48" i="45" s="1"/>
  <c r="BB55" i="45" s="1"/>
  <c r="Z45" i="45"/>
  <c r="BC45" i="45" s="1"/>
  <c r="Y45" i="45"/>
  <c r="N45" i="45"/>
  <c r="BA36" i="45"/>
  <c r="AY36" i="45"/>
  <c r="AW36" i="45"/>
  <c r="AU36" i="45"/>
  <c r="AS36" i="45"/>
  <c r="AQ36" i="45"/>
  <c r="AO36" i="45"/>
  <c r="AM36" i="45"/>
  <c r="AK36" i="45"/>
  <c r="AI36" i="45"/>
  <c r="AG36" i="45"/>
  <c r="AE36" i="45"/>
  <c r="Y36" i="45"/>
  <c r="X36" i="45"/>
  <c r="W36" i="45"/>
  <c r="V36" i="45"/>
  <c r="U36" i="45"/>
  <c r="Q36" i="45"/>
  <c r="O36" i="45"/>
  <c r="N36" i="45" s="1"/>
  <c r="J36" i="45"/>
  <c r="I36" i="45"/>
  <c r="H36" i="45"/>
  <c r="BB34" i="45"/>
  <c r="Z34" i="45"/>
  <c r="BC34" i="45" s="1"/>
  <c r="Y34" i="45"/>
  <c r="N34" i="45"/>
  <c r="BB33" i="45"/>
  <c r="BB36" i="45" s="1"/>
  <c r="Z33" i="45"/>
  <c r="Z36" i="45" s="1"/>
  <c r="AA36" i="45" s="1"/>
  <c r="Y33" i="45"/>
  <c r="N33" i="45"/>
  <c r="BB31" i="45"/>
  <c r="BB38" i="45" s="1"/>
  <c r="BA31" i="45"/>
  <c r="BA38" i="45" s="1"/>
  <c r="AY31" i="45"/>
  <c r="AY38" i="45" s="1"/>
  <c r="AW31" i="45"/>
  <c r="AW38" i="45" s="1"/>
  <c r="AU31" i="45"/>
  <c r="AU38" i="45" s="1"/>
  <c r="AS31" i="45"/>
  <c r="AS38" i="45" s="1"/>
  <c r="AQ31" i="45"/>
  <c r="AQ38" i="45" s="1"/>
  <c r="AO31" i="45"/>
  <c r="AO38" i="45" s="1"/>
  <c r="AM31" i="45"/>
  <c r="AM38" i="45" s="1"/>
  <c r="AK31" i="45"/>
  <c r="AK38" i="45" s="1"/>
  <c r="AI31" i="45"/>
  <c r="AI38" i="45" s="1"/>
  <c r="AG31" i="45"/>
  <c r="AG38" i="45" s="1"/>
  <c r="AE31" i="45"/>
  <c r="AE38" i="45" s="1"/>
  <c r="X31" i="45"/>
  <c r="X38" i="45" s="1"/>
  <c r="W31" i="45"/>
  <c r="W38" i="45" s="1"/>
  <c r="V31" i="45"/>
  <c r="V38" i="45" s="1"/>
  <c r="U31" i="45"/>
  <c r="U38" i="45" s="1"/>
  <c r="Q31" i="45"/>
  <c r="Q38" i="45" s="1"/>
  <c r="O31" i="45"/>
  <c r="O38" i="45" s="1"/>
  <c r="N38" i="45" s="1"/>
  <c r="J31" i="45"/>
  <c r="J38" i="45" s="1"/>
  <c r="I31" i="45"/>
  <c r="I38" i="45" s="1"/>
  <c r="H31" i="45"/>
  <c r="H38" i="45" s="1"/>
  <c r="BB29" i="45"/>
  <c r="Y29" i="45"/>
  <c r="Z29" i="45" s="1"/>
  <c r="N29" i="45"/>
  <c r="BB28" i="45"/>
  <c r="Y28" i="45"/>
  <c r="Y31" i="45" s="1"/>
  <c r="Y38" i="45" s="1"/>
  <c r="N28" i="45"/>
  <c r="BB19" i="45"/>
  <c r="BA19" i="45"/>
  <c r="AY19" i="45"/>
  <c r="AW19" i="45"/>
  <c r="AU19" i="45"/>
  <c r="AS19" i="45"/>
  <c r="AQ19" i="45"/>
  <c r="AO19" i="45"/>
  <c r="AM19" i="45"/>
  <c r="AK19" i="45"/>
  <c r="AI19" i="45"/>
  <c r="AG19" i="45"/>
  <c r="AE19" i="45"/>
  <c r="X19" i="45"/>
  <c r="W19" i="45"/>
  <c r="V19" i="45"/>
  <c r="U19" i="45"/>
  <c r="Q19" i="45"/>
  <c r="O19" i="45"/>
  <c r="J19" i="45"/>
  <c r="J21" i="45" s="1"/>
  <c r="I19" i="45"/>
  <c r="I21" i="45" s="1"/>
  <c r="H19" i="45"/>
  <c r="H21" i="45" s="1"/>
  <c r="BB17" i="45"/>
  <c r="Y17" i="45"/>
  <c r="Z17" i="45" s="1"/>
  <c r="BB16" i="45"/>
  <c r="Y16" i="45"/>
  <c r="Y19" i="45" s="1"/>
  <c r="BA14" i="45"/>
  <c r="BA21" i="45" s="1"/>
  <c r="AY14" i="45"/>
  <c r="AY21" i="45" s="1"/>
  <c r="AW14" i="45"/>
  <c r="AW21" i="45" s="1"/>
  <c r="AU14" i="45"/>
  <c r="AU21" i="45" s="1"/>
  <c r="AS14" i="45"/>
  <c r="AS21" i="45" s="1"/>
  <c r="AQ14" i="45"/>
  <c r="AQ21" i="45" s="1"/>
  <c r="AO14" i="45"/>
  <c r="AO21" i="45" s="1"/>
  <c r="AM14" i="45"/>
  <c r="AM21" i="45" s="1"/>
  <c r="AK14" i="45"/>
  <c r="AK21" i="45" s="1"/>
  <c r="AI14" i="45"/>
  <c r="AI21" i="45" s="1"/>
  <c r="AG14" i="45"/>
  <c r="AG21" i="45" s="1"/>
  <c r="AE14" i="45"/>
  <c r="AE21" i="45" s="1"/>
  <c r="Y14" i="45"/>
  <c r="Y21" i="45" s="1"/>
  <c r="X14" i="45"/>
  <c r="X21" i="45" s="1"/>
  <c r="W14" i="45"/>
  <c r="W21" i="45" s="1"/>
  <c r="V14" i="45"/>
  <c r="V21" i="45" s="1"/>
  <c r="U14" i="45"/>
  <c r="U21" i="45" s="1"/>
  <c r="Q14" i="45"/>
  <c r="Q21" i="45" s="1"/>
  <c r="BB12" i="45"/>
  <c r="Z12" i="45"/>
  <c r="BC12" i="45" s="1"/>
  <c r="Y12" i="45"/>
  <c r="N12" i="45"/>
  <c r="BB11" i="45"/>
  <c r="BB14" i="45" s="1"/>
  <c r="BB21" i="45" s="1"/>
  <c r="Z11" i="45"/>
  <c r="Z14" i="45" s="1"/>
  <c r="Y11" i="45"/>
  <c r="N11" i="45"/>
  <c r="BA52" i="18"/>
  <c r="AY52" i="18"/>
  <c r="AW52" i="18"/>
  <c r="AU52" i="18"/>
  <c r="AS52" i="18"/>
  <c r="AQ52" i="18"/>
  <c r="AO52" i="18"/>
  <c r="AM52" i="18"/>
  <c r="AK52" i="18"/>
  <c r="AI52" i="18"/>
  <c r="AG52" i="18"/>
  <c r="AE52" i="18"/>
  <c r="X52" i="18"/>
  <c r="W52" i="18"/>
  <c r="V52" i="18"/>
  <c r="U52" i="18"/>
  <c r="Q52" i="18"/>
  <c r="O52" i="18"/>
  <c r="N52" i="18" s="1"/>
  <c r="J52" i="18"/>
  <c r="I52" i="18"/>
  <c r="H52" i="18"/>
  <c r="BB50" i="18"/>
  <c r="Y50" i="18"/>
  <c r="Z50" i="18" s="1"/>
  <c r="N50" i="18"/>
  <c r="BB49" i="18"/>
  <c r="BB52" i="18" s="1"/>
  <c r="Y49" i="18"/>
  <c r="N49" i="18"/>
  <c r="BA47" i="18"/>
  <c r="AY47" i="18"/>
  <c r="AY54" i="18" s="1"/>
  <c r="AW47" i="18"/>
  <c r="AU47" i="18"/>
  <c r="AU54" i="18" s="1"/>
  <c r="AS47" i="18"/>
  <c r="AQ47" i="18"/>
  <c r="AQ54" i="18" s="1"/>
  <c r="AO47" i="18"/>
  <c r="AM47" i="18"/>
  <c r="AM54" i="18" s="1"/>
  <c r="AK47" i="18"/>
  <c r="AI47" i="18"/>
  <c r="AI54" i="18" s="1"/>
  <c r="AG47" i="18"/>
  <c r="AE47" i="18"/>
  <c r="AE54" i="18" s="1"/>
  <c r="X47" i="18"/>
  <c r="W47" i="18"/>
  <c r="V47" i="18"/>
  <c r="U47" i="18"/>
  <c r="Q47" i="18"/>
  <c r="O47" i="18"/>
  <c r="N47" i="18" s="1"/>
  <c r="J47" i="18"/>
  <c r="I47" i="18"/>
  <c r="I54" i="18" s="1"/>
  <c r="H47" i="18"/>
  <c r="BB45" i="18"/>
  <c r="Y45" i="18"/>
  <c r="Z45" i="18" s="1"/>
  <c r="BC45" i="18" s="1"/>
  <c r="N45" i="18"/>
  <c r="BB44" i="18"/>
  <c r="BB47" i="18" s="1"/>
  <c r="Y44" i="18"/>
  <c r="Y47" i="18" s="1"/>
  <c r="N44" i="18"/>
  <c r="BA35" i="18"/>
  <c r="AY35" i="18"/>
  <c r="AW35" i="18"/>
  <c r="AU35" i="18"/>
  <c r="AS35" i="18"/>
  <c r="AQ35" i="18"/>
  <c r="AO35" i="18"/>
  <c r="AM35" i="18"/>
  <c r="AK35" i="18"/>
  <c r="AI35" i="18"/>
  <c r="AG35" i="18"/>
  <c r="AE35" i="18"/>
  <c r="X35" i="18"/>
  <c r="W35" i="18"/>
  <c r="V35" i="18"/>
  <c r="U35" i="18"/>
  <c r="Q35" i="18"/>
  <c r="O35" i="18"/>
  <c r="J35" i="18"/>
  <c r="I35" i="18"/>
  <c r="H35" i="18"/>
  <c r="BB33" i="18"/>
  <c r="Y33" i="18"/>
  <c r="Z33" i="18" s="1"/>
  <c r="N33" i="18"/>
  <c r="BB32" i="18"/>
  <c r="BB35" i="18" s="1"/>
  <c r="Y32" i="18"/>
  <c r="N32" i="18"/>
  <c r="BA30" i="18"/>
  <c r="AY30" i="18"/>
  <c r="AW30" i="18"/>
  <c r="AU30" i="18"/>
  <c r="AS30" i="18"/>
  <c r="AQ30" i="18"/>
  <c r="AO30" i="18"/>
  <c r="AM30" i="18"/>
  <c r="AK30" i="18"/>
  <c r="AI30" i="18"/>
  <c r="AG30" i="18"/>
  <c r="AE30" i="18"/>
  <c r="X30" i="18"/>
  <c r="W30" i="18"/>
  <c r="W37" i="18" s="1"/>
  <c r="V30" i="18"/>
  <c r="U30" i="18"/>
  <c r="U37" i="18" s="1"/>
  <c r="Q30" i="18"/>
  <c r="O30" i="18"/>
  <c r="N30" i="18" s="1"/>
  <c r="J30" i="18"/>
  <c r="I30" i="18"/>
  <c r="H30" i="18"/>
  <c r="BB28" i="18"/>
  <c r="Y28" i="18"/>
  <c r="Z28" i="18" s="1"/>
  <c r="N28" i="18"/>
  <c r="BB27" i="18"/>
  <c r="Y27" i="18"/>
  <c r="Z27" i="18" s="1"/>
  <c r="N27" i="18"/>
  <c r="BB10" i="18"/>
  <c r="AG13" i="18"/>
  <c r="AG20" i="18" s="1"/>
  <c r="AE13" i="18"/>
  <c r="Y16" i="18"/>
  <c r="Z16" i="18" s="1"/>
  <c r="Y15" i="18"/>
  <c r="Y11" i="18"/>
  <c r="Z11" i="18" s="1"/>
  <c r="Y10" i="18"/>
  <c r="Z10" i="18" s="1"/>
  <c r="V13" i="18"/>
  <c r="U13" i="18"/>
  <c r="O13" i="18"/>
  <c r="N16" i="18"/>
  <c r="N15" i="18"/>
  <c r="N11" i="18"/>
  <c r="N10" i="18"/>
  <c r="J13" i="18"/>
  <c r="I13" i="18"/>
  <c r="H13" i="18"/>
  <c r="BA18" i="18"/>
  <c r="AY18" i="18"/>
  <c r="AW18" i="18"/>
  <c r="AU18" i="18"/>
  <c r="AS18" i="18"/>
  <c r="AQ18" i="18"/>
  <c r="AO18" i="18"/>
  <c r="AM18" i="18"/>
  <c r="AK18" i="18"/>
  <c r="AI18" i="18"/>
  <c r="AG18" i="18"/>
  <c r="AE18" i="18"/>
  <c r="X18" i="18"/>
  <c r="W18" i="18"/>
  <c r="V18" i="18"/>
  <c r="U18" i="18"/>
  <c r="Q18" i="18"/>
  <c r="O18" i="18"/>
  <c r="J18" i="18"/>
  <c r="I18" i="18"/>
  <c r="H18" i="18"/>
  <c r="BB16" i="18"/>
  <c r="BB15" i="18"/>
  <c r="Z15" i="18"/>
  <c r="B56" i="18"/>
  <c r="AL36" i="20"/>
  <c r="H36" i="20"/>
  <c r="AO36" i="20"/>
  <c r="AN36" i="20"/>
  <c r="AM36" i="20"/>
  <c r="AM22" i="20"/>
  <c r="AL22" i="20"/>
  <c r="AA22" i="20"/>
  <c r="Z22" i="20"/>
  <c r="Y22" i="20"/>
  <c r="X22" i="20"/>
  <c r="L36" i="20"/>
  <c r="K36" i="20"/>
  <c r="J36" i="20"/>
  <c r="I36" i="20"/>
  <c r="G36" i="20"/>
  <c r="F36" i="20"/>
  <c r="G29" i="20"/>
  <c r="F29" i="20"/>
  <c r="BK34" i="20"/>
  <c r="BL34" i="20"/>
  <c r="AC34" i="20"/>
  <c r="AG34" i="20" s="1"/>
  <c r="AI34" i="20" s="1"/>
  <c r="AJ34" i="20" s="1"/>
  <c r="AB34" i="20"/>
  <c r="AF34" i="20" s="1"/>
  <c r="E34" i="20"/>
  <c r="D34" i="20"/>
  <c r="B34" i="20"/>
  <c r="BK33" i="20"/>
  <c r="BL33" i="20"/>
  <c r="AC33" i="20"/>
  <c r="AG33" i="20" s="1"/>
  <c r="AB33" i="20"/>
  <c r="AF33" i="20" s="1"/>
  <c r="E33" i="20"/>
  <c r="E36" i="20" s="1"/>
  <c r="D33" i="20"/>
  <c r="B33" i="20"/>
  <c r="BL32" i="20"/>
  <c r="BK32" i="20"/>
  <c r="AC32" i="20"/>
  <c r="AG32" i="20" s="1"/>
  <c r="AI32" i="20" s="1"/>
  <c r="AJ32" i="20" s="1"/>
  <c r="AB32" i="20"/>
  <c r="AF32" i="20" s="1"/>
  <c r="AH32" i="20" s="1"/>
  <c r="E32" i="20"/>
  <c r="D32" i="20"/>
  <c r="BL27" i="20"/>
  <c r="BK27" i="20"/>
  <c r="AC27" i="20"/>
  <c r="AG27" i="20" s="1"/>
  <c r="AB27" i="20"/>
  <c r="AF27" i="20" s="1"/>
  <c r="E27" i="20"/>
  <c r="D27" i="20"/>
  <c r="B26" i="20"/>
  <c r="B27" i="20" s="1"/>
  <c r="BK26" i="20"/>
  <c r="AC26" i="20"/>
  <c r="AG26" i="20" s="1"/>
  <c r="AB26" i="20"/>
  <c r="AF26" i="20" s="1"/>
  <c r="E26" i="20"/>
  <c r="D26" i="20"/>
  <c r="BL20" i="20"/>
  <c r="BK20" i="20"/>
  <c r="AC20" i="20"/>
  <c r="AG20" i="20" s="1"/>
  <c r="AB20" i="20"/>
  <c r="AF20" i="20" s="1"/>
  <c r="E20" i="20"/>
  <c r="D20" i="20"/>
  <c r="E19" i="20"/>
  <c r="D19" i="20"/>
  <c r="E18" i="20"/>
  <c r="D18" i="20"/>
  <c r="BK16" i="20"/>
  <c r="AC16" i="20"/>
  <c r="AG16" i="20" s="1"/>
  <c r="AB16" i="20"/>
  <c r="AF16" i="20" s="1"/>
  <c r="E16" i="20"/>
  <c r="D16" i="20"/>
  <c r="BK15" i="20"/>
  <c r="AC15" i="20"/>
  <c r="AG15" i="20" s="1"/>
  <c r="AB15" i="20"/>
  <c r="AF15" i="20" s="1"/>
  <c r="E15" i="20"/>
  <c r="D15" i="20"/>
  <c r="BK14" i="20"/>
  <c r="BL14" i="20"/>
  <c r="AC14" i="20"/>
  <c r="AG14" i="20" s="1"/>
  <c r="AB14" i="20"/>
  <c r="AF14" i="20" s="1"/>
  <c r="E14" i="20"/>
  <c r="D14" i="20"/>
  <c r="BL13" i="20"/>
  <c r="BK13" i="20"/>
  <c r="AC13" i="20"/>
  <c r="AG13" i="20" s="1"/>
  <c r="AB13" i="20"/>
  <c r="AF13" i="20" s="1"/>
  <c r="E13" i="20"/>
  <c r="D13" i="20"/>
  <c r="BL12" i="20"/>
  <c r="BK12" i="20"/>
  <c r="AC12" i="20"/>
  <c r="AG12" i="20" s="1"/>
  <c r="AB12" i="20"/>
  <c r="AF12" i="20" s="1"/>
  <c r="E12" i="20"/>
  <c r="D12" i="20"/>
  <c r="E11" i="20"/>
  <c r="D11" i="20"/>
  <c r="E10" i="20"/>
  <c r="D10" i="20"/>
  <c r="E25" i="20"/>
  <c r="D25" i="20"/>
  <c r="D29" i="20" s="1"/>
  <c r="AB25" i="20"/>
  <c r="AF25" i="20" s="1"/>
  <c r="N19" i="45" l="1"/>
  <c r="E29" i="20"/>
  <c r="AJ12" i="56"/>
  <c r="BB13" i="13"/>
  <c r="H37" i="13"/>
  <c r="Q37" i="13"/>
  <c r="X37" i="13"/>
  <c r="AK37" i="13"/>
  <c r="AS37" i="13"/>
  <c r="BA37" i="13"/>
  <c r="I54" i="13"/>
  <c r="U54" i="13"/>
  <c r="AE54" i="13"/>
  <c r="AM54" i="13"/>
  <c r="AU54" i="13"/>
  <c r="BC11" i="13"/>
  <c r="AO20" i="13"/>
  <c r="Z27" i="13"/>
  <c r="Z30" i="13" s="1"/>
  <c r="J37" i="13"/>
  <c r="V37" i="13"/>
  <c r="AG37" i="13"/>
  <c r="AO37" i="13"/>
  <c r="AW37" i="13"/>
  <c r="Z44" i="13"/>
  <c r="W54" i="13"/>
  <c r="AI54" i="13"/>
  <c r="AQ54" i="13"/>
  <c r="AY54" i="13"/>
  <c r="N30" i="13"/>
  <c r="AI37" i="13"/>
  <c r="AQ37" i="13"/>
  <c r="AY37" i="13"/>
  <c r="BB35" i="13"/>
  <c r="BB37" i="13" s="1"/>
  <c r="BB54" i="13"/>
  <c r="N47" i="13"/>
  <c r="Y52" i="13"/>
  <c r="Y54" i="13" s="1"/>
  <c r="N18" i="13"/>
  <c r="Q54" i="13"/>
  <c r="X54" i="13"/>
  <c r="Z47" i="13"/>
  <c r="AA47" i="13"/>
  <c r="AA50" i="13"/>
  <c r="BC50" i="13"/>
  <c r="BC44" i="13"/>
  <c r="BC47" i="13" s="1"/>
  <c r="AA45" i="13"/>
  <c r="Z49" i="13"/>
  <c r="O54" i="13"/>
  <c r="N54" i="13" s="1"/>
  <c r="AA44" i="13"/>
  <c r="Y13" i="13"/>
  <c r="W20" i="13"/>
  <c r="AI20" i="13"/>
  <c r="AQ20" i="13"/>
  <c r="AY20" i="13"/>
  <c r="BB18" i="13"/>
  <c r="BB20" i="13" s="1"/>
  <c r="W37" i="13"/>
  <c r="Y35" i="13"/>
  <c r="Y37" i="13" s="1"/>
  <c r="I20" i="13"/>
  <c r="U20" i="13"/>
  <c r="AE20" i="13"/>
  <c r="AM20" i="13"/>
  <c r="AU20" i="13"/>
  <c r="J20" i="13"/>
  <c r="AG20" i="13"/>
  <c r="AW20" i="13"/>
  <c r="U37" i="13"/>
  <c r="AA30" i="13"/>
  <c r="AA33" i="13"/>
  <c r="BC33" i="13"/>
  <c r="BC27" i="13"/>
  <c r="BC30" i="13" s="1"/>
  <c r="AA28" i="13"/>
  <c r="Z32" i="13"/>
  <c r="O37" i="13"/>
  <c r="N37" i="13" s="1"/>
  <c r="AA27" i="13"/>
  <c r="Z10" i="13"/>
  <c r="Z13" i="13" s="1"/>
  <c r="AA13" i="13" s="1"/>
  <c r="V20" i="13"/>
  <c r="Y18" i="13"/>
  <c r="N13" i="13"/>
  <c r="H20" i="13"/>
  <c r="Q20" i="13"/>
  <c r="X20" i="13"/>
  <c r="AK20" i="13"/>
  <c r="AS20" i="13"/>
  <c r="BA20" i="13"/>
  <c r="AA16" i="13"/>
  <c r="BC16" i="13"/>
  <c r="AA11" i="13"/>
  <c r="Z15" i="13"/>
  <c r="O20" i="13"/>
  <c r="Y20" i="55"/>
  <c r="AA28" i="55"/>
  <c r="BC28" i="55"/>
  <c r="BC30" i="55" s="1"/>
  <c r="BC37" i="55" s="1"/>
  <c r="BC33" i="55"/>
  <c r="AA33" i="55"/>
  <c r="AA45" i="55"/>
  <c r="BC45" i="55"/>
  <c r="BB37" i="55"/>
  <c r="AA50" i="55"/>
  <c r="BC50" i="55"/>
  <c r="BC52" i="55" s="1"/>
  <c r="BC11" i="55"/>
  <c r="AA11" i="55"/>
  <c r="BC15" i="55"/>
  <c r="BC18" i="55" s="1"/>
  <c r="AA16" i="55"/>
  <c r="AA27" i="55"/>
  <c r="N30" i="55"/>
  <c r="Z30" i="55"/>
  <c r="Z44" i="55"/>
  <c r="AA49" i="55"/>
  <c r="Z52" i="55"/>
  <c r="AA52" i="55" s="1"/>
  <c r="BC32" i="55"/>
  <c r="BC35" i="55" s="1"/>
  <c r="N47" i="55"/>
  <c r="Z10" i="55"/>
  <c r="AA15" i="55"/>
  <c r="N13" i="55"/>
  <c r="BC11" i="54"/>
  <c r="AA11" i="54"/>
  <c r="BC33" i="54"/>
  <c r="AA33" i="54"/>
  <c r="N20" i="54"/>
  <c r="N37" i="54"/>
  <c r="AA45" i="54"/>
  <c r="BC45" i="54"/>
  <c r="N54" i="54"/>
  <c r="BC15" i="54"/>
  <c r="BC18" i="54" s="1"/>
  <c r="AA16" i="54"/>
  <c r="AA27" i="54"/>
  <c r="BC28" i="54"/>
  <c r="BC30" i="54" s="1"/>
  <c r="N30" i="54"/>
  <c r="Z30" i="54"/>
  <c r="Z44" i="54"/>
  <c r="AA49" i="54"/>
  <c r="BC50" i="54"/>
  <c r="BC52" i="54" s="1"/>
  <c r="Z52" i="54"/>
  <c r="AA52" i="54" s="1"/>
  <c r="N47" i="54"/>
  <c r="Z10" i="54"/>
  <c r="AA15" i="54"/>
  <c r="Z32" i="54"/>
  <c r="N13" i="54"/>
  <c r="BC11" i="53"/>
  <c r="AA11" i="53"/>
  <c r="BC33" i="53"/>
  <c r="AA33" i="53"/>
  <c r="N20" i="53"/>
  <c r="N37" i="53"/>
  <c r="AA45" i="53"/>
  <c r="BC45" i="53"/>
  <c r="N54" i="53"/>
  <c r="BC52" i="53"/>
  <c r="BC15" i="53"/>
  <c r="BC18" i="53" s="1"/>
  <c r="AA16" i="53"/>
  <c r="AA27" i="53"/>
  <c r="BC28" i="53"/>
  <c r="BC30" i="53" s="1"/>
  <c r="N30" i="53"/>
  <c r="Z30" i="53"/>
  <c r="Z44" i="53"/>
  <c r="AA49" i="53"/>
  <c r="BC50" i="53"/>
  <c r="Z52" i="53"/>
  <c r="AA52" i="53" s="1"/>
  <c r="N47" i="53"/>
  <c r="Z10" i="53"/>
  <c r="AA15" i="53"/>
  <c r="Z32" i="53"/>
  <c r="N13" i="53"/>
  <c r="BC11" i="52"/>
  <c r="AA11" i="52"/>
  <c r="BC33" i="52"/>
  <c r="AA33" i="52"/>
  <c r="N20" i="52"/>
  <c r="N37" i="52"/>
  <c r="AA45" i="52"/>
  <c r="BC45" i="52"/>
  <c r="N54" i="52"/>
  <c r="BC52" i="52"/>
  <c r="BC15" i="52"/>
  <c r="BC18" i="52" s="1"/>
  <c r="AA16" i="52"/>
  <c r="AA27" i="52"/>
  <c r="BC28" i="52"/>
  <c r="BC30" i="52" s="1"/>
  <c r="N30" i="52"/>
  <c r="Z30" i="52"/>
  <c r="Z44" i="52"/>
  <c r="AA49" i="52"/>
  <c r="BC50" i="52"/>
  <c r="Z52" i="52"/>
  <c r="AA52" i="52" s="1"/>
  <c r="N47" i="52"/>
  <c r="Z10" i="52"/>
  <c r="AA15" i="52"/>
  <c r="Z32" i="52"/>
  <c r="N13" i="52"/>
  <c r="AA28" i="51"/>
  <c r="BC28" i="51"/>
  <c r="BB20" i="51"/>
  <c r="BC30" i="51"/>
  <c r="BB37" i="51"/>
  <c r="BB54" i="51"/>
  <c r="N37" i="51"/>
  <c r="AA50" i="51"/>
  <c r="BC50" i="51"/>
  <c r="BC52" i="51" s="1"/>
  <c r="Z11" i="51"/>
  <c r="AA16" i="51"/>
  <c r="AA27" i="51"/>
  <c r="N30" i="51"/>
  <c r="Z30" i="51"/>
  <c r="Z33" i="51"/>
  <c r="Z44" i="51"/>
  <c r="AA49" i="51"/>
  <c r="Z52" i="51"/>
  <c r="AA52" i="51" s="1"/>
  <c r="O54" i="51"/>
  <c r="N54" i="51" s="1"/>
  <c r="BC16" i="51"/>
  <c r="BC18" i="51" s="1"/>
  <c r="N18" i="51"/>
  <c r="N37" i="50"/>
  <c r="Y54" i="50"/>
  <c r="AA45" i="50"/>
  <c r="BC45" i="50"/>
  <c r="BC47" i="50" s="1"/>
  <c r="N54" i="50"/>
  <c r="BC15" i="50"/>
  <c r="BC18" i="50" s="1"/>
  <c r="BC28" i="50"/>
  <c r="BC30" i="50" s="1"/>
  <c r="N30" i="50"/>
  <c r="Z30" i="50"/>
  <c r="BC50" i="50"/>
  <c r="BC52" i="50" s="1"/>
  <c r="N52" i="50"/>
  <c r="Z52" i="50"/>
  <c r="AA52" i="50" s="1"/>
  <c r="Z47" i="50"/>
  <c r="Z10" i="50"/>
  <c r="AA15" i="50"/>
  <c r="O20" i="50"/>
  <c r="N20" i="50" s="1"/>
  <c r="Z32" i="50"/>
  <c r="BC11" i="49"/>
  <c r="AA11" i="49"/>
  <c r="BC33" i="49"/>
  <c r="AA33" i="49"/>
  <c r="N20" i="49"/>
  <c r="N37" i="49"/>
  <c r="AA45" i="49"/>
  <c r="BC45" i="49"/>
  <c r="N54" i="49"/>
  <c r="BC52" i="49"/>
  <c r="BC15" i="49"/>
  <c r="BC18" i="49" s="1"/>
  <c r="AA16" i="49"/>
  <c r="AA27" i="49"/>
  <c r="BC28" i="49"/>
  <c r="BC30" i="49" s="1"/>
  <c r="N30" i="49"/>
  <c r="Z30" i="49"/>
  <c r="Z44" i="49"/>
  <c r="AA49" i="49"/>
  <c r="BC50" i="49"/>
  <c r="Z52" i="49"/>
  <c r="AA52" i="49" s="1"/>
  <c r="N47" i="49"/>
  <c r="Z10" i="49"/>
  <c r="AA15" i="49"/>
  <c r="Z32" i="49"/>
  <c r="N13" i="49"/>
  <c r="BC11" i="48"/>
  <c r="AA11" i="48"/>
  <c r="BC33" i="48"/>
  <c r="AA33" i="48"/>
  <c r="N20" i="48"/>
  <c r="N37" i="48"/>
  <c r="AA45" i="48"/>
  <c r="BC45" i="48"/>
  <c r="N54" i="48"/>
  <c r="BC52" i="48"/>
  <c r="BC15" i="48"/>
  <c r="BC18" i="48" s="1"/>
  <c r="AA16" i="48"/>
  <c r="AA27" i="48"/>
  <c r="BC28" i="48"/>
  <c r="BC30" i="48" s="1"/>
  <c r="N30" i="48"/>
  <c r="Z30" i="48"/>
  <c r="Z44" i="48"/>
  <c r="AA49" i="48"/>
  <c r="BC50" i="48"/>
  <c r="Z52" i="48"/>
  <c r="AA52" i="48" s="1"/>
  <c r="N47" i="48"/>
  <c r="Z10" i="48"/>
  <c r="AA15" i="48"/>
  <c r="Z32" i="48"/>
  <c r="N13" i="48"/>
  <c r="BC33" i="47"/>
  <c r="AA33" i="47"/>
  <c r="N20" i="47"/>
  <c r="N37" i="47"/>
  <c r="AA45" i="47"/>
  <c r="BC45" i="47"/>
  <c r="BC11" i="47"/>
  <c r="AA11" i="47"/>
  <c r="BC52" i="47"/>
  <c r="BC15" i="47"/>
  <c r="BC18" i="47" s="1"/>
  <c r="AA16" i="47"/>
  <c r="AA27" i="47"/>
  <c r="BC28" i="47"/>
  <c r="BC30" i="47" s="1"/>
  <c r="N30" i="47"/>
  <c r="Z30" i="47"/>
  <c r="Z44" i="47"/>
  <c r="AA49" i="47"/>
  <c r="BC50" i="47"/>
  <c r="Z52" i="47"/>
  <c r="AA52" i="47" s="1"/>
  <c r="N47" i="47"/>
  <c r="Z10" i="47"/>
  <c r="AA15" i="47"/>
  <c r="Z32" i="47"/>
  <c r="BC30" i="46"/>
  <c r="BC33" i="46"/>
  <c r="AA33" i="46"/>
  <c r="N37" i="46"/>
  <c r="AA45" i="46"/>
  <c r="BC45" i="46"/>
  <c r="N54" i="46"/>
  <c r="BC11" i="46"/>
  <c r="AA11" i="46"/>
  <c r="BC15" i="46"/>
  <c r="BC18" i="46" s="1"/>
  <c r="AA16" i="46"/>
  <c r="AA27" i="46"/>
  <c r="BC28" i="46"/>
  <c r="N30" i="46"/>
  <c r="Z30" i="46"/>
  <c r="Z44" i="46"/>
  <c r="AA49" i="46"/>
  <c r="BC50" i="46"/>
  <c r="BC52" i="46" s="1"/>
  <c r="Z52" i="46"/>
  <c r="AA52" i="46" s="1"/>
  <c r="N47" i="46"/>
  <c r="Z10" i="46"/>
  <c r="AA15" i="46"/>
  <c r="Z32" i="46"/>
  <c r="AA14" i="45"/>
  <c r="BC17" i="45"/>
  <c r="AA17" i="45"/>
  <c r="Y55" i="45"/>
  <c r="AA29" i="45"/>
  <c r="BC29" i="45"/>
  <c r="AA51" i="45"/>
  <c r="BC51" i="45"/>
  <c r="N31" i="45"/>
  <c r="O55" i="45"/>
  <c r="N55" i="45" s="1"/>
  <c r="BC11" i="45"/>
  <c r="BC14" i="45" s="1"/>
  <c r="AA12" i="45"/>
  <c r="Z16" i="45"/>
  <c r="BC33" i="45"/>
  <c r="BC36" i="45" s="1"/>
  <c r="AA34" i="45"/>
  <c r="AA45" i="45"/>
  <c r="BC46" i="45"/>
  <c r="BC48" i="45" s="1"/>
  <c r="Z48" i="45"/>
  <c r="O21" i="45"/>
  <c r="N21" i="45" s="1"/>
  <c r="AA11" i="45"/>
  <c r="Z28" i="45"/>
  <c r="AA33" i="45"/>
  <c r="Z50" i="45"/>
  <c r="BC15" i="18"/>
  <c r="H20" i="18"/>
  <c r="H54" i="18"/>
  <c r="Q54" i="18"/>
  <c r="X54" i="18"/>
  <c r="AK54" i="18"/>
  <c r="AS54" i="18"/>
  <c r="BA54" i="18"/>
  <c r="BB18" i="18"/>
  <c r="J20" i="18"/>
  <c r="Z44" i="18"/>
  <c r="Z47" i="18" s="1"/>
  <c r="J54" i="18"/>
  <c r="V54" i="18"/>
  <c r="AG54" i="18"/>
  <c r="AO54" i="18"/>
  <c r="AW54" i="18"/>
  <c r="I20" i="18"/>
  <c r="V20" i="18"/>
  <c r="BB30" i="18"/>
  <c r="BB37" i="18" s="1"/>
  <c r="H37" i="18"/>
  <c r="AK37" i="18"/>
  <c r="AS37" i="18"/>
  <c r="BA37" i="18"/>
  <c r="BB54" i="18"/>
  <c r="W54" i="18"/>
  <c r="Y52" i="18"/>
  <c r="Y54" i="18" s="1"/>
  <c r="N18" i="18"/>
  <c r="AE20" i="18"/>
  <c r="N13" i="18"/>
  <c r="BC28" i="18"/>
  <c r="J37" i="18"/>
  <c r="V37" i="18"/>
  <c r="AG37" i="18"/>
  <c r="AO37" i="18"/>
  <c r="AW37" i="18"/>
  <c r="Y35" i="18"/>
  <c r="U54" i="18"/>
  <c r="U20" i="18"/>
  <c r="AA47" i="18"/>
  <c r="AA50" i="18"/>
  <c r="BC50" i="18"/>
  <c r="BC44" i="18"/>
  <c r="BC47" i="18" s="1"/>
  <c r="AA45" i="18"/>
  <c r="Z49" i="18"/>
  <c r="O54" i="18"/>
  <c r="N54" i="18" s="1"/>
  <c r="AA44" i="18"/>
  <c r="BC10" i="18"/>
  <c r="AA10" i="18"/>
  <c r="Z30" i="18"/>
  <c r="AA30" i="18" s="1"/>
  <c r="Y18" i="18"/>
  <c r="AI37" i="18"/>
  <c r="AQ37" i="18"/>
  <c r="AY37" i="18"/>
  <c r="Q37" i="18"/>
  <c r="X37" i="18"/>
  <c r="Y30" i="18"/>
  <c r="Y37" i="18" s="1"/>
  <c r="I37" i="18"/>
  <c r="AE37" i="18"/>
  <c r="AM37" i="18"/>
  <c r="AU37" i="18"/>
  <c r="O20" i="18"/>
  <c r="BC33" i="18"/>
  <c r="AA33" i="18"/>
  <c r="BC27" i="18"/>
  <c r="AA28" i="18"/>
  <c r="Z32" i="18"/>
  <c r="N35" i="18"/>
  <c r="O37" i="18"/>
  <c r="AA27" i="18"/>
  <c r="AA16" i="18"/>
  <c r="BC16" i="18"/>
  <c r="BC18" i="18" s="1"/>
  <c r="AA15" i="18"/>
  <c r="Z18" i="18"/>
  <c r="AA18" i="18" s="1"/>
  <c r="D36" i="20"/>
  <c r="AH34" i="20"/>
  <c r="AI33" i="20"/>
  <c r="AJ33" i="20" s="1"/>
  <c r="AH33" i="20"/>
  <c r="AH16" i="20"/>
  <c r="AI20" i="20"/>
  <c r="AJ20" i="20" s="1"/>
  <c r="AH20" i="20"/>
  <c r="AI16" i="20"/>
  <c r="AJ16" i="20" s="1"/>
  <c r="AI27" i="20"/>
  <c r="AJ27" i="20" s="1"/>
  <c r="AH27" i="20"/>
  <c r="AI26" i="20"/>
  <c r="AJ26" i="20" s="1"/>
  <c r="AH26" i="20"/>
  <c r="BL26" i="20"/>
  <c r="BL16" i="20"/>
  <c r="AH13" i="20"/>
  <c r="BL15" i="20"/>
  <c r="AI15" i="20"/>
  <c r="AJ15" i="20" s="1"/>
  <c r="AH15" i="20"/>
  <c r="AH14" i="20"/>
  <c r="AI14" i="20"/>
  <c r="AJ14" i="20" s="1"/>
  <c r="AH12" i="20"/>
  <c r="AI13" i="20"/>
  <c r="AJ13" i="20" s="1"/>
  <c r="AI12" i="20"/>
  <c r="AJ12" i="20" s="1"/>
  <c r="AH25" i="20"/>
  <c r="K12" i="56" l="1"/>
  <c r="AK12" i="56"/>
  <c r="Y20" i="13"/>
  <c r="BC49" i="13"/>
  <c r="BC52" i="13" s="1"/>
  <c r="BC54" i="13" s="1"/>
  <c r="Z52" i="13"/>
  <c r="AA49" i="13"/>
  <c r="N20" i="13"/>
  <c r="BC32" i="13"/>
  <c r="BC35" i="13" s="1"/>
  <c r="BC37" i="13" s="1"/>
  <c r="Z35" i="13"/>
  <c r="AA32" i="13"/>
  <c r="AA10" i="13"/>
  <c r="BC10" i="13"/>
  <c r="BC13" i="13" s="1"/>
  <c r="BC15" i="13"/>
  <c r="BC18" i="13" s="1"/>
  <c r="Z18" i="13"/>
  <c r="AA15" i="13"/>
  <c r="BC44" i="55"/>
  <c r="BC47" i="55" s="1"/>
  <c r="BC54" i="55" s="1"/>
  <c r="Z47" i="55"/>
  <c r="AA44" i="55"/>
  <c r="Z37" i="55"/>
  <c r="AA37" i="55" s="1"/>
  <c r="AA30" i="55"/>
  <c r="Z13" i="55"/>
  <c r="AA10" i="55"/>
  <c r="BC10" i="55"/>
  <c r="BC13" i="55" s="1"/>
  <c r="BC20" i="55" s="1"/>
  <c r="BC37" i="54"/>
  <c r="Z35" i="54"/>
  <c r="AA35" i="54" s="1"/>
  <c r="AA32" i="54"/>
  <c r="BC32" i="54"/>
  <c r="BC35" i="54" s="1"/>
  <c r="Z13" i="54"/>
  <c r="AA10" i="54"/>
  <c r="BC10" i="54"/>
  <c r="BC13" i="54" s="1"/>
  <c r="BC20" i="54" s="1"/>
  <c r="BC44" i="54"/>
  <c r="BC47" i="54" s="1"/>
  <c r="BC54" i="54" s="1"/>
  <c r="Z47" i="54"/>
  <c r="AA44" i="54"/>
  <c r="AA30" i="54"/>
  <c r="BC37" i="53"/>
  <c r="Z13" i="53"/>
  <c r="AA10" i="53"/>
  <c r="BC10" i="53"/>
  <c r="BC13" i="53" s="1"/>
  <c r="BC20" i="53" s="1"/>
  <c r="BC44" i="53"/>
  <c r="BC47" i="53" s="1"/>
  <c r="BC54" i="53" s="1"/>
  <c r="Z47" i="53"/>
  <c r="AA44" i="53"/>
  <c r="Z35" i="53"/>
  <c r="AA35" i="53" s="1"/>
  <c r="AA32" i="53"/>
  <c r="BC32" i="53"/>
  <c r="BC35" i="53" s="1"/>
  <c r="Z37" i="53"/>
  <c r="AA37" i="53" s="1"/>
  <c r="AA30" i="53"/>
  <c r="BC37" i="52"/>
  <c r="Z13" i="52"/>
  <c r="AA10" i="52"/>
  <c r="BC10" i="52"/>
  <c r="BC13" i="52" s="1"/>
  <c r="BC20" i="52" s="1"/>
  <c r="BC44" i="52"/>
  <c r="BC47" i="52" s="1"/>
  <c r="BC54" i="52" s="1"/>
  <c r="Z47" i="52"/>
  <c r="AA44" i="52"/>
  <c r="Z35" i="52"/>
  <c r="AA35" i="52" s="1"/>
  <c r="AA32" i="52"/>
  <c r="BC32" i="52"/>
  <c r="BC35" i="52" s="1"/>
  <c r="Z37" i="52"/>
  <c r="AA37" i="52" s="1"/>
  <c r="AA30" i="52"/>
  <c r="BC44" i="51"/>
  <c r="BC47" i="51" s="1"/>
  <c r="BC54" i="51" s="1"/>
  <c r="Z47" i="51"/>
  <c r="AA44" i="51"/>
  <c r="Z35" i="51"/>
  <c r="AA35" i="51" s="1"/>
  <c r="BC33" i="51"/>
  <c r="BC35" i="51" s="1"/>
  <c r="BC37" i="51" s="1"/>
  <c r="AA33" i="51"/>
  <c r="Z37" i="51"/>
  <c r="AA37" i="51" s="1"/>
  <c r="AA30" i="51"/>
  <c r="Z13" i="51"/>
  <c r="BC11" i="51"/>
  <c r="BC13" i="51" s="1"/>
  <c r="BC20" i="51" s="1"/>
  <c r="AA11" i="51"/>
  <c r="BC54" i="50"/>
  <c r="BC37" i="50"/>
  <c r="Z35" i="50"/>
  <c r="AA35" i="50" s="1"/>
  <c r="AA32" i="50"/>
  <c r="BC32" i="50"/>
  <c r="BC35" i="50" s="1"/>
  <c r="Z54" i="50"/>
  <c r="AA54" i="50" s="1"/>
  <c r="AA47" i="50"/>
  <c r="Z37" i="50"/>
  <c r="AA37" i="50" s="1"/>
  <c r="AA30" i="50"/>
  <c r="Z13" i="50"/>
  <c r="AA10" i="50"/>
  <c r="BC10" i="50"/>
  <c r="BC13" i="50" s="1"/>
  <c r="BC20" i="50" s="1"/>
  <c r="BC37" i="49"/>
  <c r="Z13" i="49"/>
  <c r="AA10" i="49"/>
  <c r="BC10" i="49"/>
  <c r="BC13" i="49" s="1"/>
  <c r="BC20" i="49" s="1"/>
  <c r="BC44" i="49"/>
  <c r="BC47" i="49" s="1"/>
  <c r="BC54" i="49" s="1"/>
  <c r="Z47" i="49"/>
  <c r="AA44" i="49"/>
  <c r="Z35" i="49"/>
  <c r="AA35" i="49" s="1"/>
  <c r="AA32" i="49"/>
  <c r="BC32" i="49"/>
  <c r="BC35" i="49" s="1"/>
  <c r="Z37" i="49"/>
  <c r="AA37" i="49" s="1"/>
  <c r="AA30" i="49"/>
  <c r="BC37" i="48"/>
  <c r="Z35" i="48"/>
  <c r="AA35" i="48" s="1"/>
  <c r="AA32" i="48"/>
  <c r="BC32" i="48"/>
  <c r="BC35" i="48" s="1"/>
  <c r="Z37" i="48"/>
  <c r="AA37" i="48" s="1"/>
  <c r="AA30" i="48"/>
  <c r="Z13" i="48"/>
  <c r="AA10" i="48"/>
  <c r="BC10" i="48"/>
  <c r="BC13" i="48" s="1"/>
  <c r="BC20" i="48" s="1"/>
  <c r="BC44" i="48"/>
  <c r="BC47" i="48" s="1"/>
  <c r="BC54" i="48" s="1"/>
  <c r="Z47" i="48"/>
  <c r="AA44" i="48"/>
  <c r="BC37" i="47"/>
  <c r="Z35" i="47"/>
  <c r="AA35" i="47" s="1"/>
  <c r="AA32" i="47"/>
  <c r="BC32" i="47"/>
  <c r="BC35" i="47" s="1"/>
  <c r="AA30" i="47"/>
  <c r="Z13" i="47"/>
  <c r="AA10" i="47"/>
  <c r="BC10" i="47"/>
  <c r="BC13" i="47" s="1"/>
  <c r="BC20" i="47" s="1"/>
  <c r="BC44" i="47"/>
  <c r="BC47" i="47" s="1"/>
  <c r="BC54" i="47" s="1"/>
  <c r="Z47" i="47"/>
  <c r="AA44" i="47"/>
  <c r="Z35" i="46"/>
  <c r="AA35" i="46" s="1"/>
  <c r="AA32" i="46"/>
  <c r="BC32" i="46"/>
  <c r="BC35" i="46" s="1"/>
  <c r="BC37" i="46" s="1"/>
  <c r="AA30" i="46"/>
  <c r="Z13" i="46"/>
  <c r="AA10" i="46"/>
  <c r="BC10" i="46"/>
  <c r="BC13" i="46" s="1"/>
  <c r="BC20" i="46" s="1"/>
  <c r="BC44" i="46"/>
  <c r="BC47" i="46" s="1"/>
  <c r="BC54" i="46" s="1"/>
  <c r="Z47" i="46"/>
  <c r="AA44" i="46"/>
  <c r="Z55" i="45"/>
  <c r="AA55" i="45" s="1"/>
  <c r="AA48" i="45"/>
  <c r="BC28" i="45"/>
  <c r="BC31" i="45" s="1"/>
  <c r="BC38" i="45" s="1"/>
  <c r="Z31" i="45"/>
  <c r="AA28" i="45"/>
  <c r="Z19" i="45"/>
  <c r="AA16" i="45"/>
  <c r="BC16" i="45"/>
  <c r="BC19" i="45" s="1"/>
  <c r="BC21" i="45" s="1"/>
  <c r="BC50" i="45"/>
  <c r="BC53" i="45" s="1"/>
  <c r="BC55" i="45" s="1"/>
  <c r="Z53" i="45"/>
  <c r="AA53" i="45" s="1"/>
  <c r="AA50" i="45"/>
  <c r="BC30" i="18"/>
  <c r="N37" i="18"/>
  <c r="N20" i="18"/>
  <c r="BC49" i="18"/>
  <c r="BC52" i="18" s="1"/>
  <c r="BC54" i="18" s="1"/>
  <c r="Z52" i="18"/>
  <c r="AA49" i="18"/>
  <c r="Z35" i="18"/>
  <c r="AA32" i="18"/>
  <c r="BC32" i="18"/>
  <c r="BC35" i="18" s="1"/>
  <c r="BC37" i="18" s="1"/>
  <c r="BC20" i="13" l="1"/>
  <c r="AA52" i="13"/>
  <c r="Z54" i="13"/>
  <c r="AA54" i="13" s="1"/>
  <c r="AA35" i="13"/>
  <c r="Z37" i="13"/>
  <c r="AA37" i="13" s="1"/>
  <c r="AA18" i="13"/>
  <c r="Z20" i="13"/>
  <c r="AA20" i="13" s="1"/>
  <c r="Z20" i="55"/>
  <c r="AA20" i="55" s="1"/>
  <c r="AA13" i="55"/>
  <c r="Z54" i="55"/>
  <c r="AA54" i="55" s="1"/>
  <c r="AA47" i="55"/>
  <c r="Z37" i="54"/>
  <c r="AA37" i="54" s="1"/>
  <c r="Z54" i="54"/>
  <c r="AA54" i="54" s="1"/>
  <c r="AA47" i="54"/>
  <c r="Z20" i="54"/>
  <c r="AA20" i="54" s="1"/>
  <c r="AA13" i="54"/>
  <c r="Z54" i="53"/>
  <c r="AA54" i="53" s="1"/>
  <c r="AA47" i="53"/>
  <c r="Z20" i="53"/>
  <c r="AA20" i="53" s="1"/>
  <c r="AA13" i="53"/>
  <c r="Z54" i="52"/>
  <c r="AA54" i="52" s="1"/>
  <c r="AA47" i="52"/>
  <c r="Z20" i="52"/>
  <c r="AA20" i="52" s="1"/>
  <c r="AA13" i="52"/>
  <c r="Z54" i="51"/>
  <c r="AA54" i="51" s="1"/>
  <c r="AA47" i="51"/>
  <c r="Z20" i="51"/>
  <c r="AA20" i="51" s="1"/>
  <c r="AA13" i="51"/>
  <c r="Z20" i="50"/>
  <c r="AA20" i="50" s="1"/>
  <c r="AA13" i="50"/>
  <c r="Z54" i="49"/>
  <c r="AA54" i="49" s="1"/>
  <c r="AA47" i="49"/>
  <c r="Z20" i="49"/>
  <c r="AA20" i="49" s="1"/>
  <c r="AA13" i="49"/>
  <c r="Z54" i="48"/>
  <c r="AA54" i="48" s="1"/>
  <c r="AA47" i="48"/>
  <c r="Z20" i="48"/>
  <c r="AA20" i="48" s="1"/>
  <c r="AA13" i="48"/>
  <c r="Z37" i="47"/>
  <c r="AA37" i="47" s="1"/>
  <c r="Z54" i="47"/>
  <c r="AA54" i="47" s="1"/>
  <c r="AA47" i="47"/>
  <c r="Z20" i="47"/>
  <c r="AA20" i="47" s="1"/>
  <c r="AA13" i="47"/>
  <c r="Z37" i="46"/>
  <c r="AA37" i="46" s="1"/>
  <c r="Z54" i="46"/>
  <c r="AA54" i="46" s="1"/>
  <c r="AA47" i="46"/>
  <c r="Z20" i="46"/>
  <c r="AA20" i="46" s="1"/>
  <c r="AA13" i="46"/>
  <c r="AA19" i="45"/>
  <c r="Z21" i="45"/>
  <c r="AA21" i="45" s="1"/>
  <c r="Z38" i="45"/>
  <c r="AA38" i="45" s="1"/>
  <c r="AA31" i="45"/>
  <c r="AA52" i="18"/>
  <c r="Z54" i="18"/>
  <c r="AA54" i="18" s="1"/>
  <c r="AA35" i="18"/>
  <c r="Z37" i="18"/>
  <c r="AA37" i="18" s="1"/>
  <c r="AC19" i="20" l="1"/>
  <c r="AB19" i="20"/>
  <c r="AC18" i="20"/>
  <c r="AB18" i="20"/>
  <c r="AC11" i="20"/>
  <c r="AB11" i="20"/>
  <c r="AC10" i="20"/>
  <c r="AB10" i="20"/>
  <c r="AB22" i="20" s="1"/>
  <c r="D22" i="20" l="1"/>
  <c r="AF10" i="20" l="1"/>
  <c r="Y36" i="20"/>
  <c r="X36" i="20"/>
  <c r="AE22" i="20" l="1"/>
  <c r="X29" i="20" l="1"/>
  <c r="X38" i="20" l="1"/>
  <c r="Y29" i="20"/>
  <c r="AF11" i="20"/>
  <c r="W29" i="20"/>
  <c r="V29" i="20"/>
  <c r="Y38" i="20" l="1"/>
  <c r="W22" i="20" l="1"/>
  <c r="V22" i="20"/>
  <c r="U36" i="20"/>
  <c r="T36" i="20"/>
  <c r="U22" i="20"/>
  <c r="T22" i="20"/>
  <c r="R22" i="20"/>
  <c r="S22" i="20"/>
  <c r="R36" i="20"/>
  <c r="S36" i="20"/>
  <c r="V36" i="20" l="1"/>
  <c r="V38" i="20" s="1"/>
  <c r="W36" i="20"/>
  <c r="W38" i="20" s="1"/>
  <c r="AD36" i="20" l="1"/>
  <c r="AD22" i="20"/>
  <c r="Q36" i="20"/>
  <c r="P36" i="20"/>
  <c r="AH10" i="20" l="1"/>
  <c r="BK28" i="20" l="1"/>
  <c r="BL28" i="20"/>
  <c r="AG11" i="20" l="1"/>
  <c r="AG10" i="20"/>
  <c r="AI10" i="20" s="1"/>
  <c r="AJ10" i="20" s="1"/>
  <c r="T29" i="20" l="1"/>
  <c r="T38" i="20" s="1"/>
  <c r="U29" i="20"/>
  <c r="U38" i="20" s="1"/>
  <c r="R29" i="20"/>
  <c r="R38" i="20" s="1"/>
  <c r="S29" i="20"/>
  <c r="S38" i="20" s="1"/>
  <c r="AE29" i="20"/>
  <c r="AD29" i="20"/>
  <c r="D38" i="20"/>
  <c r="M22" i="20" l="1"/>
  <c r="AF19" i="20"/>
  <c r="AG18" i="20"/>
  <c r="AF18" i="20"/>
  <c r="AH18" i="20" s="1"/>
  <c r="K29" i="20"/>
  <c r="J29" i="20"/>
  <c r="K22" i="20"/>
  <c r="J22" i="20"/>
  <c r="AG19" i="20"/>
  <c r="AE36" i="20"/>
  <c r="K38" i="20" l="1"/>
  <c r="J38" i="20"/>
  <c r="AI11" i="20" l="1"/>
  <c r="AH11" i="20"/>
  <c r="M29" i="20"/>
  <c r="L29" i="20"/>
  <c r="L22" i="20"/>
  <c r="AJ11" i="20" l="1"/>
  <c r="H29" i="20"/>
  <c r="I29" i="20"/>
  <c r="F22" i="20"/>
  <c r="G22" i="20"/>
  <c r="I22" i="20" l="1"/>
  <c r="I38" i="20" s="1"/>
  <c r="H22" i="20"/>
  <c r="H38" i="20" s="1"/>
  <c r="BK25" i="20"/>
  <c r="BL21" i="20"/>
  <c r="BK21" i="20"/>
  <c r="BL19" i="20"/>
  <c r="BK19" i="20"/>
  <c r="BL18" i="20"/>
  <c r="BK18" i="20"/>
  <c r="BL11" i="20"/>
  <c r="BK11" i="20"/>
  <c r="BL10" i="20"/>
  <c r="BK10" i="20"/>
  <c r="E22" i="20" l="1"/>
  <c r="BL25" i="20"/>
  <c r="E38" i="20" l="1"/>
  <c r="BB11" i="18" l="1"/>
  <c r="AA11" i="18"/>
  <c r="X13" i="18"/>
  <c r="X20" i="18" s="1"/>
  <c r="W13" i="18"/>
  <c r="W20" i="18" s="1"/>
  <c r="Q13" i="18"/>
  <c r="Q20" i="18" s="1"/>
  <c r="BI36" i="20"/>
  <c r="BH36" i="20"/>
  <c r="BG36" i="20"/>
  <c r="BF36" i="20"/>
  <c r="BE36" i="20"/>
  <c r="BD36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BI29" i="20"/>
  <c r="BH29" i="20"/>
  <c r="BG29" i="20"/>
  <c r="BF29" i="20"/>
  <c r="BE29" i="20"/>
  <c r="BD29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BI22" i="20"/>
  <c r="BH22" i="20"/>
  <c r="BG22" i="20"/>
  <c r="BF22" i="20"/>
  <c r="BF38" i="20" s="1"/>
  <c r="BE22" i="20"/>
  <c r="BD22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BI38" i="20" l="1"/>
  <c r="BE38" i="20"/>
  <c r="BK22" i="20"/>
  <c r="AY38" i="20"/>
  <c r="BA38" i="20"/>
  <c r="AN38" i="20"/>
  <c r="AP38" i="20"/>
  <c r="BG38" i="20"/>
  <c r="BH38" i="20"/>
  <c r="AC22" i="20"/>
  <c r="Q22" i="20"/>
  <c r="M36" i="20"/>
  <c r="M38" i="20" s="1"/>
  <c r="AS38" i="20"/>
  <c r="AO38" i="20"/>
  <c r="BC38" i="20"/>
  <c r="BB38" i="20"/>
  <c r="AZ38" i="20"/>
  <c r="AW38" i="20"/>
  <c r="AT38" i="20"/>
  <c r="AR38" i="20"/>
  <c r="BL29" i="20"/>
  <c r="BD38" i="20"/>
  <c r="AV38" i="20"/>
  <c r="AX38" i="20"/>
  <c r="BK29" i="20"/>
  <c r="BK36" i="20"/>
  <c r="AU38" i="20"/>
  <c r="BL36" i="20"/>
  <c r="AQ38" i="20"/>
  <c r="BL22" i="20"/>
  <c r="AM38" i="20"/>
  <c r="AL38" i="20"/>
  <c r="Y13" i="18"/>
  <c r="Y20" i="18" s="1"/>
  <c r="AB36" i="20" l="1"/>
  <c r="P22" i="20"/>
  <c r="P29" i="20"/>
  <c r="Q29" i="20"/>
  <c r="Q38" i="20" s="1"/>
  <c r="AD38" i="20"/>
  <c r="AG22" i="20"/>
  <c r="AE38" i="20"/>
  <c r="L38" i="20"/>
  <c r="BK38" i="20"/>
  <c r="BL38" i="20"/>
  <c r="AF22" i="20" l="1"/>
  <c r="P38" i="20"/>
  <c r="AF36" i="20"/>
  <c r="BC11" i="18" l="1"/>
  <c r="B11" i="20" l="1"/>
  <c r="B12" i="20" l="1"/>
  <c r="B13" i="20" s="1"/>
  <c r="B14" i="20" s="1"/>
  <c r="B15" i="20" s="1"/>
  <c r="B16" i="20" s="1"/>
  <c r="B17" i="20" s="1"/>
  <c r="B20" i="20" s="1"/>
  <c r="B56" i="13"/>
  <c r="BB13" i="18" l="1"/>
  <c r="BB20" i="18" s="1"/>
  <c r="BA13" i="18"/>
  <c r="AY13" i="18"/>
  <c r="AY20" i="18" s="1"/>
  <c r="AW13" i="18"/>
  <c r="AW20" i="18" s="1"/>
  <c r="AU13" i="18"/>
  <c r="AU20" i="18" s="1"/>
  <c r="AS13" i="18"/>
  <c r="AQ13" i="18"/>
  <c r="AQ20" i="18" s="1"/>
  <c r="AO13" i="18"/>
  <c r="AO20" i="18" s="1"/>
  <c r="AM13" i="18"/>
  <c r="AM20" i="18" s="1"/>
  <c r="AK13" i="18"/>
  <c r="AI13" i="18"/>
  <c r="AI20" i="18" s="1"/>
  <c r="AS20" i="18" l="1"/>
  <c r="BA20" i="18"/>
  <c r="AK20" i="18"/>
  <c r="AC25" i="20"/>
  <c r="AG25" i="20" s="1"/>
  <c r="AI25" i="20" s="1"/>
  <c r="AJ25" i="20" s="1"/>
  <c r="BC13" i="18"/>
  <c r="BC20" i="18" s="1"/>
  <c r="AB29" i="20" l="1"/>
  <c r="AB38" i="20" s="1"/>
  <c r="AC36" i="20"/>
  <c r="AC29" i="20"/>
  <c r="F38" i="20"/>
  <c r="AF29" i="20" l="1"/>
  <c r="AC38" i="20"/>
  <c r="AG36" i="20"/>
  <c r="G38" i="20"/>
  <c r="AG29" i="20" l="1"/>
  <c r="AG38" i="20" s="1"/>
  <c r="AH29" i="20"/>
  <c r="AF38" i="20"/>
  <c r="AH36" i="20"/>
  <c r="AI18" i="20" l="1"/>
  <c r="AI19" i="20"/>
  <c r="AJ19" i="20" s="1"/>
  <c r="AH19" i="20"/>
  <c r="AH22" i="20" s="1"/>
  <c r="AJ18" i="20" l="1"/>
  <c r="AI22" i="20"/>
  <c r="AJ22" i="20" s="1"/>
  <c r="AH38" i="20"/>
  <c r="AI29" i="20"/>
  <c r="AJ29" i="20" s="1"/>
  <c r="AI36" i="20"/>
  <c r="AJ36" i="20" s="1"/>
  <c r="AI38" i="20" l="1"/>
  <c r="Z13" i="18"/>
  <c r="AA13" i="18" l="1"/>
  <c r="Z20" i="18"/>
  <c r="AA20" i="18"/>
  <c r="AJ38" i="20" l="1"/>
</calcChain>
</file>

<file path=xl/sharedStrings.xml><?xml version="1.0" encoding="utf-8"?>
<sst xmlns="http://schemas.openxmlformats.org/spreadsheetml/2006/main" count="2690" uniqueCount="165">
  <si>
    <t>Keterangan</t>
  </si>
  <si>
    <t>No.</t>
  </si>
  <si>
    <t>Tanggal</t>
  </si>
  <si>
    <t>Pembelian</t>
  </si>
  <si>
    <t>Nama Penjual</t>
  </si>
  <si>
    <t>Surat</t>
  </si>
  <si>
    <t>Ukur</t>
  </si>
  <si>
    <t>Satuan</t>
  </si>
  <si>
    <t>Nama</t>
  </si>
  <si>
    <t>Total</t>
  </si>
  <si>
    <t>Makelar</t>
  </si>
  <si>
    <t>A.</t>
  </si>
  <si>
    <t>B.</t>
  </si>
  <si>
    <t>C.</t>
  </si>
  <si>
    <t>Gbr</t>
  </si>
  <si>
    <t>No</t>
  </si>
  <si>
    <t>Data Surat Tanah</t>
  </si>
  <si>
    <t>Status</t>
  </si>
  <si>
    <t>DATA PEMBELIAN TANAH</t>
  </si>
  <si>
    <t>PBB</t>
  </si>
  <si>
    <t>Harga + Biaya</t>
  </si>
  <si>
    <t>TOTAL - A</t>
  </si>
  <si>
    <t>TOTAL - B</t>
  </si>
  <si>
    <t>Akta</t>
  </si>
  <si>
    <t>PT. GUNUNG BATU UTAMA</t>
  </si>
  <si>
    <t>Pematangan</t>
  </si>
  <si>
    <t>I.</t>
  </si>
  <si>
    <t>PROYEK …………….</t>
  </si>
  <si>
    <t>Pengalihan Hak</t>
  </si>
  <si>
    <t>Nilai</t>
  </si>
  <si>
    <t>Ganti Rugi</t>
  </si>
  <si>
    <t>Biaya Lain-Lain</t>
  </si>
  <si>
    <t>II.</t>
  </si>
  <si>
    <t>III.</t>
  </si>
  <si>
    <t>JUMLAH TOTAL - I</t>
  </si>
  <si>
    <t>JUMLAH TOTAL - II</t>
  </si>
  <si>
    <t>JUMLAH TOTAL - III</t>
  </si>
  <si>
    <t>PT. Gunung Batu Utama</t>
  </si>
  <si>
    <t>Jan</t>
  </si>
  <si>
    <t>Peb</t>
  </si>
  <si>
    <t>Mar</t>
  </si>
  <si>
    <t>Apr</t>
  </si>
  <si>
    <t>Mei</t>
  </si>
  <si>
    <t>Jun</t>
  </si>
  <si>
    <t>Jul</t>
  </si>
  <si>
    <t>Okt</t>
  </si>
  <si>
    <t>Nop</t>
  </si>
  <si>
    <t>Des</t>
  </si>
  <si>
    <t>Jml</t>
  </si>
  <si>
    <t>Bid</t>
  </si>
  <si>
    <t>Evaluasi</t>
  </si>
  <si>
    <t>Luas</t>
  </si>
  <si>
    <t>%</t>
  </si>
  <si>
    <t>REKAPITULASI DATA PEMBELIAN TANAH</t>
  </si>
  <si>
    <t>a. Sawah</t>
  </si>
  <si>
    <t>b. Kavling</t>
  </si>
  <si>
    <t>Mangli Residence</t>
  </si>
  <si>
    <t>Mandiri Regency :</t>
  </si>
  <si>
    <t>Bumi Mangli Permai 4</t>
  </si>
  <si>
    <t>Bumi Tegal Besar 4</t>
  </si>
  <si>
    <t>Dept. Land Acquisition</t>
  </si>
  <si>
    <t>Juni</t>
  </si>
  <si>
    <t>Juli</t>
  </si>
  <si>
    <t>Nov</t>
  </si>
  <si>
    <t>Saldo</t>
  </si>
  <si>
    <t>Harga Pengalihan Hak</t>
  </si>
  <si>
    <t>Nomor</t>
  </si>
  <si>
    <t>Yunita Widyaningtyas, SH.</t>
  </si>
  <si>
    <t>Menyetujui,</t>
  </si>
  <si>
    <t>Andrew Nugroho A. S.Kom.</t>
  </si>
  <si>
    <t>Manager</t>
  </si>
  <si>
    <t>Luas (m²)</t>
  </si>
  <si>
    <t>Harga /m²</t>
  </si>
  <si>
    <t>Lain²</t>
  </si>
  <si>
    <t>NJOP</t>
  </si>
  <si>
    <t>Feb</t>
  </si>
  <si>
    <t>Agu</t>
  </si>
  <si>
    <t>Sep</t>
  </si>
  <si>
    <t>Sriwijaya</t>
  </si>
  <si>
    <t>Petung</t>
  </si>
  <si>
    <t>Koncer</t>
  </si>
  <si>
    <t>TOTAL - C</t>
  </si>
  <si>
    <t>Andrew Nugroho A. S.Kom</t>
  </si>
  <si>
    <t>Pancoran Residence</t>
  </si>
  <si>
    <t xml:space="preserve"> </t>
  </si>
  <si>
    <t>Ajung</t>
  </si>
  <si>
    <t>Kadiv Administration</t>
  </si>
  <si>
    <t>Bangsalsari Land</t>
  </si>
  <si>
    <t>Bumi Mangli Permai</t>
  </si>
  <si>
    <t xml:space="preserve">IP PROYEK - DALAM IJIN </t>
  </si>
  <si>
    <t xml:space="preserve">IP PROYEK - LUAR IJIN </t>
  </si>
  <si>
    <t>IP PROYEK - DALAM IJIN</t>
  </si>
  <si>
    <t>IP LOKASI</t>
  </si>
  <si>
    <t>T O T A L  -  A + B + C</t>
  </si>
  <si>
    <t>BULAN JANUARI 2020</t>
  </si>
  <si>
    <t>Jember, 31 Januari 2020</t>
  </si>
  <si>
    <t>Target Tahun 2020</t>
  </si>
  <si>
    <t>Bukit Permai</t>
  </si>
  <si>
    <t>Realisasi Tahun 2020</t>
  </si>
  <si>
    <t>Target 2020 sd. Januari</t>
  </si>
  <si>
    <t>Bumi Mangli Permai 5</t>
  </si>
  <si>
    <t>Bumi Este Muktisari</t>
  </si>
  <si>
    <t>Bumi Tegal Besar 1, 2, 3</t>
  </si>
  <si>
    <t>Sistem Pembayaran Tahun 2020</t>
  </si>
  <si>
    <t>BULAN DESEMBER 2020</t>
  </si>
  <si>
    <t>BULAN NOVEMBER 2020</t>
  </si>
  <si>
    <t>BULAN OKTOBER 2020</t>
  </si>
  <si>
    <t>BULAN SEPTEMBER 2020</t>
  </si>
  <si>
    <t>BULAN AGUSTUS 2020</t>
  </si>
  <si>
    <t>BULAN JULI 2020</t>
  </si>
  <si>
    <t>BULAN JUNI 2020</t>
  </si>
  <si>
    <t>BULAN MEI 2020</t>
  </si>
  <si>
    <t>BULAN APRIL 2020</t>
  </si>
  <si>
    <t>BULAN MARET 2020</t>
  </si>
  <si>
    <t>TAHUN 2020</t>
  </si>
  <si>
    <t>SISA PEMBAYARAN PEMBELIAN TANAH</t>
  </si>
  <si>
    <t>SD. TAHUN 2019</t>
  </si>
  <si>
    <t>Proyek</t>
  </si>
  <si>
    <t>TOTAL</t>
  </si>
  <si>
    <t>Saldo Sisa</t>
  </si>
  <si>
    <t>Pembayaran</t>
  </si>
  <si>
    <t>PROYEK Mangli Residence</t>
  </si>
  <si>
    <t>Deni yana</t>
  </si>
  <si>
    <t>Deni Yana</t>
  </si>
  <si>
    <t>SHM</t>
  </si>
  <si>
    <t>78/56/2020</t>
  </si>
  <si>
    <t>98/235/23</t>
  </si>
  <si>
    <t>Buna</t>
  </si>
  <si>
    <t>4/22/2020</t>
  </si>
  <si>
    <t>6/23/1999</t>
  </si>
  <si>
    <t>Un/34</t>
  </si>
  <si>
    <t>yani</t>
  </si>
  <si>
    <t>PROYEK BUMI MANGLI</t>
  </si>
  <si>
    <t>30/02/2020</t>
  </si>
  <si>
    <t xml:space="preserve">JUMLAH TOTAL </t>
  </si>
  <si>
    <t>Ach Saubari</t>
  </si>
  <si>
    <t>Mahmudah</t>
  </si>
  <si>
    <t>Hayu mandari</t>
  </si>
  <si>
    <t>Pak sukiran</t>
  </si>
  <si>
    <t>Pak mamat</t>
  </si>
  <si>
    <t>Anggun</t>
  </si>
  <si>
    <t>Bosmini</t>
  </si>
  <si>
    <t>Yahya</t>
  </si>
  <si>
    <t>Yumna</t>
  </si>
  <si>
    <t>PETOK</t>
  </si>
  <si>
    <t>AJB</t>
  </si>
  <si>
    <t>Luas (m)</t>
  </si>
  <si>
    <t>123/51.2/34/1998</t>
  </si>
  <si>
    <t>123/51.2/34/1999</t>
  </si>
  <si>
    <t>123/51.2/34/2000</t>
  </si>
  <si>
    <t>123/51.2/34/2001</t>
  </si>
  <si>
    <t>123/51.2/34/2002</t>
  </si>
  <si>
    <t>123/51.2/34/2003</t>
  </si>
  <si>
    <t>123/51.2/34/2004</t>
  </si>
  <si>
    <t>123/51.2/34/2005</t>
  </si>
  <si>
    <t>123/51.2/34/2006</t>
  </si>
  <si>
    <t>rahayu</t>
  </si>
  <si>
    <t>maman</t>
  </si>
  <si>
    <t>yunik</t>
  </si>
  <si>
    <t>anggun</t>
  </si>
  <si>
    <t>supropto</t>
  </si>
  <si>
    <t>yoyon</t>
  </si>
  <si>
    <t>toyo</t>
  </si>
  <si>
    <t>danis</t>
  </si>
  <si>
    <t>yudik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</si>
</sst>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i/>
      <sz val="9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gray0625">
        <bgColor theme="4" tint="0.79998168889431442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19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Fill="1"/>
    <xf numFmtId="0" fontId="0" fillId="0" borderId="0" xfId="0" applyNumberFormat="1"/>
    <xf numFmtId="0" fontId="4" fillId="0" borderId="0" xfId="0" applyFont="1" applyAlignment="1"/>
    <xf numFmtId="0" fontId="5" fillId="0" borderId="0" xfId="0" applyFont="1"/>
    <xf numFmtId="0" fontId="7" fillId="4" borderId="3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164" fontId="7" fillId="0" borderId="5" xfId="0" applyNumberFormat="1" applyFont="1" applyBorder="1" applyAlignment="1">
      <alignment horizontal="right" vertical="center"/>
    </xf>
    <xf numFmtId="164" fontId="7" fillId="0" borderId="5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horizontal="left" vertical="center" wrapText="1"/>
    </xf>
    <xf numFmtId="164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horizontal="justify" vertical="center"/>
    </xf>
    <xf numFmtId="0" fontId="8" fillId="4" borderId="0" xfId="0" applyFont="1" applyFill="1" applyBorder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9" fontId="5" fillId="0" borderId="5" xfId="0" applyNumberFormat="1" applyFont="1" applyBorder="1" applyAlignment="1">
      <alignment horizontal="right" vertical="center"/>
    </xf>
    <xf numFmtId="164" fontId="5" fillId="0" borderId="14" xfId="0" applyNumberFormat="1" applyFont="1" applyBorder="1" applyAlignment="1">
      <alignment horizontal="right" vertical="center"/>
    </xf>
    <xf numFmtId="164" fontId="5" fillId="0" borderId="14" xfId="0" applyNumberFormat="1" applyFont="1" applyBorder="1" applyAlignment="1">
      <alignment vertical="center"/>
    </xf>
    <xf numFmtId="164" fontId="5" fillId="0" borderId="14" xfId="0" applyNumberFormat="1" applyFont="1" applyBorder="1" applyAlignment="1">
      <alignment horizontal="left" vertical="center" wrapText="1"/>
    </xf>
    <xf numFmtId="9" fontId="5" fillId="0" borderId="14" xfId="0" applyNumberFormat="1" applyFont="1" applyBorder="1" applyAlignment="1">
      <alignment horizontal="right" vertical="center"/>
    </xf>
    <xf numFmtId="164" fontId="7" fillId="0" borderId="3" xfId="0" applyNumberFormat="1" applyFont="1" applyBorder="1" applyAlignment="1">
      <alignment horizontal="left" vertical="center" wrapText="1"/>
    </xf>
    <xf numFmtId="0" fontId="7" fillId="0" borderId="0" xfId="0" applyFont="1"/>
    <xf numFmtId="0" fontId="5" fillId="0" borderId="0" xfId="0" applyNumberFormat="1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7" fillId="0" borderId="0" xfId="0" applyFont="1" applyFill="1"/>
    <xf numFmtId="164" fontId="5" fillId="0" borderId="1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4" fontId="3" fillId="0" borderId="5" xfId="0" quotePrefix="1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vertical="center"/>
    </xf>
    <xf numFmtId="164" fontId="10" fillId="2" borderId="7" xfId="0" applyNumberFormat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vertical="center"/>
    </xf>
    <xf numFmtId="164" fontId="10" fillId="2" borderId="8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10" fillId="3" borderId="7" xfId="0" applyNumberFormat="1" applyFont="1" applyFill="1" applyBorder="1" applyAlignment="1">
      <alignment vertical="center"/>
    </xf>
    <xf numFmtId="164" fontId="10" fillId="3" borderId="9" xfId="0" applyNumberFormat="1" applyFont="1" applyFill="1" applyBorder="1" applyAlignment="1">
      <alignment vertical="center"/>
    </xf>
    <xf numFmtId="164" fontId="10" fillId="3" borderId="1" xfId="0" applyNumberFormat="1" applyFont="1" applyFill="1" applyBorder="1" applyAlignment="1">
      <alignment vertical="center"/>
    </xf>
    <xf numFmtId="164" fontId="10" fillId="3" borderId="8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right" vertical="center"/>
    </xf>
    <xf numFmtId="164" fontId="7" fillId="0" borderId="3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164" fontId="7" fillId="0" borderId="4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right" vertical="center"/>
    </xf>
    <xf numFmtId="9" fontId="7" fillId="0" borderId="5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164" fontId="5" fillId="0" borderId="0" xfId="0" applyNumberFormat="1" applyFont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21" xfId="0" applyNumberFormat="1" applyFont="1" applyBorder="1" applyAlignment="1">
      <alignment vertical="center"/>
    </xf>
    <xf numFmtId="164" fontId="5" fillId="0" borderId="22" xfId="0" applyNumberFormat="1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5" fillId="0" borderId="21" xfId="0" applyNumberFormat="1" applyFont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0" xfId="0" applyNumberFormat="1" applyFont="1" applyAlignment="1"/>
    <xf numFmtId="0" fontId="14" fillId="0" borderId="0" xfId="0" applyFont="1" applyAlignment="1"/>
    <xf numFmtId="0" fontId="15" fillId="0" borderId="0" xfId="0" applyFont="1"/>
    <xf numFmtId="164" fontId="15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164" fontId="5" fillId="0" borderId="5" xfId="0" applyNumberFormat="1" applyFont="1" applyFill="1" applyBorder="1" applyAlignment="1">
      <alignment horizontal="right" vertical="center"/>
    </xf>
    <xf numFmtId="164" fontId="5" fillId="0" borderId="5" xfId="0" applyNumberFormat="1" applyFont="1" applyFill="1" applyBorder="1" applyAlignment="1">
      <alignment vertical="center"/>
    </xf>
    <xf numFmtId="164" fontId="5" fillId="0" borderId="5" xfId="0" applyNumberFormat="1" applyFont="1" applyFill="1" applyBorder="1" applyAlignment="1">
      <alignment horizontal="left" vertical="center" wrapText="1"/>
    </xf>
    <xf numFmtId="164" fontId="5" fillId="0" borderId="21" xfId="0" applyNumberFormat="1" applyFont="1" applyFill="1" applyBorder="1" applyAlignment="1">
      <alignment horizontal="left" vertical="center" wrapText="1"/>
    </xf>
    <xf numFmtId="9" fontId="5" fillId="0" borderId="5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164" fontId="15" fillId="0" borderId="0" xfId="0" applyNumberFormat="1" applyFont="1" applyFill="1" applyAlignment="1">
      <alignment vertical="center"/>
    </xf>
    <xf numFmtId="164" fontId="5" fillId="0" borderId="0" xfId="0" applyNumberFormat="1" applyFont="1" applyFill="1"/>
    <xf numFmtId="164" fontId="5" fillId="0" borderId="12" xfId="0" applyNumberFormat="1" applyFont="1" applyFill="1" applyBorder="1" applyAlignment="1">
      <alignment vertical="center"/>
    </xf>
    <xf numFmtId="164" fontId="5" fillId="0" borderId="14" xfId="0" applyNumberFormat="1" applyFont="1" applyFill="1" applyBorder="1" applyAlignment="1">
      <alignment horizontal="right" vertical="center"/>
    </xf>
    <xf numFmtId="164" fontId="5" fillId="0" borderId="14" xfId="0" applyNumberFormat="1" applyFont="1" applyFill="1" applyBorder="1" applyAlignment="1">
      <alignment vertical="center"/>
    </xf>
    <xf numFmtId="164" fontId="5" fillId="0" borderId="14" xfId="0" applyNumberFormat="1" applyFont="1" applyFill="1" applyBorder="1" applyAlignment="1">
      <alignment horizontal="left" vertical="center" wrapText="1"/>
    </xf>
    <xf numFmtId="9" fontId="5" fillId="0" borderId="14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4" fontId="7" fillId="0" borderId="3" xfId="0" applyNumberFormat="1" applyFont="1" applyFill="1" applyBorder="1" applyAlignment="1">
      <alignment horizontal="right" vertical="center"/>
    </xf>
    <xf numFmtId="164" fontId="7" fillId="0" borderId="3" xfId="0" applyNumberFormat="1" applyFont="1" applyFill="1" applyBorder="1" applyAlignment="1">
      <alignment vertical="center"/>
    </xf>
    <xf numFmtId="164" fontId="7" fillId="0" borderId="3" xfId="0" applyNumberFormat="1" applyFont="1" applyFill="1" applyBorder="1" applyAlignment="1">
      <alignment horizontal="left" vertical="center" wrapText="1"/>
    </xf>
    <xf numFmtId="9" fontId="7" fillId="0" borderId="5" xfId="0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164" fontId="16" fillId="0" borderId="0" xfId="0" applyNumberFormat="1" applyFont="1" applyFill="1" applyAlignment="1">
      <alignment vertical="center"/>
    </xf>
    <xf numFmtId="164" fontId="7" fillId="0" borderId="4" xfId="0" applyNumberFormat="1" applyFont="1" applyFill="1" applyBorder="1" applyAlignment="1">
      <alignment horizontal="right" vertical="center"/>
    </xf>
    <xf numFmtId="164" fontId="7" fillId="0" borderId="4" xfId="0" applyNumberFormat="1" applyFont="1" applyFill="1" applyBorder="1" applyAlignment="1">
      <alignment vertical="center"/>
    </xf>
    <xf numFmtId="164" fontId="7" fillId="0" borderId="4" xfId="0" applyNumberFormat="1" applyFont="1" applyFill="1" applyBorder="1" applyAlignment="1">
      <alignment horizontal="left" vertical="center" wrapText="1"/>
    </xf>
    <xf numFmtId="9" fontId="7" fillId="0" borderId="4" xfId="0" applyNumberFormat="1" applyFont="1" applyFill="1" applyBorder="1" applyAlignment="1">
      <alignment horizontal="right" vertical="center"/>
    </xf>
    <xf numFmtId="164" fontId="5" fillId="0" borderId="22" xfId="0" applyNumberFormat="1" applyFont="1" applyFill="1" applyBorder="1" applyAlignment="1">
      <alignment vertical="center"/>
    </xf>
    <xf numFmtId="164" fontId="7" fillId="0" borderId="5" xfId="0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vertical="center"/>
    </xf>
    <xf numFmtId="164" fontId="5" fillId="0" borderId="9" xfId="0" applyNumberFormat="1" applyFont="1" applyFill="1" applyBorder="1" applyAlignment="1">
      <alignment horizontal="right" vertical="center"/>
    </xf>
    <xf numFmtId="164" fontId="5" fillId="0" borderId="9" xfId="0" applyNumberFormat="1" applyFont="1" applyFill="1" applyBorder="1" applyAlignment="1">
      <alignment vertical="center"/>
    </xf>
    <xf numFmtId="164" fontId="5" fillId="0" borderId="9" xfId="0" applyNumberFormat="1" applyFont="1" applyFill="1" applyBorder="1" applyAlignment="1">
      <alignment horizontal="left" vertical="center" wrapText="1"/>
    </xf>
    <xf numFmtId="9" fontId="5" fillId="0" borderId="9" xfId="0" applyNumberFormat="1" applyFont="1" applyFill="1" applyBorder="1" applyAlignment="1">
      <alignment horizontal="right" vertical="center"/>
    </xf>
    <xf numFmtId="0" fontId="16" fillId="0" borderId="0" xfId="0" applyFont="1" applyFill="1"/>
    <xf numFmtId="0" fontId="7" fillId="0" borderId="0" xfId="0" applyFont="1" applyFill="1" applyBorder="1" applyAlignment="1">
      <alignment vertical="center"/>
    </xf>
    <xf numFmtId="164" fontId="7" fillId="0" borderId="3" xfId="0" applyNumberFormat="1" applyFont="1" applyFill="1" applyBorder="1" applyAlignment="1">
      <alignment horizontal="center" vertical="center"/>
    </xf>
    <xf numFmtId="9" fontId="7" fillId="0" borderId="1" xfId="0" applyNumberFormat="1" applyFont="1" applyFill="1" applyBorder="1" applyAlignment="1">
      <alignment horizontal="right" vertical="center"/>
    </xf>
    <xf numFmtId="0" fontId="15" fillId="0" borderId="0" xfId="0" applyFont="1" applyFill="1"/>
    <xf numFmtId="0" fontId="15" fillId="0" borderId="0" xfId="0" applyFont="1" applyFill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10" fillId="0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vertical="center"/>
    </xf>
    <xf numFmtId="164" fontId="10" fillId="2" borderId="9" xfId="0" applyNumberFormat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left" vertical="center"/>
    </xf>
    <xf numFmtId="164" fontId="10" fillId="2" borderId="8" xfId="0" applyNumberFormat="1" applyFont="1" applyFill="1" applyBorder="1" applyAlignment="1">
      <alignment horizontal="left" vertical="center"/>
    </xf>
    <xf numFmtId="164" fontId="10" fillId="3" borderId="7" xfId="0" applyNumberFormat="1" applyFont="1" applyFill="1" applyBorder="1" applyAlignment="1">
      <alignment horizontal="left" vertical="center"/>
    </xf>
    <xf numFmtId="164" fontId="10" fillId="3" borderId="8" xfId="0" applyNumberFormat="1" applyFont="1" applyFill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left" vertical="center"/>
    </xf>
    <xf numFmtId="164" fontId="3" fillId="0" borderId="23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164" fontId="3" fillId="0" borderId="2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0" fillId="0" borderId="1" xfId="0" applyBorder="1"/>
    <xf numFmtId="164" fontId="3" fillId="0" borderId="1" xfId="0" applyNumberFormat="1" applyFont="1" applyBorder="1" applyAlignment="1">
      <alignment horizontal="left" vertical="center"/>
    </xf>
    <xf numFmtId="164" fontId="10" fillId="0" borderId="1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horizontal="right" vertical="center"/>
    </xf>
    <xf numFmtId="14" fontId="3" fillId="0" borderId="1" xfId="0" quotePrefix="1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164" fontId="10" fillId="0" borderId="7" xfId="0" applyNumberFormat="1" applyFont="1" applyFill="1" applyBorder="1" applyAlignment="1">
      <alignment horizontal="left" vertical="center"/>
    </xf>
    <xf numFmtId="164" fontId="10" fillId="0" borderId="8" xfId="0" applyNumberFormat="1" applyFont="1" applyFill="1" applyBorder="1" applyAlignment="1">
      <alignment horizontal="left" vertical="center"/>
    </xf>
    <xf numFmtId="164" fontId="10" fillId="0" borderId="9" xfId="0" applyNumberFormat="1" applyFont="1" applyFill="1" applyBorder="1" applyAlignment="1">
      <alignment vertical="center"/>
    </xf>
    <xf numFmtId="164" fontId="10" fillId="0" borderId="8" xfId="0" applyNumberFormat="1" applyFont="1" applyFill="1" applyBorder="1" applyAlignment="1">
      <alignment vertical="center"/>
    </xf>
  </cellXfs>
  <cellStyles count="3">
    <cellStyle name="Comma 4" xfId="1"/>
    <cellStyle name="Normal" xfId="0" builtinId="0"/>
    <cellStyle name="Normal 2" xfId="2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7.140625" customWidth="1"/>
    <col min="4" max="4" width="11.42578125" customWidth="1"/>
    <col min="5" max="5" width="21.5703125" bestFit="1" customWidth="1"/>
    <col min="6" max="6" width="17.140625" customWidth="1"/>
    <col min="7" max="7" width="27.7109375" customWidth="1"/>
    <col min="8" max="8" width="6" customWidth="1"/>
    <col min="9" max="10" width="8.5703125" customWidth="1"/>
    <col min="11" max="11" width="15.28515625" bestFit="1" customWidth="1"/>
    <col min="12" max="12" width="4.7109375" style="4" customWidth="1"/>
    <col min="13" max="13" width="15.7109375" customWidth="1"/>
    <col min="14" max="14" width="4.7109375" style="4" customWidth="1"/>
    <col min="15" max="15" width="15.7109375" customWidth="1"/>
    <col min="16" max="16" width="4.7109375" style="4" customWidth="1"/>
    <col min="17" max="17" width="15.7109375" customWidth="1"/>
    <col min="18" max="18" width="4.7109375" style="4" customWidth="1"/>
    <col min="19" max="19" width="15.7109375" customWidth="1"/>
    <col min="20" max="20" width="4.7109375" style="4" customWidth="1"/>
    <col min="21" max="21" width="15.7109375" customWidth="1"/>
    <col min="22" max="22" width="4.7109375" style="4" customWidth="1"/>
    <col min="23" max="23" width="15.7109375" customWidth="1"/>
    <col min="24" max="24" width="4.7109375" customWidth="1"/>
    <col min="25" max="25" width="15.7109375" customWidth="1"/>
    <col min="26" max="26" width="4.7109375" style="4" customWidth="1"/>
    <col min="27" max="27" width="15.7109375" customWidth="1"/>
    <col min="28" max="28" width="4.7109375" customWidth="1"/>
    <col min="29" max="29" width="15.7109375" customWidth="1"/>
    <col min="30" max="30" width="4.7109375" customWidth="1"/>
    <col min="31" max="31" width="15.7109375" customWidth="1"/>
    <col min="32" max="32" width="4.7109375" customWidth="1"/>
    <col min="33" max="33" width="15.7109375" customWidth="1"/>
    <col min="34" max="34" width="4.7109375" customWidth="1"/>
    <col min="35" max="37" width="15.7109375" customWidth="1"/>
    <col min="38" max="38" width="4.28515625" customWidth="1"/>
  </cols>
  <sheetData>
    <row r="1" spans="1:39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6"/>
      <c r="AM1" s="6"/>
    </row>
    <row r="2" spans="1:39" ht="20.25" x14ac:dyDescent="0.25">
      <c r="A2" s="6"/>
      <c r="B2" s="35" t="s">
        <v>115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6"/>
      <c r="AM2" s="6"/>
    </row>
    <row r="3" spans="1:39" ht="20.25" x14ac:dyDescent="0.25">
      <c r="A3" s="6"/>
      <c r="B3" s="35" t="s">
        <v>116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6"/>
      <c r="AM3" s="6"/>
    </row>
    <row r="4" spans="1:39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0"/>
      <c r="N4" s="41"/>
      <c r="O4" s="40"/>
      <c r="P4" s="41"/>
      <c r="Q4" s="40"/>
      <c r="R4" s="41"/>
      <c r="S4" s="40"/>
      <c r="T4" s="41"/>
      <c r="U4" s="40"/>
      <c r="V4" s="41"/>
      <c r="W4" s="40"/>
      <c r="X4" s="40"/>
      <c r="Y4" s="40"/>
      <c r="Z4" s="41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6"/>
      <c r="AM4" s="6"/>
    </row>
    <row r="5" spans="1:39" ht="7.5" customHeight="1" x14ac:dyDescent="0.25">
      <c r="A5" s="6"/>
      <c r="B5" s="96"/>
      <c r="C5" s="96"/>
      <c r="D5" s="28"/>
      <c r="E5" s="28"/>
      <c r="F5" s="28"/>
      <c r="G5" s="28"/>
      <c r="H5" s="28"/>
      <c r="I5" s="28"/>
      <c r="J5" s="28"/>
      <c r="K5" s="28"/>
      <c r="L5" s="32"/>
      <c r="M5" s="28"/>
      <c r="N5" s="32"/>
      <c r="O5" s="28"/>
      <c r="P5" s="32"/>
      <c r="Q5" s="28"/>
      <c r="R5" s="32"/>
      <c r="S5" s="28"/>
      <c r="T5" s="32"/>
      <c r="U5" s="28"/>
      <c r="V5" s="32"/>
      <c r="W5" s="28"/>
      <c r="X5" s="28"/>
      <c r="Y5" s="28"/>
      <c r="Z5" s="32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6"/>
      <c r="AM5" s="6"/>
    </row>
    <row r="6" spans="1:39" s="1" customFormat="1" ht="18" customHeight="1" x14ac:dyDescent="0.25">
      <c r="A6" s="28"/>
      <c r="B6" s="151" t="s">
        <v>1</v>
      </c>
      <c r="C6" s="152" t="s">
        <v>117</v>
      </c>
      <c r="D6" s="97" t="s">
        <v>2</v>
      </c>
      <c r="E6" s="152" t="s">
        <v>4</v>
      </c>
      <c r="F6" s="154" t="s">
        <v>16</v>
      </c>
      <c r="G6" s="155"/>
      <c r="H6" s="97" t="s">
        <v>15</v>
      </c>
      <c r="I6" s="151" t="s">
        <v>71</v>
      </c>
      <c r="J6" s="151"/>
      <c r="K6" s="97" t="s">
        <v>119</v>
      </c>
      <c r="L6" s="154" t="s">
        <v>103</v>
      </c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5"/>
      <c r="AK6" s="152" t="s">
        <v>64</v>
      </c>
      <c r="AL6" s="28"/>
      <c r="AM6" s="28"/>
    </row>
    <row r="7" spans="1:39" s="1" customFormat="1" ht="18" customHeight="1" x14ac:dyDescent="0.25">
      <c r="A7" s="28"/>
      <c r="B7" s="151"/>
      <c r="C7" s="153"/>
      <c r="D7" s="98" t="s">
        <v>3</v>
      </c>
      <c r="E7" s="153"/>
      <c r="F7" s="98" t="s">
        <v>8</v>
      </c>
      <c r="G7" s="98" t="s">
        <v>17</v>
      </c>
      <c r="H7" s="98" t="s">
        <v>14</v>
      </c>
      <c r="I7" s="99" t="s">
        <v>5</v>
      </c>
      <c r="J7" s="99" t="s">
        <v>6</v>
      </c>
      <c r="K7" s="98" t="s">
        <v>120</v>
      </c>
      <c r="L7" s="154" t="s">
        <v>38</v>
      </c>
      <c r="M7" s="155"/>
      <c r="N7" s="154" t="s">
        <v>39</v>
      </c>
      <c r="O7" s="155"/>
      <c r="P7" s="154" t="s">
        <v>40</v>
      </c>
      <c r="Q7" s="155"/>
      <c r="R7" s="154" t="s">
        <v>41</v>
      </c>
      <c r="S7" s="155"/>
      <c r="T7" s="154" t="s">
        <v>42</v>
      </c>
      <c r="U7" s="155"/>
      <c r="V7" s="154" t="s">
        <v>43</v>
      </c>
      <c r="W7" s="155"/>
      <c r="X7" s="154" t="s">
        <v>44</v>
      </c>
      <c r="Y7" s="155"/>
      <c r="Z7" s="154" t="s">
        <v>76</v>
      </c>
      <c r="AA7" s="155"/>
      <c r="AB7" s="154" t="s">
        <v>77</v>
      </c>
      <c r="AC7" s="155"/>
      <c r="AD7" s="154" t="s">
        <v>45</v>
      </c>
      <c r="AE7" s="155"/>
      <c r="AF7" s="154" t="s">
        <v>46</v>
      </c>
      <c r="AG7" s="155"/>
      <c r="AH7" s="154" t="s">
        <v>47</v>
      </c>
      <c r="AI7" s="155"/>
      <c r="AJ7" s="98" t="s">
        <v>9</v>
      </c>
      <c r="AK7" s="153"/>
      <c r="AL7" s="28"/>
      <c r="AM7" s="28"/>
    </row>
    <row r="8" spans="1:39" ht="18" customHeight="1" x14ac:dyDescent="0.25">
      <c r="A8" s="6"/>
      <c r="B8" s="44"/>
      <c r="C8" s="44"/>
      <c r="D8" s="92"/>
      <c r="E8" s="9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6"/>
      <c r="AM8" s="6"/>
    </row>
    <row r="9" spans="1:39" ht="18" customHeight="1" x14ac:dyDescent="0.25">
      <c r="A9" s="6"/>
      <c r="B9" s="46"/>
      <c r="C9" s="80"/>
      <c r="D9" s="47"/>
      <c r="E9" s="79"/>
      <c r="F9" s="46"/>
      <c r="G9" s="46"/>
      <c r="H9" s="46"/>
      <c r="I9" s="46"/>
      <c r="J9" s="46"/>
      <c r="K9" s="46">
        <v>0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>
        <f>AI9+AG9+AE9+AC9+AA9+Y9+W9+U9+S9+Q9+O9+M9</f>
        <v>0</v>
      </c>
      <c r="AK9" s="46">
        <f>K9-AJ9</f>
        <v>0</v>
      </c>
      <c r="AL9" s="6"/>
      <c r="AM9" s="6"/>
    </row>
    <row r="10" spans="1:39" ht="18" customHeight="1" x14ac:dyDescent="0.25">
      <c r="A10" s="6"/>
      <c r="B10" s="46"/>
      <c r="C10" s="80"/>
      <c r="D10" s="47"/>
      <c r="E10" s="46"/>
      <c r="F10" s="46"/>
      <c r="G10" s="46"/>
      <c r="H10" s="46"/>
      <c r="I10" s="46"/>
      <c r="J10" s="46"/>
      <c r="K10" s="46">
        <v>0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>
        <f>AI10+AG10+AE10+AC10+AA10+Y10+W10+U10+S10+Q10+O10+M10</f>
        <v>0</v>
      </c>
      <c r="AK10" s="46">
        <f>K10-AJ10</f>
        <v>0</v>
      </c>
      <c r="AL10" s="6"/>
      <c r="AM10" s="6"/>
    </row>
    <row r="11" spans="1:39" ht="18" customHeight="1" x14ac:dyDescent="0.25">
      <c r="A11" s="6"/>
      <c r="B11" s="48"/>
      <c r="C11" s="48"/>
      <c r="D11" s="95"/>
      <c r="E11" s="48"/>
      <c r="F11" s="48"/>
      <c r="G11" s="48"/>
      <c r="H11" s="48"/>
      <c r="I11" s="48"/>
      <c r="J11" s="48"/>
      <c r="K11" s="46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6"/>
      <c r="AK11" s="48"/>
      <c r="AL11" s="6"/>
      <c r="AM11" s="6"/>
    </row>
    <row r="12" spans="1:39" s="3" customFormat="1" ht="18" customHeight="1" x14ac:dyDescent="0.25">
      <c r="A12" s="33"/>
      <c r="B12" s="49"/>
      <c r="C12" s="49" t="s">
        <v>118</v>
      </c>
      <c r="D12" s="150"/>
      <c r="E12" s="51"/>
      <c r="F12" s="49"/>
      <c r="G12" s="50"/>
      <c r="H12" s="51"/>
      <c r="I12" s="51"/>
      <c r="J12" s="51"/>
      <c r="K12" s="51">
        <f t="shared" ref="K12" si="0">SUM(K8:K11)</f>
        <v>0</v>
      </c>
      <c r="L12" s="50"/>
      <c r="M12" s="51">
        <f>SUM(M8:M11)</f>
        <v>0</v>
      </c>
      <c r="N12" s="51"/>
      <c r="O12" s="51">
        <f>SUM(O8:O11)</f>
        <v>0</v>
      </c>
      <c r="P12" s="51"/>
      <c r="Q12" s="51">
        <f>SUM(Q8:Q11)</f>
        <v>0</v>
      </c>
      <c r="R12" s="51"/>
      <c r="S12" s="51">
        <f>SUM(S8:S11)</f>
        <v>0</v>
      </c>
      <c r="T12" s="51"/>
      <c r="U12" s="51">
        <f>SUM(U8:U11)</f>
        <v>0</v>
      </c>
      <c r="V12" s="51"/>
      <c r="W12" s="51">
        <f>SUM(W8:W11)</f>
        <v>0</v>
      </c>
      <c r="X12" s="51"/>
      <c r="Y12" s="51">
        <f>SUM(Y8:Y11)</f>
        <v>0</v>
      </c>
      <c r="Z12" s="51"/>
      <c r="AA12" s="51">
        <f>SUM(AA8:AA11)</f>
        <v>0</v>
      </c>
      <c r="AB12" s="51"/>
      <c r="AC12" s="51">
        <f>SUM(AC8:AC11)</f>
        <v>0</v>
      </c>
      <c r="AD12" s="51"/>
      <c r="AE12" s="51">
        <f>SUM(AE8:AE11)</f>
        <v>0</v>
      </c>
      <c r="AF12" s="51"/>
      <c r="AG12" s="51">
        <f>SUM(AG8:AG11)</f>
        <v>0</v>
      </c>
      <c r="AH12" s="51"/>
      <c r="AI12" s="51">
        <f>SUM(AI8:AI11)</f>
        <v>0</v>
      </c>
      <c r="AJ12" s="51">
        <f>SUM(AJ8:AJ11)</f>
        <v>0</v>
      </c>
      <c r="AK12" s="51">
        <f>SUM(AK8:AK11)</f>
        <v>0</v>
      </c>
      <c r="AL12" s="75"/>
      <c r="AM12" s="33"/>
    </row>
    <row r="13" spans="1:39" ht="22.5" customHeight="1" x14ac:dyDescent="0.25">
      <c r="A13" s="6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32"/>
      <c r="M13" s="28"/>
      <c r="N13" s="32"/>
      <c r="O13" s="28"/>
      <c r="P13" s="32"/>
      <c r="Q13" s="28"/>
      <c r="R13" s="32"/>
      <c r="S13" s="28"/>
      <c r="T13" s="32"/>
      <c r="U13" s="28"/>
      <c r="V13" s="32"/>
      <c r="W13" s="28"/>
      <c r="X13" s="28"/>
      <c r="Y13" s="28"/>
      <c r="Z13" s="32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6"/>
      <c r="AM13" s="6"/>
    </row>
    <row r="14" spans="1:39" x14ac:dyDescent="0.25">
      <c r="A14" s="6"/>
      <c r="B14" s="28" t="str">
        <f>REKAP!B40</f>
        <v>Jember, 31 Januari 2020</v>
      </c>
      <c r="C14" s="28"/>
      <c r="D14" s="28"/>
      <c r="E14" s="28"/>
      <c r="F14" s="28"/>
      <c r="G14" s="28"/>
      <c r="H14" s="28"/>
      <c r="I14" s="28"/>
      <c r="J14" s="28"/>
      <c r="K14" s="28"/>
      <c r="L14" s="32"/>
      <c r="M14" s="28"/>
      <c r="N14" s="32"/>
      <c r="O14" s="28"/>
      <c r="P14" s="32"/>
      <c r="Q14" s="28"/>
      <c r="R14" s="32"/>
      <c r="S14" s="28"/>
      <c r="T14" s="32"/>
      <c r="U14" s="28"/>
      <c r="V14" s="32"/>
      <c r="W14" s="28"/>
      <c r="X14" s="28"/>
      <c r="Y14" s="28"/>
      <c r="Z14" s="32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6"/>
      <c r="AM14" s="6"/>
    </row>
    <row r="15" spans="1:39" x14ac:dyDescent="0.25">
      <c r="A15" s="6"/>
      <c r="B15" s="29" t="s">
        <v>37</v>
      </c>
      <c r="C15" s="29"/>
      <c r="D15" s="29"/>
      <c r="E15" s="28"/>
      <c r="F15" s="28"/>
      <c r="G15" s="28"/>
      <c r="H15" s="28"/>
      <c r="I15" s="28"/>
      <c r="J15" s="28"/>
      <c r="K15" s="28"/>
      <c r="L15" s="32"/>
      <c r="M15" s="28"/>
      <c r="N15" s="32"/>
      <c r="O15" s="28"/>
      <c r="P15" s="32"/>
      <c r="Q15" s="28"/>
      <c r="R15" s="32"/>
      <c r="S15" s="28"/>
      <c r="T15" s="32"/>
      <c r="U15" s="28"/>
      <c r="V15" s="32"/>
      <c r="W15" s="28"/>
      <c r="X15" s="28"/>
      <c r="Y15" s="28"/>
      <c r="Z15" s="32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6"/>
      <c r="AM15" s="6"/>
    </row>
    <row r="16" spans="1:39" x14ac:dyDescent="0.2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32"/>
      <c r="M16" s="28"/>
      <c r="N16" s="32"/>
      <c r="O16" s="28"/>
      <c r="P16" s="32"/>
      <c r="Q16" s="28"/>
      <c r="R16" s="32"/>
      <c r="S16" s="28"/>
      <c r="T16" s="32"/>
      <c r="U16" s="28"/>
      <c r="V16" s="32"/>
      <c r="W16" s="28"/>
      <c r="X16" s="28"/>
      <c r="Y16" s="28"/>
      <c r="Z16" s="32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6"/>
      <c r="AM16" s="6"/>
    </row>
    <row r="17" spans="1:39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26"/>
      <c r="M17" s="6"/>
      <c r="N17" s="26"/>
      <c r="O17" s="6"/>
      <c r="P17" s="26"/>
      <c r="Q17" s="6"/>
      <c r="R17" s="26"/>
      <c r="S17" s="6"/>
      <c r="T17" s="26"/>
      <c r="U17" s="6"/>
      <c r="V17" s="26"/>
      <c r="W17" s="6"/>
      <c r="X17" s="6"/>
      <c r="Y17" s="6"/>
      <c r="Z17" s="2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26"/>
      <c r="M18" s="6"/>
      <c r="N18" s="26"/>
      <c r="O18" s="6"/>
      <c r="P18" s="26"/>
      <c r="Q18" s="6"/>
      <c r="R18" s="26"/>
      <c r="S18" s="6"/>
      <c r="T18" s="26"/>
      <c r="U18" s="6"/>
      <c r="V18" s="26"/>
      <c r="W18" s="6"/>
      <c r="X18" s="6"/>
      <c r="Y18" s="6"/>
      <c r="Z18" s="2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</sheetData>
  <mergeCells count="19">
    <mergeCell ref="AK6:A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L6:AJ6"/>
    <mergeCell ref="AD7:AE7"/>
    <mergeCell ref="AF7:AG7"/>
    <mergeCell ref="AH7:AI7"/>
    <mergeCell ref="B6:B7"/>
    <mergeCell ref="E6:E7"/>
    <mergeCell ref="F6:G6"/>
    <mergeCell ref="I6:J6"/>
    <mergeCell ref="C6:C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109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108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107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106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105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104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47"/>
  <sheetViews>
    <sheetView zoomScaleNormal="100" workbookViewId="0">
      <pane xSplit="3" ySplit="7" topLeftCell="AB8" activePane="bottomRight" state="frozen"/>
      <selection pane="topRight" activeCell="D1" sqref="D1"/>
      <selection pane="bottomLeft" activeCell="A9" sqref="A9"/>
      <selection pane="bottomRight" activeCell="E10" sqref="E10"/>
    </sheetView>
  </sheetViews>
  <sheetFormatPr defaultColWidth="9.140625" defaultRowHeight="14.25" x14ac:dyDescent="0.2"/>
  <cols>
    <col min="1" max="1" width="3.28515625" style="6" customWidth="1"/>
    <col min="2" max="2" width="4.85546875" style="6" customWidth="1"/>
    <col min="3" max="3" width="37.42578125" style="6" customWidth="1"/>
    <col min="4" max="4" width="7.140625" style="6" customWidth="1"/>
    <col min="5" max="5" width="10.42578125" style="6" customWidth="1"/>
    <col min="6" max="6" width="4.7109375" style="6" customWidth="1"/>
    <col min="7" max="7" width="8.7109375" style="6" customWidth="1"/>
    <col min="8" max="8" width="4.7109375" style="6" customWidth="1"/>
    <col min="9" max="9" width="8.7109375" style="6" customWidth="1"/>
    <col min="10" max="10" width="4.7109375" style="6" customWidth="1"/>
    <col min="11" max="11" width="8.7109375" style="6" customWidth="1"/>
    <col min="12" max="12" width="4.7109375" style="6" customWidth="1"/>
    <col min="13" max="13" width="8.7109375" style="6" customWidth="1"/>
    <col min="14" max="14" width="4.5703125" style="6" customWidth="1"/>
    <col min="15" max="15" width="8.7109375" style="6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0" width="4.7109375" style="6" customWidth="1"/>
    <col min="21" max="21" width="8.7109375" style="6" customWidth="1"/>
    <col min="22" max="22" width="4.7109375" style="6" customWidth="1"/>
    <col min="23" max="23" width="8.7109375" style="6" customWidth="1"/>
    <col min="24" max="24" width="4.7109375" style="6" customWidth="1"/>
    <col min="25" max="25" width="8.7109375" style="6" customWidth="1"/>
    <col min="26" max="26" width="4.7109375" style="6" customWidth="1"/>
    <col min="27" max="27" width="8.7109375" style="6" customWidth="1"/>
    <col min="28" max="28" width="4.7109375" style="6" customWidth="1"/>
    <col min="29" max="29" width="9.28515625" style="6" customWidth="1"/>
    <col min="30" max="30" width="4.7109375" style="6" customWidth="1"/>
    <col min="31" max="31" width="8.7109375" style="6" customWidth="1"/>
    <col min="32" max="32" width="6.140625" style="6" bestFit="1" customWidth="1"/>
    <col min="33" max="33" width="9.28515625" style="6" customWidth="1"/>
    <col min="34" max="34" width="6.28515625" style="6" customWidth="1"/>
    <col min="35" max="35" width="11.28515625" style="6" customWidth="1"/>
    <col min="36" max="36" width="9.42578125" style="6" bestFit="1" customWidth="1"/>
    <col min="37" max="37" width="9.140625" style="6"/>
    <col min="38" max="38" width="5.7109375" style="6" customWidth="1"/>
    <col min="39" max="39" width="9.85546875" style="6" bestFit="1" customWidth="1"/>
    <col min="40" max="40" width="5.7109375" style="6" customWidth="1"/>
    <col min="41" max="41" width="9.85546875" style="6" bestFit="1" customWidth="1"/>
    <col min="42" max="42" width="5.7109375" style="6" customWidth="1"/>
    <col min="43" max="43" width="9.85546875" style="6" bestFit="1" customWidth="1"/>
    <col min="44" max="44" width="5.7109375" style="6" customWidth="1"/>
    <col min="45" max="45" width="9.85546875" style="6" bestFit="1" customWidth="1"/>
    <col min="46" max="46" width="5.7109375" style="6" customWidth="1"/>
    <col min="47" max="47" width="9.85546875" style="6" bestFit="1" customWidth="1"/>
    <col min="48" max="48" width="5.7109375" style="6" customWidth="1"/>
    <col min="49" max="49" width="9.85546875" style="6" bestFit="1" customWidth="1"/>
    <col min="50" max="50" width="5.7109375" style="6" customWidth="1"/>
    <col min="51" max="51" width="9.85546875" style="6" bestFit="1" customWidth="1"/>
    <col min="52" max="52" width="5.7109375" style="6" customWidth="1"/>
    <col min="53" max="53" width="9.85546875" style="6" bestFit="1" customWidth="1"/>
    <col min="54" max="54" width="5.7109375" style="6" customWidth="1"/>
    <col min="55" max="55" width="9.85546875" style="6" bestFit="1" customWidth="1"/>
    <col min="56" max="56" width="5.7109375" style="6" customWidth="1"/>
    <col min="57" max="57" width="10" style="6" bestFit="1" customWidth="1"/>
    <col min="58" max="58" width="5.7109375" style="6" customWidth="1"/>
    <col min="59" max="59" width="9.85546875" style="6" bestFit="1" customWidth="1"/>
    <col min="60" max="60" width="5.7109375" style="6" customWidth="1"/>
    <col min="61" max="61" width="9.85546875" style="6" bestFit="1" customWidth="1"/>
    <col min="62" max="62" width="9.140625" style="6"/>
    <col min="63" max="63" width="9.140625" style="102"/>
    <col min="64" max="64" width="11.140625" style="102" bestFit="1" customWidth="1"/>
    <col min="65" max="16384" width="9.140625" style="6"/>
  </cols>
  <sheetData>
    <row r="1" spans="1:91" ht="20.25" x14ac:dyDescent="0.3">
      <c r="A1" s="6" t="s">
        <v>84</v>
      </c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6"/>
      <c r="BB1" s="36"/>
      <c r="BC1" s="35"/>
      <c r="BD1" s="35"/>
      <c r="BE1" s="36"/>
      <c r="BF1" s="36"/>
      <c r="BG1" s="35"/>
      <c r="BH1" s="35"/>
      <c r="BI1" s="36"/>
      <c r="BJ1" s="5"/>
      <c r="BK1" s="100"/>
      <c r="BL1" s="101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</row>
    <row r="2" spans="1:91" ht="20.25" x14ac:dyDescent="0.3">
      <c r="B2" s="35" t="s">
        <v>53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6"/>
      <c r="BB2" s="36"/>
      <c r="BC2" s="35"/>
      <c r="BD2" s="35"/>
      <c r="BE2" s="36"/>
      <c r="BF2" s="36"/>
      <c r="BG2" s="35"/>
      <c r="BH2" s="35"/>
      <c r="BI2" s="36"/>
      <c r="BJ2" s="5"/>
      <c r="BK2" s="100"/>
      <c r="BL2" s="101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</row>
    <row r="3" spans="1:91" ht="20.25" x14ac:dyDescent="0.3">
      <c r="B3" s="35" t="s">
        <v>94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6"/>
      <c r="BB3" s="36"/>
      <c r="BC3" s="35"/>
      <c r="BD3" s="35"/>
      <c r="BE3" s="36"/>
      <c r="BF3" s="36"/>
      <c r="BG3" s="35"/>
      <c r="BH3" s="35"/>
      <c r="BI3" s="36"/>
      <c r="BJ3" s="5"/>
      <c r="BK3" s="100"/>
      <c r="BL3" s="101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1:91" x14ac:dyDescent="0.2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91" ht="18" customHeight="1" x14ac:dyDescent="0.2">
      <c r="A5" s="168"/>
      <c r="B5" s="169" t="s">
        <v>15</v>
      </c>
      <c r="C5" s="172" t="s">
        <v>0</v>
      </c>
      <c r="D5" s="161" t="s">
        <v>99</v>
      </c>
      <c r="E5" s="163"/>
      <c r="F5" s="159" t="s">
        <v>98</v>
      </c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0"/>
      <c r="AH5" s="161" t="s">
        <v>50</v>
      </c>
      <c r="AI5" s="162"/>
      <c r="AJ5" s="163"/>
      <c r="AK5" s="28"/>
      <c r="AL5" s="158" t="s">
        <v>96</v>
      </c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91" ht="18" customHeight="1" x14ac:dyDescent="0.2">
      <c r="A6" s="168"/>
      <c r="B6" s="170"/>
      <c r="C6" s="170"/>
      <c r="D6" s="164"/>
      <c r="E6" s="166"/>
      <c r="F6" s="159" t="s">
        <v>38</v>
      </c>
      <c r="G6" s="160"/>
      <c r="H6" s="159" t="s">
        <v>75</v>
      </c>
      <c r="I6" s="160"/>
      <c r="J6" s="159" t="s">
        <v>40</v>
      </c>
      <c r="K6" s="160"/>
      <c r="L6" s="159" t="s">
        <v>41</v>
      </c>
      <c r="M6" s="160"/>
      <c r="N6" s="159" t="s">
        <v>42</v>
      </c>
      <c r="O6" s="160"/>
      <c r="P6" s="159" t="s">
        <v>43</v>
      </c>
      <c r="Q6" s="160"/>
      <c r="R6" s="159" t="s">
        <v>44</v>
      </c>
      <c r="S6" s="160"/>
      <c r="T6" s="159" t="s">
        <v>76</v>
      </c>
      <c r="U6" s="160"/>
      <c r="V6" s="159" t="s">
        <v>77</v>
      </c>
      <c r="W6" s="160"/>
      <c r="X6" s="159" t="s">
        <v>45</v>
      </c>
      <c r="Y6" s="160"/>
      <c r="Z6" s="159" t="s">
        <v>63</v>
      </c>
      <c r="AA6" s="160"/>
      <c r="AB6" s="159" t="s">
        <v>38</v>
      </c>
      <c r="AC6" s="160"/>
      <c r="AD6" s="159" t="s">
        <v>75</v>
      </c>
      <c r="AE6" s="160"/>
      <c r="AF6" s="159" t="s">
        <v>9</v>
      </c>
      <c r="AG6" s="160"/>
      <c r="AH6" s="164"/>
      <c r="AI6" s="165"/>
      <c r="AJ6" s="166"/>
      <c r="AK6" s="28"/>
      <c r="AL6" s="157" t="s">
        <v>38</v>
      </c>
      <c r="AM6" s="157"/>
      <c r="AN6" s="157" t="s">
        <v>75</v>
      </c>
      <c r="AO6" s="157"/>
      <c r="AP6" s="157" t="s">
        <v>40</v>
      </c>
      <c r="AQ6" s="157"/>
      <c r="AR6" s="157" t="s">
        <v>41</v>
      </c>
      <c r="AS6" s="157"/>
      <c r="AT6" s="157" t="s">
        <v>42</v>
      </c>
      <c r="AU6" s="157"/>
      <c r="AV6" s="157" t="s">
        <v>61</v>
      </c>
      <c r="AW6" s="157"/>
      <c r="AX6" s="157" t="s">
        <v>62</v>
      </c>
      <c r="AY6" s="157"/>
      <c r="AZ6" s="157" t="s">
        <v>76</v>
      </c>
      <c r="BA6" s="157"/>
      <c r="BB6" s="157" t="s">
        <v>77</v>
      </c>
      <c r="BC6" s="157"/>
      <c r="BD6" s="157" t="s">
        <v>45</v>
      </c>
      <c r="BE6" s="157"/>
      <c r="BF6" s="157" t="s">
        <v>63</v>
      </c>
      <c r="BG6" s="157"/>
      <c r="BH6" s="157" t="s">
        <v>47</v>
      </c>
      <c r="BI6" s="157"/>
    </row>
    <row r="7" spans="1:91" ht="18" customHeight="1" x14ac:dyDescent="0.2">
      <c r="A7" s="168"/>
      <c r="B7" s="171"/>
      <c r="C7" s="173"/>
      <c r="D7" s="7" t="s">
        <v>49</v>
      </c>
      <c r="E7" s="7" t="s">
        <v>51</v>
      </c>
      <c r="F7" s="62" t="s">
        <v>49</v>
      </c>
      <c r="G7" s="7" t="s">
        <v>51</v>
      </c>
      <c r="H7" s="82" t="s">
        <v>49</v>
      </c>
      <c r="I7" s="7" t="s">
        <v>51</v>
      </c>
      <c r="J7" s="86" t="s">
        <v>49</v>
      </c>
      <c r="K7" s="7" t="s">
        <v>51</v>
      </c>
      <c r="L7" s="84" t="s">
        <v>49</v>
      </c>
      <c r="M7" s="7" t="s">
        <v>51</v>
      </c>
      <c r="N7" s="87" t="s">
        <v>49</v>
      </c>
      <c r="O7" s="7" t="s">
        <v>51</v>
      </c>
      <c r="P7" s="88" t="s">
        <v>49</v>
      </c>
      <c r="Q7" s="7" t="s">
        <v>51</v>
      </c>
      <c r="R7" s="89" t="s">
        <v>49</v>
      </c>
      <c r="S7" s="7" t="s">
        <v>51</v>
      </c>
      <c r="T7" s="89" t="s">
        <v>49</v>
      </c>
      <c r="U7" s="7" t="s">
        <v>51</v>
      </c>
      <c r="V7" s="90" t="s">
        <v>49</v>
      </c>
      <c r="W7" s="7" t="s">
        <v>51</v>
      </c>
      <c r="X7" s="91" t="s">
        <v>49</v>
      </c>
      <c r="Y7" s="7" t="s">
        <v>51</v>
      </c>
      <c r="Z7" s="93" t="s">
        <v>49</v>
      </c>
      <c r="AA7" s="7" t="s">
        <v>51</v>
      </c>
      <c r="AB7" s="91" t="s">
        <v>49</v>
      </c>
      <c r="AC7" s="7" t="s">
        <v>51</v>
      </c>
      <c r="AD7" s="85" t="s">
        <v>49</v>
      </c>
      <c r="AE7" s="7" t="s">
        <v>51</v>
      </c>
      <c r="AF7" s="62" t="s">
        <v>49</v>
      </c>
      <c r="AG7" s="7" t="s">
        <v>51</v>
      </c>
      <c r="AH7" s="7" t="s">
        <v>49</v>
      </c>
      <c r="AI7" s="7" t="s">
        <v>51</v>
      </c>
      <c r="AJ7" s="62" t="s">
        <v>52</v>
      </c>
      <c r="AK7" s="28"/>
      <c r="AL7" s="60" t="s">
        <v>49</v>
      </c>
      <c r="AM7" s="60" t="s">
        <v>51</v>
      </c>
      <c r="AN7" s="60" t="s">
        <v>49</v>
      </c>
      <c r="AO7" s="60" t="s">
        <v>51</v>
      </c>
      <c r="AP7" s="60" t="s">
        <v>49</v>
      </c>
      <c r="AQ7" s="60" t="s">
        <v>51</v>
      </c>
      <c r="AR7" s="60" t="s">
        <v>49</v>
      </c>
      <c r="AS7" s="60" t="s">
        <v>51</v>
      </c>
      <c r="AT7" s="60" t="s">
        <v>49</v>
      </c>
      <c r="AU7" s="60" t="s">
        <v>51</v>
      </c>
      <c r="AV7" s="60" t="s">
        <v>49</v>
      </c>
      <c r="AW7" s="60" t="s">
        <v>51</v>
      </c>
      <c r="AX7" s="60" t="s">
        <v>49</v>
      </c>
      <c r="AY7" s="60" t="s">
        <v>51</v>
      </c>
      <c r="AZ7" s="60" t="s">
        <v>49</v>
      </c>
      <c r="BA7" s="60" t="s">
        <v>51</v>
      </c>
      <c r="BB7" s="60" t="s">
        <v>49</v>
      </c>
      <c r="BC7" s="60" t="s">
        <v>51</v>
      </c>
      <c r="BD7" s="60" t="s">
        <v>49</v>
      </c>
      <c r="BE7" s="60" t="s">
        <v>51</v>
      </c>
      <c r="BF7" s="60" t="s">
        <v>49</v>
      </c>
      <c r="BG7" s="60" t="s">
        <v>51</v>
      </c>
      <c r="BH7" s="60" t="s">
        <v>49</v>
      </c>
      <c r="BI7" s="60" t="s">
        <v>51</v>
      </c>
    </row>
    <row r="8" spans="1:91" ht="15.75" customHeight="1" x14ac:dyDescent="0.2">
      <c r="A8" s="8"/>
      <c r="B8" s="61"/>
      <c r="C8" s="61"/>
      <c r="D8" s="9"/>
      <c r="E8" s="9"/>
      <c r="F8" s="6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61"/>
      <c r="AG8" s="10"/>
      <c r="AH8" s="10"/>
      <c r="AI8" s="10"/>
      <c r="AJ8" s="61"/>
      <c r="AK8" s="28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91" ht="15.75" x14ac:dyDescent="0.2">
      <c r="A9" s="11"/>
      <c r="B9" s="12" t="s">
        <v>11</v>
      </c>
      <c r="C9" s="13" t="s">
        <v>89</v>
      </c>
      <c r="D9" s="14"/>
      <c r="E9" s="14"/>
      <c r="F9" s="15"/>
      <c r="G9" s="14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15"/>
      <c r="AG9" s="14"/>
      <c r="AH9" s="14"/>
      <c r="AI9" s="14"/>
      <c r="AJ9" s="16"/>
      <c r="AK9" s="28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</row>
    <row r="10" spans="1:91" s="114" customFormat="1" ht="15.75" x14ac:dyDescent="0.2">
      <c r="A10" s="107"/>
      <c r="B10" s="108">
        <v>1</v>
      </c>
      <c r="C10" s="109" t="s">
        <v>56</v>
      </c>
      <c r="D10" s="110">
        <f t="shared" ref="D10:E16" si="0">AL10</f>
        <v>1</v>
      </c>
      <c r="E10" s="110">
        <f t="shared" si="0"/>
        <v>120</v>
      </c>
      <c r="F10" s="108">
        <v>2</v>
      </c>
      <c r="G10" s="110">
        <v>45</v>
      </c>
      <c r="H10" s="108">
        <v>78</v>
      </c>
      <c r="I10" s="110">
        <v>90</v>
      </c>
      <c r="J10" s="111">
        <v>1</v>
      </c>
      <c r="K10" s="111">
        <v>67</v>
      </c>
      <c r="L10" s="111">
        <v>2</v>
      </c>
      <c r="M10" s="111">
        <v>56</v>
      </c>
      <c r="N10" s="111">
        <v>1</v>
      </c>
      <c r="O10" s="111">
        <v>56</v>
      </c>
      <c r="P10" s="111">
        <v>3</v>
      </c>
      <c r="Q10" s="111">
        <v>788</v>
      </c>
      <c r="R10" s="111">
        <v>2</v>
      </c>
      <c r="S10" s="111">
        <v>678</v>
      </c>
      <c r="T10" s="111">
        <v>4</v>
      </c>
      <c r="U10" s="111">
        <v>300</v>
      </c>
      <c r="V10" s="111">
        <v>2</v>
      </c>
      <c r="W10" s="111">
        <v>677</v>
      </c>
      <c r="X10" s="111">
        <v>1</v>
      </c>
      <c r="Y10" s="111">
        <v>700</v>
      </c>
      <c r="Z10" s="111">
        <v>2</v>
      </c>
      <c r="AA10" s="111">
        <v>566</v>
      </c>
      <c r="AB10" s="111">
        <f t="shared" ref="AB10:AB11" si="1">F10+H10+J10+L10+N10+P10+R10+T10+V10+X10+Z10</f>
        <v>98</v>
      </c>
      <c r="AC10" s="111">
        <f t="shared" ref="AC10:AC11" si="2">G10+I10+K10+M10+O10+Q10+S10+U10+W10+Y10+AA10</f>
        <v>4023</v>
      </c>
      <c r="AD10" s="111">
        <v>78</v>
      </c>
      <c r="AE10" s="111">
        <v>68</v>
      </c>
      <c r="AF10" s="108">
        <f t="shared" ref="AF10:AG11" si="3">AB10+AD10</f>
        <v>176</v>
      </c>
      <c r="AG10" s="110">
        <f t="shared" si="3"/>
        <v>4091</v>
      </c>
      <c r="AH10" s="110">
        <f t="shared" ref="AH10:AI11" si="4">AF10-D10</f>
        <v>175</v>
      </c>
      <c r="AI10" s="110">
        <f t="shared" si="4"/>
        <v>3971</v>
      </c>
      <c r="AJ10" s="112">
        <f t="shared" ref="AJ10:AJ16" si="5">AI10/E10</f>
        <v>33.091666666666669</v>
      </c>
      <c r="AK10" s="113"/>
      <c r="AL10" s="109">
        <v>1</v>
      </c>
      <c r="AM10" s="109">
        <v>120</v>
      </c>
      <c r="AN10" s="109">
        <v>1</v>
      </c>
      <c r="AO10" s="109">
        <v>345</v>
      </c>
      <c r="AP10" s="109">
        <v>1</v>
      </c>
      <c r="AQ10" s="109">
        <v>40</v>
      </c>
      <c r="AR10" s="109">
        <v>4</v>
      </c>
      <c r="AS10" s="109">
        <v>120</v>
      </c>
      <c r="AT10" s="109">
        <v>5</v>
      </c>
      <c r="AU10" s="109">
        <v>80</v>
      </c>
      <c r="AV10" s="109">
        <v>2</v>
      </c>
      <c r="AW10" s="109">
        <v>677</v>
      </c>
      <c r="AX10" s="109">
        <v>2</v>
      </c>
      <c r="AY10" s="109">
        <v>60</v>
      </c>
      <c r="AZ10" s="109">
        <v>1</v>
      </c>
      <c r="BA10" s="109">
        <v>56</v>
      </c>
      <c r="BB10" s="109">
        <v>78</v>
      </c>
      <c r="BC10" s="109">
        <v>23</v>
      </c>
      <c r="BD10" s="109">
        <v>1</v>
      </c>
      <c r="BE10" s="109">
        <v>67</v>
      </c>
      <c r="BF10" s="109">
        <v>2</v>
      </c>
      <c r="BG10" s="109">
        <v>400</v>
      </c>
      <c r="BH10" s="109">
        <v>3</v>
      </c>
      <c r="BI10" s="109">
        <v>566</v>
      </c>
      <c r="BK10" s="115">
        <f>AL10+AN10+AP10+AR10+AT10+AV10+AX10+AZ10+BB10+BD10+BF10+BH10</f>
        <v>101</v>
      </c>
      <c r="BL10" s="115">
        <f>AM10+AO10+AQ10+AS10+AU10+AW10+AY10+BA10+BC10+BE10+BG10+BI10</f>
        <v>2554</v>
      </c>
    </row>
    <row r="11" spans="1:91" s="114" customFormat="1" ht="15.75" x14ac:dyDescent="0.2">
      <c r="A11" s="107"/>
      <c r="B11" s="108">
        <f t="shared" ref="B11:B17" si="6">B10+1</f>
        <v>2</v>
      </c>
      <c r="C11" s="109" t="s">
        <v>58</v>
      </c>
      <c r="D11" s="110">
        <f t="shared" si="0"/>
        <v>2</v>
      </c>
      <c r="E11" s="110">
        <f t="shared" si="0"/>
        <v>450</v>
      </c>
      <c r="F11" s="108">
        <v>0</v>
      </c>
      <c r="G11" s="110">
        <v>0</v>
      </c>
      <c r="H11" s="108">
        <v>0</v>
      </c>
      <c r="I11" s="110">
        <v>0</v>
      </c>
      <c r="J11" s="111">
        <v>0</v>
      </c>
      <c r="K11" s="111">
        <v>0</v>
      </c>
      <c r="L11" s="111">
        <v>0</v>
      </c>
      <c r="M11" s="111">
        <v>0</v>
      </c>
      <c r="N11" s="111">
        <v>0</v>
      </c>
      <c r="O11" s="111">
        <v>0</v>
      </c>
      <c r="P11" s="111">
        <v>0</v>
      </c>
      <c r="Q11" s="111">
        <v>0</v>
      </c>
      <c r="R11" s="111">
        <v>0</v>
      </c>
      <c r="S11" s="111">
        <v>0</v>
      </c>
      <c r="T11" s="111">
        <v>0</v>
      </c>
      <c r="U11" s="111">
        <v>0</v>
      </c>
      <c r="V11" s="111">
        <v>0</v>
      </c>
      <c r="W11" s="111">
        <v>0</v>
      </c>
      <c r="X11" s="111">
        <v>0</v>
      </c>
      <c r="Y11" s="111">
        <v>0</v>
      </c>
      <c r="Z11" s="111">
        <v>0</v>
      </c>
      <c r="AA11" s="111">
        <v>0</v>
      </c>
      <c r="AB11" s="111">
        <f t="shared" si="1"/>
        <v>0</v>
      </c>
      <c r="AC11" s="111">
        <f t="shared" si="2"/>
        <v>0</v>
      </c>
      <c r="AD11" s="111">
        <v>0</v>
      </c>
      <c r="AE11" s="111">
        <v>0</v>
      </c>
      <c r="AF11" s="108">
        <f t="shared" si="3"/>
        <v>0</v>
      </c>
      <c r="AG11" s="110">
        <f t="shared" si="3"/>
        <v>0</v>
      </c>
      <c r="AH11" s="110">
        <f t="shared" si="4"/>
        <v>-2</v>
      </c>
      <c r="AI11" s="110">
        <f t="shared" si="4"/>
        <v>-450</v>
      </c>
      <c r="AJ11" s="112">
        <f t="shared" si="5"/>
        <v>-1</v>
      </c>
      <c r="AK11" s="113"/>
      <c r="AL11" s="109">
        <v>2</v>
      </c>
      <c r="AM11" s="109">
        <v>450</v>
      </c>
      <c r="AN11" s="109">
        <v>0</v>
      </c>
      <c r="AO11" s="109">
        <v>0</v>
      </c>
      <c r="AP11" s="109">
        <v>0</v>
      </c>
      <c r="AQ11" s="109">
        <v>0</v>
      </c>
      <c r="AR11" s="109">
        <v>0</v>
      </c>
      <c r="AS11" s="109">
        <v>0</v>
      </c>
      <c r="AT11" s="109">
        <v>0</v>
      </c>
      <c r="AU11" s="109">
        <v>0</v>
      </c>
      <c r="AV11" s="109">
        <v>0</v>
      </c>
      <c r="AW11" s="109">
        <v>0</v>
      </c>
      <c r="AX11" s="109">
        <v>0</v>
      </c>
      <c r="AY11" s="109">
        <v>0</v>
      </c>
      <c r="AZ11" s="109">
        <v>0</v>
      </c>
      <c r="BA11" s="109">
        <v>0</v>
      </c>
      <c r="BB11" s="109">
        <v>0</v>
      </c>
      <c r="BC11" s="109">
        <v>0</v>
      </c>
      <c r="BD11" s="109">
        <v>0</v>
      </c>
      <c r="BE11" s="109">
        <v>0</v>
      </c>
      <c r="BF11" s="109">
        <v>0</v>
      </c>
      <c r="BG11" s="109">
        <v>0</v>
      </c>
      <c r="BH11" s="109">
        <v>0</v>
      </c>
      <c r="BI11" s="109">
        <v>0</v>
      </c>
      <c r="BK11" s="115">
        <f t="shared" ref="BK11:BK36" si="7">AL11+AN11+AP11+AR11+AT11+AV11+AX11+AZ11+BB11+BD11+BF11+BH11</f>
        <v>2</v>
      </c>
      <c r="BL11" s="115">
        <f t="shared" ref="BL11:BL36" si="8">AM11+AO11+AQ11+AS11+AU11+AW11+AY11+BA11+BC11+BE11+BG11+BI11</f>
        <v>450</v>
      </c>
    </row>
    <row r="12" spans="1:91" s="114" customFormat="1" ht="15.75" x14ac:dyDescent="0.2">
      <c r="A12" s="107"/>
      <c r="B12" s="108">
        <f t="shared" si="6"/>
        <v>3</v>
      </c>
      <c r="C12" s="109" t="s">
        <v>100</v>
      </c>
      <c r="D12" s="110">
        <f t="shared" si="0"/>
        <v>3</v>
      </c>
      <c r="E12" s="110">
        <f t="shared" si="0"/>
        <v>0</v>
      </c>
      <c r="F12" s="108">
        <v>0</v>
      </c>
      <c r="G12" s="110">
        <v>0</v>
      </c>
      <c r="H12" s="108">
        <v>0</v>
      </c>
      <c r="I12" s="110">
        <v>0</v>
      </c>
      <c r="J12" s="111">
        <v>0</v>
      </c>
      <c r="K12" s="111">
        <v>0</v>
      </c>
      <c r="L12" s="111">
        <v>0</v>
      </c>
      <c r="M12" s="111">
        <v>0</v>
      </c>
      <c r="N12" s="111">
        <v>0</v>
      </c>
      <c r="O12" s="111">
        <v>0</v>
      </c>
      <c r="P12" s="111">
        <v>0</v>
      </c>
      <c r="Q12" s="111">
        <v>0</v>
      </c>
      <c r="R12" s="111">
        <v>0</v>
      </c>
      <c r="S12" s="111">
        <v>0</v>
      </c>
      <c r="T12" s="111">
        <v>0</v>
      </c>
      <c r="U12" s="111">
        <v>0</v>
      </c>
      <c r="V12" s="111">
        <v>0</v>
      </c>
      <c r="W12" s="111">
        <v>0</v>
      </c>
      <c r="X12" s="111">
        <v>0</v>
      </c>
      <c r="Y12" s="111">
        <v>0</v>
      </c>
      <c r="Z12" s="111">
        <v>0</v>
      </c>
      <c r="AA12" s="111">
        <v>0</v>
      </c>
      <c r="AB12" s="111">
        <f t="shared" ref="AB12" si="9">F12+H12+J12+L12+N12+P12+R12+T12+V12+X12+Z12</f>
        <v>0</v>
      </c>
      <c r="AC12" s="111">
        <f t="shared" ref="AC12" si="10">G12+I12+K12+M12+O12+Q12+S12+U12+W12+Y12+AA12</f>
        <v>0</v>
      </c>
      <c r="AD12" s="111">
        <v>0</v>
      </c>
      <c r="AE12" s="111">
        <v>0</v>
      </c>
      <c r="AF12" s="108">
        <f t="shared" ref="AF12" si="11">AB12+AD12</f>
        <v>0</v>
      </c>
      <c r="AG12" s="110">
        <f t="shared" ref="AG12" si="12">AC12+AE12</f>
        <v>0</v>
      </c>
      <c r="AH12" s="110">
        <f t="shared" ref="AH12" si="13">AF12-D12</f>
        <v>-3</v>
      </c>
      <c r="AI12" s="110">
        <f t="shared" ref="AI12" si="14">AG12-E12</f>
        <v>0</v>
      </c>
      <c r="AJ12" s="112" t="e">
        <f t="shared" si="5"/>
        <v>#DIV/0!</v>
      </c>
      <c r="AK12" s="113"/>
      <c r="AL12" s="109">
        <v>3</v>
      </c>
      <c r="AM12" s="109">
        <v>0</v>
      </c>
      <c r="AN12" s="109">
        <v>0</v>
      </c>
      <c r="AO12" s="109">
        <v>0</v>
      </c>
      <c r="AP12" s="109">
        <v>0</v>
      </c>
      <c r="AQ12" s="109">
        <v>0</v>
      </c>
      <c r="AR12" s="109">
        <v>0</v>
      </c>
      <c r="AS12" s="109">
        <v>0</v>
      </c>
      <c r="AT12" s="109">
        <v>0</v>
      </c>
      <c r="AU12" s="109">
        <v>0</v>
      </c>
      <c r="AV12" s="109">
        <v>0</v>
      </c>
      <c r="AW12" s="109">
        <v>0</v>
      </c>
      <c r="AX12" s="109">
        <v>0</v>
      </c>
      <c r="AY12" s="109">
        <v>0</v>
      </c>
      <c r="AZ12" s="109">
        <v>0</v>
      </c>
      <c r="BA12" s="109">
        <v>0</v>
      </c>
      <c r="BB12" s="109">
        <v>0</v>
      </c>
      <c r="BC12" s="109">
        <v>0</v>
      </c>
      <c r="BD12" s="109">
        <v>0</v>
      </c>
      <c r="BE12" s="109">
        <v>0</v>
      </c>
      <c r="BF12" s="109">
        <v>0</v>
      </c>
      <c r="BG12" s="109">
        <v>0</v>
      </c>
      <c r="BH12" s="109">
        <v>0</v>
      </c>
      <c r="BI12" s="109">
        <v>0</v>
      </c>
      <c r="BK12" s="115">
        <f t="shared" ref="BK12" si="15">AL12+AN12+AP12+AR12+AT12+AV12+AX12+AZ12+BB12+BD12+BF12+BH12</f>
        <v>3</v>
      </c>
      <c r="BL12" s="115">
        <f t="shared" ref="BL12" si="16">AM12+AO12+AQ12+AS12+AU12+AW12+AY12+BA12+BC12+BE12+BG12+BI12</f>
        <v>0</v>
      </c>
    </row>
    <row r="13" spans="1:91" s="114" customFormat="1" ht="15.75" x14ac:dyDescent="0.2">
      <c r="A13" s="107"/>
      <c r="B13" s="108">
        <f t="shared" si="6"/>
        <v>4</v>
      </c>
      <c r="C13" s="109" t="s">
        <v>101</v>
      </c>
      <c r="D13" s="110">
        <f t="shared" si="0"/>
        <v>4</v>
      </c>
      <c r="E13" s="110">
        <f t="shared" si="0"/>
        <v>0</v>
      </c>
      <c r="F13" s="108">
        <v>0</v>
      </c>
      <c r="G13" s="110">
        <v>0</v>
      </c>
      <c r="H13" s="108">
        <v>0</v>
      </c>
      <c r="I13" s="110">
        <v>0</v>
      </c>
      <c r="J13" s="111">
        <v>0</v>
      </c>
      <c r="K13" s="111">
        <v>0</v>
      </c>
      <c r="L13" s="111">
        <v>0</v>
      </c>
      <c r="M13" s="111">
        <v>0</v>
      </c>
      <c r="N13" s="111">
        <v>0</v>
      </c>
      <c r="O13" s="111">
        <v>0</v>
      </c>
      <c r="P13" s="111">
        <v>0</v>
      </c>
      <c r="Q13" s="111">
        <v>0</v>
      </c>
      <c r="R13" s="111">
        <v>0</v>
      </c>
      <c r="S13" s="111">
        <v>0</v>
      </c>
      <c r="T13" s="111">
        <v>0</v>
      </c>
      <c r="U13" s="111">
        <v>0</v>
      </c>
      <c r="V13" s="111">
        <v>0</v>
      </c>
      <c r="W13" s="111">
        <v>0</v>
      </c>
      <c r="X13" s="111">
        <v>0</v>
      </c>
      <c r="Y13" s="111">
        <v>0</v>
      </c>
      <c r="Z13" s="111">
        <v>0</v>
      </c>
      <c r="AA13" s="111">
        <v>0</v>
      </c>
      <c r="AB13" s="111">
        <f t="shared" ref="AB13" si="17">F13+H13+J13+L13+N13+P13+R13+T13+V13+X13+Z13</f>
        <v>0</v>
      </c>
      <c r="AC13" s="111">
        <f t="shared" ref="AC13" si="18">G13+I13+K13+M13+O13+Q13+S13+U13+W13+Y13+AA13</f>
        <v>0</v>
      </c>
      <c r="AD13" s="111">
        <v>0</v>
      </c>
      <c r="AE13" s="111">
        <v>0</v>
      </c>
      <c r="AF13" s="108">
        <f t="shared" ref="AF13" si="19">AB13+AD13</f>
        <v>0</v>
      </c>
      <c r="AG13" s="110">
        <f t="shared" ref="AG13" si="20">AC13+AE13</f>
        <v>0</v>
      </c>
      <c r="AH13" s="110">
        <f t="shared" ref="AH13" si="21">AF13-D13</f>
        <v>-4</v>
      </c>
      <c r="AI13" s="110">
        <f t="shared" ref="AI13" si="22">AG13-E13</f>
        <v>0</v>
      </c>
      <c r="AJ13" s="112" t="e">
        <f t="shared" si="5"/>
        <v>#DIV/0!</v>
      </c>
      <c r="AK13" s="113"/>
      <c r="AL13" s="109">
        <v>4</v>
      </c>
      <c r="AM13" s="109">
        <v>0</v>
      </c>
      <c r="AN13" s="109">
        <v>0</v>
      </c>
      <c r="AO13" s="109">
        <v>0</v>
      </c>
      <c r="AP13" s="109">
        <v>0</v>
      </c>
      <c r="AQ13" s="109">
        <v>0</v>
      </c>
      <c r="AR13" s="109">
        <v>0</v>
      </c>
      <c r="AS13" s="109">
        <v>0</v>
      </c>
      <c r="AT13" s="109">
        <v>0</v>
      </c>
      <c r="AU13" s="109">
        <v>0</v>
      </c>
      <c r="AV13" s="109">
        <v>0</v>
      </c>
      <c r="AW13" s="109">
        <v>0</v>
      </c>
      <c r="AX13" s="109">
        <v>0</v>
      </c>
      <c r="AY13" s="109">
        <v>0</v>
      </c>
      <c r="AZ13" s="109">
        <v>0</v>
      </c>
      <c r="BA13" s="109">
        <v>0</v>
      </c>
      <c r="BB13" s="109">
        <v>0</v>
      </c>
      <c r="BC13" s="109">
        <v>0</v>
      </c>
      <c r="BD13" s="109">
        <v>0</v>
      </c>
      <c r="BE13" s="109">
        <v>0</v>
      </c>
      <c r="BF13" s="109">
        <v>0</v>
      </c>
      <c r="BG13" s="109">
        <v>0</v>
      </c>
      <c r="BH13" s="109">
        <v>0</v>
      </c>
      <c r="BI13" s="109">
        <v>0</v>
      </c>
      <c r="BK13" s="115">
        <f t="shared" ref="BK13" si="23">AL13+AN13+AP13+AR13+AT13+AV13+AX13+AZ13+BB13+BD13+BF13+BH13</f>
        <v>4</v>
      </c>
      <c r="BL13" s="115">
        <f t="shared" ref="BL13" si="24">AM13+AO13+AQ13+AS13+AU13+AW13+AY13+BA13+BC13+BE13+BG13+BI13</f>
        <v>0</v>
      </c>
    </row>
    <row r="14" spans="1:91" s="114" customFormat="1" ht="15.75" x14ac:dyDescent="0.2">
      <c r="A14" s="107"/>
      <c r="B14" s="108">
        <f t="shared" si="6"/>
        <v>5</v>
      </c>
      <c r="C14" s="109" t="s">
        <v>102</v>
      </c>
      <c r="D14" s="110">
        <f t="shared" si="0"/>
        <v>5</v>
      </c>
      <c r="E14" s="110">
        <f t="shared" si="0"/>
        <v>0</v>
      </c>
      <c r="F14" s="108">
        <v>0</v>
      </c>
      <c r="G14" s="110">
        <v>0</v>
      </c>
      <c r="H14" s="108">
        <v>0</v>
      </c>
      <c r="I14" s="110">
        <v>0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1">
        <v>0</v>
      </c>
      <c r="Q14" s="111">
        <v>0</v>
      </c>
      <c r="R14" s="111">
        <v>0</v>
      </c>
      <c r="S14" s="111">
        <v>0</v>
      </c>
      <c r="T14" s="111">
        <v>0</v>
      </c>
      <c r="U14" s="111">
        <v>0</v>
      </c>
      <c r="V14" s="111">
        <v>0</v>
      </c>
      <c r="W14" s="111">
        <v>0</v>
      </c>
      <c r="X14" s="111">
        <v>0</v>
      </c>
      <c r="Y14" s="111">
        <v>0</v>
      </c>
      <c r="Z14" s="111">
        <v>0</v>
      </c>
      <c r="AA14" s="111">
        <v>0</v>
      </c>
      <c r="AB14" s="111">
        <f t="shared" ref="AB14" si="25">F14+H14+J14+L14+N14+P14+R14+T14+V14+X14+Z14</f>
        <v>0</v>
      </c>
      <c r="AC14" s="111">
        <f t="shared" ref="AC14" si="26">G14+I14+K14+M14+O14+Q14+S14+U14+W14+Y14+AA14</f>
        <v>0</v>
      </c>
      <c r="AD14" s="111">
        <v>0</v>
      </c>
      <c r="AE14" s="111">
        <v>0</v>
      </c>
      <c r="AF14" s="108">
        <f t="shared" ref="AF14" si="27">AB14+AD14</f>
        <v>0</v>
      </c>
      <c r="AG14" s="110">
        <f t="shared" ref="AG14" si="28">AC14+AE14</f>
        <v>0</v>
      </c>
      <c r="AH14" s="110">
        <f t="shared" ref="AH14" si="29">AF14-D14</f>
        <v>-5</v>
      </c>
      <c r="AI14" s="110">
        <f t="shared" ref="AI14" si="30">AG14-E14</f>
        <v>0</v>
      </c>
      <c r="AJ14" s="112" t="e">
        <f t="shared" si="5"/>
        <v>#DIV/0!</v>
      </c>
      <c r="AK14" s="113"/>
      <c r="AL14" s="109">
        <v>5</v>
      </c>
      <c r="AM14" s="109">
        <v>0</v>
      </c>
      <c r="AN14" s="109">
        <v>0</v>
      </c>
      <c r="AO14" s="109">
        <v>0</v>
      </c>
      <c r="AP14" s="109">
        <v>0</v>
      </c>
      <c r="AQ14" s="109">
        <v>0</v>
      </c>
      <c r="AR14" s="109">
        <v>0</v>
      </c>
      <c r="AS14" s="109">
        <v>0</v>
      </c>
      <c r="AT14" s="109">
        <v>0</v>
      </c>
      <c r="AU14" s="109">
        <v>0</v>
      </c>
      <c r="AV14" s="109">
        <v>0</v>
      </c>
      <c r="AW14" s="109">
        <v>0</v>
      </c>
      <c r="AX14" s="109">
        <v>0</v>
      </c>
      <c r="AY14" s="109">
        <v>0</v>
      </c>
      <c r="AZ14" s="109">
        <v>0</v>
      </c>
      <c r="BA14" s="109">
        <v>0</v>
      </c>
      <c r="BB14" s="109">
        <v>0</v>
      </c>
      <c r="BC14" s="109">
        <v>0</v>
      </c>
      <c r="BD14" s="109">
        <v>0</v>
      </c>
      <c r="BE14" s="109">
        <v>0</v>
      </c>
      <c r="BF14" s="109">
        <v>0</v>
      </c>
      <c r="BG14" s="109">
        <v>0</v>
      </c>
      <c r="BH14" s="109">
        <v>0</v>
      </c>
      <c r="BI14" s="109">
        <v>0</v>
      </c>
      <c r="BK14" s="115">
        <f t="shared" ref="BK14" si="31">AL14+AN14+AP14+AR14+AT14+AV14+AX14+AZ14+BB14+BD14+BF14+BH14</f>
        <v>5</v>
      </c>
      <c r="BL14" s="115">
        <f t="shared" ref="BL14" si="32">AM14+AO14+AQ14+AS14+AU14+AW14+AY14+BA14+BC14+BE14+BG14+BI14</f>
        <v>0</v>
      </c>
    </row>
    <row r="15" spans="1:91" s="114" customFormat="1" ht="15.75" x14ac:dyDescent="0.2">
      <c r="A15" s="107"/>
      <c r="B15" s="108">
        <f t="shared" si="6"/>
        <v>6</v>
      </c>
      <c r="C15" s="109" t="s">
        <v>59</v>
      </c>
      <c r="D15" s="110">
        <f t="shared" si="0"/>
        <v>0</v>
      </c>
      <c r="E15" s="110">
        <f t="shared" si="0"/>
        <v>0</v>
      </c>
      <c r="F15" s="108">
        <v>0</v>
      </c>
      <c r="G15" s="110">
        <v>0</v>
      </c>
      <c r="H15" s="108">
        <v>0</v>
      </c>
      <c r="I15" s="110">
        <v>0</v>
      </c>
      <c r="J15" s="111">
        <v>0</v>
      </c>
      <c r="K15" s="111">
        <v>0</v>
      </c>
      <c r="L15" s="111">
        <v>0</v>
      </c>
      <c r="M15" s="111">
        <v>0</v>
      </c>
      <c r="N15" s="111">
        <v>0</v>
      </c>
      <c r="O15" s="111">
        <v>0</v>
      </c>
      <c r="P15" s="111">
        <v>0</v>
      </c>
      <c r="Q15" s="111">
        <v>0</v>
      </c>
      <c r="R15" s="111">
        <v>0</v>
      </c>
      <c r="S15" s="111">
        <v>0</v>
      </c>
      <c r="T15" s="111">
        <v>0</v>
      </c>
      <c r="U15" s="111">
        <v>0</v>
      </c>
      <c r="V15" s="111">
        <v>0</v>
      </c>
      <c r="W15" s="111">
        <v>0</v>
      </c>
      <c r="X15" s="111">
        <v>0</v>
      </c>
      <c r="Y15" s="111">
        <v>0</v>
      </c>
      <c r="Z15" s="111">
        <v>0</v>
      </c>
      <c r="AA15" s="111">
        <v>0</v>
      </c>
      <c r="AB15" s="111">
        <f t="shared" ref="AB15" si="33">F15+H15+J15+L15+N15+P15+R15+T15+V15+X15+Z15</f>
        <v>0</v>
      </c>
      <c r="AC15" s="111">
        <f t="shared" ref="AC15" si="34">G15+I15+K15+M15+O15+Q15+S15+U15+W15+Y15+AA15</f>
        <v>0</v>
      </c>
      <c r="AD15" s="111">
        <v>0</v>
      </c>
      <c r="AE15" s="111">
        <v>0</v>
      </c>
      <c r="AF15" s="108">
        <f t="shared" ref="AF15" si="35">AB15+AD15</f>
        <v>0</v>
      </c>
      <c r="AG15" s="110">
        <f t="shared" ref="AG15" si="36">AC15+AE15</f>
        <v>0</v>
      </c>
      <c r="AH15" s="110">
        <f t="shared" ref="AH15" si="37">AF15-D15</f>
        <v>0</v>
      </c>
      <c r="AI15" s="110">
        <f t="shared" ref="AI15" si="38">AG15-E15</f>
        <v>0</v>
      </c>
      <c r="AJ15" s="112" t="e">
        <f t="shared" si="5"/>
        <v>#DIV/0!</v>
      </c>
      <c r="AK15" s="113"/>
      <c r="AL15" s="109">
        <v>0</v>
      </c>
      <c r="AM15" s="109">
        <v>0</v>
      </c>
      <c r="AN15" s="109">
        <v>0</v>
      </c>
      <c r="AO15" s="109">
        <v>0</v>
      </c>
      <c r="AP15" s="109">
        <v>0</v>
      </c>
      <c r="AQ15" s="109">
        <v>0</v>
      </c>
      <c r="AR15" s="109">
        <v>0</v>
      </c>
      <c r="AS15" s="109">
        <v>0</v>
      </c>
      <c r="AT15" s="109">
        <v>0</v>
      </c>
      <c r="AU15" s="109">
        <v>0</v>
      </c>
      <c r="AV15" s="109">
        <v>0</v>
      </c>
      <c r="AW15" s="109">
        <v>0</v>
      </c>
      <c r="AX15" s="109">
        <v>0</v>
      </c>
      <c r="AY15" s="109">
        <v>0</v>
      </c>
      <c r="AZ15" s="109">
        <v>0</v>
      </c>
      <c r="BA15" s="109">
        <v>0</v>
      </c>
      <c r="BB15" s="109">
        <v>0</v>
      </c>
      <c r="BC15" s="109">
        <v>0</v>
      </c>
      <c r="BD15" s="109">
        <v>0</v>
      </c>
      <c r="BE15" s="109">
        <v>0</v>
      </c>
      <c r="BF15" s="109">
        <v>0</v>
      </c>
      <c r="BG15" s="109">
        <v>0</v>
      </c>
      <c r="BH15" s="109">
        <v>0</v>
      </c>
      <c r="BI15" s="109">
        <v>0</v>
      </c>
      <c r="BK15" s="115">
        <f t="shared" ref="BK15" si="39">AL15+AN15+AP15+AR15+AT15+AV15+AX15+AZ15+BB15+BD15+BF15+BH15</f>
        <v>0</v>
      </c>
      <c r="BL15" s="115">
        <f t="shared" ref="BL15" si="40">AM15+AO15+AQ15+AS15+AU15+AW15+AY15+BA15+BC15+BE15+BG15+BI15</f>
        <v>0</v>
      </c>
    </row>
    <row r="16" spans="1:91" s="114" customFormat="1" ht="15.75" x14ac:dyDescent="0.2">
      <c r="A16" s="107"/>
      <c r="B16" s="108">
        <f t="shared" si="6"/>
        <v>7</v>
      </c>
      <c r="C16" s="109" t="s">
        <v>87</v>
      </c>
      <c r="D16" s="110">
        <f t="shared" si="0"/>
        <v>0</v>
      </c>
      <c r="E16" s="110">
        <f t="shared" si="0"/>
        <v>0</v>
      </c>
      <c r="F16" s="108">
        <v>0</v>
      </c>
      <c r="G16" s="110">
        <v>0</v>
      </c>
      <c r="H16" s="108">
        <v>0</v>
      </c>
      <c r="I16" s="110">
        <v>0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0</v>
      </c>
      <c r="P16" s="111">
        <v>0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f t="shared" ref="AB16" si="41">F16+H16+J16+L16+N16+P16+R16+T16+V16+X16+Z16</f>
        <v>0</v>
      </c>
      <c r="AC16" s="111">
        <f t="shared" ref="AC16" si="42">G16+I16+K16+M16+O16+Q16+S16+U16+W16+Y16+AA16</f>
        <v>0</v>
      </c>
      <c r="AD16" s="111">
        <v>0</v>
      </c>
      <c r="AE16" s="111">
        <v>0</v>
      </c>
      <c r="AF16" s="108">
        <f t="shared" ref="AF16" si="43">AB16+AD16</f>
        <v>0</v>
      </c>
      <c r="AG16" s="110">
        <f t="shared" ref="AG16" si="44">AC16+AE16</f>
        <v>0</v>
      </c>
      <c r="AH16" s="110">
        <f t="shared" ref="AH16" si="45">AF16-D16</f>
        <v>0</v>
      </c>
      <c r="AI16" s="110">
        <f t="shared" ref="AI16" si="46">AG16-E16</f>
        <v>0</v>
      </c>
      <c r="AJ16" s="112" t="e">
        <f t="shared" si="5"/>
        <v>#DIV/0!</v>
      </c>
      <c r="AK16" s="113"/>
      <c r="AL16" s="109">
        <v>0</v>
      </c>
      <c r="AM16" s="109">
        <v>0</v>
      </c>
      <c r="AN16" s="109">
        <v>0</v>
      </c>
      <c r="AO16" s="109">
        <v>0</v>
      </c>
      <c r="AP16" s="109">
        <v>0</v>
      </c>
      <c r="AQ16" s="109">
        <v>0</v>
      </c>
      <c r="AR16" s="109">
        <v>0</v>
      </c>
      <c r="AS16" s="109">
        <v>0</v>
      </c>
      <c r="AT16" s="109">
        <v>0</v>
      </c>
      <c r="AU16" s="109">
        <v>0</v>
      </c>
      <c r="AV16" s="109">
        <v>0</v>
      </c>
      <c r="AW16" s="109">
        <v>0</v>
      </c>
      <c r="AX16" s="109">
        <v>0</v>
      </c>
      <c r="AY16" s="109">
        <v>0</v>
      </c>
      <c r="AZ16" s="109">
        <v>0</v>
      </c>
      <c r="BA16" s="109">
        <v>0</v>
      </c>
      <c r="BB16" s="109">
        <v>0</v>
      </c>
      <c r="BC16" s="109">
        <v>0</v>
      </c>
      <c r="BD16" s="109">
        <v>0</v>
      </c>
      <c r="BE16" s="109">
        <v>0</v>
      </c>
      <c r="BF16" s="109">
        <v>0</v>
      </c>
      <c r="BG16" s="109">
        <v>0</v>
      </c>
      <c r="BH16" s="109">
        <v>0</v>
      </c>
      <c r="BI16" s="109">
        <v>0</v>
      </c>
      <c r="BK16" s="115">
        <f t="shared" ref="BK16" si="47">AL16+AN16+AP16+AR16+AT16+AV16+AX16+AZ16+BB16+BD16+BF16+BH16</f>
        <v>0</v>
      </c>
      <c r="BL16" s="115">
        <f t="shared" ref="BL16" si="48">AM16+AO16+AQ16+AS16+AU16+AW16+AY16+BA16+BC16+BE16+BG16+BI16</f>
        <v>0</v>
      </c>
    </row>
    <row r="17" spans="1:66" s="114" customFormat="1" ht="15.75" x14ac:dyDescent="0.2">
      <c r="A17" s="107"/>
      <c r="B17" s="108">
        <f t="shared" si="6"/>
        <v>8</v>
      </c>
      <c r="C17" s="109" t="s">
        <v>57</v>
      </c>
      <c r="D17" s="110"/>
      <c r="E17" s="110"/>
      <c r="F17" s="108"/>
      <c r="G17" s="110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08"/>
      <c r="AG17" s="110"/>
      <c r="AH17" s="110"/>
      <c r="AI17" s="110"/>
      <c r="AJ17" s="112"/>
      <c r="AK17" s="113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K17" s="115"/>
      <c r="BL17" s="115"/>
    </row>
    <row r="18" spans="1:66" s="114" customFormat="1" ht="15.75" x14ac:dyDescent="0.2">
      <c r="A18" s="107"/>
      <c r="B18" s="108"/>
      <c r="C18" s="109" t="s">
        <v>54</v>
      </c>
      <c r="D18" s="110">
        <f t="shared" ref="D18:E20" si="49">AL18</f>
        <v>0</v>
      </c>
      <c r="E18" s="110">
        <f t="shared" si="49"/>
        <v>0</v>
      </c>
      <c r="F18" s="108">
        <v>0</v>
      </c>
      <c r="G18" s="110">
        <v>0</v>
      </c>
      <c r="H18" s="108">
        <v>0</v>
      </c>
      <c r="I18" s="110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</v>
      </c>
      <c r="Q18" s="111">
        <v>0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f t="shared" ref="AB18:AB20" si="50">F18+H18+J18+L18+N18+P18+R18+T18+V18+X18+Z18</f>
        <v>0</v>
      </c>
      <c r="AC18" s="111">
        <f t="shared" ref="AC18:AC20" si="51">G18+I18+K18+M18+O18+Q18+S18+U18+W18+Y18+AA18</f>
        <v>0</v>
      </c>
      <c r="AD18" s="111">
        <v>0</v>
      </c>
      <c r="AE18" s="111">
        <v>0</v>
      </c>
      <c r="AF18" s="108">
        <f>AB18+AD18</f>
        <v>0</v>
      </c>
      <c r="AG18" s="110">
        <f>AC18+AE18</f>
        <v>0</v>
      </c>
      <c r="AH18" s="110">
        <f>AF18-D18</f>
        <v>0</v>
      </c>
      <c r="AI18" s="110">
        <f>AG18-E18</f>
        <v>0</v>
      </c>
      <c r="AJ18" s="112" t="e">
        <f>AI18/E18</f>
        <v>#DIV/0!</v>
      </c>
      <c r="AK18" s="113"/>
      <c r="AL18" s="109">
        <v>0</v>
      </c>
      <c r="AM18" s="109">
        <v>0</v>
      </c>
      <c r="AN18" s="109">
        <v>0</v>
      </c>
      <c r="AO18" s="109">
        <v>0</v>
      </c>
      <c r="AP18" s="109">
        <v>0</v>
      </c>
      <c r="AQ18" s="109">
        <v>0</v>
      </c>
      <c r="AR18" s="109">
        <v>0</v>
      </c>
      <c r="AS18" s="109">
        <v>0</v>
      </c>
      <c r="AT18" s="109">
        <v>0</v>
      </c>
      <c r="AU18" s="109">
        <v>0</v>
      </c>
      <c r="AV18" s="109">
        <v>0</v>
      </c>
      <c r="AW18" s="109">
        <v>0</v>
      </c>
      <c r="AX18" s="109">
        <v>0</v>
      </c>
      <c r="AY18" s="109">
        <v>0</v>
      </c>
      <c r="AZ18" s="109">
        <v>0</v>
      </c>
      <c r="BA18" s="109">
        <v>0</v>
      </c>
      <c r="BB18" s="109">
        <v>0</v>
      </c>
      <c r="BC18" s="109">
        <v>0</v>
      </c>
      <c r="BD18" s="109">
        <v>0</v>
      </c>
      <c r="BE18" s="109">
        <v>0</v>
      </c>
      <c r="BF18" s="109">
        <v>0</v>
      </c>
      <c r="BG18" s="109">
        <v>0</v>
      </c>
      <c r="BH18" s="109">
        <v>0</v>
      </c>
      <c r="BI18" s="109">
        <v>0</v>
      </c>
      <c r="BK18" s="115">
        <f t="shared" si="7"/>
        <v>0</v>
      </c>
      <c r="BL18" s="115">
        <f t="shared" si="8"/>
        <v>0</v>
      </c>
      <c r="BN18" s="116"/>
    </row>
    <row r="19" spans="1:66" s="114" customFormat="1" ht="15.75" x14ac:dyDescent="0.2">
      <c r="A19" s="107"/>
      <c r="B19" s="108"/>
      <c r="C19" s="109" t="s">
        <v>55</v>
      </c>
      <c r="D19" s="110">
        <f t="shared" si="49"/>
        <v>0</v>
      </c>
      <c r="E19" s="110">
        <f t="shared" si="49"/>
        <v>0</v>
      </c>
      <c r="F19" s="108">
        <v>0</v>
      </c>
      <c r="G19" s="110">
        <v>0</v>
      </c>
      <c r="H19" s="108">
        <v>0</v>
      </c>
      <c r="I19" s="110">
        <v>0</v>
      </c>
      <c r="J19" s="111">
        <v>0</v>
      </c>
      <c r="K19" s="111">
        <v>0</v>
      </c>
      <c r="L19" s="111">
        <v>0</v>
      </c>
      <c r="M19" s="111">
        <v>0</v>
      </c>
      <c r="N19" s="111">
        <v>0</v>
      </c>
      <c r="O19" s="111">
        <v>0</v>
      </c>
      <c r="P19" s="111">
        <v>0</v>
      </c>
      <c r="Q19" s="111">
        <v>0</v>
      </c>
      <c r="R19" s="111">
        <v>0</v>
      </c>
      <c r="S19" s="111">
        <v>0</v>
      </c>
      <c r="T19" s="111">
        <v>0</v>
      </c>
      <c r="U19" s="111">
        <v>0</v>
      </c>
      <c r="V19" s="111">
        <v>0</v>
      </c>
      <c r="W19" s="111">
        <v>0</v>
      </c>
      <c r="X19" s="111">
        <v>0</v>
      </c>
      <c r="Y19" s="111">
        <v>0</v>
      </c>
      <c r="Z19" s="111">
        <v>0</v>
      </c>
      <c r="AA19" s="111">
        <v>0</v>
      </c>
      <c r="AB19" s="111">
        <f t="shared" si="50"/>
        <v>0</v>
      </c>
      <c r="AC19" s="111">
        <f t="shared" si="51"/>
        <v>0</v>
      </c>
      <c r="AD19" s="111">
        <v>0</v>
      </c>
      <c r="AE19" s="111">
        <v>0</v>
      </c>
      <c r="AF19" s="108">
        <f>AB19+AD19</f>
        <v>0</v>
      </c>
      <c r="AG19" s="110">
        <f>AC19+AE19</f>
        <v>0</v>
      </c>
      <c r="AH19" s="110">
        <f>AF19-D19</f>
        <v>0</v>
      </c>
      <c r="AI19" s="110">
        <f>AG19-E19</f>
        <v>0</v>
      </c>
      <c r="AJ19" s="112" t="e">
        <f>AI19/E19</f>
        <v>#DIV/0!</v>
      </c>
      <c r="AK19" s="113"/>
      <c r="AL19" s="109">
        <v>0</v>
      </c>
      <c r="AM19" s="109">
        <v>0</v>
      </c>
      <c r="AN19" s="109">
        <v>0</v>
      </c>
      <c r="AO19" s="109">
        <v>0</v>
      </c>
      <c r="AP19" s="109">
        <v>0</v>
      </c>
      <c r="AQ19" s="109">
        <v>0</v>
      </c>
      <c r="AR19" s="109">
        <v>0</v>
      </c>
      <c r="AS19" s="109">
        <v>0</v>
      </c>
      <c r="AT19" s="109">
        <v>0</v>
      </c>
      <c r="AU19" s="109">
        <v>0</v>
      </c>
      <c r="AV19" s="109">
        <v>0</v>
      </c>
      <c r="AW19" s="109">
        <v>0</v>
      </c>
      <c r="AX19" s="109">
        <v>0</v>
      </c>
      <c r="AY19" s="109">
        <v>0</v>
      </c>
      <c r="AZ19" s="109">
        <v>0</v>
      </c>
      <c r="BA19" s="109">
        <v>0</v>
      </c>
      <c r="BB19" s="109">
        <v>0</v>
      </c>
      <c r="BC19" s="109">
        <v>0</v>
      </c>
      <c r="BD19" s="109">
        <v>0</v>
      </c>
      <c r="BE19" s="109">
        <v>0</v>
      </c>
      <c r="BF19" s="109">
        <v>0</v>
      </c>
      <c r="BG19" s="109">
        <v>0</v>
      </c>
      <c r="BH19" s="109">
        <v>0</v>
      </c>
      <c r="BI19" s="109">
        <v>0</v>
      </c>
      <c r="BK19" s="115">
        <f t="shared" si="7"/>
        <v>0</v>
      </c>
      <c r="BL19" s="115">
        <f t="shared" si="8"/>
        <v>0</v>
      </c>
    </row>
    <row r="20" spans="1:66" s="114" customFormat="1" ht="15.75" x14ac:dyDescent="0.2">
      <c r="A20" s="107"/>
      <c r="B20" s="108">
        <f>B17+1</f>
        <v>9</v>
      </c>
      <c r="C20" s="109" t="s">
        <v>78</v>
      </c>
      <c r="D20" s="110">
        <f t="shared" si="49"/>
        <v>0</v>
      </c>
      <c r="E20" s="110">
        <f t="shared" si="49"/>
        <v>0</v>
      </c>
      <c r="F20" s="108">
        <v>0</v>
      </c>
      <c r="G20" s="110">
        <v>0</v>
      </c>
      <c r="H20" s="108">
        <v>0</v>
      </c>
      <c r="I20" s="110">
        <v>0</v>
      </c>
      <c r="J20" s="111">
        <v>0</v>
      </c>
      <c r="K20" s="111">
        <v>0</v>
      </c>
      <c r="L20" s="111">
        <v>0</v>
      </c>
      <c r="M20" s="111">
        <v>0</v>
      </c>
      <c r="N20" s="111">
        <v>0</v>
      </c>
      <c r="O20" s="111">
        <v>0</v>
      </c>
      <c r="P20" s="111">
        <v>0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1">
        <v>0</v>
      </c>
      <c r="Y20" s="111">
        <v>0</v>
      </c>
      <c r="Z20" s="111">
        <v>0</v>
      </c>
      <c r="AA20" s="111">
        <v>0</v>
      </c>
      <c r="AB20" s="111">
        <f t="shared" si="50"/>
        <v>0</v>
      </c>
      <c r="AC20" s="111">
        <f t="shared" si="51"/>
        <v>0</v>
      </c>
      <c r="AD20" s="111">
        <v>0</v>
      </c>
      <c r="AE20" s="111">
        <v>0</v>
      </c>
      <c r="AF20" s="108">
        <f t="shared" ref="AF20" si="52">AB20+AD20</f>
        <v>0</v>
      </c>
      <c r="AG20" s="110">
        <f t="shared" ref="AG20" si="53">AC20+AE20</f>
        <v>0</v>
      </c>
      <c r="AH20" s="110">
        <f t="shared" ref="AH20" si="54">AF20-D20</f>
        <v>0</v>
      </c>
      <c r="AI20" s="110">
        <f t="shared" ref="AI20" si="55">AG20-E20</f>
        <v>0</v>
      </c>
      <c r="AJ20" s="112" t="e">
        <f>AI20/E20</f>
        <v>#DIV/0!</v>
      </c>
      <c r="AK20" s="113"/>
      <c r="AL20" s="109">
        <v>0</v>
      </c>
      <c r="AM20" s="109">
        <v>0</v>
      </c>
      <c r="AN20" s="109">
        <v>0</v>
      </c>
      <c r="AO20" s="109">
        <v>0</v>
      </c>
      <c r="AP20" s="109">
        <v>0</v>
      </c>
      <c r="AQ20" s="109">
        <v>0</v>
      </c>
      <c r="AR20" s="109">
        <v>0</v>
      </c>
      <c r="AS20" s="109">
        <v>0</v>
      </c>
      <c r="AT20" s="109">
        <v>0</v>
      </c>
      <c r="AU20" s="109">
        <v>0</v>
      </c>
      <c r="AV20" s="109">
        <v>0</v>
      </c>
      <c r="AW20" s="109">
        <v>0</v>
      </c>
      <c r="AX20" s="109">
        <v>0</v>
      </c>
      <c r="AY20" s="109">
        <v>0</v>
      </c>
      <c r="AZ20" s="109">
        <v>0</v>
      </c>
      <c r="BA20" s="109">
        <v>0</v>
      </c>
      <c r="BB20" s="109">
        <v>0</v>
      </c>
      <c r="BC20" s="109">
        <v>0</v>
      </c>
      <c r="BD20" s="109">
        <v>0</v>
      </c>
      <c r="BE20" s="109">
        <v>0</v>
      </c>
      <c r="BF20" s="109">
        <v>0</v>
      </c>
      <c r="BG20" s="109">
        <v>0</v>
      </c>
      <c r="BH20" s="109">
        <v>0</v>
      </c>
      <c r="BI20" s="109">
        <v>0</v>
      </c>
      <c r="BK20" s="115">
        <f t="shared" si="7"/>
        <v>0</v>
      </c>
      <c r="BL20" s="115">
        <f t="shared" si="8"/>
        <v>0</v>
      </c>
    </row>
    <row r="21" spans="1:66" ht="15.75" x14ac:dyDescent="0.2">
      <c r="A21" s="17"/>
      <c r="B21" s="20"/>
      <c r="C21" s="21"/>
      <c r="D21" s="22"/>
      <c r="E21" s="22"/>
      <c r="F21" s="20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0"/>
      <c r="AG21" s="22"/>
      <c r="AH21" s="22"/>
      <c r="AI21" s="22"/>
      <c r="AJ21" s="23"/>
      <c r="AK21" s="28"/>
      <c r="AL21" s="109"/>
      <c r="AM21" s="109"/>
      <c r="AN21" s="34"/>
      <c r="AO21" s="34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K21" s="103">
        <f t="shared" si="7"/>
        <v>0</v>
      </c>
      <c r="BL21" s="103">
        <f t="shared" si="8"/>
        <v>0</v>
      </c>
    </row>
    <row r="22" spans="1:66" s="25" customFormat="1" ht="17.100000000000001" customHeight="1" x14ac:dyDescent="0.2">
      <c r="A22" s="11"/>
      <c r="B22" s="66"/>
      <c r="C22" s="67" t="s">
        <v>21</v>
      </c>
      <c r="D22" s="24">
        <f t="shared" ref="D22:M22" si="56">SUM(D9:D21)</f>
        <v>15</v>
      </c>
      <c r="E22" s="24">
        <f t="shared" si="56"/>
        <v>570</v>
      </c>
      <c r="F22" s="24">
        <f t="shared" si="56"/>
        <v>2</v>
      </c>
      <c r="G22" s="24">
        <f t="shared" si="56"/>
        <v>45</v>
      </c>
      <c r="H22" s="24">
        <f t="shared" si="56"/>
        <v>78</v>
      </c>
      <c r="I22" s="24">
        <f t="shared" si="56"/>
        <v>90</v>
      </c>
      <c r="J22" s="24">
        <f t="shared" si="56"/>
        <v>1</v>
      </c>
      <c r="K22" s="24">
        <f t="shared" si="56"/>
        <v>67</v>
      </c>
      <c r="L22" s="24">
        <f t="shared" si="56"/>
        <v>2</v>
      </c>
      <c r="M22" s="24">
        <f t="shared" si="56"/>
        <v>56</v>
      </c>
      <c r="N22" s="24"/>
      <c r="O22" s="24"/>
      <c r="P22" s="24">
        <f t="shared" ref="P22:AE22" si="57">SUM(P9:P21)</f>
        <v>3</v>
      </c>
      <c r="Q22" s="24">
        <f t="shared" si="57"/>
        <v>788</v>
      </c>
      <c r="R22" s="24">
        <f t="shared" si="57"/>
        <v>2</v>
      </c>
      <c r="S22" s="24">
        <f t="shared" si="57"/>
        <v>678</v>
      </c>
      <c r="T22" s="24">
        <f t="shared" si="57"/>
        <v>4</v>
      </c>
      <c r="U22" s="24">
        <f t="shared" si="57"/>
        <v>300</v>
      </c>
      <c r="V22" s="24">
        <f t="shared" si="57"/>
        <v>2</v>
      </c>
      <c r="W22" s="24">
        <f t="shared" si="57"/>
        <v>677</v>
      </c>
      <c r="X22" s="24">
        <f t="shared" si="57"/>
        <v>1</v>
      </c>
      <c r="Y22" s="24">
        <f t="shared" si="57"/>
        <v>700</v>
      </c>
      <c r="Z22" s="24">
        <f t="shared" si="57"/>
        <v>2</v>
      </c>
      <c r="AA22" s="24">
        <f t="shared" si="57"/>
        <v>566</v>
      </c>
      <c r="AB22" s="24">
        <f t="shared" si="57"/>
        <v>98</v>
      </c>
      <c r="AC22" s="24">
        <f t="shared" si="57"/>
        <v>4023</v>
      </c>
      <c r="AD22" s="24">
        <f t="shared" si="57"/>
        <v>78</v>
      </c>
      <c r="AE22" s="24">
        <f t="shared" si="57"/>
        <v>68</v>
      </c>
      <c r="AF22" s="24">
        <f>SUM(AF8:AF21)</f>
        <v>176</v>
      </c>
      <c r="AG22" s="24">
        <f>SUM(AG8:AG21)</f>
        <v>4091</v>
      </c>
      <c r="AH22" s="24">
        <f>SUM(AH9:AH21)</f>
        <v>161</v>
      </c>
      <c r="AI22" s="24">
        <f>SUM(AI9:AI21)</f>
        <v>3521</v>
      </c>
      <c r="AJ22" s="72">
        <f>AI22/E22</f>
        <v>6.1771929824561402</v>
      </c>
      <c r="AK22" s="29"/>
      <c r="AL22" s="38">
        <f t="shared" ref="AL22:BI22" si="58">SUM(AL8:AL21)</f>
        <v>15</v>
      </c>
      <c r="AM22" s="38">
        <f t="shared" si="58"/>
        <v>570</v>
      </c>
      <c r="AN22" s="38">
        <f t="shared" si="58"/>
        <v>1</v>
      </c>
      <c r="AO22" s="38">
        <f t="shared" si="58"/>
        <v>345</v>
      </c>
      <c r="AP22" s="38">
        <f t="shared" si="58"/>
        <v>1</v>
      </c>
      <c r="AQ22" s="38">
        <f t="shared" si="58"/>
        <v>40</v>
      </c>
      <c r="AR22" s="38">
        <f t="shared" si="58"/>
        <v>4</v>
      </c>
      <c r="AS22" s="38">
        <f t="shared" si="58"/>
        <v>120</v>
      </c>
      <c r="AT22" s="38">
        <f t="shared" si="58"/>
        <v>5</v>
      </c>
      <c r="AU22" s="38">
        <f t="shared" si="58"/>
        <v>80</v>
      </c>
      <c r="AV22" s="38">
        <f t="shared" si="58"/>
        <v>2</v>
      </c>
      <c r="AW22" s="38">
        <f t="shared" si="58"/>
        <v>677</v>
      </c>
      <c r="AX22" s="38">
        <f t="shared" si="58"/>
        <v>2</v>
      </c>
      <c r="AY22" s="38">
        <f t="shared" si="58"/>
        <v>60</v>
      </c>
      <c r="AZ22" s="38">
        <f t="shared" si="58"/>
        <v>1</v>
      </c>
      <c r="BA22" s="38">
        <f t="shared" si="58"/>
        <v>56</v>
      </c>
      <c r="BB22" s="38">
        <f t="shared" si="58"/>
        <v>78</v>
      </c>
      <c r="BC22" s="38">
        <f t="shared" si="58"/>
        <v>23</v>
      </c>
      <c r="BD22" s="38">
        <f t="shared" si="58"/>
        <v>1</v>
      </c>
      <c r="BE22" s="38">
        <f t="shared" si="58"/>
        <v>67</v>
      </c>
      <c r="BF22" s="38">
        <f t="shared" si="58"/>
        <v>2</v>
      </c>
      <c r="BG22" s="38">
        <f t="shared" si="58"/>
        <v>400</v>
      </c>
      <c r="BH22" s="38">
        <f t="shared" si="58"/>
        <v>3</v>
      </c>
      <c r="BI22" s="38">
        <f t="shared" si="58"/>
        <v>566</v>
      </c>
      <c r="BK22" s="104">
        <f>AL22+AN22+AP22+AR22+AT22+AV22+AX22+AZ22+BB22+BD22+BF22+BH22</f>
        <v>115</v>
      </c>
      <c r="BL22" s="104">
        <f t="shared" si="8"/>
        <v>3004</v>
      </c>
    </row>
    <row r="23" spans="1:66" ht="15.75" x14ac:dyDescent="0.2">
      <c r="A23" s="17"/>
      <c r="B23" s="68"/>
      <c r="C23" s="69"/>
      <c r="D23" s="70"/>
      <c r="E23" s="70"/>
      <c r="F23" s="68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68"/>
      <c r="AG23" s="70"/>
      <c r="AH23" s="70"/>
      <c r="AI23" s="70"/>
      <c r="AJ23" s="71"/>
      <c r="AK23" s="28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K23" s="103"/>
      <c r="BL23" s="103"/>
    </row>
    <row r="24" spans="1:66" ht="15.75" x14ac:dyDescent="0.2">
      <c r="A24" s="11"/>
      <c r="B24" s="12" t="s">
        <v>12</v>
      </c>
      <c r="C24" s="13" t="s">
        <v>90</v>
      </c>
      <c r="D24" s="14"/>
      <c r="E24" s="14"/>
      <c r="F24" s="18"/>
      <c r="G24" s="14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18"/>
      <c r="AG24" s="14"/>
      <c r="AH24" s="14"/>
      <c r="AI24" s="14"/>
      <c r="AJ24" s="19"/>
      <c r="AK24" s="28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K24" s="103"/>
      <c r="BL24" s="103"/>
    </row>
    <row r="25" spans="1:66" s="114" customFormat="1" ht="15.75" x14ac:dyDescent="0.2">
      <c r="A25" s="107"/>
      <c r="B25" s="108">
        <v>1</v>
      </c>
      <c r="C25" s="109" t="s">
        <v>97</v>
      </c>
      <c r="D25" s="110">
        <f t="shared" ref="D25:E27" si="59">AL25</f>
        <v>0</v>
      </c>
      <c r="E25" s="110">
        <f t="shared" si="59"/>
        <v>0</v>
      </c>
      <c r="F25" s="108">
        <v>0</v>
      </c>
      <c r="G25" s="110">
        <v>0</v>
      </c>
      <c r="H25" s="111">
        <v>0</v>
      </c>
      <c r="I25" s="111">
        <v>0</v>
      </c>
      <c r="J25" s="111">
        <v>0</v>
      </c>
      <c r="K25" s="111">
        <v>0</v>
      </c>
      <c r="L25" s="111">
        <v>0</v>
      </c>
      <c r="M25" s="111">
        <v>0</v>
      </c>
      <c r="N25" s="111">
        <v>0</v>
      </c>
      <c r="O25" s="111">
        <v>0</v>
      </c>
      <c r="P25" s="111">
        <v>0</v>
      </c>
      <c r="Q25" s="111">
        <v>0</v>
      </c>
      <c r="R25" s="111">
        <v>0</v>
      </c>
      <c r="S25" s="111">
        <v>0</v>
      </c>
      <c r="T25" s="111">
        <v>0</v>
      </c>
      <c r="U25" s="111">
        <v>0</v>
      </c>
      <c r="V25" s="111">
        <v>0</v>
      </c>
      <c r="W25" s="111">
        <v>0</v>
      </c>
      <c r="X25" s="111">
        <v>0</v>
      </c>
      <c r="Y25" s="111">
        <v>0</v>
      </c>
      <c r="Z25" s="111">
        <v>0</v>
      </c>
      <c r="AA25" s="111">
        <v>0</v>
      </c>
      <c r="AB25" s="111">
        <f>F25+H25+J25+L25+N25+P25+R25+T25+V25+X25+Z25</f>
        <v>0</v>
      </c>
      <c r="AC25" s="111">
        <f t="shared" ref="AC25" si="60">G25+I25+K25+M25+O25+Q25+S25+U25+W25+Y25+AA25</f>
        <v>0</v>
      </c>
      <c r="AD25" s="111">
        <v>0</v>
      </c>
      <c r="AE25" s="111">
        <v>0</v>
      </c>
      <c r="AF25" s="108">
        <f t="shared" ref="AF25:AG27" si="61">AB25+AD25</f>
        <v>0</v>
      </c>
      <c r="AG25" s="110">
        <f t="shared" si="61"/>
        <v>0</v>
      </c>
      <c r="AH25" s="110">
        <f t="shared" ref="AH25:AI27" si="62">AF25-D25</f>
        <v>0</v>
      </c>
      <c r="AI25" s="110">
        <f t="shared" si="62"/>
        <v>0</v>
      </c>
      <c r="AJ25" s="112" t="e">
        <f>AI25/E25</f>
        <v>#DIV/0!</v>
      </c>
      <c r="AK25" s="113"/>
      <c r="AL25" s="109">
        <v>0</v>
      </c>
      <c r="AM25" s="109">
        <v>0</v>
      </c>
      <c r="AN25" s="109">
        <v>0</v>
      </c>
      <c r="AO25" s="109">
        <v>0</v>
      </c>
      <c r="AP25" s="109">
        <v>0</v>
      </c>
      <c r="AQ25" s="109">
        <v>0</v>
      </c>
      <c r="AR25" s="109">
        <v>0</v>
      </c>
      <c r="AS25" s="109">
        <v>0</v>
      </c>
      <c r="AT25" s="109">
        <v>0</v>
      </c>
      <c r="AU25" s="109">
        <v>0</v>
      </c>
      <c r="AV25" s="109">
        <v>0</v>
      </c>
      <c r="AW25" s="109">
        <v>0</v>
      </c>
      <c r="AX25" s="109">
        <v>0</v>
      </c>
      <c r="AY25" s="109">
        <v>0</v>
      </c>
      <c r="AZ25" s="109">
        <v>0</v>
      </c>
      <c r="BA25" s="109">
        <v>0</v>
      </c>
      <c r="BB25" s="109">
        <v>0</v>
      </c>
      <c r="BC25" s="109">
        <v>0</v>
      </c>
      <c r="BD25" s="109">
        <v>0</v>
      </c>
      <c r="BE25" s="109">
        <v>0</v>
      </c>
      <c r="BF25" s="109">
        <v>0</v>
      </c>
      <c r="BG25" s="109">
        <v>0</v>
      </c>
      <c r="BH25" s="109">
        <v>0</v>
      </c>
      <c r="BI25" s="109">
        <v>0</v>
      </c>
      <c r="BK25" s="115">
        <f t="shared" si="7"/>
        <v>0</v>
      </c>
      <c r="BL25" s="115">
        <f t="shared" si="8"/>
        <v>0</v>
      </c>
    </row>
    <row r="26" spans="1:66" s="114" customFormat="1" ht="15.75" x14ac:dyDescent="0.2">
      <c r="A26" s="107"/>
      <c r="B26" s="108">
        <f>B25+1</f>
        <v>2</v>
      </c>
      <c r="C26" s="109" t="s">
        <v>88</v>
      </c>
      <c r="D26" s="110">
        <f t="shared" si="59"/>
        <v>0</v>
      </c>
      <c r="E26" s="110">
        <f t="shared" si="59"/>
        <v>0</v>
      </c>
      <c r="F26" s="108">
        <v>0</v>
      </c>
      <c r="G26" s="110">
        <v>0</v>
      </c>
      <c r="H26" s="111">
        <v>0</v>
      </c>
      <c r="I26" s="111">
        <v>0</v>
      </c>
      <c r="J26" s="111">
        <v>0</v>
      </c>
      <c r="K26" s="111">
        <v>0</v>
      </c>
      <c r="L26" s="111">
        <v>0</v>
      </c>
      <c r="M26" s="111">
        <v>0</v>
      </c>
      <c r="N26" s="111">
        <v>0</v>
      </c>
      <c r="O26" s="111">
        <v>0</v>
      </c>
      <c r="P26" s="111">
        <v>0</v>
      </c>
      <c r="Q26" s="111">
        <v>0</v>
      </c>
      <c r="R26" s="111">
        <v>0</v>
      </c>
      <c r="S26" s="111">
        <v>0</v>
      </c>
      <c r="T26" s="111">
        <v>0</v>
      </c>
      <c r="U26" s="111">
        <v>0</v>
      </c>
      <c r="V26" s="111">
        <v>0</v>
      </c>
      <c r="W26" s="111">
        <v>0</v>
      </c>
      <c r="X26" s="111">
        <v>0</v>
      </c>
      <c r="Y26" s="111">
        <v>0</v>
      </c>
      <c r="Z26" s="111">
        <v>0</v>
      </c>
      <c r="AA26" s="111">
        <v>0</v>
      </c>
      <c r="AB26" s="111">
        <f>F26+H26+J26+L26+N26+P26+R26+T26+V26+X26+Z26</f>
        <v>0</v>
      </c>
      <c r="AC26" s="111">
        <f t="shared" ref="AC26" si="63">G26+I26+K26+M26+O26+Q26+S26+U26+W26+Y26+AA26</f>
        <v>0</v>
      </c>
      <c r="AD26" s="111">
        <v>0</v>
      </c>
      <c r="AE26" s="111">
        <v>0</v>
      </c>
      <c r="AF26" s="108">
        <f t="shared" si="61"/>
        <v>0</v>
      </c>
      <c r="AG26" s="110">
        <f t="shared" si="61"/>
        <v>0</v>
      </c>
      <c r="AH26" s="110">
        <f t="shared" si="62"/>
        <v>0</v>
      </c>
      <c r="AI26" s="110">
        <f t="shared" si="62"/>
        <v>0</v>
      </c>
      <c r="AJ26" s="112" t="e">
        <f>AI26/E26</f>
        <v>#DIV/0!</v>
      </c>
      <c r="AK26" s="113"/>
      <c r="AL26" s="109">
        <v>0</v>
      </c>
      <c r="AM26" s="109">
        <v>0</v>
      </c>
      <c r="AN26" s="109">
        <v>0</v>
      </c>
      <c r="AO26" s="109">
        <v>0</v>
      </c>
      <c r="AP26" s="109">
        <v>0</v>
      </c>
      <c r="AQ26" s="109">
        <v>0</v>
      </c>
      <c r="AR26" s="109">
        <v>0</v>
      </c>
      <c r="AS26" s="109">
        <v>0</v>
      </c>
      <c r="AT26" s="109">
        <v>0</v>
      </c>
      <c r="AU26" s="109">
        <v>0</v>
      </c>
      <c r="AV26" s="109">
        <v>0</v>
      </c>
      <c r="AW26" s="109">
        <v>0</v>
      </c>
      <c r="AX26" s="109">
        <v>0</v>
      </c>
      <c r="AY26" s="109">
        <v>0</v>
      </c>
      <c r="AZ26" s="109">
        <v>0</v>
      </c>
      <c r="BA26" s="109">
        <v>0</v>
      </c>
      <c r="BB26" s="109">
        <v>0</v>
      </c>
      <c r="BC26" s="109">
        <v>0</v>
      </c>
      <c r="BD26" s="109">
        <v>0</v>
      </c>
      <c r="BE26" s="109">
        <v>0</v>
      </c>
      <c r="BF26" s="109">
        <v>0</v>
      </c>
      <c r="BG26" s="109">
        <v>0</v>
      </c>
      <c r="BH26" s="109">
        <v>0</v>
      </c>
      <c r="BI26" s="109">
        <v>0</v>
      </c>
      <c r="BK26" s="115">
        <f t="shared" ref="BK26" si="64">AL26+AN26+AP26+AR26+AT26+AV26+AX26+AZ26+BB26+BD26+BF26+BH26</f>
        <v>0</v>
      </c>
      <c r="BL26" s="115">
        <f t="shared" ref="BL26" si="65">AM26+AO26+AQ26+AS26+AU26+AW26+AY26+BA26+BC26+BE26+BG26+BI26</f>
        <v>0</v>
      </c>
    </row>
    <row r="27" spans="1:66" s="114" customFormat="1" ht="15.75" x14ac:dyDescent="0.2">
      <c r="A27" s="107"/>
      <c r="B27" s="108">
        <f>B26+1</f>
        <v>3</v>
      </c>
      <c r="C27" s="117" t="s">
        <v>83</v>
      </c>
      <c r="D27" s="110">
        <f t="shared" si="59"/>
        <v>0</v>
      </c>
      <c r="E27" s="110">
        <f t="shared" si="59"/>
        <v>0</v>
      </c>
      <c r="F27" s="108">
        <v>0</v>
      </c>
      <c r="G27" s="110">
        <v>0</v>
      </c>
      <c r="H27" s="111">
        <v>0</v>
      </c>
      <c r="I27" s="111">
        <v>0</v>
      </c>
      <c r="J27" s="111">
        <v>0</v>
      </c>
      <c r="K27" s="111">
        <v>0</v>
      </c>
      <c r="L27" s="111">
        <v>0</v>
      </c>
      <c r="M27" s="111">
        <v>0</v>
      </c>
      <c r="N27" s="111">
        <v>0</v>
      </c>
      <c r="O27" s="111">
        <v>0</v>
      </c>
      <c r="P27" s="111">
        <v>0</v>
      </c>
      <c r="Q27" s="111">
        <v>0</v>
      </c>
      <c r="R27" s="111">
        <v>0</v>
      </c>
      <c r="S27" s="111">
        <v>0</v>
      </c>
      <c r="T27" s="111">
        <v>0</v>
      </c>
      <c r="U27" s="111">
        <v>0</v>
      </c>
      <c r="V27" s="111">
        <v>0</v>
      </c>
      <c r="W27" s="111">
        <v>0</v>
      </c>
      <c r="X27" s="111">
        <v>0</v>
      </c>
      <c r="Y27" s="111">
        <v>0</v>
      </c>
      <c r="Z27" s="111">
        <v>0</v>
      </c>
      <c r="AA27" s="111">
        <v>0</v>
      </c>
      <c r="AB27" s="111">
        <f>F27+H27+J27+L27+N27+P27+R27+T27+V27+X27+Z27</f>
        <v>0</v>
      </c>
      <c r="AC27" s="111">
        <f t="shared" ref="AC27" si="66">G27+I27+K27+M27+O27+Q27+S27+U27+W27+Y27+AA27</f>
        <v>0</v>
      </c>
      <c r="AD27" s="111">
        <v>0</v>
      </c>
      <c r="AE27" s="111">
        <v>0</v>
      </c>
      <c r="AF27" s="108">
        <f t="shared" si="61"/>
        <v>0</v>
      </c>
      <c r="AG27" s="110">
        <f t="shared" si="61"/>
        <v>0</v>
      </c>
      <c r="AH27" s="110">
        <f t="shared" si="62"/>
        <v>0</v>
      </c>
      <c r="AI27" s="110">
        <f t="shared" si="62"/>
        <v>0</v>
      </c>
      <c r="AJ27" s="112" t="e">
        <f>AI27/E27</f>
        <v>#DIV/0!</v>
      </c>
      <c r="AK27" s="113"/>
      <c r="AL27" s="109">
        <v>0</v>
      </c>
      <c r="AM27" s="109">
        <v>0</v>
      </c>
      <c r="AN27" s="109">
        <v>0</v>
      </c>
      <c r="AO27" s="109">
        <v>0</v>
      </c>
      <c r="AP27" s="109">
        <v>0</v>
      </c>
      <c r="AQ27" s="109">
        <v>0</v>
      </c>
      <c r="AR27" s="109">
        <v>0</v>
      </c>
      <c r="AS27" s="109">
        <v>0</v>
      </c>
      <c r="AT27" s="109">
        <v>0</v>
      </c>
      <c r="AU27" s="109">
        <v>0</v>
      </c>
      <c r="AV27" s="109">
        <v>0</v>
      </c>
      <c r="AW27" s="109">
        <v>0</v>
      </c>
      <c r="AX27" s="109">
        <v>0</v>
      </c>
      <c r="AY27" s="109">
        <v>0</v>
      </c>
      <c r="AZ27" s="109">
        <v>0</v>
      </c>
      <c r="BA27" s="109">
        <v>0</v>
      </c>
      <c r="BB27" s="109">
        <v>0</v>
      </c>
      <c r="BC27" s="109">
        <v>0</v>
      </c>
      <c r="BD27" s="109">
        <v>0</v>
      </c>
      <c r="BE27" s="109">
        <v>0</v>
      </c>
      <c r="BF27" s="109">
        <v>0</v>
      </c>
      <c r="BG27" s="109">
        <v>0</v>
      </c>
      <c r="BH27" s="109">
        <v>0</v>
      </c>
      <c r="BI27" s="109">
        <v>0</v>
      </c>
      <c r="BK27" s="115">
        <f t="shared" ref="BK27" si="67">AL27+AN27+AP27+AR27+AT27+AV27+AX27+AZ27+BB27+BD27+BF27+BH27</f>
        <v>0</v>
      </c>
      <c r="BL27" s="115">
        <f t="shared" ref="BL27" si="68">AM27+AO27+AQ27+AS27+AU27+AW27+AY27+BA27+BC27+BE27+BG27+BI27</f>
        <v>0</v>
      </c>
    </row>
    <row r="28" spans="1:66" s="114" customFormat="1" ht="15.75" x14ac:dyDescent="0.2">
      <c r="A28" s="107"/>
      <c r="B28" s="118"/>
      <c r="C28" s="119"/>
      <c r="D28" s="120"/>
      <c r="E28" s="120"/>
      <c r="F28" s="118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18"/>
      <c r="AG28" s="120"/>
      <c r="AH28" s="120"/>
      <c r="AI28" s="120"/>
      <c r="AJ28" s="121"/>
      <c r="AK28" s="113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K28" s="115">
        <f t="shared" si="7"/>
        <v>0</v>
      </c>
      <c r="BL28" s="115">
        <f t="shared" si="8"/>
        <v>0</v>
      </c>
    </row>
    <row r="29" spans="1:66" s="33" customFormat="1" ht="17.100000000000001" customHeight="1" x14ac:dyDescent="0.2">
      <c r="A29" s="122"/>
      <c r="B29" s="123"/>
      <c r="C29" s="124" t="s">
        <v>22</v>
      </c>
      <c r="D29" s="125">
        <f t="shared" ref="D29:M29" si="69">SUM(D24:D28)</f>
        <v>0</v>
      </c>
      <c r="E29" s="125">
        <f t="shared" si="69"/>
        <v>0</v>
      </c>
      <c r="F29" s="125">
        <f t="shared" si="69"/>
        <v>0</v>
      </c>
      <c r="G29" s="125">
        <f t="shared" si="69"/>
        <v>0</v>
      </c>
      <c r="H29" s="125">
        <f t="shared" si="69"/>
        <v>0</v>
      </c>
      <c r="I29" s="125">
        <f t="shared" si="69"/>
        <v>0</v>
      </c>
      <c r="J29" s="125">
        <f t="shared" si="69"/>
        <v>0</v>
      </c>
      <c r="K29" s="125">
        <f t="shared" si="69"/>
        <v>0</v>
      </c>
      <c r="L29" s="125">
        <f t="shared" si="69"/>
        <v>0</v>
      </c>
      <c r="M29" s="125">
        <f t="shared" si="69"/>
        <v>0</v>
      </c>
      <c r="N29" s="125"/>
      <c r="O29" s="125"/>
      <c r="P29" s="125">
        <f t="shared" ref="P29:Y29" si="70">SUM(P24:P28)</f>
        <v>0</v>
      </c>
      <c r="Q29" s="125">
        <f t="shared" si="70"/>
        <v>0</v>
      </c>
      <c r="R29" s="125">
        <f t="shared" si="70"/>
        <v>0</v>
      </c>
      <c r="S29" s="125">
        <f t="shared" si="70"/>
        <v>0</v>
      </c>
      <c r="T29" s="125">
        <f t="shared" si="70"/>
        <v>0</v>
      </c>
      <c r="U29" s="125">
        <f t="shared" si="70"/>
        <v>0</v>
      </c>
      <c r="V29" s="125">
        <f t="shared" si="70"/>
        <v>0</v>
      </c>
      <c r="W29" s="125">
        <f t="shared" si="70"/>
        <v>0</v>
      </c>
      <c r="X29" s="125">
        <f t="shared" si="70"/>
        <v>0</v>
      </c>
      <c r="Y29" s="125">
        <f t="shared" si="70"/>
        <v>0</v>
      </c>
      <c r="Z29" s="125">
        <v>0</v>
      </c>
      <c r="AA29" s="125">
        <v>0</v>
      </c>
      <c r="AB29" s="125">
        <f>SUM(AB24:AB28)</f>
        <v>0</v>
      </c>
      <c r="AC29" s="125">
        <f>SUM(AC24:AC28)</f>
        <v>0</v>
      </c>
      <c r="AD29" s="125">
        <f>SUM(AD24:AD28)</f>
        <v>0</v>
      </c>
      <c r="AE29" s="125">
        <f>SUM(AE24:AE28)</f>
        <v>0</v>
      </c>
      <c r="AF29" s="125">
        <f>SUM(AF23:AF28)</f>
        <v>0</v>
      </c>
      <c r="AG29" s="125">
        <f>SUM(AG23:AG28)</f>
        <v>0</v>
      </c>
      <c r="AH29" s="125">
        <f>SUM(AH24:AH28)</f>
        <v>0</v>
      </c>
      <c r="AI29" s="125">
        <f>SUM(AI24:AI28)</f>
        <v>0</v>
      </c>
      <c r="AJ29" s="126" t="e">
        <f>AI29/E29</f>
        <v>#DIV/0!</v>
      </c>
      <c r="AK29" s="127"/>
      <c r="AL29" s="128">
        <f t="shared" ref="AL29:BI29" si="71">SUM(AL23:AL28)</f>
        <v>0</v>
      </c>
      <c r="AM29" s="128">
        <f t="shared" si="71"/>
        <v>0</v>
      </c>
      <c r="AN29" s="128">
        <f t="shared" si="71"/>
        <v>0</v>
      </c>
      <c r="AO29" s="128">
        <f t="shared" si="71"/>
        <v>0</v>
      </c>
      <c r="AP29" s="128">
        <f t="shared" si="71"/>
        <v>0</v>
      </c>
      <c r="AQ29" s="128">
        <f t="shared" si="71"/>
        <v>0</v>
      </c>
      <c r="AR29" s="128">
        <f t="shared" si="71"/>
        <v>0</v>
      </c>
      <c r="AS29" s="128">
        <f t="shared" si="71"/>
        <v>0</v>
      </c>
      <c r="AT29" s="128">
        <f t="shared" si="71"/>
        <v>0</v>
      </c>
      <c r="AU29" s="128">
        <f t="shared" si="71"/>
        <v>0</v>
      </c>
      <c r="AV29" s="128">
        <f t="shared" si="71"/>
        <v>0</v>
      </c>
      <c r="AW29" s="128">
        <f t="shared" si="71"/>
        <v>0</v>
      </c>
      <c r="AX29" s="128">
        <f t="shared" si="71"/>
        <v>0</v>
      </c>
      <c r="AY29" s="128">
        <f t="shared" si="71"/>
        <v>0</v>
      </c>
      <c r="AZ29" s="128">
        <f t="shared" si="71"/>
        <v>0</v>
      </c>
      <c r="BA29" s="128">
        <f t="shared" si="71"/>
        <v>0</v>
      </c>
      <c r="BB29" s="128">
        <f t="shared" si="71"/>
        <v>0</v>
      </c>
      <c r="BC29" s="128">
        <f t="shared" si="71"/>
        <v>0</v>
      </c>
      <c r="BD29" s="128">
        <f t="shared" si="71"/>
        <v>0</v>
      </c>
      <c r="BE29" s="128">
        <f t="shared" si="71"/>
        <v>0</v>
      </c>
      <c r="BF29" s="128">
        <f t="shared" si="71"/>
        <v>0</v>
      </c>
      <c r="BG29" s="128">
        <f t="shared" si="71"/>
        <v>0</v>
      </c>
      <c r="BH29" s="128">
        <f t="shared" si="71"/>
        <v>0</v>
      </c>
      <c r="BI29" s="128">
        <f t="shared" si="71"/>
        <v>0</v>
      </c>
      <c r="BK29" s="129">
        <f t="shared" si="7"/>
        <v>0</v>
      </c>
      <c r="BL29" s="129">
        <f t="shared" si="8"/>
        <v>0</v>
      </c>
    </row>
    <row r="30" spans="1:66" s="114" customFormat="1" ht="15.75" x14ac:dyDescent="0.2">
      <c r="A30" s="107"/>
      <c r="B30" s="130"/>
      <c r="C30" s="131"/>
      <c r="D30" s="132"/>
      <c r="E30" s="132"/>
      <c r="F30" s="130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0"/>
      <c r="AG30" s="132"/>
      <c r="AH30" s="132"/>
      <c r="AI30" s="132"/>
      <c r="AJ30" s="133"/>
      <c r="AK30" s="113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K30" s="115"/>
      <c r="BL30" s="115"/>
    </row>
    <row r="31" spans="1:66" s="114" customFormat="1" ht="15.75" x14ac:dyDescent="0.2">
      <c r="A31" s="122"/>
      <c r="B31" s="135" t="s">
        <v>13</v>
      </c>
      <c r="C31" s="136" t="s">
        <v>92</v>
      </c>
      <c r="D31" s="110"/>
      <c r="E31" s="110"/>
      <c r="F31" s="108"/>
      <c r="G31" s="110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08"/>
      <c r="AG31" s="110"/>
      <c r="AH31" s="110"/>
      <c r="AI31" s="110"/>
      <c r="AJ31" s="112"/>
      <c r="AK31" s="113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K31" s="115"/>
      <c r="BL31" s="115"/>
    </row>
    <row r="32" spans="1:66" s="114" customFormat="1" ht="15.75" x14ac:dyDescent="0.2">
      <c r="A32" s="107"/>
      <c r="B32" s="108">
        <v>1</v>
      </c>
      <c r="C32" s="109" t="s">
        <v>79</v>
      </c>
      <c r="D32" s="110">
        <f t="shared" ref="D32:E34" si="72">AL32</f>
        <v>0</v>
      </c>
      <c r="E32" s="110">
        <f t="shared" si="72"/>
        <v>0</v>
      </c>
      <c r="F32" s="108">
        <v>0</v>
      </c>
      <c r="G32" s="110">
        <v>0</v>
      </c>
      <c r="H32" s="111">
        <v>0</v>
      </c>
      <c r="I32" s="111">
        <v>0</v>
      </c>
      <c r="J32" s="111">
        <v>0</v>
      </c>
      <c r="K32" s="111">
        <v>0</v>
      </c>
      <c r="L32" s="111">
        <v>0</v>
      </c>
      <c r="M32" s="111">
        <v>0</v>
      </c>
      <c r="N32" s="111">
        <v>0</v>
      </c>
      <c r="O32" s="111">
        <v>0</v>
      </c>
      <c r="P32" s="111">
        <v>0</v>
      </c>
      <c r="Q32" s="111">
        <v>0</v>
      </c>
      <c r="R32" s="111">
        <v>0</v>
      </c>
      <c r="S32" s="111">
        <v>0</v>
      </c>
      <c r="T32" s="111">
        <v>0</v>
      </c>
      <c r="U32" s="111">
        <v>0</v>
      </c>
      <c r="V32" s="111">
        <v>0</v>
      </c>
      <c r="W32" s="111">
        <v>0</v>
      </c>
      <c r="X32" s="111">
        <v>0</v>
      </c>
      <c r="Y32" s="111">
        <v>0</v>
      </c>
      <c r="Z32" s="111">
        <v>0</v>
      </c>
      <c r="AA32" s="111">
        <v>0</v>
      </c>
      <c r="AB32" s="111">
        <f>F32+H32+J32+L32+N32+P32+R32+T32+V32+X32+Z32</f>
        <v>0</v>
      </c>
      <c r="AC32" s="111">
        <f t="shared" ref="AC32:AC34" si="73">G32+I32+K32+M32+O32+Q32+S32+U32+W32+Y32+AA32</f>
        <v>0</v>
      </c>
      <c r="AD32" s="111">
        <v>0</v>
      </c>
      <c r="AE32" s="111">
        <v>0</v>
      </c>
      <c r="AF32" s="108">
        <f t="shared" ref="AF32:AG34" si="74">AB32+AD32</f>
        <v>0</v>
      </c>
      <c r="AG32" s="110">
        <f t="shared" si="74"/>
        <v>0</v>
      </c>
      <c r="AH32" s="110">
        <f t="shared" ref="AH32:AI34" si="75">AF32-D32</f>
        <v>0</v>
      </c>
      <c r="AI32" s="110">
        <f t="shared" si="75"/>
        <v>0</v>
      </c>
      <c r="AJ32" s="112" t="e">
        <f>AI32/E32</f>
        <v>#DIV/0!</v>
      </c>
      <c r="AK32" s="113"/>
      <c r="AL32" s="109">
        <v>0</v>
      </c>
      <c r="AM32" s="109">
        <v>0</v>
      </c>
      <c r="AN32" s="109">
        <v>0</v>
      </c>
      <c r="AO32" s="109">
        <v>0</v>
      </c>
      <c r="AP32" s="109">
        <v>0</v>
      </c>
      <c r="AQ32" s="109">
        <v>0</v>
      </c>
      <c r="AR32" s="109">
        <v>0</v>
      </c>
      <c r="AS32" s="109">
        <v>0</v>
      </c>
      <c r="AT32" s="109">
        <v>0</v>
      </c>
      <c r="AU32" s="109">
        <v>0</v>
      </c>
      <c r="AV32" s="109">
        <v>0</v>
      </c>
      <c r="AW32" s="109">
        <v>0</v>
      </c>
      <c r="AX32" s="109">
        <v>0</v>
      </c>
      <c r="AY32" s="109">
        <v>0</v>
      </c>
      <c r="AZ32" s="109">
        <v>0</v>
      </c>
      <c r="BA32" s="109">
        <v>0</v>
      </c>
      <c r="BB32" s="109">
        <v>0</v>
      </c>
      <c r="BC32" s="109">
        <v>0</v>
      </c>
      <c r="BD32" s="109">
        <v>0</v>
      </c>
      <c r="BE32" s="109">
        <v>0</v>
      </c>
      <c r="BF32" s="109">
        <v>0</v>
      </c>
      <c r="BG32" s="109">
        <v>0</v>
      </c>
      <c r="BH32" s="109">
        <v>0</v>
      </c>
      <c r="BI32" s="109">
        <v>0</v>
      </c>
      <c r="BK32" s="115">
        <f t="shared" ref="BK32:BK34" si="76">AL32+AN32+AP32+AR32+AT32+AV32+AX32+AZ32+BB32+BD32+BF32+BH32</f>
        <v>0</v>
      </c>
      <c r="BL32" s="115">
        <f t="shared" ref="BL32:BL34" si="77">AM32+AO32+AQ32+AS32+AU32+AW32+AY32+BA32+BC32+BE32+BG32+BI32</f>
        <v>0</v>
      </c>
    </row>
    <row r="33" spans="1:64" s="114" customFormat="1" ht="15.75" x14ac:dyDescent="0.2">
      <c r="A33" s="107"/>
      <c r="B33" s="108">
        <f>B32+1</f>
        <v>2</v>
      </c>
      <c r="C33" s="109" t="s">
        <v>80</v>
      </c>
      <c r="D33" s="110">
        <f t="shared" si="72"/>
        <v>0</v>
      </c>
      <c r="E33" s="110">
        <f t="shared" si="72"/>
        <v>0</v>
      </c>
      <c r="F33" s="108">
        <v>0</v>
      </c>
      <c r="G33" s="110">
        <v>0</v>
      </c>
      <c r="H33" s="111">
        <v>0</v>
      </c>
      <c r="I33" s="111">
        <v>0</v>
      </c>
      <c r="J33" s="111">
        <v>0</v>
      </c>
      <c r="K33" s="111">
        <v>0</v>
      </c>
      <c r="L33" s="111">
        <v>0</v>
      </c>
      <c r="M33" s="111">
        <v>0</v>
      </c>
      <c r="N33" s="111">
        <v>0</v>
      </c>
      <c r="O33" s="111">
        <v>0</v>
      </c>
      <c r="P33" s="111">
        <v>0</v>
      </c>
      <c r="Q33" s="111">
        <v>0</v>
      </c>
      <c r="R33" s="111">
        <v>0</v>
      </c>
      <c r="S33" s="111">
        <v>0</v>
      </c>
      <c r="T33" s="111">
        <v>0</v>
      </c>
      <c r="U33" s="111">
        <v>0</v>
      </c>
      <c r="V33" s="111">
        <v>0</v>
      </c>
      <c r="W33" s="111">
        <v>0</v>
      </c>
      <c r="X33" s="111">
        <v>0</v>
      </c>
      <c r="Y33" s="111">
        <v>0</v>
      </c>
      <c r="Z33" s="111">
        <v>0</v>
      </c>
      <c r="AA33" s="111">
        <v>0</v>
      </c>
      <c r="AB33" s="111">
        <f>F33+H33+J33+L33+N33+P33+R33+T33+V33+X33+Z33</f>
        <v>0</v>
      </c>
      <c r="AC33" s="111">
        <f t="shared" si="73"/>
        <v>0</v>
      </c>
      <c r="AD33" s="111">
        <v>0</v>
      </c>
      <c r="AE33" s="111">
        <v>0</v>
      </c>
      <c r="AF33" s="108">
        <f t="shared" si="74"/>
        <v>0</v>
      </c>
      <c r="AG33" s="110">
        <f t="shared" si="74"/>
        <v>0</v>
      </c>
      <c r="AH33" s="110">
        <f t="shared" si="75"/>
        <v>0</v>
      </c>
      <c r="AI33" s="110">
        <f t="shared" si="75"/>
        <v>0</v>
      </c>
      <c r="AJ33" s="112" t="e">
        <f>AI33/E33</f>
        <v>#DIV/0!</v>
      </c>
      <c r="AK33" s="113"/>
      <c r="AL33" s="109">
        <v>0</v>
      </c>
      <c r="AM33" s="109">
        <v>0</v>
      </c>
      <c r="AN33" s="109">
        <v>0</v>
      </c>
      <c r="AO33" s="109">
        <v>0</v>
      </c>
      <c r="AP33" s="109">
        <v>0</v>
      </c>
      <c r="AQ33" s="109">
        <v>0</v>
      </c>
      <c r="AR33" s="109">
        <v>0</v>
      </c>
      <c r="AS33" s="109">
        <v>0</v>
      </c>
      <c r="AT33" s="109">
        <v>0</v>
      </c>
      <c r="AU33" s="109">
        <v>0</v>
      </c>
      <c r="AV33" s="109">
        <v>0</v>
      </c>
      <c r="AW33" s="109">
        <v>0</v>
      </c>
      <c r="AX33" s="109">
        <v>0</v>
      </c>
      <c r="AY33" s="109">
        <v>0</v>
      </c>
      <c r="AZ33" s="109">
        <v>0</v>
      </c>
      <c r="BA33" s="109">
        <v>0</v>
      </c>
      <c r="BB33" s="109">
        <v>0</v>
      </c>
      <c r="BC33" s="109">
        <v>0</v>
      </c>
      <c r="BD33" s="109">
        <v>0</v>
      </c>
      <c r="BE33" s="109">
        <v>0</v>
      </c>
      <c r="BF33" s="109">
        <v>0</v>
      </c>
      <c r="BG33" s="109">
        <v>0</v>
      </c>
      <c r="BH33" s="109">
        <v>0</v>
      </c>
      <c r="BI33" s="109">
        <v>0</v>
      </c>
      <c r="BK33" s="115">
        <f t="shared" si="76"/>
        <v>0</v>
      </c>
      <c r="BL33" s="115">
        <f t="shared" si="77"/>
        <v>0</v>
      </c>
    </row>
    <row r="34" spans="1:64" s="114" customFormat="1" ht="15.75" x14ac:dyDescent="0.2">
      <c r="A34" s="107"/>
      <c r="B34" s="108">
        <f>B33+1</f>
        <v>3</v>
      </c>
      <c r="C34" s="117" t="s">
        <v>85</v>
      </c>
      <c r="D34" s="110">
        <f t="shared" si="72"/>
        <v>0</v>
      </c>
      <c r="E34" s="110">
        <f t="shared" si="72"/>
        <v>0</v>
      </c>
      <c r="F34" s="108">
        <v>0</v>
      </c>
      <c r="G34" s="110">
        <v>0</v>
      </c>
      <c r="H34" s="111">
        <v>0</v>
      </c>
      <c r="I34" s="111">
        <v>0</v>
      </c>
      <c r="J34" s="111">
        <v>0</v>
      </c>
      <c r="K34" s="111">
        <v>0</v>
      </c>
      <c r="L34" s="111">
        <v>0</v>
      </c>
      <c r="M34" s="111">
        <v>0</v>
      </c>
      <c r="N34" s="111">
        <v>0</v>
      </c>
      <c r="O34" s="111">
        <v>0</v>
      </c>
      <c r="P34" s="111">
        <v>0</v>
      </c>
      <c r="Q34" s="111">
        <v>0</v>
      </c>
      <c r="R34" s="111">
        <v>0</v>
      </c>
      <c r="S34" s="111">
        <v>0</v>
      </c>
      <c r="T34" s="111">
        <v>0</v>
      </c>
      <c r="U34" s="111">
        <v>0</v>
      </c>
      <c r="V34" s="111">
        <v>0</v>
      </c>
      <c r="W34" s="111">
        <v>0</v>
      </c>
      <c r="X34" s="111">
        <v>0</v>
      </c>
      <c r="Y34" s="111">
        <v>0</v>
      </c>
      <c r="Z34" s="111">
        <v>0</v>
      </c>
      <c r="AA34" s="111">
        <v>0</v>
      </c>
      <c r="AB34" s="111">
        <f>F34+H34+J34+L34+N34+P34+R34+T34+V34+X34+Z34</f>
        <v>0</v>
      </c>
      <c r="AC34" s="111">
        <f t="shared" si="73"/>
        <v>0</v>
      </c>
      <c r="AD34" s="111">
        <v>0</v>
      </c>
      <c r="AE34" s="111">
        <v>0</v>
      </c>
      <c r="AF34" s="108">
        <f t="shared" si="74"/>
        <v>0</v>
      </c>
      <c r="AG34" s="110">
        <f t="shared" si="74"/>
        <v>0</v>
      </c>
      <c r="AH34" s="110">
        <f t="shared" si="75"/>
        <v>0</v>
      </c>
      <c r="AI34" s="110">
        <f t="shared" si="75"/>
        <v>0</v>
      </c>
      <c r="AJ34" s="112" t="e">
        <f>AI34/E34</f>
        <v>#DIV/0!</v>
      </c>
      <c r="AK34" s="113"/>
      <c r="AL34" s="109">
        <v>0</v>
      </c>
      <c r="AM34" s="109">
        <v>0</v>
      </c>
      <c r="AN34" s="109">
        <v>0</v>
      </c>
      <c r="AO34" s="109">
        <v>0</v>
      </c>
      <c r="AP34" s="109">
        <v>0</v>
      </c>
      <c r="AQ34" s="109">
        <v>0</v>
      </c>
      <c r="AR34" s="109">
        <v>0</v>
      </c>
      <c r="AS34" s="109">
        <v>0</v>
      </c>
      <c r="AT34" s="109">
        <v>0</v>
      </c>
      <c r="AU34" s="109">
        <v>0</v>
      </c>
      <c r="AV34" s="109">
        <v>0</v>
      </c>
      <c r="AW34" s="109">
        <v>0</v>
      </c>
      <c r="AX34" s="109">
        <v>0</v>
      </c>
      <c r="AY34" s="109">
        <v>0</v>
      </c>
      <c r="AZ34" s="109">
        <v>0</v>
      </c>
      <c r="BA34" s="109">
        <v>0</v>
      </c>
      <c r="BB34" s="109">
        <v>0</v>
      </c>
      <c r="BC34" s="109">
        <v>0</v>
      </c>
      <c r="BD34" s="109">
        <v>0</v>
      </c>
      <c r="BE34" s="109">
        <v>0</v>
      </c>
      <c r="BF34" s="109">
        <v>0</v>
      </c>
      <c r="BG34" s="109">
        <v>0</v>
      </c>
      <c r="BH34" s="109">
        <v>0</v>
      </c>
      <c r="BI34" s="109">
        <v>0</v>
      </c>
      <c r="BK34" s="115">
        <f t="shared" si="76"/>
        <v>0</v>
      </c>
      <c r="BL34" s="115">
        <f t="shared" si="77"/>
        <v>0</v>
      </c>
    </row>
    <row r="35" spans="1:64" s="114" customFormat="1" ht="15.75" x14ac:dyDescent="0.2">
      <c r="A35" s="107"/>
      <c r="B35" s="118"/>
      <c r="C35" s="119"/>
      <c r="D35" s="120"/>
      <c r="E35" s="120"/>
      <c r="F35" s="118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18"/>
      <c r="AG35" s="120"/>
      <c r="AH35" s="120"/>
      <c r="AI35" s="120"/>
      <c r="AJ35" s="121"/>
      <c r="AK35" s="113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K35" s="115"/>
      <c r="BL35" s="115"/>
    </row>
    <row r="36" spans="1:64" s="33" customFormat="1" ht="17.100000000000001" customHeight="1" x14ac:dyDescent="0.2">
      <c r="A36" s="122"/>
      <c r="B36" s="123"/>
      <c r="C36" s="124" t="s">
        <v>81</v>
      </c>
      <c r="D36" s="125">
        <f t="shared" ref="D36:M36" si="78">SUM(D31:D35)</f>
        <v>0</v>
      </c>
      <c r="E36" s="125">
        <f t="shared" si="78"/>
        <v>0</v>
      </c>
      <c r="F36" s="125">
        <f t="shared" si="78"/>
        <v>0</v>
      </c>
      <c r="G36" s="125">
        <f t="shared" si="78"/>
        <v>0</v>
      </c>
      <c r="H36" s="125">
        <f t="shared" si="78"/>
        <v>0</v>
      </c>
      <c r="I36" s="125">
        <f t="shared" si="78"/>
        <v>0</v>
      </c>
      <c r="J36" s="125">
        <f t="shared" si="78"/>
        <v>0</v>
      </c>
      <c r="K36" s="125">
        <f t="shared" si="78"/>
        <v>0</v>
      </c>
      <c r="L36" s="125">
        <f t="shared" si="78"/>
        <v>0</v>
      </c>
      <c r="M36" s="125">
        <f t="shared" si="78"/>
        <v>0</v>
      </c>
      <c r="N36" s="125"/>
      <c r="O36" s="125"/>
      <c r="P36" s="125">
        <f t="shared" ref="P36:Y36" si="79">SUM(P31:P35)</f>
        <v>0</v>
      </c>
      <c r="Q36" s="125">
        <f t="shared" si="79"/>
        <v>0</v>
      </c>
      <c r="R36" s="125">
        <f t="shared" si="79"/>
        <v>0</v>
      </c>
      <c r="S36" s="125">
        <f t="shared" si="79"/>
        <v>0</v>
      </c>
      <c r="T36" s="125">
        <f t="shared" si="79"/>
        <v>0</v>
      </c>
      <c r="U36" s="125">
        <f t="shared" si="79"/>
        <v>0</v>
      </c>
      <c r="V36" s="125">
        <f t="shared" si="79"/>
        <v>0</v>
      </c>
      <c r="W36" s="125">
        <f t="shared" si="79"/>
        <v>0</v>
      </c>
      <c r="X36" s="125">
        <f t="shared" si="79"/>
        <v>0</v>
      </c>
      <c r="Y36" s="125">
        <f t="shared" si="79"/>
        <v>0</v>
      </c>
      <c r="Z36" s="125">
        <v>0</v>
      </c>
      <c r="AA36" s="125">
        <v>0</v>
      </c>
      <c r="AB36" s="125">
        <f>SUM(AB31:AB35)</f>
        <v>0</v>
      </c>
      <c r="AC36" s="125">
        <f>SUM(AC31:AC35)</f>
        <v>0</v>
      </c>
      <c r="AD36" s="125">
        <f>SUM(AD31:AD35)</f>
        <v>0</v>
      </c>
      <c r="AE36" s="125">
        <f>SUM(AE31:AE35)</f>
        <v>0</v>
      </c>
      <c r="AF36" s="125">
        <f>SUM(AF30:AF35)</f>
        <v>0</v>
      </c>
      <c r="AG36" s="125">
        <f>SUM(AG30:AG35)</f>
        <v>0</v>
      </c>
      <c r="AH36" s="125">
        <f>SUM(AH31:AH35)</f>
        <v>0</v>
      </c>
      <c r="AI36" s="125">
        <f>SUM(AI31:AI35)</f>
        <v>0</v>
      </c>
      <c r="AJ36" s="126" t="e">
        <f>AI36/E36</f>
        <v>#DIV/0!</v>
      </c>
      <c r="AK36" s="127"/>
      <c r="AL36" s="128">
        <f t="shared" ref="AL36:BI36" si="80">SUM(AL30:AL35)</f>
        <v>0</v>
      </c>
      <c r="AM36" s="128">
        <f t="shared" si="80"/>
        <v>0</v>
      </c>
      <c r="AN36" s="128">
        <f t="shared" si="80"/>
        <v>0</v>
      </c>
      <c r="AO36" s="128">
        <f t="shared" si="80"/>
        <v>0</v>
      </c>
      <c r="AP36" s="128">
        <f t="shared" si="80"/>
        <v>0</v>
      </c>
      <c r="AQ36" s="128">
        <f t="shared" si="80"/>
        <v>0</v>
      </c>
      <c r="AR36" s="128">
        <f t="shared" si="80"/>
        <v>0</v>
      </c>
      <c r="AS36" s="128">
        <f t="shared" si="80"/>
        <v>0</v>
      </c>
      <c r="AT36" s="128">
        <f t="shared" si="80"/>
        <v>0</v>
      </c>
      <c r="AU36" s="128">
        <f t="shared" si="80"/>
        <v>0</v>
      </c>
      <c r="AV36" s="128">
        <f t="shared" si="80"/>
        <v>0</v>
      </c>
      <c r="AW36" s="128">
        <f t="shared" si="80"/>
        <v>0</v>
      </c>
      <c r="AX36" s="128">
        <f t="shared" si="80"/>
        <v>0</v>
      </c>
      <c r="AY36" s="128">
        <f t="shared" si="80"/>
        <v>0</v>
      </c>
      <c r="AZ36" s="128">
        <f t="shared" si="80"/>
        <v>0</v>
      </c>
      <c r="BA36" s="128">
        <f t="shared" si="80"/>
        <v>0</v>
      </c>
      <c r="BB36" s="128">
        <f t="shared" si="80"/>
        <v>0</v>
      </c>
      <c r="BC36" s="128">
        <f t="shared" si="80"/>
        <v>0</v>
      </c>
      <c r="BD36" s="128">
        <f t="shared" si="80"/>
        <v>0</v>
      </c>
      <c r="BE36" s="128">
        <f t="shared" si="80"/>
        <v>0</v>
      </c>
      <c r="BF36" s="128">
        <f t="shared" si="80"/>
        <v>0</v>
      </c>
      <c r="BG36" s="128">
        <f t="shared" si="80"/>
        <v>0</v>
      </c>
      <c r="BH36" s="128">
        <f t="shared" si="80"/>
        <v>0</v>
      </c>
      <c r="BI36" s="128">
        <f t="shared" si="80"/>
        <v>0</v>
      </c>
      <c r="BK36" s="129">
        <f t="shared" si="7"/>
        <v>0</v>
      </c>
      <c r="BL36" s="129">
        <f t="shared" si="8"/>
        <v>0</v>
      </c>
    </row>
    <row r="37" spans="1:64" s="114" customFormat="1" ht="5.25" customHeight="1" x14ac:dyDescent="0.2">
      <c r="A37" s="107"/>
      <c r="B37" s="137"/>
      <c r="C37" s="138"/>
      <c r="D37" s="139"/>
      <c r="E37" s="139"/>
      <c r="F37" s="137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7"/>
      <c r="AG37" s="139"/>
      <c r="AH37" s="139"/>
      <c r="AI37" s="139"/>
      <c r="AJ37" s="140"/>
      <c r="AK37" s="113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K37" s="141"/>
      <c r="BL37" s="141"/>
    </row>
    <row r="38" spans="1:64" s="33" customFormat="1" ht="18" customHeight="1" x14ac:dyDescent="0.2">
      <c r="A38" s="142"/>
      <c r="B38" s="124"/>
      <c r="C38" s="143" t="s">
        <v>93</v>
      </c>
      <c r="D38" s="125">
        <f t="shared" ref="D38:M38" si="81">D22+D29+D36</f>
        <v>15</v>
      </c>
      <c r="E38" s="125">
        <f t="shared" si="81"/>
        <v>570</v>
      </c>
      <c r="F38" s="125">
        <f t="shared" si="81"/>
        <v>2</v>
      </c>
      <c r="G38" s="125">
        <f t="shared" si="81"/>
        <v>45</v>
      </c>
      <c r="H38" s="125">
        <f t="shared" si="81"/>
        <v>78</v>
      </c>
      <c r="I38" s="125">
        <f t="shared" si="81"/>
        <v>90</v>
      </c>
      <c r="J38" s="125">
        <f t="shared" si="81"/>
        <v>1</v>
      </c>
      <c r="K38" s="125">
        <f t="shared" si="81"/>
        <v>67</v>
      </c>
      <c r="L38" s="125">
        <f t="shared" si="81"/>
        <v>2</v>
      </c>
      <c r="M38" s="125">
        <f t="shared" si="81"/>
        <v>56</v>
      </c>
      <c r="N38" s="125"/>
      <c r="O38" s="125"/>
      <c r="P38" s="125">
        <f t="shared" ref="P38:Y38" si="82">P22+P29+P36</f>
        <v>3</v>
      </c>
      <c r="Q38" s="125">
        <f t="shared" si="82"/>
        <v>788</v>
      </c>
      <c r="R38" s="125">
        <f t="shared" si="82"/>
        <v>2</v>
      </c>
      <c r="S38" s="125">
        <f t="shared" si="82"/>
        <v>678</v>
      </c>
      <c r="T38" s="125">
        <f t="shared" si="82"/>
        <v>4</v>
      </c>
      <c r="U38" s="125">
        <f t="shared" si="82"/>
        <v>300</v>
      </c>
      <c r="V38" s="125">
        <f t="shared" si="82"/>
        <v>2</v>
      </c>
      <c r="W38" s="125">
        <f t="shared" si="82"/>
        <v>677</v>
      </c>
      <c r="X38" s="125">
        <f t="shared" si="82"/>
        <v>1</v>
      </c>
      <c r="Y38" s="125">
        <f t="shared" si="82"/>
        <v>700</v>
      </c>
      <c r="Z38" s="125">
        <v>2</v>
      </c>
      <c r="AA38" s="125">
        <v>169</v>
      </c>
      <c r="AB38" s="125">
        <f t="shared" ref="AB38:AI38" si="83">AB22+AB29+AB36</f>
        <v>98</v>
      </c>
      <c r="AC38" s="125">
        <f t="shared" si="83"/>
        <v>4023</v>
      </c>
      <c r="AD38" s="125">
        <f t="shared" si="83"/>
        <v>78</v>
      </c>
      <c r="AE38" s="125">
        <f t="shared" si="83"/>
        <v>68</v>
      </c>
      <c r="AF38" s="125">
        <f t="shared" si="83"/>
        <v>176</v>
      </c>
      <c r="AG38" s="125">
        <f t="shared" si="83"/>
        <v>4091</v>
      </c>
      <c r="AH38" s="125">
        <f t="shared" si="83"/>
        <v>161</v>
      </c>
      <c r="AI38" s="125">
        <f t="shared" si="83"/>
        <v>3521</v>
      </c>
      <c r="AJ38" s="144">
        <f>AI38/E38</f>
        <v>6.1771929824561402</v>
      </c>
      <c r="AK38" s="127"/>
      <c r="AL38" s="128">
        <f t="shared" ref="AL38:BI38" si="84">AL22+AL29+AL36</f>
        <v>15</v>
      </c>
      <c r="AM38" s="128">
        <f t="shared" si="84"/>
        <v>570</v>
      </c>
      <c r="AN38" s="128">
        <f t="shared" si="84"/>
        <v>1</v>
      </c>
      <c r="AO38" s="128">
        <f t="shared" si="84"/>
        <v>345</v>
      </c>
      <c r="AP38" s="128">
        <f t="shared" si="84"/>
        <v>1</v>
      </c>
      <c r="AQ38" s="128">
        <f t="shared" si="84"/>
        <v>40</v>
      </c>
      <c r="AR38" s="128">
        <f t="shared" si="84"/>
        <v>4</v>
      </c>
      <c r="AS38" s="128">
        <f t="shared" si="84"/>
        <v>120</v>
      </c>
      <c r="AT38" s="128">
        <f t="shared" si="84"/>
        <v>5</v>
      </c>
      <c r="AU38" s="128">
        <f t="shared" si="84"/>
        <v>80</v>
      </c>
      <c r="AV38" s="128">
        <f t="shared" si="84"/>
        <v>2</v>
      </c>
      <c r="AW38" s="128">
        <f t="shared" si="84"/>
        <v>677</v>
      </c>
      <c r="AX38" s="128">
        <f t="shared" si="84"/>
        <v>2</v>
      </c>
      <c r="AY38" s="128">
        <f t="shared" si="84"/>
        <v>60</v>
      </c>
      <c r="AZ38" s="128">
        <f t="shared" si="84"/>
        <v>1</v>
      </c>
      <c r="BA38" s="128">
        <f t="shared" si="84"/>
        <v>56</v>
      </c>
      <c r="BB38" s="128">
        <f t="shared" si="84"/>
        <v>78</v>
      </c>
      <c r="BC38" s="128">
        <f t="shared" si="84"/>
        <v>23</v>
      </c>
      <c r="BD38" s="128">
        <f t="shared" si="84"/>
        <v>1</v>
      </c>
      <c r="BE38" s="128">
        <f t="shared" si="84"/>
        <v>67</v>
      </c>
      <c r="BF38" s="128">
        <f t="shared" si="84"/>
        <v>2</v>
      </c>
      <c r="BG38" s="128">
        <f t="shared" si="84"/>
        <v>400</v>
      </c>
      <c r="BH38" s="128">
        <f t="shared" si="84"/>
        <v>3</v>
      </c>
      <c r="BI38" s="128">
        <f t="shared" si="84"/>
        <v>566</v>
      </c>
      <c r="BK38" s="129">
        <f t="shared" ref="BK38" si="85">AL38+AN38+AP38+AR38+AT38+AV38+AX38+AZ38+BB38+BD38+BF38+BH38</f>
        <v>115</v>
      </c>
      <c r="BL38" s="129">
        <f t="shared" ref="BL38" si="86">AM38+AO38+AQ38+AS38+AU38+AW38+AY38+BA38+BC38+BE38+BG38+BI38</f>
        <v>3004</v>
      </c>
    </row>
    <row r="39" spans="1:64" s="114" customFormat="1" x14ac:dyDescent="0.2"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K39" s="145"/>
      <c r="BL39" s="145"/>
    </row>
    <row r="40" spans="1:64" s="113" customFormat="1" ht="15" customHeight="1" x14ac:dyDescent="0.25">
      <c r="B40" s="113" t="s">
        <v>95</v>
      </c>
      <c r="BK40" s="146"/>
      <c r="BL40" s="146"/>
    </row>
    <row r="41" spans="1:64" s="28" customFormat="1" ht="15" customHeight="1" x14ac:dyDescent="0.25">
      <c r="B41" s="29" t="s">
        <v>60</v>
      </c>
      <c r="AH41" s="28" t="s">
        <v>68</v>
      </c>
      <c r="BK41" s="105"/>
      <c r="BL41" s="105"/>
    </row>
    <row r="42" spans="1:64" s="28" customFormat="1" x14ac:dyDescent="0.25">
      <c r="AM42" s="39"/>
      <c r="BE42" s="78"/>
      <c r="BK42" s="105"/>
      <c r="BL42" s="105"/>
    </row>
    <row r="43" spans="1:64" s="28" customFormat="1" x14ac:dyDescent="0.25">
      <c r="BK43" s="105"/>
      <c r="BL43" s="105"/>
    </row>
    <row r="44" spans="1:64" s="28" customFormat="1" x14ac:dyDescent="0.25">
      <c r="BK44" s="105"/>
      <c r="BL44" s="105"/>
    </row>
    <row r="45" spans="1:64" s="28" customFormat="1" x14ac:dyDescent="0.25">
      <c r="BK45" s="105"/>
      <c r="BL45" s="105"/>
    </row>
    <row r="46" spans="1:64" s="28" customFormat="1" ht="15" customHeight="1" x14ac:dyDescent="0.25">
      <c r="B46" s="30" t="s">
        <v>67</v>
      </c>
      <c r="E46" s="57"/>
      <c r="AH46" s="30" t="s">
        <v>82</v>
      </c>
      <c r="BK46" s="105"/>
      <c r="BL46" s="105"/>
    </row>
    <row r="47" spans="1:64" s="31" customFormat="1" ht="15" customHeight="1" x14ac:dyDescent="0.25">
      <c r="B47" s="59" t="s">
        <v>86</v>
      </c>
      <c r="E47" s="58"/>
      <c r="AH47" s="59" t="s">
        <v>70</v>
      </c>
      <c r="BK47" s="106"/>
      <c r="BL47" s="106"/>
    </row>
  </sheetData>
  <mergeCells count="33">
    <mergeCell ref="A5:A7"/>
    <mergeCell ref="B5:B7"/>
    <mergeCell ref="F6:G6"/>
    <mergeCell ref="C5:C7"/>
    <mergeCell ref="D5:E6"/>
    <mergeCell ref="X6:Y6"/>
    <mergeCell ref="AH5:AJ6"/>
    <mergeCell ref="AF6:AG6"/>
    <mergeCell ref="F5:AG5"/>
    <mergeCell ref="BF6:BG6"/>
    <mergeCell ref="Z6:AA6"/>
    <mergeCell ref="AD6:AE6"/>
    <mergeCell ref="L6:M6"/>
    <mergeCell ref="H6:I6"/>
    <mergeCell ref="AB6:AC6"/>
    <mergeCell ref="J6:K6"/>
    <mergeCell ref="N6:O6"/>
    <mergeCell ref="P6:Q6"/>
    <mergeCell ref="R6:S6"/>
    <mergeCell ref="T6:U6"/>
    <mergeCell ref="V6:W6"/>
    <mergeCell ref="BH6:BI6"/>
    <mergeCell ref="AL5:BI5"/>
    <mergeCell ref="AV6:AW6"/>
    <mergeCell ref="AX6:AY6"/>
    <mergeCell ref="AZ6:BA6"/>
    <mergeCell ref="BB6:BC6"/>
    <mergeCell ref="BD6:BE6"/>
    <mergeCell ref="AL6:AM6"/>
    <mergeCell ref="AN6:AO6"/>
    <mergeCell ref="AP6:AQ6"/>
    <mergeCell ref="AR6:AS6"/>
    <mergeCell ref="AT6:AU6"/>
  </mergeCells>
  <printOptions horizontalCentered="1"/>
  <pageMargins left="0.59055118110236227" right="0.19685039370078741" top="0.59055118110236227" bottom="0.19685039370078741" header="0" footer="0"/>
  <pageSetup paperSize="256" scale="3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workbookViewId="0">
      <selection activeCell="F1" sqref="F1"/>
    </sheetView>
  </sheetViews>
  <sheetFormatPr defaultColWidth="9.140625" defaultRowHeight="14.25" x14ac:dyDescent="0.2"/>
  <cols>
    <col min="1" max="1" width="3.28515625" style="6" customWidth="1"/>
    <col min="2" max="2" width="4.28515625" style="6" customWidth="1"/>
    <col min="3" max="3" width="10.5703125" style="6" customWidth="1"/>
    <col min="4" max="4" width="21.5703125" style="6" bestFit="1" customWidth="1"/>
    <col min="5" max="5" width="31.140625" style="6" bestFit="1" customWidth="1"/>
    <col min="6" max="6" width="42.140625" style="6" customWidth="1"/>
    <col min="7" max="7" width="5" style="6" bestFit="1" customWidth="1"/>
    <col min="8" max="8" width="4.85546875" style="6" customWidth="1"/>
    <col min="9" max="10" width="8.28515625" style="6" customWidth="1"/>
    <col min="11" max="11" width="23.140625" style="6" customWidth="1"/>
    <col min="12" max="12" width="10.7109375" style="6" customWidth="1"/>
    <col min="13" max="13" width="9.42578125" style="6" customWidth="1"/>
    <col min="14" max="14" width="11.140625" style="6" customWidth="1"/>
    <col min="15" max="15" width="16.42578125" style="6" bestFit="1" customWidth="1"/>
    <col min="16" max="16" width="16.28515625" style="6" bestFit="1" customWidth="1"/>
    <col min="17" max="17" width="13.7109375" style="6" bestFit="1" customWidth="1"/>
    <col min="18" max="18" width="10" style="6" customWidth="1"/>
    <col min="19" max="19" width="17.85546875" style="6" customWidth="1"/>
    <col min="20" max="20" width="15.28515625" style="6" bestFit="1" customWidth="1"/>
    <col min="21" max="21" width="12.7109375" style="6" customWidth="1"/>
    <col min="22" max="22" width="13.7109375" style="6" customWidth="1"/>
    <col min="23" max="23" width="12.7109375" style="6" customWidth="1"/>
    <col min="24" max="25" width="13.7109375" style="6" bestFit="1" customWidth="1"/>
    <col min="26" max="26" width="16.42578125" style="6" bestFit="1" customWidth="1"/>
    <col min="27" max="27" width="11.140625" style="6" customWidth="1"/>
    <col min="28" max="28" width="12.85546875" style="6" customWidth="1"/>
    <col min="29" max="29" width="15.5703125" style="6" customWidth="1"/>
    <col min="30" max="30" width="3.28515625" style="26" customWidth="1"/>
    <col min="31" max="31" width="15.7109375" style="6" customWidth="1"/>
    <col min="32" max="32" width="3.28515625" style="26" customWidth="1"/>
    <col min="33" max="33" width="15.7109375" style="6" customWidth="1"/>
    <col min="34" max="34" width="3.28515625" style="26" customWidth="1"/>
    <col min="35" max="35" width="15.7109375" style="6" customWidth="1"/>
    <col min="36" max="36" width="3.28515625" style="26" customWidth="1"/>
    <col min="37" max="37" width="15.7109375" style="6" customWidth="1"/>
    <col min="38" max="38" width="3.28515625" style="26" customWidth="1"/>
    <col min="39" max="39" width="15.7109375" style="6" customWidth="1"/>
    <col min="40" max="40" width="3.28515625" style="26" customWidth="1"/>
    <col min="41" max="41" width="15.7109375" style="6" customWidth="1"/>
    <col min="42" max="42" width="4" style="26" customWidth="1"/>
    <col min="43" max="43" width="15.7109375" style="6" customWidth="1"/>
    <col min="44" max="44" width="3.28515625" style="26" customWidth="1"/>
    <col min="45" max="45" width="15.7109375" style="6" customWidth="1"/>
    <col min="46" max="46" width="4.28515625" style="26" customWidth="1"/>
    <col min="47" max="47" width="15.7109375" style="6" customWidth="1"/>
    <col min="48" max="48" width="4.42578125" style="26" bestFit="1" customWidth="1"/>
    <col min="49" max="49" width="15.7109375" style="6" customWidth="1"/>
    <col min="50" max="50" width="4.140625" style="26" customWidth="1"/>
    <col min="51" max="51" width="15.7109375" style="6" customWidth="1"/>
    <col min="52" max="52" width="4.28515625" style="26" customWidth="1"/>
    <col min="53" max="53" width="15.7109375" style="6" customWidth="1"/>
    <col min="54" max="54" width="16.42578125" style="6" bestFit="1" customWidth="1"/>
    <col min="55" max="55" width="15.7109375" style="6" customWidth="1"/>
    <col min="56" max="56" width="4.28515625" style="6" customWidth="1"/>
    <col min="57" max="57" width="9.140625" style="6"/>
    <col min="58" max="59" width="10" style="6" bestFit="1" customWidth="1"/>
    <col min="60" max="60" width="9.140625" style="6"/>
    <col min="61" max="61" width="11.28515625" style="6" bestFit="1" customWidth="1"/>
    <col min="62" max="16384" width="9.140625" style="6"/>
  </cols>
  <sheetData>
    <row r="1" spans="1:57" ht="20.25" x14ac:dyDescent="0.2"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6"/>
      <c r="AK1" s="35"/>
      <c r="AL1" s="36"/>
      <c r="AM1" s="35"/>
      <c r="AN1" s="36"/>
      <c r="AO1" s="35"/>
      <c r="AP1" s="36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</row>
    <row r="2" spans="1:57" ht="20.25" x14ac:dyDescent="0.2"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6"/>
      <c r="AK2" s="35"/>
      <c r="AL2" s="36"/>
      <c r="AM2" s="35"/>
      <c r="AN2" s="36"/>
      <c r="AO2" s="35"/>
      <c r="AP2" s="36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</row>
    <row r="3" spans="1:57" ht="20.25" x14ac:dyDescent="0.2">
      <c r="B3" s="35" t="s">
        <v>114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6"/>
      <c r="AK3" s="35"/>
      <c r="AL3" s="36"/>
      <c r="AM3" s="35"/>
      <c r="AN3" s="36"/>
      <c r="AO3" s="35"/>
      <c r="AP3" s="36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</row>
    <row r="4" spans="1:57" ht="1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1"/>
      <c r="AQ4" s="40"/>
      <c r="AR4" s="41"/>
      <c r="AS4" s="40"/>
      <c r="AT4" s="41"/>
      <c r="AU4" s="40"/>
      <c r="AV4" s="41"/>
      <c r="AW4" s="40"/>
      <c r="AX4" s="41"/>
      <c r="AY4" s="40"/>
      <c r="AZ4" s="41"/>
      <c r="BA4" s="40"/>
      <c r="BB4" s="40"/>
      <c r="BC4" s="40"/>
    </row>
    <row r="5" spans="1:57" ht="18" customHeight="1" x14ac:dyDescent="0.2"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</row>
    <row r="6" spans="1:57" ht="7.5" customHeight="1" x14ac:dyDescent="0.2">
      <c r="B6" s="42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customFormat="1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customFormat="1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customFormat="1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customFormat="1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customFormat="1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customFormat="1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customFormat="1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customFormat="1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customFormat="1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customFormat="1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"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</row>
    <row r="23" spans="1:57" ht="7.5" customHeight="1" x14ac:dyDescent="0.2">
      <c r="B23" s="4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customFormat="1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customFormat="1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customFormat="1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customFormat="1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customFormat="1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customFormat="1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customFormat="1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customFormat="1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customFormat="1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customFormat="1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"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</row>
    <row r="40" spans="1:57" ht="7.5" customHeight="1" x14ac:dyDescent="0.2">
      <c r="B40" s="4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customFormat="1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customFormat="1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customFormat="1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customFormat="1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customFormat="1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customFormat="1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customFormat="1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customFormat="1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customFormat="1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customFormat="1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s="28" customFormat="1" x14ac:dyDescent="0.25">
      <c r="B56" s="28" t="str">
        <f>REKAP!B40</f>
        <v>Jember, 31 Januari 2020</v>
      </c>
      <c r="AD56" s="32"/>
      <c r="AF56" s="32"/>
      <c r="AH56" s="32"/>
      <c r="AJ56" s="32"/>
      <c r="AL56" s="32"/>
      <c r="AN56" s="32"/>
      <c r="AP56" s="32"/>
      <c r="AR56" s="32"/>
      <c r="AT56" s="32"/>
      <c r="AV56" s="32"/>
      <c r="AX56" s="32"/>
      <c r="AZ56" s="32"/>
    </row>
    <row r="57" spans="1:57" s="28" customFormat="1" x14ac:dyDescent="0.25">
      <c r="B57" s="29" t="s">
        <v>60</v>
      </c>
      <c r="N57" s="28" t="s">
        <v>68</v>
      </c>
      <c r="AA57" s="28" t="s">
        <v>68</v>
      </c>
      <c r="AD57" s="32"/>
      <c r="AF57" s="32"/>
      <c r="AH57" s="32"/>
      <c r="AJ57" s="32"/>
      <c r="AL57" s="32"/>
      <c r="AN57" s="32"/>
      <c r="AP57" s="32"/>
      <c r="AR57" s="32"/>
      <c r="AT57" s="32"/>
      <c r="AV57" s="32"/>
      <c r="AX57" s="32"/>
      <c r="AZ57" s="32"/>
    </row>
    <row r="58" spans="1:57" s="28" customFormat="1" x14ac:dyDescent="0.25">
      <c r="AD58" s="32"/>
      <c r="AF58" s="32"/>
      <c r="AH58" s="32"/>
      <c r="AJ58" s="32"/>
      <c r="AL58" s="32"/>
      <c r="AN58" s="32"/>
      <c r="AP58" s="32"/>
      <c r="AR58" s="32"/>
      <c r="AT58" s="32"/>
      <c r="AV58" s="32"/>
      <c r="AX58" s="32"/>
      <c r="AZ58" s="32"/>
    </row>
    <row r="59" spans="1:57" s="28" customFormat="1" x14ac:dyDescent="0.25">
      <c r="AD59" s="32"/>
      <c r="AF59" s="32"/>
      <c r="AH59" s="32"/>
      <c r="AJ59" s="32"/>
      <c r="AL59" s="32"/>
      <c r="AN59" s="32"/>
      <c r="AP59" s="32"/>
      <c r="AR59" s="32"/>
      <c r="AT59" s="32"/>
      <c r="AV59" s="32"/>
      <c r="AX59" s="32"/>
      <c r="AZ59" s="32"/>
    </row>
    <row r="60" spans="1:57" s="28" customFormat="1" x14ac:dyDescent="0.25">
      <c r="AD60" s="32"/>
      <c r="AF60" s="32"/>
      <c r="AH60" s="32"/>
      <c r="AJ60" s="32"/>
      <c r="AL60" s="32"/>
      <c r="AN60" s="32"/>
      <c r="AP60" s="32"/>
      <c r="AR60" s="32"/>
      <c r="AT60" s="32"/>
      <c r="AV60" s="32"/>
      <c r="AX60" s="32"/>
      <c r="AZ60" s="32"/>
    </row>
    <row r="61" spans="1:57" s="28" customFormat="1" x14ac:dyDescent="0.25">
      <c r="AD61" s="32"/>
      <c r="AF61" s="32"/>
      <c r="AH61" s="32"/>
      <c r="AJ61" s="32"/>
      <c r="AL61" s="32"/>
      <c r="AN61" s="32"/>
      <c r="AP61" s="32"/>
      <c r="AR61" s="32"/>
      <c r="AT61" s="32"/>
      <c r="AV61" s="32"/>
      <c r="AX61" s="32"/>
      <c r="AZ61" s="32"/>
    </row>
    <row r="62" spans="1:57" s="28" customFormat="1" x14ac:dyDescent="0.25">
      <c r="B62" s="57" t="s">
        <v>67</v>
      </c>
      <c r="F62" s="57"/>
      <c r="J62" s="30"/>
      <c r="N62" s="57" t="s">
        <v>69</v>
      </c>
      <c r="AA62" s="57" t="s">
        <v>69</v>
      </c>
      <c r="AD62" s="32"/>
      <c r="AF62" s="32"/>
      <c r="AH62" s="32"/>
      <c r="AJ62" s="32"/>
      <c r="AL62" s="32"/>
      <c r="AN62" s="32"/>
      <c r="AP62" s="32"/>
      <c r="AR62" s="32"/>
      <c r="AT62" s="32"/>
      <c r="AV62" s="32"/>
      <c r="AX62" s="32"/>
      <c r="AZ62" s="32"/>
    </row>
    <row r="63" spans="1:57" s="28" customFormat="1" x14ac:dyDescent="0.25">
      <c r="B63" s="59" t="s">
        <v>86</v>
      </c>
      <c r="C63" s="31"/>
      <c r="D63" s="31"/>
      <c r="E63" s="31"/>
      <c r="F63" s="58"/>
      <c r="G63" s="31"/>
      <c r="H63" s="31"/>
      <c r="I63" s="31"/>
      <c r="J63" s="31"/>
      <c r="K63" s="31"/>
      <c r="L63" s="31"/>
      <c r="M63" s="31"/>
      <c r="N63" s="58" t="s">
        <v>70</v>
      </c>
      <c r="O63" s="31"/>
      <c r="Q63" s="31"/>
      <c r="S63" s="31"/>
      <c r="T63" s="31"/>
      <c r="U63" s="31"/>
      <c r="V63" s="31"/>
      <c r="X63" s="31"/>
      <c r="Y63" s="31"/>
      <c r="AA63" s="31" t="s">
        <v>70</v>
      </c>
      <c r="AD63" s="32"/>
      <c r="AF63" s="32"/>
      <c r="AH63" s="32"/>
      <c r="AJ63" s="32"/>
      <c r="AL63" s="32"/>
      <c r="AN63" s="32"/>
      <c r="AP63" s="32"/>
      <c r="AR63" s="32"/>
      <c r="AT63" s="32"/>
      <c r="AV63" s="32"/>
      <c r="AX63" s="32"/>
      <c r="AZ63" s="32"/>
    </row>
    <row r="64" spans="1:57" x14ac:dyDescent="0.2">
      <c r="B64" s="31"/>
      <c r="F64" s="31"/>
      <c r="N64" s="31"/>
    </row>
  </sheetData>
  <mergeCells count="90">
    <mergeCell ref="AA41:AA42"/>
    <mergeCell ref="AB41:AB42"/>
    <mergeCell ref="AD41:BB41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P41:Q41"/>
    <mergeCell ref="R41:T41"/>
    <mergeCell ref="U41:Y41"/>
    <mergeCell ref="K24:M24"/>
    <mergeCell ref="N24:O24"/>
    <mergeCell ref="P24:Q24"/>
    <mergeCell ref="R24:T24"/>
    <mergeCell ref="U24:Y24"/>
    <mergeCell ref="AD24:BB24"/>
    <mergeCell ref="BC24:B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V25:AW25"/>
    <mergeCell ref="AX25:AY25"/>
    <mergeCell ref="AZ25:BA25"/>
    <mergeCell ref="C14:D14"/>
    <mergeCell ref="C18:D18"/>
    <mergeCell ref="C20:D20"/>
    <mergeCell ref="AA24:AA25"/>
    <mergeCell ref="AB24:AB25"/>
    <mergeCell ref="B24:B25"/>
    <mergeCell ref="D24:D25"/>
    <mergeCell ref="E24:F24"/>
    <mergeCell ref="I24:J24"/>
    <mergeCell ref="AA7:AA8"/>
    <mergeCell ref="B7:B8"/>
    <mergeCell ref="D7:D8"/>
    <mergeCell ref="E7:F7"/>
    <mergeCell ref="I7:J7"/>
    <mergeCell ref="K7:M7"/>
    <mergeCell ref="N7:O7"/>
    <mergeCell ref="P7:Q7"/>
    <mergeCell ref="R7:T7"/>
    <mergeCell ref="U7:Y7"/>
    <mergeCell ref="C9:D9"/>
    <mergeCell ref="C13:D13"/>
    <mergeCell ref="AB7:AB8"/>
    <mergeCell ref="AD7:BB7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X8:AY8"/>
    <mergeCell ref="AZ8:BA8"/>
    <mergeCell ref="C52:D52"/>
    <mergeCell ref="C54:D54"/>
    <mergeCell ref="C43:D43"/>
    <mergeCell ref="C48:D48"/>
    <mergeCell ref="C26:D26"/>
    <mergeCell ref="C30:D30"/>
    <mergeCell ref="C31:D31"/>
    <mergeCell ref="C35:D35"/>
    <mergeCell ref="C37:D37"/>
    <mergeCell ref="C47:D47"/>
  </mergeCells>
  <printOptions horizontalCentered="1"/>
  <pageMargins left="0.5" right="0.25" top="0.75" bottom="0.25" header="0" footer="0"/>
  <pageSetup paperSize="9" scale="80" fitToHeight="0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>
      <selection activeCell="AE10" sqref="AE10"/>
    </sheetView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94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42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63" t="s">
        <v>2</v>
      </c>
      <c r="D7" s="152" t="s">
        <v>4</v>
      </c>
      <c r="E7" s="154" t="s">
        <v>16</v>
      </c>
      <c r="F7" s="155"/>
      <c r="G7" s="63" t="s">
        <v>15</v>
      </c>
      <c r="H7" s="63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63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64" t="s">
        <v>3</v>
      </c>
      <c r="D8" s="153"/>
      <c r="E8" s="64" t="s">
        <v>8</v>
      </c>
      <c r="F8" s="64" t="s">
        <v>17</v>
      </c>
      <c r="G8" s="64" t="s">
        <v>14</v>
      </c>
      <c r="H8" s="64" t="s">
        <v>49</v>
      </c>
      <c r="I8" s="65" t="s">
        <v>5</v>
      </c>
      <c r="J8" s="65" t="s">
        <v>6</v>
      </c>
      <c r="K8" s="65" t="s">
        <v>66</v>
      </c>
      <c r="L8" s="65" t="s">
        <v>51</v>
      </c>
      <c r="M8" s="65" t="s">
        <v>74</v>
      </c>
      <c r="N8" s="65" t="s">
        <v>7</v>
      </c>
      <c r="O8" s="65" t="s">
        <v>9</v>
      </c>
      <c r="P8" s="64" t="s">
        <v>8</v>
      </c>
      <c r="Q8" s="64" t="s">
        <v>29</v>
      </c>
      <c r="R8" s="43" t="s">
        <v>2</v>
      </c>
      <c r="S8" s="43" t="s">
        <v>23</v>
      </c>
      <c r="T8" s="64" t="s">
        <v>8</v>
      </c>
      <c r="U8" s="64" t="s">
        <v>25</v>
      </c>
      <c r="V8" s="64" t="s">
        <v>30</v>
      </c>
      <c r="W8" s="64" t="s">
        <v>19</v>
      </c>
      <c r="X8" s="64" t="s">
        <v>73</v>
      </c>
      <c r="Y8" s="64" t="s">
        <v>9</v>
      </c>
      <c r="Z8" s="64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64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121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 t="s">
        <v>129</v>
      </c>
      <c r="D10" s="79" t="s">
        <v>122</v>
      </c>
      <c r="E10" s="46" t="s">
        <v>123</v>
      </c>
      <c r="F10" s="46" t="s">
        <v>124</v>
      </c>
      <c r="G10" s="46">
        <v>76</v>
      </c>
      <c r="H10" s="46">
        <v>1</v>
      </c>
      <c r="I10" s="46">
        <v>220</v>
      </c>
      <c r="J10" s="46">
        <v>220</v>
      </c>
      <c r="K10" s="46" t="s">
        <v>125</v>
      </c>
      <c r="L10" s="46">
        <v>2020</v>
      </c>
      <c r="M10" s="46" t="s">
        <v>126</v>
      </c>
      <c r="N10" s="46">
        <f>O10/I10</f>
        <v>909.09090909090912</v>
      </c>
      <c r="O10" s="46">
        <v>200000</v>
      </c>
      <c r="P10" s="46" t="s">
        <v>127</v>
      </c>
      <c r="Q10" s="46">
        <v>100000</v>
      </c>
      <c r="R10" s="46" t="s">
        <v>128</v>
      </c>
      <c r="S10" s="46" t="s">
        <v>130</v>
      </c>
      <c r="T10" s="46" t="s">
        <v>131</v>
      </c>
      <c r="U10" s="46">
        <v>12000</v>
      </c>
      <c r="V10" s="46">
        <v>200000</v>
      </c>
      <c r="W10" s="46">
        <v>150000</v>
      </c>
      <c r="X10" s="46">
        <v>50000</v>
      </c>
      <c r="Y10" s="46">
        <f>SUM(U10:X10)</f>
        <v>412000</v>
      </c>
      <c r="Z10" s="46">
        <f>O10+Q10+Y10</f>
        <v>712000</v>
      </c>
      <c r="AA10" s="46">
        <f>Z10/I10</f>
        <v>3236.3636363636365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712000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1</v>
      </c>
      <c r="I13" s="51">
        <f>SUM(I9:I12)</f>
        <v>220</v>
      </c>
      <c r="J13" s="51">
        <f>SUM(J9:J12)</f>
        <v>220</v>
      </c>
      <c r="K13" s="51"/>
      <c r="L13" s="51"/>
      <c r="M13" s="51"/>
      <c r="N13" s="51">
        <f>O13/I13</f>
        <v>909.09090909090912</v>
      </c>
      <c r="O13" s="51">
        <f>SUM(O9:O12)</f>
        <v>200000</v>
      </c>
      <c r="P13" s="50"/>
      <c r="Q13" s="51">
        <f>SUM(Q9:Q12)</f>
        <v>100000</v>
      </c>
      <c r="R13" s="51"/>
      <c r="S13" s="51"/>
      <c r="T13" s="51"/>
      <c r="U13" s="51">
        <f>SUM(U9:U12)</f>
        <v>12000</v>
      </c>
      <c r="V13" s="51">
        <f>SUM(V9:V12)</f>
        <v>200000</v>
      </c>
      <c r="W13" s="51">
        <f>SUM(W9:W12)</f>
        <v>150000</v>
      </c>
      <c r="X13" s="51">
        <f>SUM(X9:X12)</f>
        <v>50000</v>
      </c>
      <c r="Y13" s="51">
        <f>SUM(Y9:Y12)</f>
        <v>412000</v>
      </c>
      <c r="Z13" s="51">
        <f t="shared" ref="Z13" si="0">SUM(Z9:Z12)</f>
        <v>712000</v>
      </c>
      <c r="AA13" s="50">
        <f>Z13/I13</f>
        <v>3236.3636363636365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712000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1</v>
      </c>
      <c r="I20" s="56">
        <f>I13+I18</f>
        <v>220</v>
      </c>
      <c r="J20" s="56">
        <f>J13+J18</f>
        <v>220</v>
      </c>
      <c r="K20" s="56"/>
      <c r="L20" s="56"/>
      <c r="M20" s="56"/>
      <c r="N20" s="56">
        <f>O20/I20</f>
        <v>909.09090909090912</v>
      </c>
      <c r="O20" s="56">
        <f>O13+O18</f>
        <v>200000</v>
      </c>
      <c r="P20" s="55"/>
      <c r="Q20" s="56">
        <f>Q13+Q18</f>
        <v>100000</v>
      </c>
      <c r="R20" s="56"/>
      <c r="S20" s="56"/>
      <c r="T20" s="56"/>
      <c r="U20" s="56">
        <f t="shared" ref="U20:Z20" si="2">U13+U18</f>
        <v>12000</v>
      </c>
      <c r="V20" s="56">
        <f t="shared" si="2"/>
        <v>200000</v>
      </c>
      <c r="W20" s="56">
        <f t="shared" si="2"/>
        <v>150000</v>
      </c>
      <c r="X20" s="56">
        <f t="shared" si="2"/>
        <v>50000</v>
      </c>
      <c r="Y20" s="56">
        <f t="shared" si="2"/>
        <v>412000</v>
      </c>
      <c r="Z20" s="56">
        <f t="shared" si="2"/>
        <v>712000</v>
      </c>
      <c r="AA20" s="56">
        <f>Z20/I20</f>
        <v>3236.3636363636365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712000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4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42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7:D47"/>
    <mergeCell ref="C48:D48"/>
    <mergeCell ref="C52:D52"/>
    <mergeCell ref="C54:D54"/>
    <mergeCell ref="AD41:BB41"/>
    <mergeCell ref="P41:Q41"/>
    <mergeCell ref="R41:T41"/>
    <mergeCell ref="U41:Y41"/>
    <mergeCell ref="AA41:AA42"/>
    <mergeCell ref="AB41:AB42"/>
    <mergeCell ref="N41:O41"/>
    <mergeCell ref="C43:D43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V42:AW42"/>
    <mergeCell ref="AX42:AY42"/>
    <mergeCell ref="AZ42:BA42"/>
    <mergeCell ref="B41:B42"/>
    <mergeCell ref="D41:D42"/>
    <mergeCell ref="E41:F41"/>
    <mergeCell ref="I41:J41"/>
    <mergeCell ref="K41:M41"/>
    <mergeCell ref="C26:D26"/>
    <mergeCell ref="C30:D30"/>
    <mergeCell ref="C31:D31"/>
    <mergeCell ref="C35:D35"/>
    <mergeCell ref="C37:D37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AN25:AO25"/>
    <mergeCell ref="AP25:AQ25"/>
    <mergeCell ref="AR25:AS25"/>
    <mergeCell ref="AT25:AU25"/>
    <mergeCell ref="AV25:AW25"/>
    <mergeCell ref="AX25:AY25"/>
    <mergeCell ref="AZ25:BA25"/>
    <mergeCell ref="AA7:AA8"/>
    <mergeCell ref="K7:M7"/>
    <mergeCell ref="C14:D14"/>
    <mergeCell ref="C18:D18"/>
    <mergeCell ref="K24:M24"/>
    <mergeCell ref="N24:O24"/>
    <mergeCell ref="P24:Q24"/>
    <mergeCell ref="R24:T24"/>
    <mergeCell ref="U24:Y24"/>
    <mergeCell ref="AA24:AA25"/>
    <mergeCell ref="B24:B25"/>
    <mergeCell ref="D24:D25"/>
    <mergeCell ref="E24:F24"/>
    <mergeCell ref="I24:J24"/>
    <mergeCell ref="AB7:AB8"/>
    <mergeCell ref="C9:D9"/>
    <mergeCell ref="C13:D13"/>
    <mergeCell ref="B7:B8"/>
    <mergeCell ref="D7:D8"/>
    <mergeCell ref="E7:F7"/>
    <mergeCell ref="I7:J7"/>
    <mergeCell ref="N7:O7"/>
    <mergeCell ref="P7:Q7"/>
    <mergeCell ref="R7:T7"/>
    <mergeCell ref="C20:D20"/>
    <mergeCell ref="U7:Y7"/>
    <mergeCell ref="BC7:BC8"/>
    <mergeCell ref="AD7:BB7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X8:AY8"/>
    <mergeCell ref="AZ8:BA8"/>
  </mergeCells>
  <pageMargins left="0.59055118110236227" right="0.19685039370078741" top="0.59055118110236227" bottom="0.19685039370078741" header="0" footer="0"/>
  <pageSetup paperSize="256" scale="80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1"/>
  <sheetViews>
    <sheetView showGridLines="0" showRowColHeaders="0" tabSelected="1" workbookViewId="0">
      <selection activeCell="P19" sqref="P19"/>
    </sheetView>
  </sheetViews>
  <sheetFormatPr defaultRowHeight="15" x14ac:dyDescent="0.25"/>
  <cols>
    <col min="1" max="1" width="3.28515625" customWidth="1"/>
    <col min="2" max="2" width="5" customWidth="1"/>
    <col min="3" max="3" width="15.285156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18" customHeight="1" x14ac:dyDescent="0.25">
      <c r="A6" s="6"/>
      <c r="B6" s="73" t="s">
        <v>32</v>
      </c>
      <c r="C6" s="74" t="s">
        <v>132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28"/>
      <c r="AD6" s="41"/>
      <c r="AE6" s="40"/>
      <c r="AF6" s="41"/>
      <c r="AG6" s="40"/>
      <c r="AH6" s="41"/>
      <c r="AI6" s="40"/>
      <c r="AJ6" s="41"/>
      <c r="AK6" s="40"/>
      <c r="AL6" s="41"/>
      <c r="AM6" s="40"/>
      <c r="AN6" s="41"/>
      <c r="AO6" s="40"/>
      <c r="AP6" s="40"/>
      <c r="AQ6" s="40"/>
      <c r="AR6" s="41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6"/>
      <c r="BE6" s="6"/>
    </row>
    <row r="7" spans="1:57" ht="7.5" customHeight="1" x14ac:dyDescent="0.25">
      <c r="A7" s="6"/>
      <c r="B7" s="96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32"/>
      <c r="AE7" s="28"/>
      <c r="AF7" s="32"/>
      <c r="AG7" s="28"/>
      <c r="AH7" s="32"/>
      <c r="AI7" s="28"/>
      <c r="AJ7" s="32"/>
      <c r="AK7" s="28"/>
      <c r="AL7" s="32"/>
      <c r="AM7" s="28"/>
      <c r="AN7" s="32"/>
      <c r="AO7" s="28"/>
      <c r="AP7" s="28"/>
      <c r="AQ7" s="28"/>
      <c r="AR7" s="32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6"/>
      <c r="BE7" s="6"/>
    </row>
    <row r="8" spans="1:57" s="1" customFormat="1" ht="18" customHeight="1" x14ac:dyDescent="0.25">
      <c r="A8" s="28"/>
      <c r="B8" s="151" t="s">
        <v>1</v>
      </c>
      <c r="C8" s="97" t="s">
        <v>2</v>
      </c>
      <c r="D8" s="152" t="s">
        <v>4</v>
      </c>
      <c r="E8" s="154" t="s">
        <v>16</v>
      </c>
      <c r="F8" s="155"/>
      <c r="G8" s="97" t="s">
        <v>15</v>
      </c>
      <c r="H8" s="97" t="s">
        <v>48</v>
      </c>
      <c r="I8" s="151" t="s">
        <v>146</v>
      </c>
      <c r="J8" s="151"/>
      <c r="K8" s="154" t="s">
        <v>19</v>
      </c>
      <c r="L8" s="156"/>
      <c r="M8" s="155"/>
      <c r="N8" s="154" t="s">
        <v>65</v>
      </c>
      <c r="O8" s="155"/>
      <c r="P8" s="154" t="s">
        <v>10</v>
      </c>
      <c r="Q8" s="155"/>
      <c r="R8" s="156" t="s">
        <v>28</v>
      </c>
      <c r="S8" s="156"/>
      <c r="T8" s="155"/>
      <c r="U8" s="154" t="s">
        <v>31</v>
      </c>
      <c r="V8" s="156"/>
      <c r="W8" s="156"/>
      <c r="X8" s="156"/>
      <c r="Y8" s="155"/>
      <c r="Z8" s="97" t="s">
        <v>9</v>
      </c>
      <c r="AA8" s="151" t="s">
        <v>72</v>
      </c>
      <c r="AB8" s="152" t="s">
        <v>0</v>
      </c>
      <c r="AC8" s="27"/>
      <c r="AD8" s="154" t="s">
        <v>103</v>
      </c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5"/>
      <c r="BC8" s="152" t="s">
        <v>64</v>
      </c>
      <c r="BD8" s="28"/>
      <c r="BE8" s="28"/>
    </row>
    <row r="9" spans="1:57" s="1" customFormat="1" ht="18" customHeight="1" x14ac:dyDescent="0.25">
      <c r="A9" s="28"/>
      <c r="B9" s="151"/>
      <c r="C9" s="98" t="s">
        <v>3</v>
      </c>
      <c r="D9" s="153"/>
      <c r="E9" s="98" t="s">
        <v>8</v>
      </c>
      <c r="F9" s="98" t="s">
        <v>17</v>
      </c>
      <c r="G9" s="98" t="s">
        <v>14</v>
      </c>
      <c r="H9" s="98" t="s">
        <v>49</v>
      </c>
      <c r="I9" s="99" t="s">
        <v>5</v>
      </c>
      <c r="J9" s="99" t="s">
        <v>6</v>
      </c>
      <c r="K9" s="99" t="s">
        <v>66</v>
      </c>
      <c r="L9" s="99" t="s">
        <v>51</v>
      </c>
      <c r="M9" s="99" t="s">
        <v>74</v>
      </c>
      <c r="N9" s="99" t="s">
        <v>7</v>
      </c>
      <c r="O9" s="99" t="s">
        <v>9</v>
      </c>
      <c r="P9" s="98" t="s">
        <v>8</v>
      </c>
      <c r="Q9" s="98" t="s">
        <v>29</v>
      </c>
      <c r="R9" s="43" t="s">
        <v>2</v>
      </c>
      <c r="S9" s="43" t="s">
        <v>23</v>
      </c>
      <c r="T9" s="98" t="s">
        <v>8</v>
      </c>
      <c r="U9" s="98" t="s">
        <v>25</v>
      </c>
      <c r="V9" s="98" t="s">
        <v>30</v>
      </c>
      <c r="W9" s="98" t="s">
        <v>19</v>
      </c>
      <c r="X9" s="98" t="s">
        <v>73</v>
      </c>
      <c r="Y9" s="98" t="s">
        <v>9</v>
      </c>
      <c r="Z9" s="98" t="s">
        <v>20</v>
      </c>
      <c r="AA9" s="151"/>
      <c r="AB9" s="153"/>
      <c r="AC9" s="27"/>
      <c r="AD9" s="154" t="s">
        <v>38</v>
      </c>
      <c r="AE9" s="155"/>
      <c r="AF9" s="154" t="s">
        <v>39</v>
      </c>
      <c r="AG9" s="155"/>
      <c r="AH9" s="154" t="s">
        <v>40</v>
      </c>
      <c r="AI9" s="155"/>
      <c r="AJ9" s="154" t="s">
        <v>41</v>
      </c>
      <c r="AK9" s="155"/>
      <c r="AL9" s="154" t="s">
        <v>42</v>
      </c>
      <c r="AM9" s="155"/>
      <c r="AN9" s="154" t="s">
        <v>43</v>
      </c>
      <c r="AO9" s="155"/>
      <c r="AP9" s="154" t="s">
        <v>44</v>
      </c>
      <c r="AQ9" s="155"/>
      <c r="AR9" s="154" t="s">
        <v>76</v>
      </c>
      <c r="AS9" s="155"/>
      <c r="AT9" s="154" t="s">
        <v>77</v>
      </c>
      <c r="AU9" s="155"/>
      <c r="AV9" s="154" t="s">
        <v>45</v>
      </c>
      <c r="AW9" s="155"/>
      <c r="AX9" s="154" t="s">
        <v>46</v>
      </c>
      <c r="AY9" s="155"/>
      <c r="AZ9" s="154" t="s">
        <v>47</v>
      </c>
      <c r="BA9" s="155"/>
      <c r="BB9" s="98" t="s">
        <v>9</v>
      </c>
      <c r="BC9" s="153"/>
      <c r="BD9" s="28"/>
      <c r="BE9" s="28"/>
    </row>
    <row r="10" spans="1:57" ht="18" customHeight="1" x14ac:dyDescent="0.25">
      <c r="A10" s="6"/>
      <c r="B10" s="189">
        <v>1</v>
      </c>
      <c r="C10" s="187">
        <v>43866</v>
      </c>
      <c r="D10" s="186" t="s">
        <v>135</v>
      </c>
      <c r="E10" s="186" t="s">
        <v>135</v>
      </c>
      <c r="F10" s="183" t="s">
        <v>124</v>
      </c>
      <c r="G10" s="183">
        <v>45</v>
      </c>
      <c r="H10" s="183">
        <v>1</v>
      </c>
      <c r="I10" s="183">
        <v>220</v>
      </c>
      <c r="J10" s="183">
        <v>220</v>
      </c>
      <c r="K10" s="183" t="s">
        <v>147</v>
      </c>
      <c r="L10" s="183">
        <v>220</v>
      </c>
      <c r="M10" s="183">
        <v>34578</v>
      </c>
      <c r="N10" s="183"/>
      <c r="O10" s="183">
        <v>55000000</v>
      </c>
      <c r="P10" s="45" t="s">
        <v>156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147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6"/>
      <c r="BE10" s="6"/>
    </row>
    <row r="11" spans="1:57" ht="18" customHeight="1" x14ac:dyDescent="0.25">
      <c r="A11" s="6"/>
      <c r="B11" s="189">
        <v>2</v>
      </c>
      <c r="C11" s="187">
        <v>43868</v>
      </c>
      <c r="D11" s="185" t="s">
        <v>136</v>
      </c>
      <c r="E11" s="185" t="s">
        <v>136</v>
      </c>
      <c r="F11" s="183" t="s">
        <v>144</v>
      </c>
      <c r="G11" s="183">
        <v>78</v>
      </c>
      <c r="H11" s="183">
        <v>1</v>
      </c>
      <c r="I11" s="183">
        <v>400</v>
      </c>
      <c r="J11" s="183">
        <v>400</v>
      </c>
      <c r="K11" s="183" t="s">
        <v>148</v>
      </c>
      <c r="L11" s="183">
        <v>400</v>
      </c>
      <c r="M11" s="183">
        <v>20000</v>
      </c>
      <c r="N11" s="183">
        <f>O11/I11</f>
        <v>200000</v>
      </c>
      <c r="O11" s="183">
        <v>80000000</v>
      </c>
      <c r="P11" s="46" t="s">
        <v>157</v>
      </c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80000000</v>
      </c>
      <c r="AA11" s="46">
        <f>Z11/I11</f>
        <v>200000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80000000</v>
      </c>
      <c r="BD11" s="6"/>
      <c r="BE11" s="6"/>
    </row>
    <row r="12" spans="1:57" ht="18" customHeight="1" x14ac:dyDescent="0.25">
      <c r="A12" s="6"/>
      <c r="B12" s="189">
        <v>3</v>
      </c>
      <c r="C12" s="188">
        <v>43870</v>
      </c>
      <c r="D12" s="183" t="s">
        <v>137</v>
      </c>
      <c r="E12" s="183" t="s">
        <v>137</v>
      </c>
      <c r="F12" s="183" t="s">
        <v>124</v>
      </c>
      <c r="G12" s="183">
        <v>12</v>
      </c>
      <c r="H12" s="183">
        <v>1</v>
      </c>
      <c r="I12" s="183">
        <v>366</v>
      </c>
      <c r="J12" s="183">
        <v>366</v>
      </c>
      <c r="K12" s="183" t="s">
        <v>149</v>
      </c>
      <c r="L12" s="183">
        <v>366</v>
      </c>
      <c r="M12" s="183">
        <v>600000</v>
      </c>
      <c r="N12" s="183">
        <f>O12/I12</f>
        <v>327868.85245901637</v>
      </c>
      <c r="O12" s="183">
        <v>120000000</v>
      </c>
      <c r="P12" s="48" t="s">
        <v>158</v>
      </c>
      <c r="Q12" s="46"/>
      <c r="R12" s="46"/>
      <c r="S12" s="46"/>
      <c r="T12" s="46"/>
      <c r="U12" s="46"/>
      <c r="V12" s="46"/>
      <c r="W12" s="46"/>
      <c r="X12" s="46"/>
      <c r="Y12" s="46">
        <f>SUM(U12:X12)</f>
        <v>0</v>
      </c>
      <c r="Z12" s="46">
        <f>O12+Q12+Y12</f>
        <v>120000000</v>
      </c>
      <c r="AA12" s="46">
        <f>Z12/I12</f>
        <v>327868.85245901637</v>
      </c>
      <c r="AB12" s="46"/>
      <c r="AC12" s="52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>
        <f>BA12+AY12+AW12+AU12+AS12+AQ12+AO12+AM12+AK12+AI12+AG12+AE12</f>
        <v>0</v>
      </c>
      <c r="BC12" s="46">
        <f>Z12-BB12</f>
        <v>120000000</v>
      </c>
      <c r="BD12" s="6"/>
      <c r="BE12" s="6"/>
    </row>
    <row r="13" spans="1:57" ht="18" customHeight="1" x14ac:dyDescent="0.25">
      <c r="A13" s="6"/>
      <c r="B13" s="189">
        <v>4</v>
      </c>
      <c r="C13" s="187">
        <v>43883</v>
      </c>
      <c r="D13" s="183" t="s">
        <v>138</v>
      </c>
      <c r="E13" s="183" t="s">
        <v>138</v>
      </c>
      <c r="F13" s="183" t="s">
        <v>124</v>
      </c>
      <c r="G13" s="183">
        <v>79</v>
      </c>
      <c r="H13" s="183">
        <v>1</v>
      </c>
      <c r="I13" s="183">
        <v>100</v>
      </c>
      <c r="J13" s="183">
        <v>100</v>
      </c>
      <c r="K13" s="183" t="s">
        <v>150</v>
      </c>
      <c r="L13" s="183">
        <v>100</v>
      </c>
      <c r="M13" s="183">
        <v>400000</v>
      </c>
      <c r="N13" s="183"/>
      <c r="O13" s="183">
        <v>34000000</v>
      </c>
      <c r="P13" s="183" t="s">
        <v>159</v>
      </c>
      <c r="Q13" s="180"/>
      <c r="R13" s="48"/>
      <c r="S13" s="48"/>
      <c r="T13" s="48"/>
      <c r="U13" s="48"/>
      <c r="V13" s="48"/>
      <c r="W13" s="48"/>
      <c r="X13" s="48"/>
      <c r="Y13" s="46"/>
      <c r="Z13" s="46"/>
      <c r="AA13" s="46"/>
      <c r="AB13" s="48"/>
      <c r="AC13" s="52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6"/>
      <c r="BC13" s="48"/>
      <c r="BD13" s="6"/>
      <c r="BE13" s="6"/>
    </row>
    <row r="14" spans="1:57" s="3" customFormat="1" ht="18" customHeight="1" x14ac:dyDescent="0.25">
      <c r="A14" s="33"/>
      <c r="B14" s="190">
        <v>5</v>
      </c>
      <c r="C14" s="187">
        <v>43883</v>
      </c>
      <c r="D14" s="184" t="s">
        <v>139</v>
      </c>
      <c r="E14" s="184" t="s">
        <v>139</v>
      </c>
      <c r="F14" s="183" t="s">
        <v>124</v>
      </c>
      <c r="G14" s="184">
        <v>34</v>
      </c>
      <c r="H14" s="183">
        <v>1</v>
      </c>
      <c r="I14" s="184">
        <v>700</v>
      </c>
      <c r="J14" s="184">
        <v>700</v>
      </c>
      <c r="K14" s="183" t="s">
        <v>151</v>
      </c>
      <c r="L14" s="184">
        <v>700</v>
      </c>
      <c r="M14" s="183">
        <v>300000</v>
      </c>
      <c r="N14" s="184"/>
      <c r="O14" s="184">
        <v>100000000</v>
      </c>
      <c r="P14" s="184" t="s">
        <v>160</v>
      </c>
      <c r="Q14" s="51">
        <f>SUM(Q10:Q13)</f>
        <v>0</v>
      </c>
      <c r="R14" s="51"/>
      <c r="S14" s="51"/>
      <c r="T14" s="51"/>
      <c r="U14" s="51">
        <f>SUM(U10:U13)</f>
        <v>0</v>
      </c>
      <c r="V14" s="51">
        <f>SUM(V10:V13)</f>
        <v>0</v>
      </c>
      <c r="W14" s="51">
        <f>SUM(W10:W13)</f>
        <v>0</v>
      </c>
      <c r="X14" s="51">
        <f>SUM(X10:X13)</f>
        <v>0</v>
      </c>
      <c r="Y14" s="51">
        <f>SUM(Y10:Y13)</f>
        <v>0</v>
      </c>
      <c r="Z14" s="51">
        <f t="shared" ref="Z14" si="0">SUM(Z10:Z13)</f>
        <v>200000000</v>
      </c>
      <c r="AA14" s="50">
        <f>Z14/I14</f>
        <v>285714.28571428574</v>
      </c>
      <c r="AB14" s="50"/>
      <c r="AC14" s="148"/>
      <c r="AD14" s="50"/>
      <c r="AE14" s="51">
        <f>SUM(AE10:AE13)</f>
        <v>0</v>
      </c>
      <c r="AF14" s="51"/>
      <c r="AG14" s="51">
        <f>SUM(AG10:AG13)</f>
        <v>0</v>
      </c>
      <c r="AH14" s="51"/>
      <c r="AI14" s="51">
        <f>SUM(AI10:AI13)</f>
        <v>0</v>
      </c>
      <c r="AJ14" s="51"/>
      <c r="AK14" s="51">
        <f>SUM(AK10:AK13)</f>
        <v>0</v>
      </c>
      <c r="AL14" s="51"/>
      <c r="AM14" s="51">
        <f>SUM(AM10:AM13)</f>
        <v>0</v>
      </c>
      <c r="AN14" s="51"/>
      <c r="AO14" s="51">
        <f>SUM(AO10:AO13)</f>
        <v>0</v>
      </c>
      <c r="AP14" s="51"/>
      <c r="AQ14" s="51">
        <f>SUM(AQ10:AQ13)</f>
        <v>0</v>
      </c>
      <c r="AR14" s="51"/>
      <c r="AS14" s="51">
        <f>SUM(AS10:AS13)</f>
        <v>0</v>
      </c>
      <c r="AT14" s="51"/>
      <c r="AU14" s="51">
        <f>SUM(AU10:AU13)</f>
        <v>0</v>
      </c>
      <c r="AV14" s="51"/>
      <c r="AW14" s="51">
        <f>SUM(AW10:AW13)</f>
        <v>0</v>
      </c>
      <c r="AX14" s="51"/>
      <c r="AY14" s="51">
        <f>SUM(AY10:AY13)</f>
        <v>0</v>
      </c>
      <c r="AZ14" s="51"/>
      <c r="BA14" s="51">
        <f>SUM(BA10:BA13)</f>
        <v>0</v>
      </c>
      <c r="BB14" s="51">
        <f>SUM(BB10:BB13)</f>
        <v>0</v>
      </c>
      <c r="BC14" s="51">
        <f>SUM(BC10:BC13)</f>
        <v>200000000</v>
      </c>
      <c r="BD14" s="75"/>
      <c r="BE14" s="33"/>
    </row>
    <row r="15" spans="1:57" ht="18" customHeight="1" x14ac:dyDescent="0.25">
      <c r="A15" s="6"/>
      <c r="B15" s="189">
        <v>6</v>
      </c>
      <c r="C15" s="187">
        <v>43887</v>
      </c>
      <c r="D15" s="186" t="s">
        <v>140</v>
      </c>
      <c r="E15" s="186" t="s">
        <v>140</v>
      </c>
      <c r="F15" s="183" t="s">
        <v>145</v>
      </c>
      <c r="G15" s="183">
        <v>18</v>
      </c>
      <c r="H15" s="183">
        <v>1</v>
      </c>
      <c r="I15" s="183">
        <v>900</v>
      </c>
      <c r="J15" s="183">
        <v>900</v>
      </c>
      <c r="K15" s="183" t="s">
        <v>152</v>
      </c>
      <c r="L15" s="183">
        <v>900</v>
      </c>
      <c r="M15" s="183">
        <v>3455</v>
      </c>
      <c r="N15" s="183"/>
      <c r="O15" s="183">
        <v>150000000</v>
      </c>
      <c r="P15" s="183" t="s">
        <v>161</v>
      </c>
      <c r="Q15" s="181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147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6"/>
      <c r="BE15" s="6"/>
    </row>
    <row r="16" spans="1:57" ht="18" customHeight="1" x14ac:dyDescent="0.25">
      <c r="A16" s="6"/>
      <c r="B16" s="189">
        <v>7</v>
      </c>
      <c r="C16" s="187">
        <v>43889</v>
      </c>
      <c r="D16" s="185" t="s">
        <v>141</v>
      </c>
      <c r="E16" s="185" t="s">
        <v>141</v>
      </c>
      <c r="F16" s="183" t="s">
        <v>145</v>
      </c>
      <c r="G16" s="183">
        <v>10</v>
      </c>
      <c r="H16" s="183">
        <v>1</v>
      </c>
      <c r="I16" s="183">
        <v>250</v>
      </c>
      <c r="J16" s="183">
        <v>250</v>
      </c>
      <c r="K16" s="183" t="s">
        <v>153</v>
      </c>
      <c r="L16" s="183">
        <v>250</v>
      </c>
      <c r="M16" s="183">
        <v>788</v>
      </c>
      <c r="N16" s="183"/>
      <c r="O16" s="183">
        <v>230000000</v>
      </c>
      <c r="P16" s="182" t="s">
        <v>162</v>
      </c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230000000</v>
      </c>
      <c r="AA16" s="46">
        <f>Z16/I16</f>
        <v>920000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230000000</v>
      </c>
      <c r="BD16" s="6"/>
      <c r="BE16" s="6"/>
    </row>
    <row r="17" spans="1:57" ht="18" customHeight="1" x14ac:dyDescent="0.25">
      <c r="A17" s="6"/>
      <c r="B17" s="189">
        <v>8</v>
      </c>
      <c r="C17" s="187">
        <v>43890</v>
      </c>
      <c r="D17" s="183" t="s">
        <v>142</v>
      </c>
      <c r="E17" s="183" t="s">
        <v>142</v>
      </c>
      <c r="F17" s="183"/>
      <c r="G17" s="183">
        <v>22</v>
      </c>
      <c r="H17" s="183">
        <v>1</v>
      </c>
      <c r="I17" s="183">
        <v>600</v>
      </c>
      <c r="J17" s="183">
        <v>600</v>
      </c>
      <c r="K17" s="183" t="s">
        <v>154</v>
      </c>
      <c r="L17" s="183">
        <v>600</v>
      </c>
      <c r="M17" s="183">
        <v>899</v>
      </c>
      <c r="N17" s="183"/>
      <c r="O17" s="183">
        <v>55000000</v>
      </c>
      <c r="P17" s="46" t="s">
        <v>163</v>
      </c>
      <c r="Q17" s="46"/>
      <c r="R17" s="46"/>
      <c r="S17" s="46"/>
      <c r="T17" s="46"/>
      <c r="U17" s="46"/>
      <c r="V17" s="46"/>
      <c r="W17" s="46"/>
      <c r="X17" s="46"/>
      <c r="Y17" s="46">
        <f>SUM(U17:X17)</f>
        <v>0</v>
      </c>
      <c r="Z17" s="46">
        <f>O17+Q17+Y17</f>
        <v>55000000</v>
      </c>
      <c r="AA17" s="46">
        <f>Z17/I17</f>
        <v>91666.666666666672</v>
      </c>
      <c r="AB17" s="46"/>
      <c r="AC17" s="52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>
        <f>BA17+AY17+AW17+AU17+AS17+AQ17+AO17+AM17+AK17+AI17+AG17+AE17</f>
        <v>0</v>
      </c>
      <c r="BC17" s="46">
        <f>Z17-BB17</f>
        <v>55000000</v>
      </c>
      <c r="BD17" s="6"/>
      <c r="BE17" s="6"/>
    </row>
    <row r="18" spans="1:57" ht="18" customHeight="1" x14ac:dyDescent="0.25">
      <c r="A18" s="6"/>
      <c r="B18" s="189">
        <v>9</v>
      </c>
      <c r="C18" s="187" t="s">
        <v>133</v>
      </c>
      <c r="D18" s="183" t="s">
        <v>143</v>
      </c>
      <c r="E18" s="183" t="s">
        <v>143</v>
      </c>
      <c r="F18" s="183"/>
      <c r="G18" s="183">
        <v>56</v>
      </c>
      <c r="H18" s="183">
        <v>1</v>
      </c>
      <c r="I18" s="183">
        <v>400</v>
      </c>
      <c r="J18" s="183">
        <v>400</v>
      </c>
      <c r="K18" s="183" t="s">
        <v>155</v>
      </c>
      <c r="L18" s="183">
        <v>400</v>
      </c>
      <c r="M18" s="183">
        <v>900</v>
      </c>
      <c r="N18" s="183"/>
      <c r="O18" s="183">
        <v>73000000</v>
      </c>
      <c r="P18" s="48" t="s">
        <v>164</v>
      </c>
      <c r="Q18" s="48"/>
      <c r="R18" s="48"/>
      <c r="S18" s="48"/>
      <c r="T18" s="48"/>
      <c r="U18" s="48"/>
      <c r="V18" s="48"/>
      <c r="W18" s="48"/>
      <c r="X18" s="48"/>
      <c r="Y18" s="46"/>
      <c r="Z18" s="46"/>
      <c r="AA18" s="46"/>
      <c r="AB18" s="48"/>
      <c r="AC18" s="52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6"/>
      <c r="BC18" s="48"/>
      <c r="BD18" s="6"/>
      <c r="BE18" s="6"/>
    </row>
    <row r="19" spans="1:57" s="3" customFormat="1" ht="18" customHeight="1" x14ac:dyDescent="0.25">
      <c r="A19" s="33"/>
      <c r="B19" s="191"/>
      <c r="C19" s="192" t="s">
        <v>118</v>
      </c>
      <c r="D19" s="192"/>
      <c r="E19" s="191"/>
      <c r="F19" s="191"/>
      <c r="G19" s="191"/>
      <c r="H19" s="191">
        <f>SUM(H15:H18)</f>
        <v>4</v>
      </c>
      <c r="I19" s="191">
        <f>SUM(I15:I18)</f>
        <v>2150</v>
      </c>
      <c r="J19" s="191">
        <f>SUM(J15:J18)</f>
        <v>2150</v>
      </c>
      <c r="K19" s="191"/>
      <c r="L19" s="191"/>
      <c r="M19" s="191"/>
      <c r="N19" s="191">
        <f>O19/I19</f>
        <v>236279.06976744186</v>
      </c>
      <c r="O19" s="191">
        <f>SUM(O15:O18)</f>
        <v>508000000</v>
      </c>
      <c r="P19" s="50"/>
      <c r="Q19" s="51">
        <f>SUM(Q15:Q18)</f>
        <v>0</v>
      </c>
      <c r="R19" s="51"/>
      <c r="S19" s="51"/>
      <c r="T19" s="51"/>
      <c r="U19" s="51">
        <f>SUM(U15:U18)</f>
        <v>0</v>
      </c>
      <c r="V19" s="51">
        <f>SUM(V15:V18)</f>
        <v>0</v>
      </c>
      <c r="W19" s="51">
        <f>SUM(W15:W18)</f>
        <v>0</v>
      </c>
      <c r="X19" s="51">
        <f>SUM(X15:X18)</f>
        <v>0</v>
      </c>
      <c r="Y19" s="51">
        <f>SUM(Y15:Y18)</f>
        <v>0</v>
      </c>
      <c r="Z19" s="51">
        <f t="shared" ref="Z19" si="1">SUM(Z15:Z18)</f>
        <v>285000000</v>
      </c>
      <c r="AA19" s="50">
        <f>Z19/I19</f>
        <v>132558.13953488372</v>
      </c>
      <c r="AB19" s="50"/>
      <c r="AC19" s="148"/>
      <c r="AD19" s="50"/>
      <c r="AE19" s="51">
        <f>SUM(AE15:AE18)</f>
        <v>0</v>
      </c>
      <c r="AF19" s="51"/>
      <c r="AG19" s="51">
        <f>SUM(AG15:AG18)</f>
        <v>0</v>
      </c>
      <c r="AH19" s="51"/>
      <c r="AI19" s="51">
        <f>SUM(AI15:AI18)</f>
        <v>0</v>
      </c>
      <c r="AJ19" s="51"/>
      <c r="AK19" s="51">
        <f>SUM(AK15:AK18)</f>
        <v>0</v>
      </c>
      <c r="AL19" s="51"/>
      <c r="AM19" s="51">
        <f>SUM(AM15:AM18)</f>
        <v>0</v>
      </c>
      <c r="AN19" s="51"/>
      <c r="AO19" s="51">
        <f>SUM(AO15:AO18)</f>
        <v>0</v>
      </c>
      <c r="AP19" s="51"/>
      <c r="AQ19" s="51">
        <f>SUM(AQ15:AQ18)</f>
        <v>0</v>
      </c>
      <c r="AR19" s="51"/>
      <c r="AS19" s="51">
        <f>SUM(AS15:AS18)</f>
        <v>0</v>
      </c>
      <c r="AT19" s="51"/>
      <c r="AU19" s="51">
        <f>SUM(AU15:AU18)</f>
        <v>0</v>
      </c>
      <c r="AV19" s="51"/>
      <c r="AW19" s="51">
        <f>SUM(AW15:AW18)</f>
        <v>0</v>
      </c>
      <c r="AX19" s="51"/>
      <c r="AY19" s="51">
        <f>SUM(AY15:AY18)</f>
        <v>0</v>
      </c>
      <c r="AZ19" s="51"/>
      <c r="BA19" s="51">
        <f>SUM(BA15:BA18)</f>
        <v>0</v>
      </c>
      <c r="BB19" s="51">
        <f>SUM(BB15:BB18)</f>
        <v>0</v>
      </c>
      <c r="BC19" s="51">
        <f>SUM(BC15:BC18)</f>
        <v>285000000</v>
      </c>
      <c r="BD19" s="75"/>
      <c r="BE19" s="33"/>
    </row>
    <row r="20" spans="1:57" ht="6" customHeight="1" x14ac:dyDescent="0.25">
      <c r="A20" s="6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76"/>
      <c r="BE20" s="6"/>
    </row>
    <row r="21" spans="1:57" s="2" customFormat="1" ht="18" customHeight="1" x14ac:dyDescent="0.25">
      <c r="A21" s="25"/>
      <c r="B21" s="194"/>
      <c r="C21" s="195" t="s">
        <v>134</v>
      </c>
      <c r="D21" s="196"/>
      <c r="E21" s="197"/>
      <c r="F21" s="191"/>
      <c r="G21" s="198"/>
      <c r="H21" s="198">
        <f>H14+H19</f>
        <v>5</v>
      </c>
      <c r="I21" s="198">
        <f>I14+I19</f>
        <v>2850</v>
      </c>
      <c r="J21" s="198">
        <f>J14+J19</f>
        <v>2850</v>
      </c>
      <c r="K21" s="198"/>
      <c r="L21" s="198"/>
      <c r="M21" s="198"/>
      <c r="N21" s="198">
        <f>O21/I21</f>
        <v>213333.33333333334</v>
      </c>
      <c r="O21" s="198">
        <f>O14+O19</f>
        <v>608000000</v>
      </c>
      <c r="P21" s="55"/>
      <c r="Q21" s="56">
        <f>Q14+Q19</f>
        <v>0</v>
      </c>
      <c r="R21" s="56"/>
      <c r="S21" s="56"/>
      <c r="T21" s="56"/>
      <c r="U21" s="56">
        <f t="shared" ref="U21:Z21" si="2">U14+U19</f>
        <v>0</v>
      </c>
      <c r="V21" s="56">
        <f t="shared" si="2"/>
        <v>0</v>
      </c>
      <c r="W21" s="56">
        <f t="shared" si="2"/>
        <v>0</v>
      </c>
      <c r="X21" s="56">
        <f t="shared" si="2"/>
        <v>0</v>
      </c>
      <c r="Y21" s="56">
        <f t="shared" si="2"/>
        <v>0</v>
      </c>
      <c r="Z21" s="56">
        <f t="shared" si="2"/>
        <v>485000000</v>
      </c>
      <c r="AA21" s="56">
        <f>Z21/I21</f>
        <v>170175.43859649124</v>
      </c>
      <c r="AB21" s="55"/>
      <c r="AC21" s="149"/>
      <c r="AD21" s="55"/>
      <c r="AE21" s="56">
        <f>AE14+AE19</f>
        <v>0</v>
      </c>
      <c r="AF21" s="56"/>
      <c r="AG21" s="56">
        <f>AG14+AG19</f>
        <v>0</v>
      </c>
      <c r="AH21" s="56"/>
      <c r="AI21" s="56">
        <f>AI14+AI19</f>
        <v>0</v>
      </c>
      <c r="AJ21" s="56"/>
      <c r="AK21" s="56">
        <f>AK14+AK19</f>
        <v>0</v>
      </c>
      <c r="AL21" s="56"/>
      <c r="AM21" s="56">
        <f>AM14+AM19</f>
        <v>0</v>
      </c>
      <c r="AN21" s="56"/>
      <c r="AO21" s="56">
        <f>AO14+AO19</f>
        <v>0</v>
      </c>
      <c r="AP21" s="56"/>
      <c r="AQ21" s="56">
        <f>AQ14+AQ19</f>
        <v>0</v>
      </c>
      <c r="AR21" s="56"/>
      <c r="AS21" s="56">
        <f>AS14+AS19</f>
        <v>0</v>
      </c>
      <c r="AT21" s="56"/>
      <c r="AU21" s="56">
        <f>AU14+AU19</f>
        <v>0</v>
      </c>
      <c r="AV21" s="56"/>
      <c r="AW21" s="56">
        <f>AW14+AW19</f>
        <v>0</v>
      </c>
      <c r="AX21" s="56"/>
      <c r="AY21" s="56">
        <f>AY14+AY19</f>
        <v>0</v>
      </c>
      <c r="AZ21" s="56"/>
      <c r="BA21" s="56">
        <f>BA14+BA19</f>
        <v>0</v>
      </c>
      <c r="BB21" s="56">
        <f>BB14+BB19</f>
        <v>0</v>
      </c>
      <c r="BC21" s="56">
        <f>BC14+BC19</f>
        <v>485000000</v>
      </c>
      <c r="BD21" s="77"/>
      <c r="BE21" s="25"/>
    </row>
    <row r="22" spans="1:57" ht="22.5" customHeight="1" x14ac:dyDescent="0.25">
      <c r="A22" s="6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32"/>
      <c r="AE22" s="28"/>
      <c r="AF22" s="32"/>
      <c r="AG22" s="28"/>
      <c r="AH22" s="32"/>
      <c r="AI22" s="28"/>
      <c r="AJ22" s="32"/>
      <c r="AK22" s="28"/>
      <c r="AL22" s="32"/>
      <c r="AM22" s="28"/>
      <c r="AN22" s="32"/>
      <c r="AO22" s="28"/>
      <c r="AP22" s="28"/>
      <c r="AQ22" s="28"/>
      <c r="AR22" s="32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6"/>
      <c r="BE22" s="6"/>
    </row>
    <row r="23" spans="1:57" ht="18" customHeight="1" x14ac:dyDescent="0.25">
      <c r="A23" s="6"/>
      <c r="B23" s="73" t="s">
        <v>32</v>
      </c>
      <c r="C23" s="74" t="s">
        <v>90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8"/>
      <c r="AD23" s="41"/>
      <c r="AE23" s="40"/>
      <c r="AF23" s="41"/>
      <c r="AG23" s="40"/>
      <c r="AH23" s="41"/>
      <c r="AI23" s="40"/>
      <c r="AJ23" s="41"/>
      <c r="AK23" s="40"/>
      <c r="AL23" s="41"/>
      <c r="AM23" s="40"/>
      <c r="AN23" s="41"/>
      <c r="AO23" s="40"/>
      <c r="AP23" s="40"/>
      <c r="AQ23" s="40"/>
      <c r="AR23" s="41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6"/>
      <c r="BE23" s="6"/>
    </row>
    <row r="24" spans="1:57" ht="7.5" customHeight="1" x14ac:dyDescent="0.25">
      <c r="A24" s="6"/>
      <c r="B24" s="96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32"/>
      <c r="AE24" s="28"/>
      <c r="AF24" s="32"/>
      <c r="AG24" s="28"/>
      <c r="AH24" s="32"/>
      <c r="AI24" s="28"/>
      <c r="AJ24" s="32"/>
      <c r="AK24" s="28"/>
      <c r="AL24" s="32"/>
      <c r="AM24" s="28"/>
      <c r="AN24" s="32"/>
      <c r="AO24" s="28"/>
      <c r="AP24" s="28"/>
      <c r="AQ24" s="28"/>
      <c r="AR24" s="32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6"/>
      <c r="BE24" s="6"/>
    </row>
    <row r="25" spans="1:57" s="1" customFormat="1" ht="18" customHeight="1" x14ac:dyDescent="0.25">
      <c r="A25" s="28"/>
      <c r="B25" s="151" t="s">
        <v>1</v>
      </c>
      <c r="C25" s="97" t="s">
        <v>2</v>
      </c>
      <c r="D25" s="152" t="s">
        <v>4</v>
      </c>
      <c r="E25" s="154" t="s">
        <v>16</v>
      </c>
      <c r="F25" s="155"/>
      <c r="G25" s="97" t="s">
        <v>15</v>
      </c>
      <c r="H25" s="97" t="s">
        <v>48</v>
      </c>
      <c r="I25" s="151" t="s">
        <v>71</v>
      </c>
      <c r="J25" s="151"/>
      <c r="K25" s="154" t="s">
        <v>19</v>
      </c>
      <c r="L25" s="156"/>
      <c r="M25" s="155"/>
      <c r="N25" s="154" t="s">
        <v>65</v>
      </c>
      <c r="O25" s="155"/>
      <c r="P25" s="154" t="s">
        <v>10</v>
      </c>
      <c r="Q25" s="155"/>
      <c r="R25" s="156" t="s">
        <v>28</v>
      </c>
      <c r="S25" s="156"/>
      <c r="T25" s="155"/>
      <c r="U25" s="154" t="s">
        <v>31</v>
      </c>
      <c r="V25" s="156"/>
      <c r="W25" s="156"/>
      <c r="X25" s="156"/>
      <c r="Y25" s="155"/>
      <c r="Z25" s="97" t="s">
        <v>9</v>
      </c>
      <c r="AA25" s="151" t="s">
        <v>72</v>
      </c>
      <c r="AB25" s="152" t="s">
        <v>0</v>
      </c>
      <c r="AC25" s="27"/>
      <c r="AD25" s="154" t="s">
        <v>103</v>
      </c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5"/>
      <c r="BC25" s="152" t="s">
        <v>64</v>
      </c>
      <c r="BD25" s="28"/>
      <c r="BE25" s="28"/>
    </row>
    <row r="26" spans="1:57" s="1" customFormat="1" ht="18" customHeight="1" x14ac:dyDescent="0.25">
      <c r="A26" s="28"/>
      <c r="B26" s="151"/>
      <c r="C26" s="98" t="s">
        <v>3</v>
      </c>
      <c r="D26" s="153"/>
      <c r="E26" s="98" t="s">
        <v>8</v>
      </c>
      <c r="F26" s="98" t="s">
        <v>17</v>
      </c>
      <c r="G26" s="98" t="s">
        <v>14</v>
      </c>
      <c r="H26" s="98" t="s">
        <v>49</v>
      </c>
      <c r="I26" s="99" t="s">
        <v>5</v>
      </c>
      <c r="J26" s="99" t="s">
        <v>6</v>
      </c>
      <c r="K26" s="99" t="s">
        <v>66</v>
      </c>
      <c r="L26" s="99" t="s">
        <v>51</v>
      </c>
      <c r="M26" s="99" t="s">
        <v>74</v>
      </c>
      <c r="N26" s="99" t="s">
        <v>7</v>
      </c>
      <c r="O26" s="99" t="s">
        <v>9</v>
      </c>
      <c r="P26" s="98" t="s">
        <v>8</v>
      </c>
      <c r="Q26" s="98" t="s">
        <v>29</v>
      </c>
      <c r="R26" s="43" t="s">
        <v>2</v>
      </c>
      <c r="S26" s="43" t="s">
        <v>23</v>
      </c>
      <c r="T26" s="98" t="s">
        <v>8</v>
      </c>
      <c r="U26" s="98" t="s">
        <v>25</v>
      </c>
      <c r="V26" s="98" t="s">
        <v>30</v>
      </c>
      <c r="W26" s="98" t="s">
        <v>19</v>
      </c>
      <c r="X26" s="98" t="s">
        <v>73</v>
      </c>
      <c r="Y26" s="98" t="s">
        <v>9</v>
      </c>
      <c r="Z26" s="98" t="s">
        <v>20</v>
      </c>
      <c r="AA26" s="151"/>
      <c r="AB26" s="153"/>
      <c r="AC26" s="27"/>
      <c r="AD26" s="154" t="s">
        <v>38</v>
      </c>
      <c r="AE26" s="155"/>
      <c r="AF26" s="154" t="s">
        <v>39</v>
      </c>
      <c r="AG26" s="155"/>
      <c r="AH26" s="154" t="s">
        <v>40</v>
      </c>
      <c r="AI26" s="155"/>
      <c r="AJ26" s="154" t="s">
        <v>41</v>
      </c>
      <c r="AK26" s="155"/>
      <c r="AL26" s="154" t="s">
        <v>42</v>
      </c>
      <c r="AM26" s="155"/>
      <c r="AN26" s="154" t="s">
        <v>43</v>
      </c>
      <c r="AO26" s="155"/>
      <c r="AP26" s="154" t="s">
        <v>44</v>
      </c>
      <c r="AQ26" s="155"/>
      <c r="AR26" s="154" t="s">
        <v>76</v>
      </c>
      <c r="AS26" s="155"/>
      <c r="AT26" s="154" t="s">
        <v>77</v>
      </c>
      <c r="AU26" s="155"/>
      <c r="AV26" s="154" t="s">
        <v>45</v>
      </c>
      <c r="AW26" s="155"/>
      <c r="AX26" s="154" t="s">
        <v>46</v>
      </c>
      <c r="AY26" s="155"/>
      <c r="AZ26" s="154" t="s">
        <v>47</v>
      </c>
      <c r="BA26" s="155"/>
      <c r="BB26" s="98" t="s">
        <v>9</v>
      </c>
      <c r="BC26" s="153"/>
      <c r="BD26" s="28"/>
      <c r="BE26" s="28"/>
    </row>
    <row r="27" spans="1:57" ht="18" customHeight="1" x14ac:dyDescent="0.25">
      <c r="A27" s="6"/>
      <c r="B27" s="44" t="s">
        <v>11</v>
      </c>
      <c r="C27" s="178" t="s">
        <v>27</v>
      </c>
      <c r="D27" s="179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147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6"/>
      <c r="BE27" s="6"/>
    </row>
    <row r="28" spans="1:57" ht="18" customHeight="1" x14ac:dyDescent="0.25">
      <c r="A28" s="6"/>
      <c r="B28" s="46"/>
      <c r="C28" s="47"/>
      <c r="D28" s="79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6"/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 t="e">
        <f>O29/I29</f>
        <v>#DIV/0!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>
        <f>SUM(U29:X29)</f>
        <v>0</v>
      </c>
      <c r="Z29" s="46">
        <f>O29+Q29+Y29</f>
        <v>0</v>
      </c>
      <c r="AA29" s="46" t="e">
        <f>Z29/I29</f>
        <v>#DIV/0!</v>
      </c>
      <c r="AB29" s="46"/>
      <c r="AC29" s="52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>
        <f>BA29+AY29+AW29+AU29+AS29+AQ29+AO29+AM29+AK29+AI29+AG29+AE29</f>
        <v>0</v>
      </c>
      <c r="BC29" s="46">
        <f>Z29-BB29</f>
        <v>0</v>
      </c>
      <c r="BD29" s="6"/>
      <c r="BE29" s="6"/>
    </row>
    <row r="30" spans="1:57" ht="18" customHeight="1" x14ac:dyDescent="0.25">
      <c r="A30" s="6"/>
      <c r="B30" s="48"/>
      <c r="C30" s="95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6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6"/>
      <c r="Z30" s="46"/>
      <c r="AA30" s="46"/>
      <c r="AB30" s="48"/>
      <c r="AC30" s="52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6"/>
      <c r="BC30" s="48"/>
      <c r="BD30" s="6"/>
      <c r="BE30" s="6"/>
    </row>
    <row r="31" spans="1:57" s="3" customFormat="1" ht="18" customHeight="1" x14ac:dyDescent="0.25">
      <c r="A31" s="33"/>
      <c r="B31" s="49"/>
      <c r="C31" s="174" t="s">
        <v>21</v>
      </c>
      <c r="D31" s="175"/>
      <c r="E31" s="49"/>
      <c r="F31" s="50"/>
      <c r="G31" s="51"/>
      <c r="H31" s="51">
        <f>SUM(H27:H30)</f>
        <v>0</v>
      </c>
      <c r="I31" s="51">
        <f>SUM(I27:I30)</f>
        <v>0</v>
      </c>
      <c r="J31" s="51">
        <f>SUM(J27:J30)</f>
        <v>0</v>
      </c>
      <c r="K31" s="51"/>
      <c r="L31" s="51"/>
      <c r="M31" s="51"/>
      <c r="N31" s="51" t="e">
        <f>O31/I31</f>
        <v>#DIV/0!</v>
      </c>
      <c r="O31" s="51">
        <f>SUM(O27:O30)</f>
        <v>0</v>
      </c>
      <c r="P31" s="50"/>
      <c r="Q31" s="51">
        <f>SUM(Q27:Q30)</f>
        <v>0</v>
      </c>
      <c r="R31" s="51"/>
      <c r="S31" s="51"/>
      <c r="T31" s="51"/>
      <c r="U31" s="51">
        <f>SUM(U27:U30)</f>
        <v>0</v>
      </c>
      <c r="V31" s="51">
        <f>SUM(V27:V30)</f>
        <v>0</v>
      </c>
      <c r="W31" s="51">
        <f>SUM(W27:W30)</f>
        <v>0</v>
      </c>
      <c r="X31" s="51">
        <f>SUM(X27:X30)</f>
        <v>0</v>
      </c>
      <c r="Y31" s="51">
        <f>SUM(Y27:Y30)</f>
        <v>0</v>
      </c>
      <c r="Z31" s="51">
        <f t="shared" ref="Z31" si="3">SUM(Z27:Z30)</f>
        <v>0</v>
      </c>
      <c r="AA31" s="50" t="e">
        <f>Z31/I31</f>
        <v>#DIV/0!</v>
      </c>
      <c r="AB31" s="50"/>
      <c r="AC31" s="148"/>
      <c r="AD31" s="50"/>
      <c r="AE31" s="51">
        <f>SUM(AE27:AE30)</f>
        <v>0</v>
      </c>
      <c r="AF31" s="51"/>
      <c r="AG31" s="51">
        <f>SUM(AG27:AG30)</f>
        <v>0</v>
      </c>
      <c r="AH31" s="51"/>
      <c r="AI31" s="51">
        <f>SUM(AI27:AI30)</f>
        <v>0</v>
      </c>
      <c r="AJ31" s="51"/>
      <c r="AK31" s="51">
        <f>SUM(AK27:AK30)</f>
        <v>0</v>
      </c>
      <c r="AL31" s="51"/>
      <c r="AM31" s="51">
        <f>SUM(AM27:AM30)</f>
        <v>0</v>
      </c>
      <c r="AN31" s="51"/>
      <c r="AO31" s="51">
        <f>SUM(AO27:AO30)</f>
        <v>0</v>
      </c>
      <c r="AP31" s="51"/>
      <c r="AQ31" s="51">
        <f>SUM(AQ27:AQ30)</f>
        <v>0</v>
      </c>
      <c r="AR31" s="51"/>
      <c r="AS31" s="51">
        <f>SUM(AS27:AS30)</f>
        <v>0</v>
      </c>
      <c r="AT31" s="51"/>
      <c r="AU31" s="51">
        <f>SUM(AU27:AU30)</f>
        <v>0</v>
      </c>
      <c r="AV31" s="51"/>
      <c r="AW31" s="51">
        <f>SUM(AW27:AW30)</f>
        <v>0</v>
      </c>
      <c r="AX31" s="51"/>
      <c r="AY31" s="51">
        <f>SUM(AY27:AY30)</f>
        <v>0</v>
      </c>
      <c r="AZ31" s="51"/>
      <c r="BA31" s="51">
        <f>SUM(BA27:BA30)</f>
        <v>0</v>
      </c>
      <c r="BB31" s="51">
        <f>SUM(BB27:BB30)</f>
        <v>0</v>
      </c>
      <c r="BC31" s="51">
        <f>SUM(BC27:BC30)</f>
        <v>0</v>
      </c>
      <c r="BD31" s="75"/>
      <c r="BE31" s="33"/>
    </row>
    <row r="32" spans="1:57" ht="18" customHeight="1" x14ac:dyDescent="0.25">
      <c r="A32" s="6"/>
      <c r="B32" s="44" t="s">
        <v>12</v>
      </c>
      <c r="C32" s="178" t="s">
        <v>27</v>
      </c>
      <c r="D32" s="179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147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6"/>
      <c r="BE32" s="6"/>
    </row>
    <row r="33" spans="1:57" ht="18" customHeight="1" x14ac:dyDescent="0.25">
      <c r="A33" s="6"/>
      <c r="B33" s="46"/>
      <c r="C33" s="47"/>
      <c r="D33" s="79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6"/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 t="e">
        <f>O34/I34</f>
        <v>#DIV/0!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>
        <f>SUM(U34:X34)</f>
        <v>0</v>
      </c>
      <c r="Z34" s="46">
        <f>O34+Q34+Y34</f>
        <v>0</v>
      </c>
      <c r="AA34" s="46" t="e">
        <f>Z34/I34</f>
        <v>#DIV/0!</v>
      </c>
      <c r="AB34" s="46"/>
      <c r="AC34" s="52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>
        <f>BA34+AY34+AW34+AU34+AS34+AQ34+AO34+AM34+AK34+AI34+AG34+AE34</f>
        <v>0</v>
      </c>
      <c r="BC34" s="46">
        <f>Z34-BB34</f>
        <v>0</v>
      </c>
      <c r="BD34" s="6"/>
      <c r="BE34" s="6"/>
    </row>
    <row r="35" spans="1:57" ht="18" customHeight="1" x14ac:dyDescent="0.25">
      <c r="A35" s="6"/>
      <c r="B35" s="48"/>
      <c r="C35" s="95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6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6"/>
      <c r="Z35" s="46"/>
      <c r="AA35" s="46"/>
      <c r="AB35" s="48"/>
      <c r="AC35" s="52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6"/>
      <c r="BC35" s="48"/>
      <c r="BD35" s="6"/>
      <c r="BE35" s="6"/>
    </row>
    <row r="36" spans="1:57" s="3" customFormat="1" ht="18" customHeight="1" x14ac:dyDescent="0.25">
      <c r="A36" s="33"/>
      <c r="B36" s="49"/>
      <c r="C36" s="174" t="s">
        <v>22</v>
      </c>
      <c r="D36" s="175"/>
      <c r="E36" s="49"/>
      <c r="F36" s="50"/>
      <c r="G36" s="51"/>
      <c r="H36" s="51">
        <f>SUM(H32:H35)</f>
        <v>0</v>
      </c>
      <c r="I36" s="51">
        <f>SUM(I32:I35)</f>
        <v>0</v>
      </c>
      <c r="J36" s="51">
        <f>SUM(J32:J35)</f>
        <v>0</v>
      </c>
      <c r="K36" s="51"/>
      <c r="L36" s="51"/>
      <c r="M36" s="51"/>
      <c r="N36" s="51" t="e">
        <f>O36/I36</f>
        <v>#DIV/0!</v>
      </c>
      <c r="O36" s="51">
        <f>SUM(O32:O35)</f>
        <v>0</v>
      </c>
      <c r="P36" s="50"/>
      <c r="Q36" s="51">
        <f>SUM(Q32:Q35)</f>
        <v>0</v>
      </c>
      <c r="R36" s="51"/>
      <c r="S36" s="51"/>
      <c r="T36" s="51"/>
      <c r="U36" s="51">
        <f>SUM(U32:U35)</f>
        <v>0</v>
      </c>
      <c r="V36" s="51">
        <f>SUM(V32:V35)</f>
        <v>0</v>
      </c>
      <c r="W36" s="51">
        <f>SUM(W32:W35)</f>
        <v>0</v>
      </c>
      <c r="X36" s="51">
        <f>SUM(X32:X35)</f>
        <v>0</v>
      </c>
      <c r="Y36" s="51">
        <f>SUM(Y32:Y35)</f>
        <v>0</v>
      </c>
      <c r="Z36" s="51">
        <f t="shared" ref="Z36" si="4">SUM(Z32:Z35)</f>
        <v>0</v>
      </c>
      <c r="AA36" s="50" t="e">
        <f>Z36/I36</f>
        <v>#DIV/0!</v>
      </c>
      <c r="AB36" s="50"/>
      <c r="AC36" s="148"/>
      <c r="AD36" s="50"/>
      <c r="AE36" s="51">
        <f>SUM(AE32:AE35)</f>
        <v>0</v>
      </c>
      <c r="AF36" s="51"/>
      <c r="AG36" s="51">
        <f>SUM(AG32:AG35)</f>
        <v>0</v>
      </c>
      <c r="AH36" s="51"/>
      <c r="AI36" s="51">
        <f>SUM(AI32:AI35)</f>
        <v>0</v>
      </c>
      <c r="AJ36" s="51"/>
      <c r="AK36" s="51">
        <f>SUM(AK32:AK35)</f>
        <v>0</v>
      </c>
      <c r="AL36" s="51"/>
      <c r="AM36" s="51">
        <f>SUM(AM32:AM35)</f>
        <v>0</v>
      </c>
      <c r="AN36" s="51"/>
      <c r="AO36" s="51">
        <f>SUM(AO32:AO35)</f>
        <v>0</v>
      </c>
      <c r="AP36" s="51"/>
      <c r="AQ36" s="51">
        <f>SUM(AQ32:AQ35)</f>
        <v>0</v>
      </c>
      <c r="AR36" s="51"/>
      <c r="AS36" s="51">
        <f>SUM(AS32:AS35)</f>
        <v>0</v>
      </c>
      <c r="AT36" s="51"/>
      <c r="AU36" s="51">
        <f>SUM(AU32:AU35)</f>
        <v>0</v>
      </c>
      <c r="AV36" s="51"/>
      <c r="AW36" s="51">
        <f>SUM(AW32:AW35)</f>
        <v>0</v>
      </c>
      <c r="AX36" s="51"/>
      <c r="AY36" s="51">
        <f>SUM(AY32:AY35)</f>
        <v>0</v>
      </c>
      <c r="AZ36" s="51"/>
      <c r="BA36" s="51">
        <f>SUM(BA32:BA35)</f>
        <v>0</v>
      </c>
      <c r="BB36" s="51">
        <f>SUM(BB32:BB35)</f>
        <v>0</v>
      </c>
      <c r="BC36" s="51">
        <f>SUM(BC32:BC35)</f>
        <v>0</v>
      </c>
      <c r="BD36" s="75"/>
      <c r="BE36" s="33"/>
    </row>
    <row r="37" spans="1:57" ht="6" customHeight="1" x14ac:dyDescent="0.25">
      <c r="A37" s="6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76"/>
      <c r="BE37" s="6"/>
    </row>
    <row r="38" spans="1:57" s="2" customFormat="1" ht="18" customHeight="1" x14ac:dyDescent="0.25">
      <c r="A38" s="25"/>
      <c r="B38" s="53"/>
      <c r="C38" s="176" t="s">
        <v>35</v>
      </c>
      <c r="D38" s="177"/>
      <c r="E38" s="54"/>
      <c r="F38" s="55"/>
      <c r="G38" s="56"/>
      <c r="H38" s="56">
        <f>H31+H36</f>
        <v>0</v>
      </c>
      <c r="I38" s="56">
        <f>I31+I36</f>
        <v>0</v>
      </c>
      <c r="J38" s="56">
        <f>J31+J36</f>
        <v>0</v>
      </c>
      <c r="K38" s="56"/>
      <c r="L38" s="56"/>
      <c r="M38" s="56"/>
      <c r="N38" s="56" t="e">
        <f>O38/I38</f>
        <v>#DIV/0!</v>
      </c>
      <c r="O38" s="56">
        <f>O31+O36</f>
        <v>0</v>
      </c>
      <c r="P38" s="55"/>
      <c r="Q38" s="56">
        <f>Q31+Q36</f>
        <v>0</v>
      </c>
      <c r="R38" s="56"/>
      <c r="S38" s="56"/>
      <c r="T38" s="56"/>
      <c r="U38" s="56">
        <f t="shared" ref="U38:Z38" si="5">U31+U36</f>
        <v>0</v>
      </c>
      <c r="V38" s="56">
        <f t="shared" si="5"/>
        <v>0</v>
      </c>
      <c r="W38" s="56">
        <f t="shared" si="5"/>
        <v>0</v>
      </c>
      <c r="X38" s="56">
        <f t="shared" si="5"/>
        <v>0</v>
      </c>
      <c r="Y38" s="56">
        <f t="shared" si="5"/>
        <v>0</v>
      </c>
      <c r="Z38" s="56">
        <f t="shared" si="5"/>
        <v>0</v>
      </c>
      <c r="AA38" s="56" t="e">
        <f>Z38/I38</f>
        <v>#DIV/0!</v>
      </c>
      <c r="AB38" s="55"/>
      <c r="AC38" s="149"/>
      <c r="AD38" s="55"/>
      <c r="AE38" s="56">
        <f>AE31+AE36</f>
        <v>0</v>
      </c>
      <c r="AF38" s="56"/>
      <c r="AG38" s="56">
        <f>AG31+AG36</f>
        <v>0</v>
      </c>
      <c r="AH38" s="56"/>
      <c r="AI38" s="56">
        <f>AI31+AI36</f>
        <v>0</v>
      </c>
      <c r="AJ38" s="56"/>
      <c r="AK38" s="56">
        <f>AK31+AK36</f>
        <v>0</v>
      </c>
      <c r="AL38" s="56"/>
      <c r="AM38" s="56">
        <f>AM31+AM36</f>
        <v>0</v>
      </c>
      <c r="AN38" s="56"/>
      <c r="AO38" s="56">
        <f>AO31+AO36</f>
        <v>0</v>
      </c>
      <c r="AP38" s="56"/>
      <c r="AQ38" s="56">
        <f>AQ31+AQ36</f>
        <v>0</v>
      </c>
      <c r="AR38" s="56"/>
      <c r="AS38" s="56">
        <f>AS31+AS36</f>
        <v>0</v>
      </c>
      <c r="AT38" s="56"/>
      <c r="AU38" s="56">
        <f>AU31+AU36</f>
        <v>0</v>
      </c>
      <c r="AV38" s="56"/>
      <c r="AW38" s="56">
        <f>AW31+AW36</f>
        <v>0</v>
      </c>
      <c r="AX38" s="56"/>
      <c r="AY38" s="56">
        <f>AY31+AY36</f>
        <v>0</v>
      </c>
      <c r="AZ38" s="56"/>
      <c r="BA38" s="56">
        <f>BA31+BA36</f>
        <v>0</v>
      </c>
      <c r="BB38" s="56">
        <f>BB31+BB36</f>
        <v>0</v>
      </c>
      <c r="BC38" s="56">
        <f>BC31+BC36</f>
        <v>0</v>
      </c>
      <c r="BD38" s="77"/>
      <c r="BE38" s="25"/>
    </row>
    <row r="39" spans="1:57" ht="22.5" customHeight="1" x14ac:dyDescent="0.25">
      <c r="A39" s="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32"/>
      <c r="AE39" s="28"/>
      <c r="AF39" s="32"/>
      <c r="AG39" s="28"/>
      <c r="AH39" s="32"/>
      <c r="AI39" s="28"/>
      <c r="AJ39" s="32"/>
      <c r="AK39" s="28"/>
      <c r="AL39" s="32"/>
      <c r="AM39" s="28"/>
      <c r="AN39" s="32"/>
      <c r="AO39" s="28"/>
      <c r="AP39" s="28"/>
      <c r="AQ39" s="28"/>
      <c r="AR39" s="32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6"/>
      <c r="BE39" s="6"/>
    </row>
    <row r="40" spans="1:57" ht="18" customHeight="1" x14ac:dyDescent="0.25">
      <c r="A40" s="6"/>
      <c r="B40" s="73" t="s">
        <v>33</v>
      </c>
      <c r="C40" s="74" t="s">
        <v>92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8"/>
      <c r="AD40" s="41"/>
      <c r="AE40" s="40"/>
      <c r="AF40" s="41"/>
      <c r="AG40" s="40"/>
      <c r="AH40" s="41"/>
      <c r="AI40" s="40"/>
      <c r="AJ40" s="41"/>
      <c r="AK40" s="40"/>
      <c r="AL40" s="41"/>
      <c r="AM40" s="40"/>
      <c r="AN40" s="41"/>
      <c r="AO40" s="40"/>
      <c r="AP40" s="40"/>
      <c r="AQ40" s="40"/>
      <c r="AR40" s="41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6"/>
      <c r="BE40" s="6"/>
    </row>
    <row r="41" spans="1:57" ht="7.5" customHeight="1" x14ac:dyDescent="0.25">
      <c r="A41" s="6"/>
      <c r="B41" s="96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32"/>
      <c r="AE41" s="28"/>
      <c r="AF41" s="32"/>
      <c r="AG41" s="28"/>
      <c r="AH41" s="32"/>
      <c r="AI41" s="28"/>
      <c r="AJ41" s="32"/>
      <c r="AK41" s="28"/>
      <c r="AL41" s="32"/>
      <c r="AM41" s="28"/>
      <c r="AN41" s="32"/>
      <c r="AO41" s="28"/>
      <c r="AP41" s="28"/>
      <c r="AQ41" s="28"/>
      <c r="AR41" s="32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6"/>
      <c r="BE41" s="6"/>
    </row>
    <row r="42" spans="1:57" s="1" customFormat="1" ht="18" customHeight="1" x14ac:dyDescent="0.25">
      <c r="A42" s="28"/>
      <c r="B42" s="151" t="s">
        <v>1</v>
      </c>
      <c r="C42" s="97" t="s">
        <v>2</v>
      </c>
      <c r="D42" s="152" t="s">
        <v>4</v>
      </c>
      <c r="E42" s="154" t="s">
        <v>16</v>
      </c>
      <c r="F42" s="155"/>
      <c r="G42" s="97" t="s">
        <v>15</v>
      </c>
      <c r="H42" s="97" t="s">
        <v>48</v>
      </c>
      <c r="I42" s="151" t="s">
        <v>71</v>
      </c>
      <c r="J42" s="151"/>
      <c r="K42" s="154" t="s">
        <v>19</v>
      </c>
      <c r="L42" s="156"/>
      <c r="M42" s="155"/>
      <c r="N42" s="154" t="s">
        <v>65</v>
      </c>
      <c r="O42" s="155"/>
      <c r="P42" s="154" t="s">
        <v>10</v>
      </c>
      <c r="Q42" s="155"/>
      <c r="R42" s="156" t="s">
        <v>28</v>
      </c>
      <c r="S42" s="156"/>
      <c r="T42" s="155"/>
      <c r="U42" s="154" t="s">
        <v>31</v>
      </c>
      <c r="V42" s="156"/>
      <c r="W42" s="156"/>
      <c r="X42" s="156"/>
      <c r="Y42" s="155"/>
      <c r="Z42" s="97" t="s">
        <v>9</v>
      </c>
      <c r="AA42" s="151" t="s">
        <v>72</v>
      </c>
      <c r="AB42" s="152" t="s">
        <v>0</v>
      </c>
      <c r="AC42" s="27"/>
      <c r="AD42" s="154" t="s">
        <v>103</v>
      </c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5"/>
      <c r="BC42" s="152" t="s">
        <v>64</v>
      </c>
      <c r="BD42" s="28"/>
      <c r="BE42" s="28"/>
    </row>
    <row r="43" spans="1:57" s="1" customFormat="1" ht="18" customHeight="1" x14ac:dyDescent="0.25">
      <c r="A43" s="28"/>
      <c r="B43" s="151"/>
      <c r="C43" s="98" t="s">
        <v>3</v>
      </c>
      <c r="D43" s="153"/>
      <c r="E43" s="98" t="s">
        <v>8</v>
      </c>
      <c r="F43" s="98" t="s">
        <v>17</v>
      </c>
      <c r="G43" s="98" t="s">
        <v>14</v>
      </c>
      <c r="H43" s="98" t="s">
        <v>49</v>
      </c>
      <c r="I43" s="99" t="s">
        <v>5</v>
      </c>
      <c r="J43" s="99" t="s">
        <v>6</v>
      </c>
      <c r="K43" s="99" t="s">
        <v>66</v>
      </c>
      <c r="L43" s="99" t="s">
        <v>51</v>
      </c>
      <c r="M43" s="99" t="s">
        <v>74</v>
      </c>
      <c r="N43" s="99" t="s">
        <v>7</v>
      </c>
      <c r="O43" s="99" t="s">
        <v>9</v>
      </c>
      <c r="P43" s="98" t="s">
        <v>8</v>
      </c>
      <c r="Q43" s="98" t="s">
        <v>29</v>
      </c>
      <c r="R43" s="43" t="s">
        <v>2</v>
      </c>
      <c r="S43" s="43" t="s">
        <v>23</v>
      </c>
      <c r="T43" s="98" t="s">
        <v>8</v>
      </c>
      <c r="U43" s="98" t="s">
        <v>25</v>
      </c>
      <c r="V43" s="98" t="s">
        <v>30</v>
      </c>
      <c r="W43" s="98" t="s">
        <v>19</v>
      </c>
      <c r="X43" s="98" t="s">
        <v>73</v>
      </c>
      <c r="Y43" s="98" t="s">
        <v>9</v>
      </c>
      <c r="Z43" s="98" t="s">
        <v>20</v>
      </c>
      <c r="AA43" s="151"/>
      <c r="AB43" s="153"/>
      <c r="AC43" s="27"/>
      <c r="AD43" s="154" t="s">
        <v>38</v>
      </c>
      <c r="AE43" s="155"/>
      <c r="AF43" s="154" t="s">
        <v>39</v>
      </c>
      <c r="AG43" s="155"/>
      <c r="AH43" s="154" t="s">
        <v>40</v>
      </c>
      <c r="AI43" s="155"/>
      <c r="AJ43" s="154" t="s">
        <v>41</v>
      </c>
      <c r="AK43" s="155"/>
      <c r="AL43" s="154" t="s">
        <v>42</v>
      </c>
      <c r="AM43" s="155"/>
      <c r="AN43" s="154" t="s">
        <v>43</v>
      </c>
      <c r="AO43" s="155"/>
      <c r="AP43" s="154" t="s">
        <v>44</v>
      </c>
      <c r="AQ43" s="155"/>
      <c r="AR43" s="154" t="s">
        <v>76</v>
      </c>
      <c r="AS43" s="155"/>
      <c r="AT43" s="154" t="s">
        <v>77</v>
      </c>
      <c r="AU43" s="155"/>
      <c r="AV43" s="154" t="s">
        <v>45</v>
      </c>
      <c r="AW43" s="155"/>
      <c r="AX43" s="154" t="s">
        <v>46</v>
      </c>
      <c r="AY43" s="155"/>
      <c r="AZ43" s="154" t="s">
        <v>47</v>
      </c>
      <c r="BA43" s="155"/>
      <c r="BB43" s="98" t="s">
        <v>9</v>
      </c>
      <c r="BC43" s="153"/>
      <c r="BD43" s="28"/>
      <c r="BE43" s="28"/>
    </row>
    <row r="44" spans="1:57" ht="18" customHeight="1" x14ac:dyDescent="0.25">
      <c r="A44" s="6"/>
      <c r="B44" s="44" t="s">
        <v>11</v>
      </c>
      <c r="C44" s="178" t="s">
        <v>27</v>
      </c>
      <c r="D44" s="179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147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6"/>
      <c r="BE44" s="6"/>
    </row>
    <row r="45" spans="1:57" ht="18" customHeight="1" x14ac:dyDescent="0.25">
      <c r="A45" s="6"/>
      <c r="B45" s="46"/>
      <c r="C45" s="47"/>
      <c r="D45" s="79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6"/>
      <c r="C46" s="47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 t="e">
        <f>O46/I46</f>
        <v>#DIV/0!</v>
      </c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f>SUM(U46:X46)</f>
        <v>0</v>
      </c>
      <c r="Z46" s="46">
        <f>O46+Q46+Y46</f>
        <v>0</v>
      </c>
      <c r="AA46" s="46" t="e">
        <f>Z46/I46</f>
        <v>#DIV/0!</v>
      </c>
      <c r="AB46" s="46"/>
      <c r="AC46" s="52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>
        <f>BA46+AY46+AW46+AU46+AS46+AQ46+AO46+AM46+AK46+AI46+AG46+AE46</f>
        <v>0</v>
      </c>
      <c r="BC46" s="46">
        <f>Z46-BB46</f>
        <v>0</v>
      </c>
      <c r="BD46" s="6"/>
      <c r="BE46" s="6"/>
    </row>
    <row r="47" spans="1:57" ht="18" customHeight="1" x14ac:dyDescent="0.25">
      <c r="A47" s="6"/>
      <c r="B47" s="48"/>
      <c r="C47" s="95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6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6"/>
      <c r="Z47" s="46"/>
      <c r="AA47" s="46"/>
      <c r="AB47" s="48"/>
      <c r="AC47" s="52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6"/>
      <c r="BC47" s="48"/>
      <c r="BD47" s="6"/>
      <c r="BE47" s="6"/>
    </row>
    <row r="48" spans="1:57" s="3" customFormat="1" ht="18" customHeight="1" x14ac:dyDescent="0.25">
      <c r="A48" s="33"/>
      <c r="B48" s="49"/>
      <c r="C48" s="174" t="s">
        <v>21</v>
      </c>
      <c r="D48" s="175"/>
      <c r="E48" s="49"/>
      <c r="F48" s="50"/>
      <c r="G48" s="51"/>
      <c r="H48" s="51">
        <f>SUM(H44:H47)</f>
        <v>0</v>
      </c>
      <c r="I48" s="51">
        <f>SUM(I44:I47)</f>
        <v>0</v>
      </c>
      <c r="J48" s="51">
        <f>SUM(J44:J47)</f>
        <v>0</v>
      </c>
      <c r="K48" s="51"/>
      <c r="L48" s="51"/>
      <c r="M48" s="51"/>
      <c r="N48" s="51" t="e">
        <f>O48/I48</f>
        <v>#DIV/0!</v>
      </c>
      <c r="O48" s="51">
        <f>SUM(O44:O47)</f>
        <v>0</v>
      </c>
      <c r="P48" s="50"/>
      <c r="Q48" s="51">
        <f>SUM(Q44:Q47)</f>
        <v>0</v>
      </c>
      <c r="R48" s="51"/>
      <c r="S48" s="51"/>
      <c r="T48" s="51"/>
      <c r="U48" s="51">
        <f>SUM(U44:U47)</f>
        <v>0</v>
      </c>
      <c r="V48" s="51">
        <f>SUM(V44:V47)</f>
        <v>0</v>
      </c>
      <c r="W48" s="51">
        <f>SUM(W44:W47)</f>
        <v>0</v>
      </c>
      <c r="X48" s="51">
        <f>SUM(X44:X47)</f>
        <v>0</v>
      </c>
      <c r="Y48" s="51">
        <f>SUM(Y44:Y47)</f>
        <v>0</v>
      </c>
      <c r="Z48" s="51">
        <f t="shared" ref="Z48" si="6">SUM(Z44:Z47)</f>
        <v>0</v>
      </c>
      <c r="AA48" s="50" t="e">
        <f>Z48/I48</f>
        <v>#DIV/0!</v>
      </c>
      <c r="AB48" s="50"/>
      <c r="AC48" s="148"/>
      <c r="AD48" s="50"/>
      <c r="AE48" s="51">
        <f>SUM(AE44:AE47)</f>
        <v>0</v>
      </c>
      <c r="AF48" s="51"/>
      <c r="AG48" s="51">
        <f>SUM(AG44:AG47)</f>
        <v>0</v>
      </c>
      <c r="AH48" s="51"/>
      <c r="AI48" s="51">
        <f>SUM(AI44:AI47)</f>
        <v>0</v>
      </c>
      <c r="AJ48" s="51"/>
      <c r="AK48" s="51">
        <f>SUM(AK44:AK47)</f>
        <v>0</v>
      </c>
      <c r="AL48" s="51"/>
      <c r="AM48" s="51">
        <f>SUM(AM44:AM47)</f>
        <v>0</v>
      </c>
      <c r="AN48" s="51"/>
      <c r="AO48" s="51">
        <f>SUM(AO44:AO47)</f>
        <v>0</v>
      </c>
      <c r="AP48" s="51"/>
      <c r="AQ48" s="51">
        <f>SUM(AQ44:AQ47)</f>
        <v>0</v>
      </c>
      <c r="AR48" s="51"/>
      <c r="AS48" s="51">
        <f>SUM(AS44:AS47)</f>
        <v>0</v>
      </c>
      <c r="AT48" s="51"/>
      <c r="AU48" s="51">
        <f>SUM(AU44:AU47)</f>
        <v>0</v>
      </c>
      <c r="AV48" s="51"/>
      <c r="AW48" s="51">
        <f>SUM(AW44:AW47)</f>
        <v>0</v>
      </c>
      <c r="AX48" s="51"/>
      <c r="AY48" s="51">
        <f>SUM(AY44:AY47)</f>
        <v>0</v>
      </c>
      <c r="AZ48" s="51"/>
      <c r="BA48" s="51">
        <f>SUM(BA44:BA47)</f>
        <v>0</v>
      </c>
      <c r="BB48" s="51">
        <f>SUM(BB44:BB47)</f>
        <v>0</v>
      </c>
      <c r="BC48" s="51">
        <f>SUM(BC44:BC47)</f>
        <v>0</v>
      </c>
      <c r="BD48" s="75"/>
      <c r="BE48" s="33"/>
    </row>
    <row r="49" spans="1:57" ht="18" customHeight="1" x14ac:dyDescent="0.25">
      <c r="A49" s="6"/>
      <c r="B49" s="44" t="s">
        <v>12</v>
      </c>
      <c r="C49" s="178" t="s">
        <v>27</v>
      </c>
      <c r="D49" s="179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147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6"/>
      <c r="BE49" s="6"/>
    </row>
    <row r="50" spans="1:57" ht="18" customHeight="1" x14ac:dyDescent="0.25">
      <c r="A50" s="6"/>
      <c r="B50" s="46"/>
      <c r="C50" s="47"/>
      <c r="D50" s="79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6"/>
      <c r="C51" s="47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 t="e">
        <f>O51/I51</f>
        <v>#DIV/0!</v>
      </c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>
        <f>SUM(U51:X51)</f>
        <v>0</v>
      </c>
      <c r="Z51" s="46">
        <f>O51+Q51+Y51</f>
        <v>0</v>
      </c>
      <c r="AA51" s="46" t="e">
        <f>Z51/I51</f>
        <v>#DIV/0!</v>
      </c>
      <c r="AB51" s="46"/>
      <c r="AC51" s="52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>
        <f>BA51+AY51+AW51+AU51+AS51+AQ51+AO51+AM51+AK51+AI51+AG51+AE51</f>
        <v>0</v>
      </c>
      <c r="BC51" s="46">
        <f>Z51-BB51</f>
        <v>0</v>
      </c>
      <c r="BD51" s="6"/>
      <c r="BE51" s="6"/>
    </row>
    <row r="52" spans="1:57" ht="18" customHeight="1" x14ac:dyDescent="0.25">
      <c r="A52" s="6"/>
      <c r="B52" s="48"/>
      <c r="C52" s="95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6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6"/>
      <c r="Z52" s="46"/>
      <c r="AA52" s="46"/>
      <c r="AB52" s="48"/>
      <c r="AC52" s="52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6"/>
      <c r="BC52" s="48"/>
      <c r="BD52" s="6"/>
      <c r="BE52" s="6"/>
    </row>
    <row r="53" spans="1:57" s="3" customFormat="1" ht="18" customHeight="1" x14ac:dyDescent="0.25">
      <c r="A53" s="33"/>
      <c r="B53" s="49"/>
      <c r="C53" s="174" t="s">
        <v>22</v>
      </c>
      <c r="D53" s="175"/>
      <c r="E53" s="49"/>
      <c r="F53" s="50"/>
      <c r="G53" s="51"/>
      <c r="H53" s="51">
        <f>SUM(H49:H52)</f>
        <v>0</v>
      </c>
      <c r="I53" s="51">
        <f>SUM(I49:I52)</f>
        <v>0</v>
      </c>
      <c r="J53" s="51">
        <f>SUM(J49:J52)</f>
        <v>0</v>
      </c>
      <c r="K53" s="51"/>
      <c r="L53" s="51"/>
      <c r="M53" s="51"/>
      <c r="N53" s="51" t="e">
        <f>O53/I53</f>
        <v>#DIV/0!</v>
      </c>
      <c r="O53" s="51">
        <f>SUM(O49:O52)</f>
        <v>0</v>
      </c>
      <c r="P53" s="50"/>
      <c r="Q53" s="51">
        <f>SUM(Q49:Q52)</f>
        <v>0</v>
      </c>
      <c r="R53" s="51"/>
      <c r="S53" s="51"/>
      <c r="T53" s="51"/>
      <c r="U53" s="51">
        <f>SUM(U49:U52)</f>
        <v>0</v>
      </c>
      <c r="V53" s="51">
        <f>SUM(V49:V52)</f>
        <v>0</v>
      </c>
      <c r="W53" s="51">
        <f>SUM(W49:W52)</f>
        <v>0</v>
      </c>
      <c r="X53" s="51">
        <f>SUM(X49:X52)</f>
        <v>0</v>
      </c>
      <c r="Y53" s="51">
        <f>SUM(Y49:Y52)</f>
        <v>0</v>
      </c>
      <c r="Z53" s="51">
        <f t="shared" ref="Z53" si="7">SUM(Z49:Z52)</f>
        <v>0</v>
      </c>
      <c r="AA53" s="50" t="e">
        <f>Z53/I53</f>
        <v>#DIV/0!</v>
      </c>
      <c r="AB53" s="50"/>
      <c r="AC53" s="148"/>
      <c r="AD53" s="50"/>
      <c r="AE53" s="51">
        <f>SUM(AE49:AE52)</f>
        <v>0</v>
      </c>
      <c r="AF53" s="51"/>
      <c r="AG53" s="51">
        <f>SUM(AG49:AG52)</f>
        <v>0</v>
      </c>
      <c r="AH53" s="51"/>
      <c r="AI53" s="51">
        <f>SUM(AI49:AI52)</f>
        <v>0</v>
      </c>
      <c r="AJ53" s="51"/>
      <c r="AK53" s="51">
        <f>SUM(AK49:AK52)</f>
        <v>0</v>
      </c>
      <c r="AL53" s="51"/>
      <c r="AM53" s="51">
        <f>SUM(AM49:AM52)</f>
        <v>0</v>
      </c>
      <c r="AN53" s="51"/>
      <c r="AO53" s="51">
        <f>SUM(AO49:AO52)</f>
        <v>0</v>
      </c>
      <c r="AP53" s="51"/>
      <c r="AQ53" s="51">
        <f>SUM(AQ49:AQ52)</f>
        <v>0</v>
      </c>
      <c r="AR53" s="51"/>
      <c r="AS53" s="51">
        <f>SUM(AS49:AS52)</f>
        <v>0</v>
      </c>
      <c r="AT53" s="51"/>
      <c r="AU53" s="51">
        <f>SUM(AU49:AU52)</f>
        <v>0</v>
      </c>
      <c r="AV53" s="51"/>
      <c r="AW53" s="51">
        <f>SUM(AW49:AW52)</f>
        <v>0</v>
      </c>
      <c r="AX53" s="51"/>
      <c r="AY53" s="51">
        <f>SUM(AY49:AY52)</f>
        <v>0</v>
      </c>
      <c r="AZ53" s="51"/>
      <c r="BA53" s="51">
        <f>SUM(BA49:BA52)</f>
        <v>0</v>
      </c>
      <c r="BB53" s="51">
        <f>SUM(BB49:BB52)</f>
        <v>0</v>
      </c>
      <c r="BC53" s="51">
        <f>SUM(BC49:BC52)</f>
        <v>0</v>
      </c>
      <c r="BD53" s="75"/>
      <c r="BE53" s="33"/>
    </row>
    <row r="54" spans="1:57" ht="6" customHeight="1" x14ac:dyDescent="0.25">
      <c r="A54" s="6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76"/>
      <c r="BE54" s="6"/>
    </row>
    <row r="55" spans="1:57" s="2" customFormat="1" ht="18" customHeight="1" x14ac:dyDescent="0.25">
      <c r="A55" s="25"/>
      <c r="B55" s="53"/>
      <c r="C55" s="176" t="s">
        <v>36</v>
      </c>
      <c r="D55" s="177"/>
      <c r="E55" s="54"/>
      <c r="F55" s="55"/>
      <c r="G55" s="56"/>
      <c r="H55" s="56">
        <f>H48+H53</f>
        <v>0</v>
      </c>
      <c r="I55" s="56">
        <f>I48+I53</f>
        <v>0</v>
      </c>
      <c r="J55" s="56">
        <f>J48+J53</f>
        <v>0</v>
      </c>
      <c r="K55" s="56"/>
      <c r="L55" s="56"/>
      <c r="M55" s="56"/>
      <c r="N55" s="56" t="e">
        <f>O55/I55</f>
        <v>#DIV/0!</v>
      </c>
      <c r="O55" s="56">
        <f>O48+O53</f>
        <v>0</v>
      </c>
      <c r="P55" s="55"/>
      <c r="Q55" s="56">
        <f>Q48+Q53</f>
        <v>0</v>
      </c>
      <c r="R55" s="56"/>
      <c r="S55" s="56"/>
      <c r="T55" s="56"/>
      <c r="U55" s="56">
        <f t="shared" ref="U55:Z55" si="8">U48+U53</f>
        <v>0</v>
      </c>
      <c r="V55" s="56">
        <f t="shared" si="8"/>
        <v>0</v>
      </c>
      <c r="W55" s="56">
        <f t="shared" si="8"/>
        <v>0</v>
      </c>
      <c r="X55" s="56">
        <f t="shared" si="8"/>
        <v>0</v>
      </c>
      <c r="Y55" s="56">
        <f t="shared" si="8"/>
        <v>0</v>
      </c>
      <c r="Z55" s="56">
        <f t="shared" si="8"/>
        <v>0</v>
      </c>
      <c r="AA55" s="56" t="e">
        <f>Z55/I55</f>
        <v>#DIV/0!</v>
      </c>
      <c r="AB55" s="55"/>
      <c r="AC55" s="149"/>
      <c r="AD55" s="55"/>
      <c r="AE55" s="56">
        <f>AE48+AE53</f>
        <v>0</v>
      </c>
      <c r="AF55" s="56"/>
      <c r="AG55" s="56">
        <f>AG48+AG53</f>
        <v>0</v>
      </c>
      <c r="AH55" s="56"/>
      <c r="AI55" s="56">
        <f>AI48+AI53</f>
        <v>0</v>
      </c>
      <c r="AJ55" s="56"/>
      <c r="AK55" s="56">
        <f>AK48+AK53</f>
        <v>0</v>
      </c>
      <c r="AL55" s="56"/>
      <c r="AM55" s="56">
        <f>AM48+AM53</f>
        <v>0</v>
      </c>
      <c r="AN55" s="56"/>
      <c r="AO55" s="56">
        <f>AO48+AO53</f>
        <v>0</v>
      </c>
      <c r="AP55" s="56"/>
      <c r="AQ55" s="56">
        <f>AQ48+AQ53</f>
        <v>0</v>
      </c>
      <c r="AR55" s="56"/>
      <c r="AS55" s="56">
        <f>AS48+AS53</f>
        <v>0</v>
      </c>
      <c r="AT55" s="56"/>
      <c r="AU55" s="56">
        <f>AU48+AU53</f>
        <v>0</v>
      </c>
      <c r="AV55" s="56"/>
      <c r="AW55" s="56">
        <f>AW48+AW53</f>
        <v>0</v>
      </c>
      <c r="AX55" s="56"/>
      <c r="AY55" s="56">
        <f>AY48+AY53</f>
        <v>0</v>
      </c>
      <c r="AZ55" s="56"/>
      <c r="BA55" s="56">
        <f>BA48+BA53</f>
        <v>0</v>
      </c>
      <c r="BB55" s="56">
        <f>BB48+BB53</f>
        <v>0</v>
      </c>
      <c r="BC55" s="56">
        <f>BC48+BC53</f>
        <v>0</v>
      </c>
      <c r="BD55" s="77"/>
      <c r="BE55" s="25"/>
    </row>
    <row r="56" spans="1:57" ht="22.5" customHeight="1" x14ac:dyDescent="0.25">
      <c r="A56" s="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8" t="str">
        <f>REKAP!B40</f>
        <v>Jember, 31 Januari 2020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9" t="s">
        <v>37</v>
      </c>
      <c r="C58" s="29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32"/>
      <c r="AE59" s="28"/>
      <c r="AF59" s="32"/>
      <c r="AG59" s="28"/>
      <c r="AH59" s="32"/>
      <c r="AI59" s="28"/>
      <c r="AJ59" s="32"/>
      <c r="AK59" s="28"/>
      <c r="AL59" s="32"/>
      <c r="AM59" s="28"/>
      <c r="AN59" s="32"/>
      <c r="AO59" s="28"/>
      <c r="AP59" s="28"/>
      <c r="AQ59" s="28"/>
      <c r="AR59" s="32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 spans="1:5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26"/>
      <c r="AE61" s="6"/>
      <c r="AF61" s="26"/>
      <c r="AG61" s="6"/>
      <c r="AH61" s="26"/>
      <c r="AI61" s="6"/>
      <c r="AJ61" s="26"/>
      <c r="AK61" s="6"/>
      <c r="AL61" s="26"/>
      <c r="AM61" s="6"/>
      <c r="AN61" s="26"/>
      <c r="AO61" s="6"/>
      <c r="AP61" s="6"/>
      <c r="AQ61" s="6"/>
      <c r="AR61" s="2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</sheetData>
  <mergeCells count="87">
    <mergeCell ref="C44:D44"/>
    <mergeCell ref="C48:D48"/>
    <mergeCell ref="C49:D49"/>
    <mergeCell ref="C53:D53"/>
    <mergeCell ref="C55:D55"/>
    <mergeCell ref="AA42:AA43"/>
    <mergeCell ref="AB42:AB43"/>
    <mergeCell ref="BC42:B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D42:BB42"/>
    <mergeCell ref="AV43:AW43"/>
    <mergeCell ref="AX43:AY43"/>
    <mergeCell ref="AZ43:BA43"/>
    <mergeCell ref="B42:B43"/>
    <mergeCell ref="D42:D43"/>
    <mergeCell ref="E42:F42"/>
    <mergeCell ref="I42:J42"/>
    <mergeCell ref="K42:M42"/>
    <mergeCell ref="N42:O42"/>
    <mergeCell ref="AZ26:BA26"/>
    <mergeCell ref="C27:D27"/>
    <mergeCell ref="C31:D31"/>
    <mergeCell ref="C32:D32"/>
    <mergeCell ref="C36:D36"/>
    <mergeCell ref="C38:D38"/>
    <mergeCell ref="AN26:AO26"/>
    <mergeCell ref="AP26:AQ26"/>
    <mergeCell ref="AR26:AS26"/>
    <mergeCell ref="AT26:AU26"/>
    <mergeCell ref="AV26:AW26"/>
    <mergeCell ref="AX26:AY26"/>
    <mergeCell ref="P42:Q42"/>
    <mergeCell ref="R42:T42"/>
    <mergeCell ref="U42:Y42"/>
    <mergeCell ref="U25:Y25"/>
    <mergeCell ref="AA25:AA26"/>
    <mergeCell ref="AB25:AB26"/>
    <mergeCell ref="AD25:BB25"/>
    <mergeCell ref="BC25:BC26"/>
    <mergeCell ref="AD26:AE26"/>
    <mergeCell ref="AF26:AG26"/>
    <mergeCell ref="AH26:AI26"/>
    <mergeCell ref="AJ26:AK26"/>
    <mergeCell ref="AL26:AM26"/>
    <mergeCell ref="R25:T25"/>
    <mergeCell ref="C19:D19"/>
    <mergeCell ref="C21:D21"/>
    <mergeCell ref="E25:F25"/>
    <mergeCell ref="I25:J25"/>
    <mergeCell ref="K25:M25"/>
    <mergeCell ref="N25:O25"/>
    <mergeCell ref="P25:Q25"/>
    <mergeCell ref="B25:B26"/>
    <mergeCell ref="D25:D26"/>
    <mergeCell ref="BC8:BC9"/>
    <mergeCell ref="AD9:AE9"/>
    <mergeCell ref="AF9:AG9"/>
    <mergeCell ref="AH9:AI9"/>
    <mergeCell ref="AJ9:AK9"/>
    <mergeCell ref="AL9:AM9"/>
    <mergeCell ref="AN9:AO9"/>
    <mergeCell ref="AP9:AQ9"/>
    <mergeCell ref="AR9:AS9"/>
    <mergeCell ref="AT9:AU9"/>
    <mergeCell ref="P8:Q8"/>
    <mergeCell ref="R8:T8"/>
    <mergeCell ref="U8:Y8"/>
    <mergeCell ref="AA8:AA9"/>
    <mergeCell ref="AB8:AB9"/>
    <mergeCell ref="AD8:BB8"/>
    <mergeCell ref="AV9:AW9"/>
    <mergeCell ref="AX9:AY9"/>
    <mergeCell ref="AZ9:BA9"/>
    <mergeCell ref="N8:O8"/>
    <mergeCell ref="B8:B9"/>
    <mergeCell ref="D8:D9"/>
    <mergeCell ref="E8:F8"/>
    <mergeCell ref="I8:J8"/>
    <mergeCell ref="K8:M8"/>
  </mergeCells>
  <pageMargins left="0.59055118110236227" right="0.19685039370078741" top="0.59055118110236227" bottom="0.19685039370078741" header="0" footer="0"/>
  <pageSetup paperSize="256" scale="80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>
      <selection activeCell="N12" sqref="N12"/>
    </sheetView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113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MAR!N10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112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111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/>
  </sheetViews>
  <sheetFormatPr defaultRowHeight="15" x14ac:dyDescent="0.25"/>
  <cols>
    <col min="1" max="1" width="3.28515625" customWidth="1"/>
    <col min="2" max="2" width="5" customWidth="1"/>
    <col min="3" max="3" width="11.42578125" customWidth="1"/>
    <col min="4" max="4" width="21.5703125" bestFit="1" customWidth="1"/>
    <col min="5" max="5" width="17.140625" customWidth="1"/>
    <col min="6" max="6" width="27.7109375" customWidth="1"/>
    <col min="7" max="8" width="6" customWidth="1"/>
    <col min="9" max="10" width="8.5703125" customWidth="1"/>
    <col min="11" max="11" width="23.7109375" customWidth="1"/>
    <col min="12" max="14" width="10.7109375" customWidth="1"/>
    <col min="15" max="15" width="15" customWidth="1"/>
    <col min="16" max="16" width="16.42578125" customWidth="1"/>
    <col min="17" max="17" width="15" customWidth="1"/>
    <col min="18" max="18" width="12.140625" customWidth="1"/>
    <col min="19" max="19" width="18.85546875" customWidth="1"/>
    <col min="20" max="23" width="12.85546875" customWidth="1"/>
    <col min="24" max="25" width="13.7109375" bestFit="1" customWidth="1"/>
    <col min="26" max="26" width="15.28515625" bestFit="1" customWidth="1"/>
    <col min="27" max="27" width="12.85546875" customWidth="1"/>
    <col min="28" max="28" width="20.7109375" customWidth="1"/>
    <col min="29" max="29" width="4.28515625" customWidth="1"/>
    <col min="30" max="30" width="4.7109375" style="4" customWidth="1"/>
    <col min="31" max="31" width="15.7109375" customWidth="1"/>
    <col min="32" max="32" width="4.7109375" style="4" customWidth="1"/>
    <col min="33" max="33" width="15.7109375" customWidth="1"/>
    <col min="34" max="34" width="4.7109375" style="4" customWidth="1"/>
    <col min="35" max="35" width="15.7109375" customWidth="1"/>
    <col min="36" max="36" width="4.7109375" style="4" customWidth="1"/>
    <col min="37" max="37" width="15.7109375" customWidth="1"/>
    <col min="38" max="38" width="4.7109375" style="4" customWidth="1"/>
    <col min="39" max="39" width="15.7109375" customWidth="1"/>
    <col min="40" max="40" width="4.7109375" style="4" customWidth="1"/>
    <col min="41" max="41" width="15.7109375" customWidth="1"/>
    <col min="42" max="42" width="4.7109375" customWidth="1"/>
    <col min="43" max="43" width="15.7109375" customWidth="1"/>
    <col min="44" max="44" width="4.7109375" style="4" customWidth="1"/>
    <col min="45" max="45" width="15.7109375" customWidth="1"/>
    <col min="46" max="46" width="4.7109375" customWidth="1"/>
    <col min="47" max="47" width="15.7109375" customWidth="1"/>
    <col min="48" max="48" width="4.7109375" customWidth="1"/>
    <col min="49" max="49" width="15.7109375" customWidth="1"/>
    <col min="50" max="50" width="4.7109375" customWidth="1"/>
    <col min="51" max="51" width="15.7109375" customWidth="1"/>
    <col min="52" max="52" width="4.7109375" customWidth="1"/>
    <col min="53" max="55" width="15.7109375" customWidth="1"/>
    <col min="56" max="56" width="4.28515625" customWidth="1"/>
  </cols>
  <sheetData>
    <row r="1" spans="1:57" ht="20.25" x14ac:dyDescent="0.25">
      <c r="A1" s="6"/>
      <c r="B1" s="35" t="s">
        <v>24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28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6"/>
      <c r="BE1" s="6"/>
    </row>
    <row r="2" spans="1:57" ht="20.25" x14ac:dyDescent="0.25">
      <c r="A2" s="6"/>
      <c r="B2" s="35" t="s">
        <v>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28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6"/>
      <c r="BE2" s="6"/>
    </row>
    <row r="3" spans="1:57" ht="20.25" x14ac:dyDescent="0.25">
      <c r="A3" s="6"/>
      <c r="B3" s="35" t="s">
        <v>110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28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6"/>
      <c r="BE3" s="6"/>
    </row>
    <row r="4" spans="1:57" ht="26.25" customHeight="1" x14ac:dyDescent="0.25">
      <c r="A4" s="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28"/>
      <c r="AD4" s="41"/>
      <c r="AE4" s="40"/>
      <c r="AF4" s="41"/>
      <c r="AG4" s="40"/>
      <c r="AH4" s="41"/>
      <c r="AI4" s="40"/>
      <c r="AJ4" s="41"/>
      <c r="AK4" s="40"/>
      <c r="AL4" s="41"/>
      <c r="AM4" s="40"/>
      <c r="AN4" s="41"/>
      <c r="AO4" s="40"/>
      <c r="AP4" s="40"/>
      <c r="AQ4" s="40"/>
      <c r="AR4" s="41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6"/>
      <c r="BE4" s="6"/>
    </row>
    <row r="5" spans="1:57" ht="18" customHeight="1" x14ac:dyDescent="0.25">
      <c r="A5" s="6"/>
      <c r="B5" s="73" t="s">
        <v>26</v>
      </c>
      <c r="C5" s="74" t="s">
        <v>91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28"/>
      <c r="AD5" s="41"/>
      <c r="AE5" s="40"/>
      <c r="AF5" s="41"/>
      <c r="AG5" s="40"/>
      <c r="AH5" s="41"/>
      <c r="AI5" s="40"/>
      <c r="AJ5" s="41"/>
      <c r="AK5" s="40"/>
      <c r="AL5" s="41"/>
      <c r="AM5" s="40"/>
      <c r="AN5" s="41"/>
      <c r="AO5" s="40"/>
      <c r="AP5" s="40"/>
      <c r="AQ5" s="40"/>
      <c r="AR5" s="41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6"/>
      <c r="BE5" s="6"/>
    </row>
    <row r="6" spans="1:57" ht="7.5" customHeight="1" x14ac:dyDescent="0.25">
      <c r="A6" s="6"/>
      <c r="B6" s="9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2"/>
      <c r="AE6" s="28"/>
      <c r="AF6" s="32"/>
      <c r="AG6" s="28"/>
      <c r="AH6" s="32"/>
      <c r="AI6" s="28"/>
      <c r="AJ6" s="32"/>
      <c r="AK6" s="28"/>
      <c r="AL6" s="32"/>
      <c r="AM6" s="28"/>
      <c r="AN6" s="32"/>
      <c r="AO6" s="28"/>
      <c r="AP6" s="28"/>
      <c r="AQ6" s="28"/>
      <c r="AR6" s="32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6"/>
      <c r="BE6" s="6"/>
    </row>
    <row r="7" spans="1:57" s="1" customFormat="1" ht="18" customHeight="1" x14ac:dyDescent="0.25">
      <c r="A7" s="28"/>
      <c r="B7" s="151" t="s">
        <v>1</v>
      </c>
      <c r="C7" s="97" t="s">
        <v>2</v>
      </c>
      <c r="D7" s="152" t="s">
        <v>4</v>
      </c>
      <c r="E7" s="154" t="s">
        <v>16</v>
      </c>
      <c r="F7" s="155"/>
      <c r="G7" s="97" t="s">
        <v>15</v>
      </c>
      <c r="H7" s="97" t="s">
        <v>48</v>
      </c>
      <c r="I7" s="151" t="s">
        <v>71</v>
      </c>
      <c r="J7" s="151"/>
      <c r="K7" s="154" t="s">
        <v>19</v>
      </c>
      <c r="L7" s="156"/>
      <c r="M7" s="155"/>
      <c r="N7" s="154" t="s">
        <v>65</v>
      </c>
      <c r="O7" s="155"/>
      <c r="P7" s="154" t="s">
        <v>10</v>
      </c>
      <c r="Q7" s="155"/>
      <c r="R7" s="156" t="s">
        <v>28</v>
      </c>
      <c r="S7" s="156"/>
      <c r="T7" s="155"/>
      <c r="U7" s="154" t="s">
        <v>31</v>
      </c>
      <c r="V7" s="156"/>
      <c r="W7" s="156"/>
      <c r="X7" s="156"/>
      <c r="Y7" s="155"/>
      <c r="Z7" s="97" t="s">
        <v>9</v>
      </c>
      <c r="AA7" s="151" t="s">
        <v>72</v>
      </c>
      <c r="AB7" s="152" t="s">
        <v>0</v>
      </c>
      <c r="AC7" s="27"/>
      <c r="AD7" s="154" t="s">
        <v>103</v>
      </c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5"/>
      <c r="BC7" s="152" t="s">
        <v>64</v>
      </c>
      <c r="BD7" s="28"/>
      <c r="BE7" s="28"/>
    </row>
    <row r="8" spans="1:57" s="1" customFormat="1" ht="18" customHeight="1" x14ac:dyDescent="0.25">
      <c r="A8" s="28"/>
      <c r="B8" s="151"/>
      <c r="C8" s="98" t="s">
        <v>3</v>
      </c>
      <c r="D8" s="153"/>
      <c r="E8" s="98" t="s">
        <v>8</v>
      </c>
      <c r="F8" s="98" t="s">
        <v>17</v>
      </c>
      <c r="G8" s="98" t="s">
        <v>14</v>
      </c>
      <c r="H8" s="98" t="s">
        <v>49</v>
      </c>
      <c r="I8" s="99" t="s">
        <v>5</v>
      </c>
      <c r="J8" s="99" t="s">
        <v>6</v>
      </c>
      <c r="K8" s="99" t="s">
        <v>66</v>
      </c>
      <c r="L8" s="99" t="s">
        <v>51</v>
      </c>
      <c r="M8" s="99" t="s">
        <v>74</v>
      </c>
      <c r="N8" s="99" t="s">
        <v>7</v>
      </c>
      <c r="O8" s="99" t="s">
        <v>9</v>
      </c>
      <c r="P8" s="98" t="s">
        <v>8</v>
      </c>
      <c r="Q8" s="98" t="s">
        <v>29</v>
      </c>
      <c r="R8" s="43" t="s">
        <v>2</v>
      </c>
      <c r="S8" s="43" t="s">
        <v>23</v>
      </c>
      <c r="T8" s="98" t="s">
        <v>8</v>
      </c>
      <c r="U8" s="98" t="s">
        <v>25</v>
      </c>
      <c r="V8" s="98" t="s">
        <v>30</v>
      </c>
      <c r="W8" s="98" t="s">
        <v>19</v>
      </c>
      <c r="X8" s="98" t="s">
        <v>73</v>
      </c>
      <c r="Y8" s="98" t="s">
        <v>9</v>
      </c>
      <c r="Z8" s="98" t="s">
        <v>20</v>
      </c>
      <c r="AA8" s="151"/>
      <c r="AB8" s="153"/>
      <c r="AC8" s="27"/>
      <c r="AD8" s="154" t="s">
        <v>38</v>
      </c>
      <c r="AE8" s="155"/>
      <c r="AF8" s="154" t="s">
        <v>39</v>
      </c>
      <c r="AG8" s="155"/>
      <c r="AH8" s="154" t="s">
        <v>40</v>
      </c>
      <c r="AI8" s="155"/>
      <c r="AJ8" s="154" t="s">
        <v>41</v>
      </c>
      <c r="AK8" s="155"/>
      <c r="AL8" s="154" t="s">
        <v>42</v>
      </c>
      <c r="AM8" s="155"/>
      <c r="AN8" s="154" t="s">
        <v>43</v>
      </c>
      <c r="AO8" s="155"/>
      <c r="AP8" s="154" t="s">
        <v>44</v>
      </c>
      <c r="AQ8" s="155"/>
      <c r="AR8" s="154" t="s">
        <v>76</v>
      </c>
      <c r="AS8" s="155"/>
      <c r="AT8" s="154" t="s">
        <v>77</v>
      </c>
      <c r="AU8" s="155"/>
      <c r="AV8" s="154" t="s">
        <v>45</v>
      </c>
      <c r="AW8" s="155"/>
      <c r="AX8" s="154" t="s">
        <v>46</v>
      </c>
      <c r="AY8" s="155"/>
      <c r="AZ8" s="154" t="s">
        <v>47</v>
      </c>
      <c r="BA8" s="155"/>
      <c r="BB8" s="98" t="s">
        <v>9</v>
      </c>
      <c r="BC8" s="153"/>
      <c r="BD8" s="28"/>
      <c r="BE8" s="28"/>
    </row>
    <row r="9" spans="1:57" ht="18" customHeight="1" x14ac:dyDescent="0.25">
      <c r="A9" s="6"/>
      <c r="B9" s="44" t="s">
        <v>11</v>
      </c>
      <c r="C9" s="178" t="s">
        <v>27</v>
      </c>
      <c r="D9" s="179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147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6"/>
      <c r="BE9" s="6"/>
    </row>
    <row r="10" spans="1:57" ht="18" customHeight="1" x14ac:dyDescent="0.25">
      <c r="A10" s="6"/>
      <c r="B10" s="46"/>
      <c r="C10" s="47"/>
      <c r="D10" s="79"/>
      <c r="E10" s="46"/>
      <c r="F10" s="46"/>
      <c r="G10" s="46"/>
      <c r="H10" s="46"/>
      <c r="I10" s="46"/>
      <c r="J10" s="46"/>
      <c r="K10" s="46"/>
      <c r="L10" s="46"/>
      <c r="M10" s="46"/>
      <c r="N10" s="46" t="e">
        <f>O10/I10</f>
        <v>#DIV/0!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>
        <f>SUM(U10:X10)</f>
        <v>0</v>
      </c>
      <c r="Z10" s="46">
        <f>O10+Q10+Y10</f>
        <v>0</v>
      </c>
      <c r="AA10" s="46" t="e">
        <f>Z10/I10</f>
        <v>#DIV/0!</v>
      </c>
      <c r="AB10" s="46"/>
      <c r="AC10" s="52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>
        <f>BA10+AY10+AW10+AU10+AS10+AQ10+AO10+AM10+AK10+AI10+AG10+AE10</f>
        <v>0</v>
      </c>
      <c r="BC10" s="46">
        <f>Z10-BB10</f>
        <v>0</v>
      </c>
      <c r="BD10" s="6"/>
      <c r="BE10" s="6"/>
    </row>
    <row r="11" spans="1:57" ht="18" customHeight="1" x14ac:dyDescent="0.25">
      <c r="A11" s="6"/>
      <c r="B11" s="46"/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 t="e">
        <f>O11/I11</f>
        <v>#DIV/0!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>
        <f>SUM(U11:X11)</f>
        <v>0</v>
      </c>
      <c r="Z11" s="46">
        <f>O11+Q11+Y11</f>
        <v>0</v>
      </c>
      <c r="AA11" s="46" t="e">
        <f>Z11/I11</f>
        <v>#DIV/0!</v>
      </c>
      <c r="AB11" s="46"/>
      <c r="AC11" s="5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>
        <f>BA11+AY11+AW11+AU11+AS11+AQ11+AO11+AM11+AK11+AI11+AG11+AE11</f>
        <v>0</v>
      </c>
      <c r="BC11" s="46">
        <f>Z11-BB11</f>
        <v>0</v>
      </c>
      <c r="BD11" s="6"/>
      <c r="BE11" s="6"/>
    </row>
    <row r="12" spans="1:57" ht="18" customHeight="1" x14ac:dyDescent="0.25">
      <c r="A12" s="6"/>
      <c r="B12" s="48"/>
      <c r="C12" s="95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6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6"/>
      <c r="Z12" s="46"/>
      <c r="AA12" s="46"/>
      <c r="AB12" s="48"/>
      <c r="AC12" s="52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8"/>
      <c r="BD12" s="6"/>
      <c r="BE12" s="6"/>
    </row>
    <row r="13" spans="1:57" s="3" customFormat="1" ht="18" customHeight="1" x14ac:dyDescent="0.25">
      <c r="A13" s="33"/>
      <c r="B13" s="49"/>
      <c r="C13" s="174" t="s">
        <v>21</v>
      </c>
      <c r="D13" s="175"/>
      <c r="E13" s="49"/>
      <c r="F13" s="50"/>
      <c r="G13" s="51"/>
      <c r="H13" s="51">
        <f>SUM(H9:H12)</f>
        <v>0</v>
      </c>
      <c r="I13" s="51">
        <f>SUM(I9:I12)</f>
        <v>0</v>
      </c>
      <c r="J13" s="51">
        <f>SUM(J9:J12)</f>
        <v>0</v>
      </c>
      <c r="K13" s="51"/>
      <c r="L13" s="51"/>
      <c r="M13" s="51"/>
      <c r="N13" s="51" t="e">
        <f>O13/I13</f>
        <v>#DIV/0!</v>
      </c>
      <c r="O13" s="51">
        <f>SUM(O9:O12)</f>
        <v>0</v>
      </c>
      <c r="P13" s="50"/>
      <c r="Q13" s="51">
        <f>SUM(Q9:Q12)</f>
        <v>0</v>
      </c>
      <c r="R13" s="51"/>
      <c r="S13" s="51"/>
      <c r="T13" s="51"/>
      <c r="U13" s="51">
        <f>SUM(U9:U12)</f>
        <v>0</v>
      </c>
      <c r="V13" s="51">
        <f>SUM(V9:V12)</f>
        <v>0</v>
      </c>
      <c r="W13" s="51">
        <f>SUM(W9:W12)</f>
        <v>0</v>
      </c>
      <c r="X13" s="51">
        <f>SUM(X9:X12)</f>
        <v>0</v>
      </c>
      <c r="Y13" s="51">
        <f>SUM(Y9:Y12)</f>
        <v>0</v>
      </c>
      <c r="Z13" s="51">
        <f t="shared" ref="Z13" si="0">SUM(Z9:Z12)</f>
        <v>0</v>
      </c>
      <c r="AA13" s="50" t="e">
        <f>Z13/I13</f>
        <v>#DIV/0!</v>
      </c>
      <c r="AB13" s="50"/>
      <c r="AC13" s="148"/>
      <c r="AD13" s="50"/>
      <c r="AE13" s="51">
        <f>SUM(AE9:AE12)</f>
        <v>0</v>
      </c>
      <c r="AF13" s="51"/>
      <c r="AG13" s="51">
        <f>SUM(AG9:AG12)</f>
        <v>0</v>
      </c>
      <c r="AH13" s="51"/>
      <c r="AI13" s="51">
        <f>SUM(AI9:AI12)</f>
        <v>0</v>
      </c>
      <c r="AJ13" s="51"/>
      <c r="AK13" s="51">
        <f>SUM(AK9:AK12)</f>
        <v>0</v>
      </c>
      <c r="AL13" s="51"/>
      <c r="AM13" s="51">
        <f>SUM(AM9:AM12)</f>
        <v>0</v>
      </c>
      <c r="AN13" s="51"/>
      <c r="AO13" s="51">
        <f>SUM(AO9:AO12)</f>
        <v>0</v>
      </c>
      <c r="AP13" s="51"/>
      <c r="AQ13" s="51">
        <f>SUM(AQ9:AQ12)</f>
        <v>0</v>
      </c>
      <c r="AR13" s="51"/>
      <c r="AS13" s="51">
        <f>SUM(AS9:AS12)</f>
        <v>0</v>
      </c>
      <c r="AT13" s="51"/>
      <c r="AU13" s="51">
        <f>SUM(AU9:AU12)</f>
        <v>0</v>
      </c>
      <c r="AV13" s="51"/>
      <c r="AW13" s="51">
        <f>SUM(AW9:AW12)</f>
        <v>0</v>
      </c>
      <c r="AX13" s="51"/>
      <c r="AY13" s="51">
        <f>SUM(AY9:AY12)</f>
        <v>0</v>
      </c>
      <c r="AZ13" s="51"/>
      <c r="BA13" s="51">
        <f>SUM(BA9:BA12)</f>
        <v>0</v>
      </c>
      <c r="BB13" s="51">
        <f>SUM(BB9:BB12)</f>
        <v>0</v>
      </c>
      <c r="BC13" s="51">
        <f>SUM(BC9:BC12)</f>
        <v>0</v>
      </c>
      <c r="BD13" s="75"/>
      <c r="BE13" s="33"/>
    </row>
    <row r="14" spans="1:57" ht="18" customHeight="1" x14ac:dyDescent="0.25">
      <c r="A14" s="6"/>
      <c r="B14" s="44" t="s">
        <v>12</v>
      </c>
      <c r="C14" s="178" t="s">
        <v>27</v>
      </c>
      <c r="D14" s="17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147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6"/>
      <c r="BE14" s="6"/>
    </row>
    <row r="15" spans="1:57" ht="18" customHeight="1" x14ac:dyDescent="0.25">
      <c r="A15" s="6"/>
      <c r="B15" s="46"/>
      <c r="C15" s="47"/>
      <c r="D15" s="79"/>
      <c r="E15" s="46"/>
      <c r="F15" s="46"/>
      <c r="G15" s="46"/>
      <c r="H15" s="46"/>
      <c r="I15" s="46"/>
      <c r="J15" s="46"/>
      <c r="K15" s="46"/>
      <c r="L15" s="46"/>
      <c r="M15" s="46"/>
      <c r="N15" s="46" t="e">
        <f>O15/I15</f>
        <v>#DIV/0!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>
        <f>SUM(U15:X15)</f>
        <v>0</v>
      </c>
      <c r="Z15" s="46">
        <f>O15+Q15+Y15</f>
        <v>0</v>
      </c>
      <c r="AA15" s="46" t="e">
        <f>Z15/I15</f>
        <v>#DIV/0!</v>
      </c>
      <c r="AB15" s="46"/>
      <c r="AC15" s="52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>
        <f>BA15+AY15+AW15+AU15+AS15+AQ15+AO15+AM15+AK15+AI15+AG15+AE15</f>
        <v>0</v>
      </c>
      <c r="BC15" s="46">
        <f>Z15-BB15</f>
        <v>0</v>
      </c>
      <c r="BD15" s="6"/>
      <c r="BE15" s="6"/>
    </row>
    <row r="16" spans="1:57" ht="18" customHeight="1" x14ac:dyDescent="0.25">
      <c r="A16" s="6"/>
      <c r="B16" s="46"/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 t="e">
        <f>O16/I16</f>
        <v>#DIV/0!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>
        <f>SUM(U16:X16)</f>
        <v>0</v>
      </c>
      <c r="Z16" s="46">
        <f>O16+Q16+Y16</f>
        <v>0</v>
      </c>
      <c r="AA16" s="46" t="e">
        <f>Z16/I16</f>
        <v>#DIV/0!</v>
      </c>
      <c r="AB16" s="46"/>
      <c r="AC16" s="52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>
        <f>BA16+AY16+AW16+AU16+AS16+AQ16+AO16+AM16+AK16+AI16+AG16+AE16</f>
        <v>0</v>
      </c>
      <c r="BC16" s="46">
        <f>Z16-BB16</f>
        <v>0</v>
      </c>
      <c r="BD16" s="6"/>
      <c r="BE16" s="6"/>
    </row>
    <row r="17" spans="1:57" ht="18" customHeight="1" x14ac:dyDescent="0.25">
      <c r="A17" s="6"/>
      <c r="B17" s="48"/>
      <c r="C17" s="95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6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6"/>
      <c r="Z17" s="46"/>
      <c r="AA17" s="46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6"/>
      <c r="BC17" s="48"/>
      <c r="BD17" s="6"/>
      <c r="BE17" s="6"/>
    </row>
    <row r="18" spans="1:57" s="3" customFormat="1" ht="18" customHeight="1" x14ac:dyDescent="0.25">
      <c r="A18" s="33"/>
      <c r="B18" s="49"/>
      <c r="C18" s="174" t="s">
        <v>22</v>
      </c>
      <c r="D18" s="175"/>
      <c r="E18" s="49"/>
      <c r="F18" s="50"/>
      <c r="G18" s="51"/>
      <c r="H18" s="51">
        <f>SUM(H14:H17)</f>
        <v>0</v>
      </c>
      <c r="I18" s="51">
        <f>SUM(I14:I17)</f>
        <v>0</v>
      </c>
      <c r="J18" s="51">
        <f>SUM(J14:J17)</f>
        <v>0</v>
      </c>
      <c r="K18" s="51"/>
      <c r="L18" s="51"/>
      <c r="M18" s="51"/>
      <c r="N18" s="51" t="e">
        <f>O18/I18</f>
        <v>#DIV/0!</v>
      </c>
      <c r="O18" s="51">
        <f>SUM(O14:O17)</f>
        <v>0</v>
      </c>
      <c r="P18" s="50"/>
      <c r="Q18" s="51">
        <f>SUM(Q14:Q17)</f>
        <v>0</v>
      </c>
      <c r="R18" s="51"/>
      <c r="S18" s="51"/>
      <c r="T18" s="51"/>
      <c r="U18" s="51">
        <f>SUM(U14:U17)</f>
        <v>0</v>
      </c>
      <c r="V18" s="51">
        <f>SUM(V14:V17)</f>
        <v>0</v>
      </c>
      <c r="W18" s="51">
        <f>SUM(W14:W17)</f>
        <v>0</v>
      </c>
      <c r="X18" s="51">
        <f>SUM(X14:X17)</f>
        <v>0</v>
      </c>
      <c r="Y18" s="51">
        <f>SUM(Y14:Y17)</f>
        <v>0</v>
      </c>
      <c r="Z18" s="51">
        <f t="shared" ref="Z18" si="1">SUM(Z14:Z17)</f>
        <v>0</v>
      </c>
      <c r="AA18" s="50" t="e">
        <f>Z18/I18</f>
        <v>#DIV/0!</v>
      </c>
      <c r="AB18" s="50"/>
      <c r="AC18" s="148"/>
      <c r="AD18" s="50"/>
      <c r="AE18" s="51">
        <f>SUM(AE14:AE17)</f>
        <v>0</v>
      </c>
      <c r="AF18" s="51"/>
      <c r="AG18" s="51">
        <f>SUM(AG14:AG17)</f>
        <v>0</v>
      </c>
      <c r="AH18" s="51"/>
      <c r="AI18" s="51">
        <f>SUM(AI14:AI17)</f>
        <v>0</v>
      </c>
      <c r="AJ18" s="51"/>
      <c r="AK18" s="51">
        <f>SUM(AK14:AK17)</f>
        <v>0</v>
      </c>
      <c r="AL18" s="51"/>
      <c r="AM18" s="51">
        <f>SUM(AM14:AM17)</f>
        <v>0</v>
      </c>
      <c r="AN18" s="51"/>
      <c r="AO18" s="51">
        <f>SUM(AO14:AO17)</f>
        <v>0</v>
      </c>
      <c r="AP18" s="51"/>
      <c r="AQ18" s="51">
        <f>SUM(AQ14:AQ17)</f>
        <v>0</v>
      </c>
      <c r="AR18" s="51"/>
      <c r="AS18" s="51">
        <f>SUM(AS14:AS17)</f>
        <v>0</v>
      </c>
      <c r="AT18" s="51"/>
      <c r="AU18" s="51">
        <f>SUM(AU14:AU17)</f>
        <v>0</v>
      </c>
      <c r="AV18" s="51"/>
      <c r="AW18" s="51">
        <f>SUM(AW14:AW17)</f>
        <v>0</v>
      </c>
      <c r="AX18" s="51"/>
      <c r="AY18" s="51">
        <f>SUM(AY14:AY17)</f>
        <v>0</v>
      </c>
      <c r="AZ18" s="51"/>
      <c r="BA18" s="51">
        <f>SUM(BA14:BA17)</f>
        <v>0</v>
      </c>
      <c r="BB18" s="51">
        <f>SUM(BB14:BB17)</f>
        <v>0</v>
      </c>
      <c r="BC18" s="51">
        <f>SUM(BC14:BC17)</f>
        <v>0</v>
      </c>
      <c r="BD18" s="75"/>
      <c r="BE18" s="33"/>
    </row>
    <row r="19" spans="1:57" ht="6" customHeight="1" x14ac:dyDescent="0.25">
      <c r="A19" s="6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76"/>
      <c r="BE19" s="6"/>
    </row>
    <row r="20" spans="1:57" s="2" customFormat="1" ht="18" customHeight="1" x14ac:dyDescent="0.25">
      <c r="A20" s="25"/>
      <c r="B20" s="53"/>
      <c r="C20" s="176" t="s">
        <v>34</v>
      </c>
      <c r="D20" s="177"/>
      <c r="E20" s="54"/>
      <c r="F20" s="55"/>
      <c r="G20" s="56"/>
      <c r="H20" s="56">
        <f>H13+H18</f>
        <v>0</v>
      </c>
      <c r="I20" s="56">
        <f>I13+I18</f>
        <v>0</v>
      </c>
      <c r="J20" s="56">
        <f>J13+J18</f>
        <v>0</v>
      </c>
      <c r="K20" s="56"/>
      <c r="L20" s="56"/>
      <c r="M20" s="56"/>
      <c r="N20" s="56" t="e">
        <f>O20/I20</f>
        <v>#DIV/0!</v>
      </c>
      <c r="O20" s="56">
        <f>O13+O18</f>
        <v>0</v>
      </c>
      <c r="P20" s="55"/>
      <c r="Q20" s="56">
        <f>Q13+Q18</f>
        <v>0</v>
      </c>
      <c r="R20" s="56"/>
      <c r="S20" s="56"/>
      <c r="T20" s="56"/>
      <c r="U20" s="56">
        <f t="shared" ref="U20:Z20" si="2">U13+U18</f>
        <v>0</v>
      </c>
      <c r="V20" s="56">
        <f t="shared" si="2"/>
        <v>0</v>
      </c>
      <c r="W20" s="56">
        <f t="shared" si="2"/>
        <v>0</v>
      </c>
      <c r="X20" s="56">
        <f t="shared" si="2"/>
        <v>0</v>
      </c>
      <c r="Y20" s="56">
        <f t="shared" si="2"/>
        <v>0</v>
      </c>
      <c r="Z20" s="56">
        <f t="shared" si="2"/>
        <v>0</v>
      </c>
      <c r="AA20" s="56" t="e">
        <f>Z20/I20</f>
        <v>#DIV/0!</v>
      </c>
      <c r="AB20" s="55"/>
      <c r="AC20" s="149"/>
      <c r="AD20" s="55"/>
      <c r="AE20" s="56">
        <f>AE13+AE18</f>
        <v>0</v>
      </c>
      <c r="AF20" s="56"/>
      <c r="AG20" s="56">
        <f>AG13+AG18</f>
        <v>0</v>
      </c>
      <c r="AH20" s="56"/>
      <c r="AI20" s="56">
        <f>AI13+AI18</f>
        <v>0</v>
      </c>
      <c r="AJ20" s="56"/>
      <c r="AK20" s="56">
        <f>AK13+AK18</f>
        <v>0</v>
      </c>
      <c r="AL20" s="56"/>
      <c r="AM20" s="56">
        <f>AM13+AM18</f>
        <v>0</v>
      </c>
      <c r="AN20" s="56"/>
      <c r="AO20" s="56">
        <f>AO13+AO18</f>
        <v>0</v>
      </c>
      <c r="AP20" s="56"/>
      <c r="AQ20" s="56">
        <f>AQ13+AQ18</f>
        <v>0</v>
      </c>
      <c r="AR20" s="56"/>
      <c r="AS20" s="56">
        <f>AS13+AS18</f>
        <v>0</v>
      </c>
      <c r="AT20" s="56"/>
      <c r="AU20" s="56">
        <f>AU13+AU18</f>
        <v>0</v>
      </c>
      <c r="AV20" s="56"/>
      <c r="AW20" s="56">
        <f>AW13+AW18</f>
        <v>0</v>
      </c>
      <c r="AX20" s="56"/>
      <c r="AY20" s="56">
        <f>AY13+AY18</f>
        <v>0</v>
      </c>
      <c r="AZ20" s="56"/>
      <c r="BA20" s="56">
        <f>BA13+BA18</f>
        <v>0</v>
      </c>
      <c r="BB20" s="56">
        <f>BB13+BB18</f>
        <v>0</v>
      </c>
      <c r="BC20" s="56">
        <f>BC13+BC18</f>
        <v>0</v>
      </c>
      <c r="BD20" s="77"/>
      <c r="BE20" s="25"/>
    </row>
    <row r="21" spans="1:57" ht="22.5" customHeight="1" x14ac:dyDescent="0.25">
      <c r="A21" s="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32"/>
      <c r="AE21" s="28"/>
      <c r="AF21" s="32"/>
      <c r="AG21" s="28"/>
      <c r="AH21" s="32"/>
      <c r="AI21" s="28"/>
      <c r="AJ21" s="32"/>
      <c r="AK21" s="28"/>
      <c r="AL21" s="32"/>
      <c r="AM21" s="28"/>
      <c r="AN21" s="32"/>
      <c r="AO21" s="28"/>
      <c r="AP21" s="28"/>
      <c r="AQ21" s="28"/>
      <c r="AR21" s="32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6"/>
      <c r="BE21" s="6"/>
    </row>
    <row r="22" spans="1:57" ht="18" customHeight="1" x14ac:dyDescent="0.25">
      <c r="A22" s="6"/>
      <c r="B22" s="73" t="s">
        <v>32</v>
      </c>
      <c r="C22" s="74" t="s">
        <v>90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8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O22" s="40"/>
      <c r="AP22" s="40"/>
      <c r="AQ22" s="40"/>
      <c r="AR22" s="41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6"/>
      <c r="BE22" s="6"/>
    </row>
    <row r="23" spans="1:57" ht="7.5" customHeight="1" x14ac:dyDescent="0.25">
      <c r="A23" s="6"/>
      <c r="B23" s="96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32"/>
      <c r="AE23" s="28"/>
      <c r="AF23" s="32"/>
      <c r="AG23" s="28"/>
      <c r="AH23" s="32"/>
      <c r="AI23" s="28"/>
      <c r="AJ23" s="32"/>
      <c r="AK23" s="28"/>
      <c r="AL23" s="32"/>
      <c r="AM23" s="28"/>
      <c r="AN23" s="32"/>
      <c r="AO23" s="28"/>
      <c r="AP23" s="28"/>
      <c r="AQ23" s="28"/>
      <c r="AR23" s="32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6"/>
      <c r="BE23" s="6"/>
    </row>
    <row r="24" spans="1:57" s="1" customFormat="1" ht="18" customHeight="1" x14ac:dyDescent="0.25">
      <c r="A24" s="28"/>
      <c r="B24" s="151" t="s">
        <v>1</v>
      </c>
      <c r="C24" s="97" t="s">
        <v>2</v>
      </c>
      <c r="D24" s="152" t="s">
        <v>4</v>
      </c>
      <c r="E24" s="154" t="s">
        <v>16</v>
      </c>
      <c r="F24" s="155"/>
      <c r="G24" s="97" t="s">
        <v>15</v>
      </c>
      <c r="H24" s="97" t="s">
        <v>48</v>
      </c>
      <c r="I24" s="151" t="s">
        <v>71</v>
      </c>
      <c r="J24" s="151"/>
      <c r="K24" s="154" t="s">
        <v>19</v>
      </c>
      <c r="L24" s="156"/>
      <c r="M24" s="155"/>
      <c r="N24" s="154" t="s">
        <v>65</v>
      </c>
      <c r="O24" s="155"/>
      <c r="P24" s="154" t="s">
        <v>10</v>
      </c>
      <c r="Q24" s="155"/>
      <c r="R24" s="156" t="s">
        <v>28</v>
      </c>
      <c r="S24" s="156"/>
      <c r="T24" s="155"/>
      <c r="U24" s="154" t="s">
        <v>31</v>
      </c>
      <c r="V24" s="156"/>
      <c r="W24" s="156"/>
      <c r="X24" s="156"/>
      <c r="Y24" s="155"/>
      <c r="Z24" s="97" t="s">
        <v>9</v>
      </c>
      <c r="AA24" s="151" t="s">
        <v>72</v>
      </c>
      <c r="AB24" s="152" t="s">
        <v>0</v>
      </c>
      <c r="AC24" s="27"/>
      <c r="AD24" s="154" t="s">
        <v>103</v>
      </c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5"/>
      <c r="BC24" s="152" t="s">
        <v>64</v>
      </c>
      <c r="BD24" s="28"/>
      <c r="BE24" s="28"/>
    </row>
    <row r="25" spans="1:57" s="1" customFormat="1" ht="18" customHeight="1" x14ac:dyDescent="0.25">
      <c r="A25" s="28"/>
      <c r="B25" s="151"/>
      <c r="C25" s="98" t="s">
        <v>3</v>
      </c>
      <c r="D25" s="153"/>
      <c r="E25" s="98" t="s">
        <v>8</v>
      </c>
      <c r="F25" s="98" t="s">
        <v>17</v>
      </c>
      <c r="G25" s="98" t="s">
        <v>14</v>
      </c>
      <c r="H25" s="98" t="s">
        <v>49</v>
      </c>
      <c r="I25" s="99" t="s">
        <v>5</v>
      </c>
      <c r="J25" s="99" t="s">
        <v>6</v>
      </c>
      <c r="K25" s="99" t="s">
        <v>66</v>
      </c>
      <c r="L25" s="99" t="s">
        <v>51</v>
      </c>
      <c r="M25" s="99" t="s">
        <v>74</v>
      </c>
      <c r="N25" s="99" t="s">
        <v>7</v>
      </c>
      <c r="O25" s="99" t="s">
        <v>9</v>
      </c>
      <c r="P25" s="98" t="s">
        <v>8</v>
      </c>
      <c r="Q25" s="98" t="s">
        <v>29</v>
      </c>
      <c r="R25" s="43" t="s">
        <v>2</v>
      </c>
      <c r="S25" s="43" t="s">
        <v>23</v>
      </c>
      <c r="T25" s="98" t="s">
        <v>8</v>
      </c>
      <c r="U25" s="98" t="s">
        <v>25</v>
      </c>
      <c r="V25" s="98" t="s">
        <v>30</v>
      </c>
      <c r="W25" s="98" t="s">
        <v>19</v>
      </c>
      <c r="X25" s="98" t="s">
        <v>73</v>
      </c>
      <c r="Y25" s="98" t="s">
        <v>9</v>
      </c>
      <c r="Z25" s="98" t="s">
        <v>20</v>
      </c>
      <c r="AA25" s="151"/>
      <c r="AB25" s="153"/>
      <c r="AC25" s="27"/>
      <c r="AD25" s="154" t="s">
        <v>38</v>
      </c>
      <c r="AE25" s="155"/>
      <c r="AF25" s="154" t="s">
        <v>39</v>
      </c>
      <c r="AG25" s="155"/>
      <c r="AH25" s="154" t="s">
        <v>40</v>
      </c>
      <c r="AI25" s="155"/>
      <c r="AJ25" s="154" t="s">
        <v>41</v>
      </c>
      <c r="AK25" s="155"/>
      <c r="AL25" s="154" t="s">
        <v>42</v>
      </c>
      <c r="AM25" s="155"/>
      <c r="AN25" s="154" t="s">
        <v>43</v>
      </c>
      <c r="AO25" s="155"/>
      <c r="AP25" s="154" t="s">
        <v>44</v>
      </c>
      <c r="AQ25" s="155"/>
      <c r="AR25" s="154" t="s">
        <v>76</v>
      </c>
      <c r="AS25" s="155"/>
      <c r="AT25" s="154" t="s">
        <v>77</v>
      </c>
      <c r="AU25" s="155"/>
      <c r="AV25" s="154" t="s">
        <v>45</v>
      </c>
      <c r="AW25" s="155"/>
      <c r="AX25" s="154" t="s">
        <v>46</v>
      </c>
      <c r="AY25" s="155"/>
      <c r="AZ25" s="154" t="s">
        <v>47</v>
      </c>
      <c r="BA25" s="155"/>
      <c r="BB25" s="98" t="s">
        <v>9</v>
      </c>
      <c r="BC25" s="153"/>
      <c r="BD25" s="28"/>
      <c r="BE25" s="28"/>
    </row>
    <row r="26" spans="1:57" ht="18" customHeight="1" x14ac:dyDescent="0.25">
      <c r="A26" s="6"/>
      <c r="B26" s="44" t="s">
        <v>11</v>
      </c>
      <c r="C26" s="178" t="s">
        <v>27</v>
      </c>
      <c r="D26" s="17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147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6"/>
      <c r="BE26" s="6"/>
    </row>
    <row r="27" spans="1:57" ht="18" customHeight="1" x14ac:dyDescent="0.25">
      <c r="A27" s="6"/>
      <c r="B27" s="46"/>
      <c r="C27" s="47"/>
      <c r="D27" s="79"/>
      <c r="E27" s="46"/>
      <c r="F27" s="46"/>
      <c r="G27" s="46"/>
      <c r="H27" s="46"/>
      <c r="I27" s="46"/>
      <c r="J27" s="46"/>
      <c r="K27" s="46"/>
      <c r="L27" s="46"/>
      <c r="M27" s="46"/>
      <c r="N27" s="46" t="e">
        <f>O27/I27</f>
        <v>#DIV/0!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>
        <f>SUM(U27:X27)</f>
        <v>0</v>
      </c>
      <c r="Z27" s="46">
        <f>O27+Q27+Y27</f>
        <v>0</v>
      </c>
      <c r="AA27" s="46" t="e">
        <f>Z27/I27</f>
        <v>#DIV/0!</v>
      </c>
      <c r="AB27" s="46"/>
      <c r="AC27" s="52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>
        <f>BA27+AY27+AW27+AU27+AS27+AQ27+AO27+AM27+AK27+AI27+AG27+AE27</f>
        <v>0</v>
      </c>
      <c r="BC27" s="46">
        <f>Z27-BB27</f>
        <v>0</v>
      </c>
      <c r="BD27" s="6"/>
      <c r="BE27" s="6"/>
    </row>
    <row r="28" spans="1:57" ht="18" customHeight="1" x14ac:dyDescent="0.25">
      <c r="A28" s="6"/>
      <c r="B28" s="46"/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 t="e">
        <f>O28/I28</f>
        <v>#DIV/0!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>
        <f>SUM(U28:X28)</f>
        <v>0</v>
      </c>
      <c r="Z28" s="46">
        <f>O28+Q28+Y28</f>
        <v>0</v>
      </c>
      <c r="AA28" s="46" t="e">
        <f>Z28/I28</f>
        <v>#DIV/0!</v>
      </c>
      <c r="AB28" s="46"/>
      <c r="AC28" s="52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>
        <f>BA28+AY28+AW28+AU28+AS28+AQ28+AO28+AM28+AK28+AI28+AG28+AE28</f>
        <v>0</v>
      </c>
      <c r="BC28" s="46">
        <f>Z28-BB28</f>
        <v>0</v>
      </c>
      <c r="BD28" s="6"/>
      <c r="BE28" s="6"/>
    </row>
    <row r="29" spans="1:57" ht="18" customHeight="1" x14ac:dyDescent="0.25">
      <c r="A29" s="6"/>
      <c r="B29" s="48"/>
      <c r="C29" s="95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6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6"/>
      <c r="Z29" s="46"/>
      <c r="AA29" s="46"/>
      <c r="AB29" s="48"/>
      <c r="AC29" s="52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6"/>
      <c r="BC29" s="48"/>
      <c r="BD29" s="6"/>
      <c r="BE29" s="6"/>
    </row>
    <row r="30" spans="1:57" s="3" customFormat="1" ht="18" customHeight="1" x14ac:dyDescent="0.25">
      <c r="A30" s="33"/>
      <c r="B30" s="49"/>
      <c r="C30" s="174" t="s">
        <v>21</v>
      </c>
      <c r="D30" s="175"/>
      <c r="E30" s="49"/>
      <c r="F30" s="50"/>
      <c r="G30" s="51"/>
      <c r="H30" s="51">
        <f>SUM(H26:H29)</f>
        <v>0</v>
      </c>
      <c r="I30" s="51">
        <f>SUM(I26:I29)</f>
        <v>0</v>
      </c>
      <c r="J30" s="51">
        <f>SUM(J26:J29)</f>
        <v>0</v>
      </c>
      <c r="K30" s="51"/>
      <c r="L30" s="51"/>
      <c r="M30" s="51"/>
      <c r="N30" s="51" t="e">
        <f>O30/I30</f>
        <v>#DIV/0!</v>
      </c>
      <c r="O30" s="51">
        <f>SUM(O26:O29)</f>
        <v>0</v>
      </c>
      <c r="P30" s="50"/>
      <c r="Q30" s="51">
        <f>SUM(Q26:Q29)</f>
        <v>0</v>
      </c>
      <c r="R30" s="51"/>
      <c r="S30" s="51"/>
      <c r="T30" s="51"/>
      <c r="U30" s="51">
        <f>SUM(U26:U29)</f>
        <v>0</v>
      </c>
      <c r="V30" s="51">
        <f>SUM(V26:V29)</f>
        <v>0</v>
      </c>
      <c r="W30" s="51">
        <f>SUM(W26:W29)</f>
        <v>0</v>
      </c>
      <c r="X30" s="51">
        <f>SUM(X26:X29)</f>
        <v>0</v>
      </c>
      <c r="Y30" s="51">
        <f>SUM(Y26:Y29)</f>
        <v>0</v>
      </c>
      <c r="Z30" s="51">
        <f t="shared" ref="Z30" si="3">SUM(Z26:Z29)</f>
        <v>0</v>
      </c>
      <c r="AA30" s="50" t="e">
        <f>Z30/I30</f>
        <v>#DIV/0!</v>
      </c>
      <c r="AB30" s="50"/>
      <c r="AC30" s="148"/>
      <c r="AD30" s="50"/>
      <c r="AE30" s="51">
        <f>SUM(AE26:AE29)</f>
        <v>0</v>
      </c>
      <c r="AF30" s="51"/>
      <c r="AG30" s="51">
        <f>SUM(AG26:AG29)</f>
        <v>0</v>
      </c>
      <c r="AH30" s="51"/>
      <c r="AI30" s="51">
        <f>SUM(AI26:AI29)</f>
        <v>0</v>
      </c>
      <c r="AJ30" s="51"/>
      <c r="AK30" s="51">
        <f>SUM(AK26:AK29)</f>
        <v>0</v>
      </c>
      <c r="AL30" s="51"/>
      <c r="AM30" s="51">
        <f>SUM(AM26:AM29)</f>
        <v>0</v>
      </c>
      <c r="AN30" s="51"/>
      <c r="AO30" s="51">
        <f>SUM(AO26:AO29)</f>
        <v>0</v>
      </c>
      <c r="AP30" s="51"/>
      <c r="AQ30" s="51">
        <f>SUM(AQ26:AQ29)</f>
        <v>0</v>
      </c>
      <c r="AR30" s="51"/>
      <c r="AS30" s="51">
        <f>SUM(AS26:AS29)</f>
        <v>0</v>
      </c>
      <c r="AT30" s="51"/>
      <c r="AU30" s="51">
        <f>SUM(AU26:AU29)</f>
        <v>0</v>
      </c>
      <c r="AV30" s="51"/>
      <c r="AW30" s="51">
        <f>SUM(AW26:AW29)</f>
        <v>0</v>
      </c>
      <c r="AX30" s="51"/>
      <c r="AY30" s="51">
        <f>SUM(AY26:AY29)</f>
        <v>0</v>
      </c>
      <c r="AZ30" s="51"/>
      <c r="BA30" s="51">
        <f>SUM(BA26:BA29)</f>
        <v>0</v>
      </c>
      <c r="BB30" s="51">
        <f>SUM(BB26:BB29)</f>
        <v>0</v>
      </c>
      <c r="BC30" s="51">
        <f>SUM(BC26:BC29)</f>
        <v>0</v>
      </c>
      <c r="BD30" s="75"/>
      <c r="BE30" s="33"/>
    </row>
    <row r="31" spans="1:57" ht="18" customHeight="1" x14ac:dyDescent="0.25">
      <c r="A31" s="6"/>
      <c r="B31" s="44" t="s">
        <v>12</v>
      </c>
      <c r="C31" s="178" t="s">
        <v>27</v>
      </c>
      <c r="D31" s="17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6"/>
      <c r="BE31" s="6"/>
    </row>
    <row r="32" spans="1:57" ht="18" customHeight="1" x14ac:dyDescent="0.25">
      <c r="A32" s="6"/>
      <c r="B32" s="46"/>
      <c r="C32" s="47"/>
      <c r="D32" s="79"/>
      <c r="E32" s="46"/>
      <c r="F32" s="46"/>
      <c r="G32" s="46"/>
      <c r="H32" s="46"/>
      <c r="I32" s="46"/>
      <c r="J32" s="46"/>
      <c r="K32" s="46"/>
      <c r="L32" s="46"/>
      <c r="M32" s="46"/>
      <c r="N32" s="46" t="e">
        <f>O32/I32</f>
        <v>#DIV/0!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>
        <f>SUM(U32:X32)</f>
        <v>0</v>
      </c>
      <c r="Z32" s="46">
        <f>O32+Q32+Y32</f>
        <v>0</v>
      </c>
      <c r="AA32" s="46" t="e">
        <f>Z32/I32</f>
        <v>#DIV/0!</v>
      </c>
      <c r="AB32" s="46"/>
      <c r="AC32" s="52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>
        <f>BA32+AY32+AW32+AU32+AS32+AQ32+AO32+AM32+AK32+AI32+AG32+AE32</f>
        <v>0</v>
      </c>
      <c r="BC32" s="46">
        <f>Z32-BB32</f>
        <v>0</v>
      </c>
      <c r="BD32" s="6"/>
      <c r="BE32" s="6"/>
    </row>
    <row r="33" spans="1:57" ht="18" customHeight="1" x14ac:dyDescent="0.25">
      <c r="A33" s="6"/>
      <c r="B33" s="46"/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 t="e">
        <f>O33/I33</f>
        <v>#DIV/0!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>
        <f>SUM(U33:X33)</f>
        <v>0</v>
      </c>
      <c r="Z33" s="46">
        <f>O33+Q33+Y33</f>
        <v>0</v>
      </c>
      <c r="AA33" s="46" t="e">
        <f>Z33/I33</f>
        <v>#DIV/0!</v>
      </c>
      <c r="AB33" s="46"/>
      <c r="AC33" s="52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>
        <f>BA33+AY33+AW33+AU33+AS33+AQ33+AO33+AM33+AK33+AI33+AG33+AE33</f>
        <v>0</v>
      </c>
      <c r="BC33" s="46">
        <f>Z33-BB33</f>
        <v>0</v>
      </c>
      <c r="BD33" s="6"/>
      <c r="BE33" s="6"/>
    </row>
    <row r="34" spans="1:57" ht="18" customHeight="1" x14ac:dyDescent="0.25">
      <c r="A34" s="6"/>
      <c r="B34" s="48"/>
      <c r="C34" s="95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6"/>
      <c r="Z34" s="46"/>
      <c r="AA34" s="46"/>
      <c r="AB34" s="48"/>
      <c r="AC34" s="52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6"/>
      <c r="BC34" s="48"/>
      <c r="BD34" s="6"/>
      <c r="BE34" s="6"/>
    </row>
    <row r="35" spans="1:57" s="3" customFormat="1" ht="18" customHeight="1" x14ac:dyDescent="0.25">
      <c r="A35" s="33"/>
      <c r="B35" s="49"/>
      <c r="C35" s="174" t="s">
        <v>22</v>
      </c>
      <c r="D35" s="175"/>
      <c r="E35" s="49"/>
      <c r="F35" s="50"/>
      <c r="G35" s="51"/>
      <c r="H35" s="51">
        <f>SUM(H31:H34)</f>
        <v>0</v>
      </c>
      <c r="I35" s="51">
        <f>SUM(I31:I34)</f>
        <v>0</v>
      </c>
      <c r="J35" s="51">
        <f>SUM(J31:J34)</f>
        <v>0</v>
      </c>
      <c r="K35" s="51"/>
      <c r="L35" s="51"/>
      <c r="M35" s="51"/>
      <c r="N35" s="51" t="e">
        <f>O35/I35</f>
        <v>#DIV/0!</v>
      </c>
      <c r="O35" s="51">
        <f>SUM(O31:O34)</f>
        <v>0</v>
      </c>
      <c r="P35" s="50"/>
      <c r="Q35" s="51">
        <f>SUM(Q31:Q34)</f>
        <v>0</v>
      </c>
      <c r="R35" s="51"/>
      <c r="S35" s="51"/>
      <c r="T35" s="51"/>
      <c r="U35" s="51">
        <f>SUM(U31:U34)</f>
        <v>0</v>
      </c>
      <c r="V35" s="51">
        <f>SUM(V31:V34)</f>
        <v>0</v>
      </c>
      <c r="W35" s="51">
        <f>SUM(W31:W34)</f>
        <v>0</v>
      </c>
      <c r="X35" s="51">
        <f>SUM(X31:X34)</f>
        <v>0</v>
      </c>
      <c r="Y35" s="51">
        <f>SUM(Y31:Y34)</f>
        <v>0</v>
      </c>
      <c r="Z35" s="51">
        <f t="shared" ref="Z35" si="4">SUM(Z31:Z34)</f>
        <v>0</v>
      </c>
      <c r="AA35" s="50" t="e">
        <f>Z35/I35</f>
        <v>#DIV/0!</v>
      </c>
      <c r="AB35" s="50"/>
      <c r="AC35" s="148"/>
      <c r="AD35" s="50"/>
      <c r="AE35" s="51">
        <f>SUM(AE31:AE34)</f>
        <v>0</v>
      </c>
      <c r="AF35" s="51"/>
      <c r="AG35" s="51">
        <f>SUM(AG31:AG34)</f>
        <v>0</v>
      </c>
      <c r="AH35" s="51"/>
      <c r="AI35" s="51">
        <f>SUM(AI31:AI34)</f>
        <v>0</v>
      </c>
      <c r="AJ35" s="51"/>
      <c r="AK35" s="51">
        <f>SUM(AK31:AK34)</f>
        <v>0</v>
      </c>
      <c r="AL35" s="51"/>
      <c r="AM35" s="51">
        <f>SUM(AM31:AM34)</f>
        <v>0</v>
      </c>
      <c r="AN35" s="51"/>
      <c r="AO35" s="51">
        <f>SUM(AO31:AO34)</f>
        <v>0</v>
      </c>
      <c r="AP35" s="51"/>
      <c r="AQ35" s="51">
        <f>SUM(AQ31:AQ34)</f>
        <v>0</v>
      </c>
      <c r="AR35" s="51"/>
      <c r="AS35" s="51">
        <f>SUM(AS31:AS34)</f>
        <v>0</v>
      </c>
      <c r="AT35" s="51"/>
      <c r="AU35" s="51">
        <f>SUM(AU31:AU34)</f>
        <v>0</v>
      </c>
      <c r="AV35" s="51"/>
      <c r="AW35" s="51">
        <f>SUM(AW31:AW34)</f>
        <v>0</v>
      </c>
      <c r="AX35" s="51"/>
      <c r="AY35" s="51">
        <f>SUM(AY31:AY34)</f>
        <v>0</v>
      </c>
      <c r="AZ35" s="51"/>
      <c r="BA35" s="51">
        <f>SUM(BA31:BA34)</f>
        <v>0</v>
      </c>
      <c r="BB35" s="51">
        <f>SUM(BB31:BB34)</f>
        <v>0</v>
      </c>
      <c r="BC35" s="51">
        <f>SUM(BC31:BC34)</f>
        <v>0</v>
      </c>
      <c r="BD35" s="75"/>
      <c r="BE35" s="33"/>
    </row>
    <row r="36" spans="1:57" ht="6" customHeight="1" x14ac:dyDescent="0.25">
      <c r="A36" s="6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76"/>
      <c r="BE36" s="6"/>
    </row>
    <row r="37" spans="1:57" s="2" customFormat="1" ht="18" customHeight="1" x14ac:dyDescent="0.25">
      <c r="A37" s="25"/>
      <c r="B37" s="53"/>
      <c r="C37" s="176" t="s">
        <v>35</v>
      </c>
      <c r="D37" s="177"/>
      <c r="E37" s="54"/>
      <c r="F37" s="55"/>
      <c r="G37" s="56"/>
      <c r="H37" s="56">
        <f>H30+H35</f>
        <v>0</v>
      </c>
      <c r="I37" s="56">
        <f>I30+I35</f>
        <v>0</v>
      </c>
      <c r="J37" s="56">
        <f>J30+J35</f>
        <v>0</v>
      </c>
      <c r="K37" s="56"/>
      <c r="L37" s="56"/>
      <c r="M37" s="56"/>
      <c r="N37" s="56" t="e">
        <f>O37/I37</f>
        <v>#DIV/0!</v>
      </c>
      <c r="O37" s="56">
        <f>O30+O35</f>
        <v>0</v>
      </c>
      <c r="P37" s="55"/>
      <c r="Q37" s="56">
        <f>Q30+Q35</f>
        <v>0</v>
      </c>
      <c r="R37" s="56"/>
      <c r="S37" s="56"/>
      <c r="T37" s="56"/>
      <c r="U37" s="56">
        <f t="shared" ref="U37:Z37" si="5">U30+U35</f>
        <v>0</v>
      </c>
      <c r="V37" s="56">
        <f t="shared" si="5"/>
        <v>0</v>
      </c>
      <c r="W37" s="56">
        <f t="shared" si="5"/>
        <v>0</v>
      </c>
      <c r="X37" s="56">
        <f t="shared" si="5"/>
        <v>0</v>
      </c>
      <c r="Y37" s="56">
        <f t="shared" si="5"/>
        <v>0</v>
      </c>
      <c r="Z37" s="56">
        <f t="shared" si="5"/>
        <v>0</v>
      </c>
      <c r="AA37" s="56" t="e">
        <f>Z37/I37</f>
        <v>#DIV/0!</v>
      </c>
      <c r="AB37" s="55"/>
      <c r="AC37" s="149"/>
      <c r="AD37" s="55"/>
      <c r="AE37" s="56">
        <f>AE30+AE35</f>
        <v>0</v>
      </c>
      <c r="AF37" s="56"/>
      <c r="AG37" s="56">
        <f>AG30+AG35</f>
        <v>0</v>
      </c>
      <c r="AH37" s="56"/>
      <c r="AI37" s="56">
        <f>AI30+AI35</f>
        <v>0</v>
      </c>
      <c r="AJ37" s="56"/>
      <c r="AK37" s="56">
        <f>AK30+AK35</f>
        <v>0</v>
      </c>
      <c r="AL37" s="56"/>
      <c r="AM37" s="56">
        <f>AM30+AM35</f>
        <v>0</v>
      </c>
      <c r="AN37" s="56"/>
      <c r="AO37" s="56">
        <f>AO30+AO35</f>
        <v>0</v>
      </c>
      <c r="AP37" s="56"/>
      <c r="AQ37" s="56">
        <f>AQ30+AQ35</f>
        <v>0</v>
      </c>
      <c r="AR37" s="56"/>
      <c r="AS37" s="56">
        <f>AS30+AS35</f>
        <v>0</v>
      </c>
      <c r="AT37" s="56"/>
      <c r="AU37" s="56">
        <f>AU30+AU35</f>
        <v>0</v>
      </c>
      <c r="AV37" s="56"/>
      <c r="AW37" s="56">
        <f>AW30+AW35</f>
        <v>0</v>
      </c>
      <c r="AX37" s="56"/>
      <c r="AY37" s="56">
        <f>AY30+AY35</f>
        <v>0</v>
      </c>
      <c r="AZ37" s="56"/>
      <c r="BA37" s="56">
        <f>BA30+BA35</f>
        <v>0</v>
      </c>
      <c r="BB37" s="56">
        <f>BB30+BB35</f>
        <v>0</v>
      </c>
      <c r="BC37" s="56">
        <f>BC30+BC35</f>
        <v>0</v>
      </c>
      <c r="BD37" s="77"/>
      <c r="BE37" s="25"/>
    </row>
    <row r="38" spans="1:57" ht="22.5" customHeight="1" x14ac:dyDescent="0.25">
      <c r="A38" s="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32"/>
      <c r="AE38" s="28"/>
      <c r="AF38" s="32"/>
      <c r="AG38" s="28"/>
      <c r="AH38" s="32"/>
      <c r="AI38" s="28"/>
      <c r="AJ38" s="32"/>
      <c r="AK38" s="28"/>
      <c r="AL38" s="32"/>
      <c r="AM38" s="28"/>
      <c r="AN38" s="32"/>
      <c r="AO38" s="28"/>
      <c r="AP38" s="28"/>
      <c r="AQ38" s="28"/>
      <c r="AR38" s="32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6"/>
      <c r="BE38" s="6"/>
    </row>
    <row r="39" spans="1:57" ht="18" customHeight="1" x14ac:dyDescent="0.25">
      <c r="A39" s="6"/>
      <c r="B39" s="73" t="s">
        <v>33</v>
      </c>
      <c r="C39" s="74" t="s">
        <v>92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8"/>
      <c r="AD39" s="41"/>
      <c r="AE39" s="40"/>
      <c r="AF39" s="41"/>
      <c r="AG39" s="40"/>
      <c r="AH39" s="41"/>
      <c r="AI39" s="40"/>
      <c r="AJ39" s="41"/>
      <c r="AK39" s="40"/>
      <c r="AL39" s="41"/>
      <c r="AM39" s="40"/>
      <c r="AN39" s="41"/>
      <c r="AO39" s="40"/>
      <c r="AP39" s="40"/>
      <c r="AQ39" s="40"/>
      <c r="AR39" s="41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6"/>
      <c r="BE39" s="6"/>
    </row>
    <row r="40" spans="1:57" ht="7.5" customHeight="1" x14ac:dyDescent="0.25">
      <c r="A40" s="6"/>
      <c r="B40" s="96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32"/>
      <c r="AE40" s="28"/>
      <c r="AF40" s="32"/>
      <c r="AG40" s="28"/>
      <c r="AH40" s="32"/>
      <c r="AI40" s="28"/>
      <c r="AJ40" s="32"/>
      <c r="AK40" s="28"/>
      <c r="AL40" s="32"/>
      <c r="AM40" s="28"/>
      <c r="AN40" s="32"/>
      <c r="AO40" s="28"/>
      <c r="AP40" s="28"/>
      <c r="AQ40" s="28"/>
      <c r="AR40" s="32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6"/>
      <c r="BE40" s="6"/>
    </row>
    <row r="41" spans="1:57" s="1" customFormat="1" ht="18" customHeight="1" x14ac:dyDescent="0.25">
      <c r="A41" s="28"/>
      <c r="B41" s="151" t="s">
        <v>1</v>
      </c>
      <c r="C41" s="97" t="s">
        <v>2</v>
      </c>
      <c r="D41" s="152" t="s">
        <v>4</v>
      </c>
      <c r="E41" s="154" t="s">
        <v>16</v>
      </c>
      <c r="F41" s="155"/>
      <c r="G41" s="97" t="s">
        <v>15</v>
      </c>
      <c r="H41" s="97" t="s">
        <v>48</v>
      </c>
      <c r="I41" s="151" t="s">
        <v>71</v>
      </c>
      <c r="J41" s="151"/>
      <c r="K41" s="154" t="s">
        <v>19</v>
      </c>
      <c r="L41" s="156"/>
      <c r="M41" s="155"/>
      <c r="N41" s="154" t="s">
        <v>65</v>
      </c>
      <c r="O41" s="155"/>
      <c r="P41" s="154" t="s">
        <v>10</v>
      </c>
      <c r="Q41" s="155"/>
      <c r="R41" s="156" t="s">
        <v>28</v>
      </c>
      <c r="S41" s="156"/>
      <c r="T41" s="155"/>
      <c r="U41" s="154" t="s">
        <v>31</v>
      </c>
      <c r="V41" s="156"/>
      <c r="W41" s="156"/>
      <c r="X41" s="156"/>
      <c r="Y41" s="155"/>
      <c r="Z41" s="97" t="s">
        <v>9</v>
      </c>
      <c r="AA41" s="151" t="s">
        <v>72</v>
      </c>
      <c r="AB41" s="152" t="s">
        <v>0</v>
      </c>
      <c r="AC41" s="27"/>
      <c r="AD41" s="154" t="s">
        <v>103</v>
      </c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5"/>
      <c r="BC41" s="152" t="s">
        <v>64</v>
      </c>
      <c r="BD41" s="28"/>
      <c r="BE41" s="28"/>
    </row>
    <row r="42" spans="1:57" s="1" customFormat="1" ht="18" customHeight="1" x14ac:dyDescent="0.25">
      <c r="A42" s="28"/>
      <c r="B42" s="151"/>
      <c r="C42" s="98" t="s">
        <v>3</v>
      </c>
      <c r="D42" s="153"/>
      <c r="E42" s="98" t="s">
        <v>8</v>
      </c>
      <c r="F42" s="98" t="s">
        <v>17</v>
      </c>
      <c r="G42" s="98" t="s">
        <v>14</v>
      </c>
      <c r="H42" s="98" t="s">
        <v>49</v>
      </c>
      <c r="I42" s="99" t="s">
        <v>5</v>
      </c>
      <c r="J42" s="99" t="s">
        <v>6</v>
      </c>
      <c r="K42" s="99" t="s">
        <v>66</v>
      </c>
      <c r="L42" s="99" t="s">
        <v>51</v>
      </c>
      <c r="M42" s="99" t="s">
        <v>74</v>
      </c>
      <c r="N42" s="99" t="s">
        <v>7</v>
      </c>
      <c r="O42" s="99" t="s">
        <v>9</v>
      </c>
      <c r="P42" s="98" t="s">
        <v>8</v>
      </c>
      <c r="Q42" s="98" t="s">
        <v>29</v>
      </c>
      <c r="R42" s="43" t="s">
        <v>2</v>
      </c>
      <c r="S42" s="43" t="s">
        <v>23</v>
      </c>
      <c r="T42" s="98" t="s">
        <v>8</v>
      </c>
      <c r="U42" s="98" t="s">
        <v>25</v>
      </c>
      <c r="V42" s="98" t="s">
        <v>30</v>
      </c>
      <c r="W42" s="98" t="s">
        <v>19</v>
      </c>
      <c r="X42" s="98" t="s">
        <v>73</v>
      </c>
      <c r="Y42" s="98" t="s">
        <v>9</v>
      </c>
      <c r="Z42" s="98" t="s">
        <v>20</v>
      </c>
      <c r="AA42" s="151"/>
      <c r="AB42" s="153"/>
      <c r="AC42" s="27"/>
      <c r="AD42" s="154" t="s">
        <v>38</v>
      </c>
      <c r="AE42" s="155"/>
      <c r="AF42" s="154" t="s">
        <v>39</v>
      </c>
      <c r="AG42" s="155"/>
      <c r="AH42" s="154" t="s">
        <v>40</v>
      </c>
      <c r="AI42" s="155"/>
      <c r="AJ42" s="154" t="s">
        <v>41</v>
      </c>
      <c r="AK42" s="155"/>
      <c r="AL42" s="154" t="s">
        <v>42</v>
      </c>
      <c r="AM42" s="155"/>
      <c r="AN42" s="154" t="s">
        <v>43</v>
      </c>
      <c r="AO42" s="155"/>
      <c r="AP42" s="154" t="s">
        <v>44</v>
      </c>
      <c r="AQ42" s="155"/>
      <c r="AR42" s="154" t="s">
        <v>76</v>
      </c>
      <c r="AS42" s="155"/>
      <c r="AT42" s="154" t="s">
        <v>77</v>
      </c>
      <c r="AU42" s="155"/>
      <c r="AV42" s="154" t="s">
        <v>45</v>
      </c>
      <c r="AW42" s="155"/>
      <c r="AX42" s="154" t="s">
        <v>46</v>
      </c>
      <c r="AY42" s="155"/>
      <c r="AZ42" s="154" t="s">
        <v>47</v>
      </c>
      <c r="BA42" s="155"/>
      <c r="BB42" s="98" t="s">
        <v>9</v>
      </c>
      <c r="BC42" s="153"/>
      <c r="BD42" s="28"/>
      <c r="BE42" s="28"/>
    </row>
    <row r="43" spans="1:57" ht="18" customHeight="1" x14ac:dyDescent="0.25">
      <c r="A43" s="6"/>
      <c r="B43" s="44" t="s">
        <v>11</v>
      </c>
      <c r="C43" s="178" t="s">
        <v>27</v>
      </c>
      <c r="D43" s="17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147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6"/>
      <c r="BE43" s="6"/>
    </row>
    <row r="44" spans="1:57" ht="18" customHeight="1" x14ac:dyDescent="0.25">
      <c r="A44" s="6"/>
      <c r="B44" s="46"/>
      <c r="C44" s="47"/>
      <c r="D44" s="79"/>
      <c r="E44" s="46"/>
      <c r="F44" s="46"/>
      <c r="G44" s="46"/>
      <c r="H44" s="46"/>
      <c r="I44" s="46"/>
      <c r="J44" s="46"/>
      <c r="K44" s="46"/>
      <c r="L44" s="46"/>
      <c r="M44" s="46"/>
      <c r="N44" s="46" t="e">
        <f>O44/I44</f>
        <v>#DIV/0!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>
        <f>SUM(U44:X44)</f>
        <v>0</v>
      </c>
      <c r="Z44" s="46">
        <f>O44+Q44+Y44</f>
        <v>0</v>
      </c>
      <c r="AA44" s="46" t="e">
        <f>Z44/I44</f>
        <v>#DIV/0!</v>
      </c>
      <c r="AB44" s="46"/>
      <c r="AC44" s="52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>
        <f>BA44+AY44+AW44+AU44+AS44+AQ44+AO44+AM44+AK44+AI44+AG44+AE44</f>
        <v>0</v>
      </c>
      <c r="BC44" s="46">
        <f>Z44-BB44</f>
        <v>0</v>
      </c>
      <c r="BD44" s="6"/>
      <c r="BE44" s="6"/>
    </row>
    <row r="45" spans="1:57" ht="18" customHeight="1" x14ac:dyDescent="0.25">
      <c r="A45" s="6"/>
      <c r="B45" s="46"/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 t="e">
        <f>O45/I45</f>
        <v>#DIV/0!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>
        <f>SUM(U45:X45)</f>
        <v>0</v>
      </c>
      <c r="Z45" s="46">
        <f>O45+Q45+Y45</f>
        <v>0</v>
      </c>
      <c r="AA45" s="46" t="e">
        <f>Z45/I45</f>
        <v>#DIV/0!</v>
      </c>
      <c r="AB45" s="46"/>
      <c r="AC45" s="52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f>BA45+AY45+AW45+AU45+AS45+AQ45+AO45+AM45+AK45+AI45+AG45+AE45</f>
        <v>0</v>
      </c>
      <c r="BC45" s="46">
        <f>Z45-BB45</f>
        <v>0</v>
      </c>
      <c r="BD45" s="6"/>
      <c r="BE45" s="6"/>
    </row>
    <row r="46" spans="1:57" ht="18" customHeight="1" x14ac:dyDescent="0.25">
      <c r="A46" s="6"/>
      <c r="B46" s="48"/>
      <c r="C46" s="9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6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6"/>
      <c r="Z46" s="46"/>
      <c r="AA46" s="46"/>
      <c r="AB46" s="48"/>
      <c r="AC46" s="52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6"/>
      <c r="BC46" s="48"/>
      <c r="BD46" s="6"/>
      <c r="BE46" s="6"/>
    </row>
    <row r="47" spans="1:57" s="3" customFormat="1" ht="18" customHeight="1" x14ac:dyDescent="0.25">
      <c r="A47" s="33"/>
      <c r="B47" s="49"/>
      <c r="C47" s="174" t="s">
        <v>21</v>
      </c>
      <c r="D47" s="175"/>
      <c r="E47" s="49"/>
      <c r="F47" s="50"/>
      <c r="G47" s="51"/>
      <c r="H47" s="51">
        <f>SUM(H43:H46)</f>
        <v>0</v>
      </c>
      <c r="I47" s="51">
        <f>SUM(I43:I46)</f>
        <v>0</v>
      </c>
      <c r="J47" s="51">
        <f>SUM(J43:J46)</f>
        <v>0</v>
      </c>
      <c r="K47" s="51"/>
      <c r="L47" s="51"/>
      <c r="M47" s="51"/>
      <c r="N47" s="51" t="e">
        <f>O47/I47</f>
        <v>#DIV/0!</v>
      </c>
      <c r="O47" s="51">
        <f>SUM(O43:O46)</f>
        <v>0</v>
      </c>
      <c r="P47" s="50"/>
      <c r="Q47" s="51">
        <f>SUM(Q43:Q46)</f>
        <v>0</v>
      </c>
      <c r="R47" s="51"/>
      <c r="S47" s="51"/>
      <c r="T47" s="51"/>
      <c r="U47" s="51">
        <f>SUM(U43:U46)</f>
        <v>0</v>
      </c>
      <c r="V47" s="51">
        <f>SUM(V43:V46)</f>
        <v>0</v>
      </c>
      <c r="W47" s="51">
        <f>SUM(W43:W46)</f>
        <v>0</v>
      </c>
      <c r="X47" s="51">
        <f>SUM(X43:X46)</f>
        <v>0</v>
      </c>
      <c r="Y47" s="51">
        <f>SUM(Y43:Y46)</f>
        <v>0</v>
      </c>
      <c r="Z47" s="51">
        <f t="shared" ref="Z47" si="6">SUM(Z43:Z46)</f>
        <v>0</v>
      </c>
      <c r="AA47" s="50" t="e">
        <f>Z47/I47</f>
        <v>#DIV/0!</v>
      </c>
      <c r="AB47" s="50"/>
      <c r="AC47" s="148"/>
      <c r="AD47" s="50"/>
      <c r="AE47" s="51">
        <f>SUM(AE43:AE46)</f>
        <v>0</v>
      </c>
      <c r="AF47" s="51"/>
      <c r="AG47" s="51">
        <f>SUM(AG43:AG46)</f>
        <v>0</v>
      </c>
      <c r="AH47" s="51"/>
      <c r="AI47" s="51">
        <f>SUM(AI43:AI46)</f>
        <v>0</v>
      </c>
      <c r="AJ47" s="51"/>
      <c r="AK47" s="51">
        <f>SUM(AK43:AK46)</f>
        <v>0</v>
      </c>
      <c r="AL47" s="51"/>
      <c r="AM47" s="51">
        <f>SUM(AM43:AM46)</f>
        <v>0</v>
      </c>
      <c r="AN47" s="51"/>
      <c r="AO47" s="51">
        <f>SUM(AO43:AO46)</f>
        <v>0</v>
      </c>
      <c r="AP47" s="51"/>
      <c r="AQ47" s="51">
        <f>SUM(AQ43:AQ46)</f>
        <v>0</v>
      </c>
      <c r="AR47" s="51"/>
      <c r="AS47" s="51">
        <f>SUM(AS43:AS46)</f>
        <v>0</v>
      </c>
      <c r="AT47" s="51"/>
      <c r="AU47" s="51">
        <f>SUM(AU43:AU46)</f>
        <v>0</v>
      </c>
      <c r="AV47" s="51"/>
      <c r="AW47" s="51">
        <f>SUM(AW43:AW46)</f>
        <v>0</v>
      </c>
      <c r="AX47" s="51"/>
      <c r="AY47" s="51">
        <f>SUM(AY43:AY46)</f>
        <v>0</v>
      </c>
      <c r="AZ47" s="51"/>
      <c r="BA47" s="51">
        <f>SUM(BA43:BA46)</f>
        <v>0</v>
      </c>
      <c r="BB47" s="51">
        <f>SUM(BB43:BB46)</f>
        <v>0</v>
      </c>
      <c r="BC47" s="51">
        <f>SUM(BC43:BC46)</f>
        <v>0</v>
      </c>
      <c r="BD47" s="75"/>
      <c r="BE47" s="33"/>
    </row>
    <row r="48" spans="1:57" ht="18" customHeight="1" x14ac:dyDescent="0.25">
      <c r="A48" s="6"/>
      <c r="B48" s="44" t="s">
        <v>12</v>
      </c>
      <c r="C48" s="178" t="s">
        <v>27</v>
      </c>
      <c r="D48" s="17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147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6"/>
      <c r="BE48" s="6"/>
    </row>
    <row r="49" spans="1:57" ht="18" customHeight="1" x14ac:dyDescent="0.25">
      <c r="A49" s="6"/>
      <c r="B49" s="46"/>
      <c r="C49" s="47"/>
      <c r="D49" s="79"/>
      <c r="E49" s="46"/>
      <c r="F49" s="46"/>
      <c r="G49" s="46"/>
      <c r="H49" s="46"/>
      <c r="I49" s="46"/>
      <c r="J49" s="46"/>
      <c r="K49" s="46"/>
      <c r="L49" s="46"/>
      <c r="M49" s="46"/>
      <c r="N49" s="46" t="e">
        <f>O49/I49</f>
        <v>#DIV/0!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>
        <f>SUM(U49:X49)</f>
        <v>0</v>
      </c>
      <c r="Z49" s="46">
        <f>O49+Q49+Y49</f>
        <v>0</v>
      </c>
      <c r="AA49" s="46" t="e">
        <f>Z49/I49</f>
        <v>#DIV/0!</v>
      </c>
      <c r="AB49" s="46"/>
      <c r="AC49" s="52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f>BA49+AY49+AW49+AU49+AS49+AQ49+AO49+AM49+AK49+AI49+AG49+AE49</f>
        <v>0</v>
      </c>
      <c r="BC49" s="46">
        <f>Z49-BB49</f>
        <v>0</v>
      </c>
      <c r="BD49" s="6"/>
      <c r="BE49" s="6"/>
    </row>
    <row r="50" spans="1:57" ht="18" customHeight="1" x14ac:dyDescent="0.25">
      <c r="A50" s="6"/>
      <c r="B50" s="46"/>
      <c r="C50" s="47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 t="e">
        <f>O50/I50</f>
        <v>#DIV/0!</v>
      </c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>
        <f>SUM(U50:X50)</f>
        <v>0</v>
      </c>
      <c r="Z50" s="46">
        <f>O50+Q50+Y50</f>
        <v>0</v>
      </c>
      <c r="AA50" s="46" t="e">
        <f>Z50/I50</f>
        <v>#DIV/0!</v>
      </c>
      <c r="AB50" s="46"/>
      <c r="AC50" s="52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>
        <f>BA50+AY50+AW50+AU50+AS50+AQ50+AO50+AM50+AK50+AI50+AG50+AE50</f>
        <v>0</v>
      </c>
      <c r="BC50" s="46">
        <f>Z50-BB50</f>
        <v>0</v>
      </c>
      <c r="BD50" s="6"/>
      <c r="BE50" s="6"/>
    </row>
    <row r="51" spans="1:57" ht="18" customHeight="1" x14ac:dyDescent="0.25">
      <c r="A51" s="6"/>
      <c r="B51" s="48"/>
      <c r="C51" s="95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6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6"/>
      <c r="Z51" s="46"/>
      <c r="AA51" s="46"/>
      <c r="AB51" s="48"/>
      <c r="AC51" s="52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6"/>
      <c r="BC51" s="48"/>
      <c r="BD51" s="6"/>
      <c r="BE51" s="6"/>
    </row>
    <row r="52" spans="1:57" s="3" customFormat="1" ht="18" customHeight="1" x14ac:dyDescent="0.25">
      <c r="A52" s="33"/>
      <c r="B52" s="49"/>
      <c r="C52" s="174" t="s">
        <v>22</v>
      </c>
      <c r="D52" s="175"/>
      <c r="E52" s="49"/>
      <c r="F52" s="50"/>
      <c r="G52" s="51"/>
      <c r="H52" s="51">
        <f>SUM(H48:H51)</f>
        <v>0</v>
      </c>
      <c r="I52" s="51">
        <f>SUM(I48:I51)</f>
        <v>0</v>
      </c>
      <c r="J52" s="51">
        <f>SUM(J48:J51)</f>
        <v>0</v>
      </c>
      <c r="K52" s="51"/>
      <c r="L52" s="51"/>
      <c r="M52" s="51"/>
      <c r="N52" s="51" t="e">
        <f>O52/I52</f>
        <v>#DIV/0!</v>
      </c>
      <c r="O52" s="51">
        <f>SUM(O48:O51)</f>
        <v>0</v>
      </c>
      <c r="P52" s="50"/>
      <c r="Q52" s="51">
        <f>SUM(Q48:Q51)</f>
        <v>0</v>
      </c>
      <c r="R52" s="51"/>
      <c r="S52" s="51"/>
      <c r="T52" s="51"/>
      <c r="U52" s="51">
        <f>SUM(U48:U51)</f>
        <v>0</v>
      </c>
      <c r="V52" s="51">
        <f>SUM(V48:V51)</f>
        <v>0</v>
      </c>
      <c r="W52" s="51">
        <f>SUM(W48:W51)</f>
        <v>0</v>
      </c>
      <c r="X52" s="51">
        <f>SUM(X48:X51)</f>
        <v>0</v>
      </c>
      <c r="Y52" s="51">
        <f>SUM(Y48:Y51)</f>
        <v>0</v>
      </c>
      <c r="Z52" s="51">
        <f t="shared" ref="Z52" si="7">SUM(Z48:Z51)</f>
        <v>0</v>
      </c>
      <c r="AA52" s="50" t="e">
        <f>Z52/I52</f>
        <v>#DIV/0!</v>
      </c>
      <c r="AB52" s="50"/>
      <c r="AC52" s="148"/>
      <c r="AD52" s="50"/>
      <c r="AE52" s="51">
        <f>SUM(AE48:AE51)</f>
        <v>0</v>
      </c>
      <c r="AF52" s="51"/>
      <c r="AG52" s="51">
        <f>SUM(AG48:AG51)</f>
        <v>0</v>
      </c>
      <c r="AH52" s="51"/>
      <c r="AI52" s="51">
        <f>SUM(AI48:AI51)</f>
        <v>0</v>
      </c>
      <c r="AJ52" s="51"/>
      <c r="AK52" s="51">
        <f>SUM(AK48:AK51)</f>
        <v>0</v>
      </c>
      <c r="AL52" s="51"/>
      <c r="AM52" s="51">
        <f>SUM(AM48:AM51)</f>
        <v>0</v>
      </c>
      <c r="AN52" s="51"/>
      <c r="AO52" s="51">
        <f>SUM(AO48:AO51)</f>
        <v>0</v>
      </c>
      <c r="AP52" s="51"/>
      <c r="AQ52" s="51">
        <f>SUM(AQ48:AQ51)</f>
        <v>0</v>
      </c>
      <c r="AR52" s="51"/>
      <c r="AS52" s="51">
        <f>SUM(AS48:AS51)</f>
        <v>0</v>
      </c>
      <c r="AT52" s="51"/>
      <c r="AU52" s="51">
        <f>SUM(AU48:AU51)</f>
        <v>0</v>
      </c>
      <c r="AV52" s="51"/>
      <c r="AW52" s="51">
        <f>SUM(AW48:AW51)</f>
        <v>0</v>
      </c>
      <c r="AX52" s="51"/>
      <c r="AY52" s="51">
        <f>SUM(AY48:AY51)</f>
        <v>0</v>
      </c>
      <c r="AZ52" s="51"/>
      <c r="BA52" s="51">
        <f>SUM(BA48:BA51)</f>
        <v>0</v>
      </c>
      <c r="BB52" s="51">
        <f>SUM(BB48:BB51)</f>
        <v>0</v>
      </c>
      <c r="BC52" s="51">
        <f>SUM(BC48:BC51)</f>
        <v>0</v>
      </c>
      <c r="BD52" s="75"/>
      <c r="BE52" s="33"/>
    </row>
    <row r="53" spans="1:57" ht="6" customHeight="1" x14ac:dyDescent="0.25">
      <c r="A53" s="6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76"/>
      <c r="BE53" s="6"/>
    </row>
    <row r="54" spans="1:57" s="2" customFormat="1" ht="18" customHeight="1" x14ac:dyDescent="0.25">
      <c r="A54" s="25"/>
      <c r="B54" s="53"/>
      <c r="C54" s="176" t="s">
        <v>36</v>
      </c>
      <c r="D54" s="177"/>
      <c r="E54" s="54"/>
      <c r="F54" s="55"/>
      <c r="G54" s="56"/>
      <c r="H54" s="56">
        <f>H47+H52</f>
        <v>0</v>
      </c>
      <c r="I54" s="56">
        <f>I47+I52</f>
        <v>0</v>
      </c>
      <c r="J54" s="56">
        <f>J47+J52</f>
        <v>0</v>
      </c>
      <c r="K54" s="56"/>
      <c r="L54" s="56"/>
      <c r="M54" s="56"/>
      <c r="N54" s="56" t="e">
        <f>O54/I54</f>
        <v>#DIV/0!</v>
      </c>
      <c r="O54" s="56">
        <f>O47+O52</f>
        <v>0</v>
      </c>
      <c r="P54" s="55"/>
      <c r="Q54" s="56">
        <f>Q47+Q52</f>
        <v>0</v>
      </c>
      <c r="R54" s="56"/>
      <c r="S54" s="56"/>
      <c r="T54" s="56"/>
      <c r="U54" s="56">
        <f t="shared" ref="U54:Z54" si="8">U47+U52</f>
        <v>0</v>
      </c>
      <c r="V54" s="56">
        <f t="shared" si="8"/>
        <v>0</v>
      </c>
      <c r="W54" s="56">
        <f t="shared" si="8"/>
        <v>0</v>
      </c>
      <c r="X54" s="56">
        <f t="shared" si="8"/>
        <v>0</v>
      </c>
      <c r="Y54" s="56">
        <f t="shared" si="8"/>
        <v>0</v>
      </c>
      <c r="Z54" s="56">
        <f t="shared" si="8"/>
        <v>0</v>
      </c>
      <c r="AA54" s="56" t="e">
        <f>Z54/I54</f>
        <v>#DIV/0!</v>
      </c>
      <c r="AB54" s="55"/>
      <c r="AC54" s="149"/>
      <c r="AD54" s="55"/>
      <c r="AE54" s="56">
        <f>AE47+AE52</f>
        <v>0</v>
      </c>
      <c r="AF54" s="56"/>
      <c r="AG54" s="56">
        <f>AG47+AG52</f>
        <v>0</v>
      </c>
      <c r="AH54" s="56"/>
      <c r="AI54" s="56">
        <f>AI47+AI52</f>
        <v>0</v>
      </c>
      <c r="AJ54" s="56"/>
      <c r="AK54" s="56">
        <f>AK47+AK52</f>
        <v>0</v>
      </c>
      <c r="AL54" s="56"/>
      <c r="AM54" s="56">
        <f>AM47+AM52</f>
        <v>0</v>
      </c>
      <c r="AN54" s="56"/>
      <c r="AO54" s="56">
        <f>AO47+AO52</f>
        <v>0</v>
      </c>
      <c r="AP54" s="56"/>
      <c r="AQ54" s="56">
        <f>AQ47+AQ52</f>
        <v>0</v>
      </c>
      <c r="AR54" s="56"/>
      <c r="AS54" s="56">
        <f>AS47+AS52</f>
        <v>0</v>
      </c>
      <c r="AT54" s="56"/>
      <c r="AU54" s="56">
        <f>AU47+AU52</f>
        <v>0</v>
      </c>
      <c r="AV54" s="56"/>
      <c r="AW54" s="56">
        <f>AW47+AW52</f>
        <v>0</v>
      </c>
      <c r="AX54" s="56"/>
      <c r="AY54" s="56">
        <f>AY47+AY52</f>
        <v>0</v>
      </c>
      <c r="AZ54" s="56"/>
      <c r="BA54" s="56">
        <f>BA47+BA52</f>
        <v>0</v>
      </c>
      <c r="BB54" s="56">
        <f>BB47+BB52</f>
        <v>0</v>
      </c>
      <c r="BC54" s="56">
        <f>BC47+BC52</f>
        <v>0</v>
      </c>
      <c r="BD54" s="77"/>
      <c r="BE54" s="25"/>
    </row>
    <row r="55" spans="1:57" ht="22.5" customHeight="1" x14ac:dyDescent="0.25">
      <c r="A55" s="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32"/>
      <c r="AE55" s="28"/>
      <c r="AF55" s="32"/>
      <c r="AG55" s="28"/>
      <c r="AH55" s="32"/>
      <c r="AI55" s="28"/>
      <c r="AJ55" s="32"/>
      <c r="AK55" s="28"/>
      <c r="AL55" s="32"/>
      <c r="AM55" s="28"/>
      <c r="AN55" s="32"/>
      <c r="AO55" s="28"/>
      <c r="AP55" s="28"/>
      <c r="AQ55" s="28"/>
      <c r="AR55" s="32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6"/>
      <c r="BE55" s="6"/>
    </row>
    <row r="56" spans="1:57" x14ac:dyDescent="0.25">
      <c r="A56" s="6"/>
      <c r="B56" s="28" t="str">
        <f>REKAP!B40</f>
        <v>Jember, 31 Januari 2020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32"/>
      <c r="AE56" s="28"/>
      <c r="AF56" s="32"/>
      <c r="AG56" s="28"/>
      <c r="AH56" s="32"/>
      <c r="AI56" s="28"/>
      <c r="AJ56" s="32"/>
      <c r="AK56" s="28"/>
      <c r="AL56" s="32"/>
      <c r="AM56" s="28"/>
      <c r="AN56" s="32"/>
      <c r="AO56" s="28"/>
      <c r="AP56" s="28"/>
      <c r="AQ56" s="28"/>
      <c r="AR56" s="32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6"/>
      <c r="BE56" s="6"/>
    </row>
    <row r="57" spans="1:57" x14ac:dyDescent="0.25">
      <c r="A57" s="6"/>
      <c r="B57" s="29" t="s">
        <v>37</v>
      </c>
      <c r="C57" s="29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32"/>
      <c r="AE57" s="28"/>
      <c r="AF57" s="32"/>
      <c r="AG57" s="28"/>
      <c r="AH57" s="32"/>
      <c r="AI57" s="28"/>
      <c r="AJ57" s="32"/>
      <c r="AK57" s="28"/>
      <c r="AL57" s="32"/>
      <c r="AM57" s="28"/>
      <c r="AN57" s="32"/>
      <c r="AO57" s="28"/>
      <c r="AP57" s="28"/>
      <c r="AQ57" s="28"/>
      <c r="AR57" s="32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6"/>
      <c r="BE57" s="6"/>
    </row>
    <row r="58" spans="1:57" x14ac:dyDescent="0.25">
      <c r="A58" s="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32"/>
      <c r="AE58" s="28"/>
      <c r="AF58" s="32"/>
      <c r="AG58" s="28"/>
      <c r="AH58" s="32"/>
      <c r="AI58" s="28"/>
      <c r="AJ58" s="32"/>
      <c r="AK58" s="28"/>
      <c r="AL58" s="32"/>
      <c r="AM58" s="28"/>
      <c r="AN58" s="32"/>
      <c r="AO58" s="28"/>
      <c r="AP58" s="28"/>
      <c r="AQ58" s="28"/>
      <c r="AR58" s="32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6"/>
      <c r="BE58" s="6"/>
    </row>
    <row r="59" spans="1:5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6"/>
      <c r="AE59" s="6"/>
      <c r="AF59" s="26"/>
      <c r="AG59" s="6"/>
      <c r="AH59" s="26"/>
      <c r="AI59" s="6"/>
      <c r="AJ59" s="26"/>
      <c r="AK59" s="6"/>
      <c r="AL59" s="26"/>
      <c r="AM59" s="6"/>
      <c r="AN59" s="26"/>
      <c r="AO59" s="6"/>
      <c r="AP59" s="6"/>
      <c r="AQ59" s="6"/>
      <c r="AR59" s="2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6"/>
      <c r="AE60" s="6"/>
      <c r="AF60" s="26"/>
      <c r="AG60" s="6"/>
      <c r="AH60" s="26"/>
      <c r="AI60" s="6"/>
      <c r="AJ60" s="26"/>
      <c r="AK60" s="6"/>
      <c r="AL60" s="26"/>
      <c r="AM60" s="6"/>
      <c r="AN60" s="26"/>
      <c r="AO60" s="6"/>
      <c r="AP60" s="6"/>
      <c r="AQ60" s="6"/>
      <c r="AR60" s="2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</sheetData>
  <mergeCells count="90">
    <mergeCell ref="C43:D43"/>
    <mergeCell ref="C47:D47"/>
    <mergeCell ref="C48:D48"/>
    <mergeCell ref="C52:D52"/>
    <mergeCell ref="C54:D54"/>
    <mergeCell ref="AA41:AA42"/>
    <mergeCell ref="AB41:AB42"/>
    <mergeCell ref="BC41:B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D41:BB41"/>
    <mergeCell ref="AV42:AW42"/>
    <mergeCell ref="AX42:AY42"/>
    <mergeCell ref="AZ42:BA42"/>
    <mergeCell ref="B41:B42"/>
    <mergeCell ref="D41:D42"/>
    <mergeCell ref="E41:F41"/>
    <mergeCell ref="I41:J41"/>
    <mergeCell ref="K41:M41"/>
    <mergeCell ref="N41:O41"/>
    <mergeCell ref="AZ25:BA25"/>
    <mergeCell ref="C26:D26"/>
    <mergeCell ref="C30:D30"/>
    <mergeCell ref="C31:D31"/>
    <mergeCell ref="C35:D35"/>
    <mergeCell ref="C37:D37"/>
    <mergeCell ref="AN25:AO25"/>
    <mergeCell ref="AP25:AQ25"/>
    <mergeCell ref="AR25:AS25"/>
    <mergeCell ref="AT25:AU25"/>
    <mergeCell ref="AV25:AW25"/>
    <mergeCell ref="AX25:AY25"/>
    <mergeCell ref="P41:Q41"/>
    <mergeCell ref="R41:T41"/>
    <mergeCell ref="U41:Y41"/>
    <mergeCell ref="U24:Y24"/>
    <mergeCell ref="AA24:AA25"/>
    <mergeCell ref="AB24:AB25"/>
    <mergeCell ref="AD24:BB24"/>
    <mergeCell ref="BC24:BC25"/>
    <mergeCell ref="AD25:AE25"/>
    <mergeCell ref="AF25:AG25"/>
    <mergeCell ref="AH25:AI25"/>
    <mergeCell ref="AJ25:AK25"/>
    <mergeCell ref="AL25:AM25"/>
    <mergeCell ref="R24:T24"/>
    <mergeCell ref="C9:D9"/>
    <mergeCell ref="C13:D13"/>
    <mergeCell ref="C14:D14"/>
    <mergeCell ref="C18:D18"/>
    <mergeCell ref="C20:D20"/>
    <mergeCell ref="E24:F24"/>
    <mergeCell ref="I24:J24"/>
    <mergeCell ref="K24:M24"/>
    <mergeCell ref="N24:O24"/>
    <mergeCell ref="P24:Q24"/>
    <mergeCell ref="B24:B25"/>
    <mergeCell ref="D24:D25"/>
    <mergeCell ref="BC7:B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P7:Q7"/>
    <mergeCell ref="R7:T7"/>
    <mergeCell ref="U7:Y7"/>
    <mergeCell ref="AA7:AA8"/>
    <mergeCell ref="AB7:AB8"/>
    <mergeCell ref="AD7:BB7"/>
    <mergeCell ref="AV8:AW8"/>
    <mergeCell ref="AX8:AY8"/>
    <mergeCell ref="AZ8:BA8"/>
    <mergeCell ref="N7:O7"/>
    <mergeCell ref="B7:B8"/>
    <mergeCell ref="D7:D8"/>
    <mergeCell ref="E7:F7"/>
    <mergeCell ref="I7:J7"/>
    <mergeCell ref="K7:M7"/>
  </mergeCells>
  <pageMargins left="0.59055118110236227" right="0.19685039370078741" top="0.59055118110236227" bottom="0.19685039370078741" header="0" footer="0"/>
  <pageSetup paperSize="256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SISA PEMBAYARAN</vt:lpstr>
      <vt:lpstr>REKAP</vt:lpstr>
      <vt:lpstr>TAHUNAN</vt:lpstr>
      <vt:lpstr>JAN</vt:lpstr>
      <vt:lpstr>FEB</vt:lpstr>
      <vt:lpstr>MAR</vt:lpstr>
      <vt:lpstr>APR</vt:lpstr>
      <vt:lpstr>MEI</vt:lpstr>
      <vt:lpstr>JUN</vt:lpstr>
      <vt:lpstr>JUL</vt:lpstr>
      <vt:lpstr>AGU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2020-06-06T10:18:46Z</dcterms:modified>
</cp:coreProperties>
</file>