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75" windowWidth="15480" windowHeight="7935" tabRatio="815"/>
  </bookViews>
  <sheets>
    <sheet name="Rekap" sheetId="18" r:id="rId1"/>
    <sheet name="BMP 4 - DALAM" sheetId="21" r:id="rId2"/>
    <sheet name="BTB 1, 2, 3 - DALAM" sheetId="39" r:id="rId3"/>
    <sheet name="BTB 4 - DALAM" sheetId="37" r:id="rId4"/>
    <sheet name="BP - LUAR" sheetId="29" r:id="rId5"/>
    <sheet name="GBP - LUAR" sheetId="28" r:id="rId6"/>
    <sheet name="BMP 1, 2 - LUAR" sheetId="24" r:id="rId7"/>
    <sheet name="BTB 1, 2, 3 - LUAR" sheetId="31" r:id="rId8"/>
    <sheet name="BTB 4 - LUAR" sheetId="30" r:id="rId9"/>
    <sheet name="NM - LUAR" sheetId="19" r:id="rId10"/>
    <sheet name="PR - LUAR" sheetId="34" r:id="rId11"/>
    <sheet name="MDR - LUAR " sheetId="38" r:id="rId12"/>
    <sheet name="Sriwijaya - LOKASI" sheetId="22" r:id="rId13"/>
    <sheet name="Jubung - LOKASI" sheetId="26" r:id="rId14"/>
    <sheet name="Muktisari - LOKASI" sheetId="20" r:id="rId15"/>
    <sheet name="Petung - LOKASI" sheetId="25" r:id="rId16"/>
    <sheet name="Koncer - LOKASI" sheetId="33" r:id="rId17"/>
    <sheet name="Srikoyo - LOKASI" sheetId="35" r:id="rId18"/>
    <sheet name="Ajung - LOKASI" sheetId="36" r:id="rId19"/>
    <sheet name="Kranjingan - LOKASI " sheetId="41" r:id="rId20"/>
    <sheet name="Lain - LOKASI" sheetId="27" r:id="rId21"/>
  </sheets>
  <definedNames>
    <definedName name="_xlnm.Print_Titles" localSheetId="3">'BTB 4 - DALAM'!$9:$10</definedName>
    <definedName name="_xlnm.Print_Titles" localSheetId="8">'BTB 4 - LUAR'!$9:$10</definedName>
    <definedName name="_xlnm.Print_Titles" localSheetId="11">'MDR - LUAR '!$9:$10</definedName>
  </definedNames>
  <calcPr calcId="145621"/>
</workbook>
</file>

<file path=xl/calcChain.xml><?xml version="1.0" encoding="utf-8"?>
<calcChain xmlns="http://schemas.openxmlformats.org/spreadsheetml/2006/main">
  <c r="X33" i="18" l="1"/>
  <c r="X27" i="18"/>
  <c r="X22" i="18"/>
  <c r="X21" i="18"/>
  <c r="X20" i="18"/>
  <c r="X19" i="18"/>
  <c r="X16" i="18"/>
  <c r="X13" i="18"/>
  <c r="X11" i="18"/>
  <c r="V20" i="18"/>
  <c r="U20" i="18"/>
  <c r="V13" i="18"/>
  <c r="V11" i="18"/>
  <c r="U13" i="18"/>
  <c r="U11" i="18"/>
  <c r="T20" i="18"/>
  <c r="T13" i="18"/>
  <c r="T11" i="18"/>
  <c r="Y20" i="18" l="1"/>
  <c r="Y11" i="18"/>
  <c r="W20" i="18"/>
  <c r="W13" i="18"/>
  <c r="W11" i="18"/>
  <c r="H16" i="33" l="1"/>
  <c r="H16" i="38"/>
  <c r="H19" i="34"/>
  <c r="S37" i="24"/>
  <c r="L37" i="24"/>
  <c r="K37" i="24"/>
  <c r="I37" i="24"/>
  <c r="H37" i="24"/>
  <c r="B37" i="24"/>
  <c r="S43" i="27"/>
  <c r="S38" i="27"/>
  <c r="S45" i="27" s="1"/>
  <c r="S26" i="27"/>
  <c r="S21" i="27"/>
  <c r="S28" i="27" s="1"/>
  <c r="X34" i="18" s="1"/>
  <c r="S37" i="41"/>
  <c r="S32" i="41"/>
  <c r="S39" i="41" s="1"/>
  <c r="S20" i="41"/>
  <c r="S15" i="41"/>
  <c r="S22" i="41" s="1"/>
  <c r="S38" i="36"/>
  <c r="S33" i="36"/>
  <c r="S21" i="36"/>
  <c r="S16" i="36"/>
  <c r="S38" i="35"/>
  <c r="S40" i="35" s="1"/>
  <c r="S33" i="35"/>
  <c r="S21" i="35"/>
  <c r="S16" i="35"/>
  <c r="S33" i="33"/>
  <c r="S40" i="33" s="1"/>
  <c r="S38" i="33"/>
  <c r="S16" i="33"/>
  <c r="S21" i="33"/>
  <c r="S23" i="33" s="1"/>
  <c r="X30" i="18" s="1"/>
  <c r="S40" i="25"/>
  <c r="S35" i="25"/>
  <c r="S42" i="25" s="1"/>
  <c r="S23" i="25"/>
  <c r="S18" i="25"/>
  <c r="S25" i="25" s="1"/>
  <c r="X29" i="18" s="1"/>
  <c r="S41" i="20"/>
  <c r="S36" i="20"/>
  <c r="S43" i="20" s="1"/>
  <c r="S24" i="20"/>
  <c r="S19" i="20"/>
  <c r="S26" i="20" s="1"/>
  <c r="X28" i="18" s="1"/>
  <c r="S40" i="26"/>
  <c r="S35" i="26"/>
  <c r="S42" i="26" s="1"/>
  <c r="S23" i="26"/>
  <c r="S18" i="26"/>
  <c r="S25" i="26" s="1"/>
  <c r="S57" i="22"/>
  <c r="S52" i="22"/>
  <c r="S59" i="22" s="1"/>
  <c r="S40" i="22"/>
  <c r="S35" i="22"/>
  <c r="S42" i="22" s="1"/>
  <c r="X26" i="18" s="1"/>
  <c r="S38" i="38"/>
  <c r="S33" i="38"/>
  <c r="S21" i="38"/>
  <c r="S16" i="38"/>
  <c r="S32" i="24"/>
  <c r="S41" i="34"/>
  <c r="S36" i="34"/>
  <c r="S43" i="34" s="1"/>
  <c r="S24" i="34"/>
  <c r="S19" i="34"/>
  <c r="S26" i="34" s="1"/>
  <c r="S39" i="19"/>
  <c r="S34" i="19"/>
  <c r="S41" i="19" s="1"/>
  <c r="S22" i="19"/>
  <c r="S17" i="19"/>
  <c r="S24" i="19" s="1"/>
  <c r="S37" i="30"/>
  <c r="S32" i="30"/>
  <c r="S39" i="30" s="1"/>
  <c r="S20" i="30"/>
  <c r="S15" i="30"/>
  <c r="S22" i="30" s="1"/>
  <c r="S37" i="31"/>
  <c r="S32" i="31"/>
  <c r="S39" i="31" s="1"/>
  <c r="S20" i="31"/>
  <c r="S15" i="31"/>
  <c r="S22" i="31" s="1"/>
  <c r="S54" i="24"/>
  <c r="S49" i="24"/>
  <c r="S56" i="24" s="1"/>
  <c r="S54" i="28"/>
  <c r="S52" i="28"/>
  <c r="S47" i="28"/>
  <c r="S35" i="28"/>
  <c r="S30" i="28"/>
  <c r="S37" i="28" s="1"/>
  <c r="X17" i="18" s="1"/>
  <c r="S37" i="29"/>
  <c r="S32" i="29"/>
  <c r="S39" i="29" s="1"/>
  <c r="S20" i="29"/>
  <c r="S15" i="29"/>
  <c r="S22" i="29"/>
  <c r="S39" i="37"/>
  <c r="S32" i="37"/>
  <c r="S37" i="37"/>
  <c r="S20" i="37"/>
  <c r="S15" i="37"/>
  <c r="S22" i="37" s="1"/>
  <c r="S37" i="39"/>
  <c r="S32" i="39"/>
  <c r="S39" i="39" s="1"/>
  <c r="S20" i="39"/>
  <c r="S15" i="39"/>
  <c r="S22" i="39" s="1"/>
  <c r="X12" i="18" s="1"/>
  <c r="X14" i="18" s="1"/>
  <c r="L15" i="39"/>
  <c r="N32" i="21"/>
  <c r="N37" i="21"/>
  <c r="N39" i="21"/>
  <c r="S39" i="21"/>
  <c r="S37" i="21"/>
  <c r="S32" i="21"/>
  <c r="S22" i="21"/>
  <c r="S20" i="21"/>
  <c r="S15" i="21"/>
  <c r="L22" i="21"/>
  <c r="N15" i="21"/>
  <c r="M15" i="21"/>
  <c r="L15" i="21"/>
  <c r="N54" i="28"/>
  <c r="L52" i="28"/>
  <c r="L47" i="28"/>
  <c r="N35" i="28"/>
  <c r="M35" i="28"/>
  <c r="L35" i="28"/>
  <c r="N30" i="28"/>
  <c r="M30" i="28"/>
  <c r="U17" i="18" s="1"/>
  <c r="L30" i="28"/>
  <c r="T17" i="18" s="1"/>
  <c r="N22" i="21"/>
  <c r="M22" i="21"/>
  <c r="B12" i="18"/>
  <c r="B13" i="18" s="1"/>
  <c r="S23" i="35" l="1"/>
  <c r="X31" i="18" s="1"/>
  <c r="M37" i="28"/>
  <c r="N37" i="28"/>
  <c r="V17" i="18"/>
  <c r="W17" i="18"/>
  <c r="L37" i="28"/>
  <c r="S23" i="36"/>
  <c r="X32" i="18" s="1"/>
  <c r="S40" i="36"/>
  <c r="S23" i="38"/>
  <c r="X23" i="18" s="1"/>
  <c r="S40" i="38"/>
  <c r="S39" i="24"/>
  <c r="X18" i="18" s="1"/>
  <c r="X35" i="18" l="1"/>
  <c r="X24" i="18"/>
  <c r="B14" i="18"/>
  <c r="B37" i="30"/>
  <c r="C39" i="27"/>
  <c r="C34" i="27"/>
  <c r="C22" i="27"/>
  <c r="C10" i="27"/>
  <c r="C33" i="41"/>
  <c r="C28" i="41"/>
  <c r="C16" i="41"/>
  <c r="C10" i="41"/>
  <c r="C34" i="36"/>
  <c r="C29" i="36"/>
  <c r="C17" i="36"/>
  <c r="C11" i="36"/>
  <c r="C34" i="35"/>
  <c r="C29" i="35"/>
  <c r="C17" i="35"/>
  <c r="C11" i="35"/>
  <c r="C34" i="33"/>
  <c r="C29" i="33"/>
  <c r="C17" i="33"/>
  <c r="C11" i="33"/>
  <c r="C36" i="25"/>
  <c r="C31" i="25"/>
  <c r="C19" i="25"/>
  <c r="C11" i="25"/>
  <c r="C37" i="20"/>
  <c r="C32" i="20"/>
  <c r="C20" i="20"/>
  <c r="C11" i="20"/>
  <c r="C36" i="26"/>
  <c r="C31" i="26"/>
  <c r="C19" i="26"/>
  <c r="C11" i="26"/>
  <c r="C53" i="22"/>
  <c r="C48" i="22"/>
  <c r="C36" i="22"/>
  <c r="C11" i="22"/>
  <c r="C34" i="38"/>
  <c r="C29" i="38"/>
  <c r="C17" i="38"/>
  <c r="C11" i="38"/>
  <c r="C37" i="34"/>
  <c r="C32" i="34"/>
  <c r="C20" i="34"/>
  <c r="C11" i="34"/>
  <c r="C35" i="19"/>
  <c r="C30" i="19"/>
  <c r="C18" i="19"/>
  <c r="C11" i="19"/>
  <c r="C33" i="30"/>
  <c r="C28" i="30"/>
  <c r="C16" i="30"/>
  <c r="C11" i="30"/>
  <c r="C33" i="31"/>
  <c r="C28" i="31"/>
  <c r="C16" i="31"/>
  <c r="C11" i="31"/>
  <c r="C33" i="21"/>
  <c r="C28" i="21"/>
  <c r="C16" i="21"/>
  <c r="C11" i="21"/>
  <c r="C50" i="24"/>
  <c r="C45" i="24"/>
  <c r="C33" i="24"/>
  <c r="C11" i="24"/>
  <c r="C48" i="28"/>
  <c r="C43" i="28"/>
  <c r="C31" i="28"/>
  <c r="C11" i="28"/>
  <c r="C33" i="29"/>
  <c r="C28" i="29"/>
  <c r="C16" i="29"/>
  <c r="C11" i="29"/>
  <c r="B43" i="27"/>
  <c r="B38" i="27"/>
  <c r="B26" i="27"/>
  <c r="B37" i="41"/>
  <c r="B32" i="41"/>
  <c r="B15" i="41"/>
  <c r="B38" i="36"/>
  <c r="B33" i="36"/>
  <c r="B16" i="36"/>
  <c r="B38" i="35"/>
  <c r="B33" i="35"/>
  <c r="B21" i="35"/>
  <c r="B38" i="33"/>
  <c r="B33" i="33"/>
  <c r="B21" i="33"/>
  <c r="B40" i="25"/>
  <c r="B35" i="25"/>
  <c r="B23" i="25"/>
  <c r="B41" i="20"/>
  <c r="B36" i="20"/>
  <c r="B24" i="20"/>
  <c r="B40" i="26"/>
  <c r="B35" i="26"/>
  <c r="B23" i="26"/>
  <c r="B57" i="22"/>
  <c r="B52" i="22"/>
  <c r="B40" i="22"/>
  <c r="B38" i="38"/>
  <c r="B33" i="38"/>
  <c r="B16" i="38"/>
  <c r="B41" i="34"/>
  <c r="B36" i="34"/>
  <c r="B24" i="34"/>
  <c r="B39" i="19"/>
  <c r="B34" i="19"/>
  <c r="B22" i="19"/>
  <c r="B32" i="30"/>
  <c r="B20" i="30"/>
  <c r="B15" i="30"/>
  <c r="B20" i="31"/>
  <c r="B37" i="31"/>
  <c r="B32" i="31"/>
  <c r="B37" i="21"/>
  <c r="B32" i="21"/>
  <c r="B20" i="21"/>
  <c r="B15" i="21"/>
  <c r="B54" i="24"/>
  <c r="B49" i="24"/>
  <c r="B52" i="28"/>
  <c r="B47" i="28"/>
  <c r="B35" i="28"/>
  <c r="B37" i="29"/>
  <c r="B32" i="29"/>
  <c r="B20" i="29"/>
  <c r="B15" i="29"/>
  <c r="B37" i="37"/>
  <c r="B32" i="37"/>
  <c r="B20" i="37"/>
  <c r="B15" i="37"/>
  <c r="B37" i="39"/>
  <c r="B32" i="39"/>
  <c r="B20" i="39"/>
  <c r="N21" i="27"/>
  <c r="M21" i="27"/>
  <c r="L21" i="27"/>
  <c r="N43" i="27"/>
  <c r="M43" i="27"/>
  <c r="L43" i="27"/>
  <c r="N38" i="27"/>
  <c r="M38" i="27"/>
  <c r="M45" i="27" s="1"/>
  <c r="L38" i="27"/>
  <c r="N26" i="27"/>
  <c r="M26" i="27"/>
  <c r="L26" i="27"/>
  <c r="N37" i="41"/>
  <c r="M37" i="41"/>
  <c r="L37" i="41"/>
  <c r="N32" i="41"/>
  <c r="M32" i="41"/>
  <c r="L32" i="41"/>
  <c r="L39" i="41" s="1"/>
  <c r="N20" i="41"/>
  <c r="M20" i="41"/>
  <c r="L20" i="41"/>
  <c r="N15" i="41"/>
  <c r="M15" i="41"/>
  <c r="M22" i="41" s="1"/>
  <c r="U33" i="18" s="1"/>
  <c r="L15" i="41"/>
  <c r="N38" i="36"/>
  <c r="M38" i="36"/>
  <c r="L38" i="36"/>
  <c r="N33" i="36"/>
  <c r="M33" i="36"/>
  <c r="L33" i="36"/>
  <c r="N21" i="36"/>
  <c r="M21" i="36"/>
  <c r="L21" i="36"/>
  <c r="N16" i="36"/>
  <c r="M16" i="36"/>
  <c r="L16" i="36"/>
  <c r="N16" i="35"/>
  <c r="M16" i="35"/>
  <c r="L16" i="35"/>
  <c r="N38" i="35"/>
  <c r="M38" i="35"/>
  <c r="L38" i="35"/>
  <c r="N33" i="35"/>
  <c r="N40" i="35" s="1"/>
  <c r="M33" i="35"/>
  <c r="L33" i="35"/>
  <c r="N21" i="35"/>
  <c r="M21" i="35"/>
  <c r="L21" i="35"/>
  <c r="N38" i="33"/>
  <c r="M38" i="33"/>
  <c r="L38" i="33"/>
  <c r="N33" i="33"/>
  <c r="M33" i="33"/>
  <c r="L33" i="33"/>
  <c r="N21" i="33"/>
  <c r="M21" i="33"/>
  <c r="L21" i="33"/>
  <c r="N16" i="33"/>
  <c r="M16" i="33"/>
  <c r="L16" i="33"/>
  <c r="N18" i="25"/>
  <c r="N25" i="25" s="1"/>
  <c r="V29" i="18" s="1"/>
  <c r="M18" i="25"/>
  <c r="L18" i="25"/>
  <c r="N40" i="25"/>
  <c r="M40" i="25"/>
  <c r="L40" i="25"/>
  <c r="N35" i="25"/>
  <c r="M35" i="25"/>
  <c r="L35" i="25"/>
  <c r="L42" i="25" s="1"/>
  <c r="N23" i="25"/>
  <c r="M23" i="25"/>
  <c r="L23" i="25"/>
  <c r="L25" i="25" s="1"/>
  <c r="T29" i="18" s="1"/>
  <c r="N19" i="20"/>
  <c r="M19" i="20"/>
  <c r="L19" i="20"/>
  <c r="N41" i="20"/>
  <c r="M41" i="20"/>
  <c r="L41" i="20"/>
  <c r="N36" i="20"/>
  <c r="N43" i="20" s="1"/>
  <c r="M36" i="20"/>
  <c r="M43" i="20" s="1"/>
  <c r="L36" i="20"/>
  <c r="N24" i="20"/>
  <c r="M24" i="20"/>
  <c r="L24" i="20"/>
  <c r="N18" i="26"/>
  <c r="M18" i="26"/>
  <c r="L18" i="26"/>
  <c r="N40" i="26"/>
  <c r="M40" i="26"/>
  <c r="L40" i="26"/>
  <c r="N35" i="26"/>
  <c r="M35" i="26"/>
  <c r="L35" i="26"/>
  <c r="N23" i="26"/>
  <c r="M23" i="26"/>
  <c r="L23" i="26"/>
  <c r="N57" i="22"/>
  <c r="M57" i="22"/>
  <c r="L57" i="22"/>
  <c r="N52" i="22"/>
  <c r="N59" i="22" s="1"/>
  <c r="M52" i="22"/>
  <c r="L52" i="22"/>
  <c r="N35" i="22"/>
  <c r="M35" i="22"/>
  <c r="L35" i="22"/>
  <c r="N40" i="22"/>
  <c r="M40" i="22"/>
  <c r="L40" i="22"/>
  <c r="N38" i="38"/>
  <c r="M38" i="38"/>
  <c r="L38" i="38"/>
  <c r="N33" i="38"/>
  <c r="N40" i="38" s="1"/>
  <c r="M33" i="38"/>
  <c r="L33" i="38"/>
  <c r="L40" i="38" s="1"/>
  <c r="N21" i="38"/>
  <c r="M21" i="38"/>
  <c r="L21" i="38"/>
  <c r="N16" i="38"/>
  <c r="M16" i="38"/>
  <c r="L16" i="38"/>
  <c r="L23" i="38" s="1"/>
  <c r="T23" i="18" s="1"/>
  <c r="N19" i="34"/>
  <c r="M19" i="34"/>
  <c r="L19" i="34"/>
  <c r="N41" i="34"/>
  <c r="M41" i="34"/>
  <c r="L41" i="34"/>
  <c r="N36" i="34"/>
  <c r="M36" i="34"/>
  <c r="L36" i="34"/>
  <c r="N24" i="34"/>
  <c r="M24" i="34"/>
  <c r="L24" i="34"/>
  <c r="N17" i="19"/>
  <c r="M17" i="19"/>
  <c r="L17" i="19"/>
  <c r="N39" i="19"/>
  <c r="M39" i="19"/>
  <c r="L39" i="19"/>
  <c r="N34" i="19"/>
  <c r="N41" i="19" s="1"/>
  <c r="M34" i="19"/>
  <c r="L34" i="19"/>
  <c r="N22" i="19"/>
  <c r="M22" i="19"/>
  <c r="L22" i="19"/>
  <c r="N37" i="30"/>
  <c r="N39" i="30" s="1"/>
  <c r="M37" i="30"/>
  <c r="L37" i="30"/>
  <c r="N32" i="30"/>
  <c r="M32" i="30"/>
  <c r="M39" i="30" s="1"/>
  <c r="L32" i="30"/>
  <c r="L39" i="30" s="1"/>
  <c r="N20" i="30"/>
  <c r="M20" i="30"/>
  <c r="L20" i="30"/>
  <c r="N15" i="30"/>
  <c r="N22" i="30" s="1"/>
  <c r="M15" i="30"/>
  <c r="M22" i="30" s="1"/>
  <c r="L15" i="30"/>
  <c r="N37" i="31"/>
  <c r="M37" i="31"/>
  <c r="L37" i="31"/>
  <c r="N32" i="31"/>
  <c r="M32" i="31"/>
  <c r="L32" i="31"/>
  <c r="L39" i="31" s="1"/>
  <c r="N20" i="31"/>
  <c r="M20" i="31"/>
  <c r="L20" i="31"/>
  <c r="N15" i="31"/>
  <c r="N22" i="31" s="1"/>
  <c r="V19" i="18" s="1"/>
  <c r="M15" i="31"/>
  <c r="L15" i="31"/>
  <c r="M37" i="21"/>
  <c r="L37" i="21"/>
  <c r="M32" i="21"/>
  <c r="L32" i="21"/>
  <c r="L39" i="21" s="1"/>
  <c r="N20" i="21"/>
  <c r="M20" i="21"/>
  <c r="L20" i="21"/>
  <c r="N54" i="24"/>
  <c r="M54" i="24"/>
  <c r="L54" i="24"/>
  <c r="N49" i="24"/>
  <c r="M49" i="24"/>
  <c r="L49" i="24"/>
  <c r="N52" i="28"/>
  <c r="M52" i="28"/>
  <c r="N47" i="28"/>
  <c r="M47" i="28"/>
  <c r="M54" i="28" s="1"/>
  <c r="L54" i="28"/>
  <c r="N37" i="24"/>
  <c r="M37" i="24"/>
  <c r="N32" i="24"/>
  <c r="M32" i="24"/>
  <c r="M39" i="24" s="1"/>
  <c r="U18" i="18" s="1"/>
  <c r="L32" i="24"/>
  <c r="N37" i="29"/>
  <c r="M37" i="29"/>
  <c r="L37" i="29"/>
  <c r="N32" i="29"/>
  <c r="N39" i="29" s="1"/>
  <c r="M32" i="29"/>
  <c r="M39" i="29" s="1"/>
  <c r="L32" i="29"/>
  <c r="L39" i="29" s="1"/>
  <c r="N20" i="29"/>
  <c r="M20" i="29"/>
  <c r="L20" i="29"/>
  <c r="N15" i="29"/>
  <c r="N22" i="29" s="1"/>
  <c r="V16" i="18" s="1"/>
  <c r="M15" i="29"/>
  <c r="M22" i="29" s="1"/>
  <c r="U16" i="18" s="1"/>
  <c r="L15" i="29"/>
  <c r="L22" i="29" s="1"/>
  <c r="T16" i="18" s="1"/>
  <c r="N37" i="37"/>
  <c r="M37" i="37"/>
  <c r="L37" i="37"/>
  <c r="N32" i="37"/>
  <c r="N39" i="37" s="1"/>
  <c r="M32" i="37"/>
  <c r="M39" i="37" s="1"/>
  <c r="L32" i="37"/>
  <c r="L39" i="37" s="1"/>
  <c r="N20" i="37"/>
  <c r="M20" i="37"/>
  <c r="L20" i="37"/>
  <c r="N15" i="37"/>
  <c r="N22" i="37" s="1"/>
  <c r="M15" i="37"/>
  <c r="L15" i="37"/>
  <c r="L22" i="37" s="1"/>
  <c r="L37" i="39"/>
  <c r="M37" i="39"/>
  <c r="N37" i="39"/>
  <c r="N32" i="39"/>
  <c r="N39" i="39" s="1"/>
  <c r="M32" i="39"/>
  <c r="M39" i="39" s="1"/>
  <c r="L32" i="39"/>
  <c r="L39" i="39" s="1"/>
  <c r="N20" i="39"/>
  <c r="M20" i="39"/>
  <c r="L20" i="39"/>
  <c r="L22" i="39" s="1"/>
  <c r="T12" i="18" s="1"/>
  <c r="N15" i="39"/>
  <c r="N22" i="39" s="1"/>
  <c r="V12" i="18" s="1"/>
  <c r="V14" i="18" s="1"/>
  <c r="M15" i="39"/>
  <c r="X37" i="18" l="1"/>
  <c r="L25" i="26"/>
  <c r="T27" i="18" s="1"/>
  <c r="W23" i="18"/>
  <c r="W16" i="18"/>
  <c r="T14" i="18"/>
  <c r="N45" i="27"/>
  <c r="L45" i="27"/>
  <c r="N23" i="36"/>
  <c r="V32" i="18" s="1"/>
  <c r="L23" i="36"/>
  <c r="T32" i="18" s="1"/>
  <c r="N40" i="36"/>
  <c r="N23" i="35"/>
  <c r="V31" i="18" s="1"/>
  <c r="N23" i="33"/>
  <c r="V30" i="18" s="1"/>
  <c r="L23" i="33"/>
  <c r="T30" i="18" s="1"/>
  <c r="M25" i="25"/>
  <c r="U29" i="18" s="1"/>
  <c r="W29" i="18" s="1"/>
  <c r="N26" i="20"/>
  <c r="V28" i="18" s="1"/>
  <c r="N42" i="22"/>
  <c r="V26" i="18" s="1"/>
  <c r="N23" i="38"/>
  <c r="V23" i="18" s="1"/>
  <c r="M39" i="31"/>
  <c r="L56" i="24"/>
  <c r="M39" i="41"/>
  <c r="M23" i="36"/>
  <c r="U32" i="18" s="1"/>
  <c r="M40" i="35"/>
  <c r="M25" i="26"/>
  <c r="U27" i="18" s="1"/>
  <c r="M42" i="26"/>
  <c r="L59" i="22"/>
  <c r="M59" i="22"/>
  <c r="M42" i="22"/>
  <c r="U26" i="18" s="1"/>
  <c r="M22" i="39"/>
  <c r="U12" i="18" s="1"/>
  <c r="U14" i="18" s="1"/>
  <c r="M28" i="27"/>
  <c r="U34" i="18" s="1"/>
  <c r="N28" i="27"/>
  <c r="V34" i="18" s="1"/>
  <c r="L28" i="27"/>
  <c r="T34" i="18" s="1"/>
  <c r="W34" i="18" s="1"/>
  <c r="L22" i="41"/>
  <c r="T33" i="18" s="1"/>
  <c r="W33" i="18" s="1"/>
  <c r="N39" i="41"/>
  <c r="N22" i="41"/>
  <c r="V33" i="18" s="1"/>
  <c r="L40" i="36"/>
  <c r="M40" i="36"/>
  <c r="L23" i="35"/>
  <c r="T31" i="18" s="1"/>
  <c r="M23" i="35"/>
  <c r="U31" i="18" s="1"/>
  <c r="L40" i="35"/>
  <c r="M23" i="33"/>
  <c r="U30" i="18" s="1"/>
  <c r="L40" i="33"/>
  <c r="M40" i="33"/>
  <c r="N40" i="33"/>
  <c r="M42" i="25"/>
  <c r="N42" i="25"/>
  <c r="M26" i="20"/>
  <c r="U28" i="18" s="1"/>
  <c r="L43" i="20"/>
  <c r="L26" i="20"/>
  <c r="T28" i="18" s="1"/>
  <c r="W28" i="18" s="1"/>
  <c r="N42" i="26"/>
  <c r="L42" i="26"/>
  <c r="N25" i="26"/>
  <c r="V27" i="18" s="1"/>
  <c r="L42" i="22"/>
  <c r="T26" i="18" s="1"/>
  <c r="M40" i="38"/>
  <c r="M23" i="38"/>
  <c r="U23" i="18" s="1"/>
  <c r="L43" i="34"/>
  <c r="M26" i="34"/>
  <c r="U22" i="18" s="1"/>
  <c r="N26" i="34"/>
  <c r="V22" i="18" s="1"/>
  <c r="M43" i="34"/>
  <c r="N43" i="34"/>
  <c r="L26" i="34"/>
  <c r="T22" i="18" s="1"/>
  <c r="W22" i="18" s="1"/>
  <c r="M24" i="19"/>
  <c r="U21" i="18" s="1"/>
  <c r="L41" i="19"/>
  <c r="N24" i="19"/>
  <c r="V21" i="18" s="1"/>
  <c r="M41" i="19"/>
  <c r="L24" i="19"/>
  <c r="T21" i="18" s="1"/>
  <c r="W21" i="18" s="1"/>
  <c r="L22" i="30"/>
  <c r="N39" i="31"/>
  <c r="L22" i="31"/>
  <c r="T19" i="18" s="1"/>
  <c r="W19" i="18" s="1"/>
  <c r="N39" i="24"/>
  <c r="V18" i="18" s="1"/>
  <c r="V24" i="18" s="1"/>
  <c r="M56" i="24"/>
  <c r="L39" i="24"/>
  <c r="T18" i="18" s="1"/>
  <c r="W18" i="18" s="1"/>
  <c r="N56" i="24"/>
  <c r="M22" i="37"/>
  <c r="M39" i="21"/>
  <c r="M22" i="31"/>
  <c r="U19" i="18" s="1"/>
  <c r="B39" i="39"/>
  <c r="V35" i="18" l="1"/>
  <c r="V37" i="18" s="1"/>
  <c r="W32" i="18"/>
  <c r="W31" i="18"/>
  <c r="W30" i="18"/>
  <c r="U35" i="18"/>
  <c r="W27" i="18"/>
  <c r="W26" i="18"/>
  <c r="T35" i="18"/>
  <c r="U24" i="18"/>
  <c r="T24" i="18"/>
  <c r="W24" i="18"/>
  <c r="W12" i="18"/>
  <c r="W14" i="18" s="1"/>
  <c r="C33" i="37"/>
  <c r="C28" i="37"/>
  <c r="C16" i="37"/>
  <c r="C11" i="37"/>
  <c r="B22" i="37"/>
  <c r="B15" i="39"/>
  <c r="I20" i="39"/>
  <c r="H20" i="39"/>
  <c r="I15" i="39"/>
  <c r="H15" i="39"/>
  <c r="H22" i="39" s="1"/>
  <c r="I15" i="29"/>
  <c r="H15" i="29"/>
  <c r="U37" i="18" l="1"/>
  <c r="W35" i="18"/>
  <c r="W37" i="18" s="1"/>
  <c r="T37" i="18"/>
  <c r="I22" i="39"/>
  <c r="B22" i="39"/>
  <c r="O12" i="18" l="1"/>
  <c r="N12" i="18"/>
  <c r="M12" i="18"/>
  <c r="H37" i="37" l="1"/>
  <c r="K37" i="37"/>
  <c r="I37" i="37"/>
  <c r="K37" i="41"/>
  <c r="I37" i="41"/>
  <c r="H37" i="41"/>
  <c r="K32" i="41"/>
  <c r="K39" i="41" s="1"/>
  <c r="I32" i="41"/>
  <c r="I39" i="41" s="1"/>
  <c r="O33" i="18" s="1"/>
  <c r="H32" i="41"/>
  <c r="B39" i="41"/>
  <c r="M33" i="18" s="1"/>
  <c r="K20" i="41"/>
  <c r="I20" i="41"/>
  <c r="I33" i="18" s="1"/>
  <c r="H20" i="41"/>
  <c r="H33" i="18" s="1"/>
  <c r="K15" i="41"/>
  <c r="I15" i="41"/>
  <c r="I22" i="41" s="1"/>
  <c r="H15" i="41"/>
  <c r="E33" i="18" s="1"/>
  <c r="K22" i="41" l="1"/>
  <c r="H39" i="41"/>
  <c r="N33" i="18" s="1"/>
  <c r="B20" i="41"/>
  <c r="B22" i="41" s="1"/>
  <c r="D33" i="18"/>
  <c r="K33" i="18"/>
  <c r="F33" i="18"/>
  <c r="L33" i="18" s="1"/>
  <c r="R33" i="18" s="1"/>
  <c r="H22" i="41"/>
  <c r="Q33" i="18" l="1"/>
  <c r="G33" i="18"/>
  <c r="J33" i="18" s="1"/>
  <c r="P33" i="18" l="1"/>
  <c r="Y33" i="18"/>
  <c r="B21" i="38"/>
  <c r="I20" i="37"/>
  <c r="H20" i="37"/>
  <c r="K37" i="39" l="1"/>
  <c r="I37" i="39"/>
  <c r="H37" i="39"/>
  <c r="G12" i="18"/>
  <c r="K32" i="39"/>
  <c r="K39" i="39" s="1"/>
  <c r="I32" i="39"/>
  <c r="I39" i="39" s="1"/>
  <c r="H32" i="39"/>
  <c r="H39" i="39" s="1"/>
  <c r="K20" i="39"/>
  <c r="I12" i="18"/>
  <c r="H12" i="18"/>
  <c r="K15" i="39"/>
  <c r="F12" i="18"/>
  <c r="E12" i="18"/>
  <c r="D12" i="18"/>
  <c r="L12" i="18" l="1"/>
  <c r="R12" i="18" s="1"/>
  <c r="J12" i="18"/>
  <c r="K12" i="18"/>
  <c r="Q12" i="18" s="1"/>
  <c r="K22" i="39"/>
  <c r="P12" i="18" l="1"/>
  <c r="Y12" i="18"/>
  <c r="K38" i="38"/>
  <c r="I38" i="38"/>
  <c r="H38" i="38"/>
  <c r="G23" i="18"/>
  <c r="K33" i="38"/>
  <c r="I33" i="38"/>
  <c r="I40" i="38" s="1"/>
  <c r="O23" i="18" s="1"/>
  <c r="H33" i="38"/>
  <c r="B40" i="38"/>
  <c r="M23" i="18" s="1"/>
  <c r="K21" i="38"/>
  <c r="I21" i="38"/>
  <c r="I23" i="18" s="1"/>
  <c r="H21" i="38"/>
  <c r="K16" i="38"/>
  <c r="I16" i="38"/>
  <c r="K40" i="38" l="1"/>
  <c r="F23" i="18"/>
  <c r="L23" i="18" s="1"/>
  <c r="R23" i="18" s="1"/>
  <c r="E23" i="18"/>
  <c r="H23" i="18"/>
  <c r="H40" i="38"/>
  <c r="N23" i="18" s="1"/>
  <c r="D23" i="18"/>
  <c r="J23" i="18" s="1"/>
  <c r="K23" i="38"/>
  <c r="I23" i="38"/>
  <c r="H23" i="38"/>
  <c r="B23" i="38"/>
  <c r="K20" i="37"/>
  <c r="H13" i="18"/>
  <c r="K32" i="37"/>
  <c r="K39" i="37" s="1"/>
  <c r="I32" i="37"/>
  <c r="I39" i="37" s="1"/>
  <c r="O13" i="18" s="1"/>
  <c r="H32" i="37"/>
  <c r="H39" i="37" s="1"/>
  <c r="N13" i="18" s="1"/>
  <c r="K15" i="37"/>
  <c r="I15" i="37"/>
  <c r="H15" i="37"/>
  <c r="P23" i="18" l="1"/>
  <c r="Y23" i="18"/>
  <c r="K23" i="18"/>
  <c r="Q23" i="18" s="1"/>
  <c r="E13" i="18"/>
  <c r="K22" i="37"/>
  <c r="I13" i="18"/>
  <c r="I22" i="37"/>
  <c r="F13" i="18"/>
  <c r="D13" i="18"/>
  <c r="H22" i="37"/>
  <c r="K13" i="18" l="1"/>
  <c r="Q13" i="18" s="1"/>
  <c r="L13" i="18"/>
  <c r="B39" i="37" l="1"/>
  <c r="M13" i="18" s="1"/>
  <c r="G13" i="18"/>
  <c r="R13" i="18"/>
  <c r="B21" i="36"/>
  <c r="B42" i="36"/>
  <c r="K38" i="36"/>
  <c r="I38" i="36"/>
  <c r="H38" i="36"/>
  <c r="K33" i="36"/>
  <c r="I33" i="36"/>
  <c r="H33" i="36"/>
  <c r="B40" i="36"/>
  <c r="M32" i="18" s="1"/>
  <c r="K21" i="36"/>
  <c r="I21" i="36"/>
  <c r="H21" i="36"/>
  <c r="G32" i="18"/>
  <c r="K16" i="36"/>
  <c r="K23" i="36" s="1"/>
  <c r="I16" i="36"/>
  <c r="I23" i="36" s="1"/>
  <c r="H16" i="36"/>
  <c r="H23" i="36" s="1"/>
  <c r="B23" i="36"/>
  <c r="K21" i="27"/>
  <c r="I21" i="27"/>
  <c r="I28" i="27" s="1"/>
  <c r="H21" i="27"/>
  <c r="K38" i="27"/>
  <c r="I43" i="27"/>
  <c r="H43" i="27"/>
  <c r="K26" i="27"/>
  <c r="I26" i="27"/>
  <c r="H26" i="27"/>
  <c r="K16" i="35"/>
  <c r="I16" i="35"/>
  <c r="H16" i="35"/>
  <c r="K21" i="35"/>
  <c r="I21" i="35"/>
  <c r="H21" i="35"/>
  <c r="H38" i="35"/>
  <c r="H33" i="35"/>
  <c r="K33" i="33"/>
  <c r="K38" i="33"/>
  <c r="I38" i="33"/>
  <c r="H38" i="33"/>
  <c r="K16" i="33"/>
  <c r="K21" i="33"/>
  <c r="I21" i="33"/>
  <c r="H21" i="33"/>
  <c r="I16" i="33"/>
  <c r="B16" i="33"/>
  <c r="I23" i="25"/>
  <c r="H23" i="25"/>
  <c r="I40" i="25"/>
  <c r="H40" i="25"/>
  <c r="I35" i="25"/>
  <c r="H35" i="25"/>
  <c r="H18" i="25"/>
  <c r="I18" i="25"/>
  <c r="K18" i="25"/>
  <c r="K23" i="25"/>
  <c r="H41" i="20"/>
  <c r="H36" i="20"/>
  <c r="K19" i="20"/>
  <c r="H19" i="20"/>
  <c r="K24" i="20"/>
  <c r="I24" i="20"/>
  <c r="H24" i="20"/>
  <c r="H35" i="26"/>
  <c r="I40" i="26"/>
  <c r="H40" i="26"/>
  <c r="K23" i="26"/>
  <c r="I23" i="26"/>
  <c r="H23" i="26"/>
  <c r="K18" i="26"/>
  <c r="I18" i="26"/>
  <c r="H18" i="26"/>
  <c r="K35" i="22"/>
  <c r="I35" i="22"/>
  <c r="H35" i="22"/>
  <c r="I19" i="34"/>
  <c r="K19" i="34"/>
  <c r="H24" i="34"/>
  <c r="I24" i="34"/>
  <c r="K24" i="34"/>
  <c r="H39" i="19"/>
  <c r="I22" i="19"/>
  <c r="H22" i="19"/>
  <c r="K17" i="19"/>
  <c r="I17" i="19"/>
  <c r="H17" i="19"/>
  <c r="H20" i="30"/>
  <c r="H15" i="30"/>
  <c r="I37" i="30"/>
  <c r="H37" i="30"/>
  <c r="I32" i="30"/>
  <c r="H32" i="30"/>
  <c r="I20" i="30"/>
  <c r="I15" i="30"/>
  <c r="K20" i="31"/>
  <c r="I20" i="31"/>
  <c r="H20" i="31"/>
  <c r="K15" i="31"/>
  <c r="I15" i="31"/>
  <c r="H15" i="31"/>
  <c r="H37" i="21"/>
  <c r="H15" i="21"/>
  <c r="B22" i="21"/>
  <c r="K32" i="24"/>
  <c r="I32" i="24"/>
  <c r="H32" i="24"/>
  <c r="H49" i="24"/>
  <c r="H54" i="24"/>
  <c r="H35" i="28"/>
  <c r="K30" i="28"/>
  <c r="I30" i="28"/>
  <c r="H30" i="28"/>
  <c r="I37" i="29"/>
  <c r="H37" i="29"/>
  <c r="I20" i="29"/>
  <c r="I22" i="29" s="1"/>
  <c r="H20" i="29"/>
  <c r="K15" i="29"/>
  <c r="H22" i="29"/>
  <c r="I37" i="21"/>
  <c r="I32" i="21"/>
  <c r="H32" i="21"/>
  <c r="I20" i="21"/>
  <c r="H20" i="21"/>
  <c r="K15" i="21"/>
  <c r="I15" i="21"/>
  <c r="K20" i="29"/>
  <c r="I32" i="18" l="1"/>
  <c r="K40" i="36"/>
  <c r="H39" i="21"/>
  <c r="B16" i="35"/>
  <c r="I40" i="36"/>
  <c r="O32" i="18" s="1"/>
  <c r="I22" i="21"/>
  <c r="B39" i="21"/>
  <c r="I39" i="21"/>
  <c r="J13" i="18"/>
  <c r="Y13" i="18" s="1"/>
  <c r="Y14" i="18" s="1"/>
  <c r="H32" i="18"/>
  <c r="H40" i="36"/>
  <c r="N32" i="18" s="1"/>
  <c r="H22" i="21"/>
  <c r="K26" i="34"/>
  <c r="B43" i="34"/>
  <c r="M22" i="18" s="1"/>
  <c r="K22" i="29"/>
  <c r="B56" i="24"/>
  <c r="E32" i="18"/>
  <c r="D32" i="18"/>
  <c r="J32" i="18" s="1"/>
  <c r="B45" i="27"/>
  <c r="F32" i="18"/>
  <c r="L32" i="18" s="1"/>
  <c r="P32" i="18" l="1"/>
  <c r="Y32" i="18"/>
  <c r="R32" i="18"/>
  <c r="K32" i="18"/>
  <c r="Q32" i="18" s="1"/>
  <c r="P13" i="18"/>
  <c r="B42" i="35"/>
  <c r="K38" i="35"/>
  <c r="I38" i="35"/>
  <c r="I31" i="18" s="1"/>
  <c r="G31" i="18"/>
  <c r="K33" i="35"/>
  <c r="I33" i="35"/>
  <c r="H40" i="35"/>
  <c r="N31" i="18" s="1"/>
  <c r="B40" i="35"/>
  <c r="M31" i="18" s="1"/>
  <c r="H31" i="18"/>
  <c r="I40" i="35" l="1"/>
  <c r="O31" i="18" s="1"/>
  <c r="K40" i="35"/>
  <c r="B23" i="35"/>
  <c r="D31" i="18"/>
  <c r="J31" i="18" s="1"/>
  <c r="Y31" i="18" s="1"/>
  <c r="E31" i="18"/>
  <c r="K31" i="18" s="1"/>
  <c r="Q31" i="18" s="1"/>
  <c r="I23" i="35"/>
  <c r="F31" i="18"/>
  <c r="L31" i="18" s="1"/>
  <c r="K23" i="35"/>
  <c r="H23" i="35"/>
  <c r="R31" i="18" l="1"/>
  <c r="K43" i="27"/>
  <c r="K45" i="27" s="1"/>
  <c r="I38" i="27"/>
  <c r="I45" i="27" s="1"/>
  <c r="H38" i="27"/>
  <c r="H45" i="27" s="1"/>
  <c r="K40" i="33"/>
  <c r="I33" i="33"/>
  <c r="I40" i="33" s="1"/>
  <c r="H33" i="33"/>
  <c r="H40" i="33" s="1"/>
  <c r="B40" i="33"/>
  <c r="K40" i="25" l="1"/>
  <c r="K35" i="25"/>
  <c r="I42" i="25"/>
  <c r="H42" i="25"/>
  <c r="B42" i="25"/>
  <c r="K41" i="20"/>
  <c r="I41" i="20"/>
  <c r="K36" i="20"/>
  <c r="I36" i="20"/>
  <c r="H43" i="20"/>
  <c r="B43" i="20"/>
  <c r="K40" i="26"/>
  <c r="K35" i="26"/>
  <c r="I35" i="26"/>
  <c r="B42" i="26"/>
  <c r="K57" i="22"/>
  <c r="I57" i="22"/>
  <c r="H57" i="22"/>
  <c r="K52" i="22"/>
  <c r="K59" i="22" s="1"/>
  <c r="I52" i="22"/>
  <c r="I59" i="22" s="1"/>
  <c r="H52" i="22"/>
  <c r="B59" i="22"/>
  <c r="K40" i="22"/>
  <c r="I40" i="22"/>
  <c r="H40" i="22"/>
  <c r="K41" i="34"/>
  <c r="I41" i="34"/>
  <c r="H41" i="34"/>
  <c r="K36" i="34"/>
  <c r="I36" i="34"/>
  <c r="H36" i="34"/>
  <c r="B19" i="34" l="1"/>
  <c r="K43" i="20"/>
  <c r="H59" i="22"/>
  <c r="H43" i="34"/>
  <c r="N22" i="18" s="1"/>
  <c r="K42" i="25"/>
  <c r="I43" i="34"/>
  <c r="O22" i="18" s="1"/>
  <c r="K43" i="34"/>
  <c r="I43" i="20"/>
  <c r="K39" i="19"/>
  <c r="I39" i="19"/>
  <c r="K34" i="19"/>
  <c r="I34" i="19"/>
  <c r="H34" i="19"/>
  <c r="H41" i="19" s="1"/>
  <c r="B41" i="19"/>
  <c r="K37" i="30"/>
  <c r="K32" i="30"/>
  <c r="I39" i="30"/>
  <c r="H39" i="30"/>
  <c r="B39" i="30"/>
  <c r="K20" i="30"/>
  <c r="K15" i="30"/>
  <c r="I22" i="30"/>
  <c r="H22" i="30"/>
  <c r="B22" i="30"/>
  <c r="K37" i="31"/>
  <c r="I37" i="31"/>
  <c r="H37" i="31"/>
  <c r="K32" i="31"/>
  <c r="I32" i="31"/>
  <c r="H32" i="31"/>
  <c r="B39" i="31"/>
  <c r="K37" i="21"/>
  <c r="K32" i="21"/>
  <c r="K54" i="24"/>
  <c r="I54" i="24"/>
  <c r="K49" i="24"/>
  <c r="I49" i="24"/>
  <c r="H56" i="24"/>
  <c r="K52" i="28"/>
  <c r="I52" i="28"/>
  <c r="H52" i="28"/>
  <c r="K47" i="28"/>
  <c r="I47" i="28"/>
  <c r="H47" i="28"/>
  <c r="B54" i="28"/>
  <c r="K20" i="21"/>
  <c r="K22" i="21" s="1"/>
  <c r="K54" i="28" l="1"/>
  <c r="H39" i="31"/>
  <c r="I56" i="24"/>
  <c r="I41" i="19"/>
  <c r="I54" i="28"/>
  <c r="K39" i="21"/>
  <c r="K39" i="30"/>
  <c r="I39" i="31"/>
  <c r="H54" i="28"/>
  <c r="K56" i="24"/>
  <c r="K39" i="31"/>
  <c r="K41" i="19"/>
  <c r="K22" i="30"/>
  <c r="K35" i="28"/>
  <c r="K37" i="28" s="1"/>
  <c r="I35" i="28"/>
  <c r="H37" i="28"/>
  <c r="K37" i="29"/>
  <c r="K32" i="29"/>
  <c r="I32" i="29"/>
  <c r="I39" i="29" s="1"/>
  <c r="H32" i="29"/>
  <c r="K39" i="29" l="1"/>
  <c r="H39" i="29"/>
  <c r="I37" i="28"/>
  <c r="I22" i="18"/>
  <c r="H22" i="18"/>
  <c r="G22" i="18"/>
  <c r="F22" i="18"/>
  <c r="E22" i="18"/>
  <c r="L22" i="18" l="1"/>
  <c r="R22" i="18" s="1"/>
  <c r="B26" i="34"/>
  <c r="D22" i="18"/>
  <c r="K22" i="18"/>
  <c r="Q22" i="18" s="1"/>
  <c r="H26" i="34"/>
  <c r="I26" i="34"/>
  <c r="J22" i="18" l="1"/>
  <c r="B42" i="33"/>
  <c r="P22" i="18" l="1"/>
  <c r="Y22" i="18"/>
  <c r="O30" i="18"/>
  <c r="N30" i="18"/>
  <c r="M30" i="18"/>
  <c r="I23" i="33"/>
  <c r="B23" i="33"/>
  <c r="K23" i="33"/>
  <c r="H23" i="33"/>
  <c r="I30" i="18" l="1"/>
  <c r="H30" i="18"/>
  <c r="D30" i="18"/>
  <c r="F30" i="18"/>
  <c r="E30" i="18"/>
  <c r="G30" i="18"/>
  <c r="B41" i="29"/>
  <c r="B41" i="41" l="1"/>
  <c r="B42" i="38"/>
  <c r="B41" i="39"/>
  <c r="B45" i="34"/>
  <c r="B41" i="37"/>
  <c r="K30" i="18"/>
  <c r="Q30" i="18" s="1"/>
  <c r="L30" i="18"/>
  <c r="R30" i="18" s="1"/>
  <c r="J30" i="18"/>
  <c r="P30" i="18" l="1"/>
  <c r="Y30" i="18"/>
  <c r="B47" i="27"/>
  <c r="B44" i="25"/>
  <c r="P31" i="18" s="1"/>
  <c r="B45" i="20"/>
  <c r="B44" i="26"/>
  <c r="B61" i="22"/>
  <c r="B43" i="19"/>
  <c r="B41" i="30"/>
  <c r="B41" i="31"/>
  <c r="B41" i="21"/>
  <c r="B58" i="24"/>
  <c r="B56" i="28"/>
  <c r="O34" i="18" l="1"/>
  <c r="N34" i="18"/>
  <c r="M34" i="18"/>
  <c r="O29" i="18"/>
  <c r="N29" i="18"/>
  <c r="M29" i="18"/>
  <c r="G28" i="18"/>
  <c r="O28" i="18"/>
  <c r="N28" i="18"/>
  <c r="M28" i="18"/>
  <c r="K42" i="26"/>
  <c r="I42" i="26"/>
  <c r="O27" i="18" s="1"/>
  <c r="H42" i="26"/>
  <c r="N27" i="18" s="1"/>
  <c r="M27" i="18"/>
  <c r="O26" i="18"/>
  <c r="N26" i="18"/>
  <c r="M26" i="18"/>
  <c r="O21" i="18"/>
  <c r="M21" i="18"/>
  <c r="K22" i="19"/>
  <c r="O20" i="18"/>
  <c r="N20" i="18"/>
  <c r="M20" i="18"/>
  <c r="O19" i="18"/>
  <c r="N19" i="18"/>
  <c r="M19" i="18"/>
  <c r="I11" i="18"/>
  <c r="I14" i="18" s="1"/>
  <c r="O11" i="18"/>
  <c r="O14" i="18" s="1"/>
  <c r="N11" i="18"/>
  <c r="N14" i="18" s="1"/>
  <c r="M11" i="18"/>
  <c r="M14" i="18" s="1"/>
  <c r="O18" i="18"/>
  <c r="N18" i="18"/>
  <c r="M18" i="18"/>
  <c r="O17" i="18"/>
  <c r="N17" i="18"/>
  <c r="M17" i="18"/>
  <c r="O16" i="18"/>
  <c r="N16" i="18"/>
  <c r="O24" i="18" l="1"/>
  <c r="M35" i="18"/>
  <c r="O35" i="18"/>
  <c r="N35" i="18"/>
  <c r="H11" i="18"/>
  <c r="H14" i="18" s="1"/>
  <c r="G16" i="18"/>
  <c r="G17" i="18"/>
  <c r="G18" i="18"/>
  <c r="G19" i="18"/>
  <c r="G20" i="18"/>
  <c r="G21" i="18"/>
  <c r="G26" i="18"/>
  <c r="G27" i="18"/>
  <c r="H29" i="18"/>
  <c r="H34" i="18"/>
  <c r="H16" i="18"/>
  <c r="H17" i="18"/>
  <c r="H18" i="18"/>
  <c r="H19" i="18"/>
  <c r="H20" i="18"/>
  <c r="H21" i="18"/>
  <c r="H26" i="18"/>
  <c r="H27" i="18"/>
  <c r="I29" i="18"/>
  <c r="I34" i="18"/>
  <c r="I16" i="18"/>
  <c r="I17" i="18"/>
  <c r="I18" i="18"/>
  <c r="I19" i="18"/>
  <c r="I20" i="18"/>
  <c r="I21" i="18"/>
  <c r="I26" i="18"/>
  <c r="I27" i="18"/>
  <c r="G29" i="18"/>
  <c r="G34" i="18"/>
  <c r="F11" i="18"/>
  <c r="E11" i="18"/>
  <c r="E14" i="18" s="1"/>
  <c r="N21" i="18"/>
  <c r="L11" i="18" l="1"/>
  <c r="F14" i="18"/>
  <c r="O37" i="18"/>
  <c r="I24" i="18"/>
  <c r="H24" i="18"/>
  <c r="N24" i="18"/>
  <c r="N37" i="18" s="1"/>
  <c r="G35" i="18"/>
  <c r="K11" i="18"/>
  <c r="G59" i="27"/>
  <c r="G58" i="27"/>
  <c r="Q11" i="18" l="1"/>
  <c r="Q14" i="18" s="1"/>
  <c r="K14" i="18"/>
  <c r="R11" i="18"/>
  <c r="R14" i="18" s="1"/>
  <c r="L14" i="18"/>
  <c r="K25" i="26"/>
  <c r="K28" i="27" l="1"/>
  <c r="F21" i="18"/>
  <c r="L21" i="18" s="1"/>
  <c r="R21" i="18" s="1"/>
  <c r="I19" i="20" l="1"/>
  <c r="K42" i="22"/>
  <c r="I25" i="25"/>
  <c r="F29" i="18"/>
  <c r="L29" i="18" s="1"/>
  <c r="R29" i="18" s="1"/>
  <c r="K22" i="31"/>
  <c r="K25" i="25"/>
  <c r="K26" i="20"/>
  <c r="K24" i="19"/>
  <c r="I24" i="19"/>
  <c r="B17" i="19" l="1"/>
  <c r="K39" i="24"/>
  <c r="F17" i="18"/>
  <c r="L17" i="18" s="1"/>
  <c r="R17" i="18" s="1"/>
  <c r="D11" i="18"/>
  <c r="D14" i="18" s="1"/>
  <c r="B15" i="31"/>
  <c r="I22" i="31" l="1"/>
  <c r="F19" i="18"/>
  <c r="L19" i="18" s="1"/>
  <c r="R19" i="18" s="1"/>
  <c r="E19" i="18"/>
  <c r="K19" i="18" s="1"/>
  <c r="Q19" i="18" s="1"/>
  <c r="H22" i="31"/>
  <c r="D19" i="18"/>
  <c r="J19" i="18" s="1"/>
  <c r="B22" i="31"/>
  <c r="P19" i="18" l="1"/>
  <c r="Y19" i="18"/>
  <c r="E20" i="18"/>
  <c r="K20" i="18" s="1"/>
  <c r="Q20" i="18" s="1"/>
  <c r="G11" i="18"/>
  <c r="F20" i="18"/>
  <c r="L20" i="18" s="1"/>
  <c r="R20" i="18" s="1"/>
  <c r="F16" i="18"/>
  <c r="E16" i="18"/>
  <c r="B39" i="29"/>
  <c r="M16" i="18" s="1"/>
  <c r="G24" i="18" l="1"/>
  <c r="G14" i="18"/>
  <c r="M24" i="18"/>
  <c r="M37" i="18" s="1"/>
  <c r="L16" i="18"/>
  <c r="R16" i="18" s="1"/>
  <c r="D16" i="18"/>
  <c r="B22" i="29"/>
  <c r="K16" i="18"/>
  <c r="Q16" i="18" s="1"/>
  <c r="J11" i="18"/>
  <c r="P11" i="18" l="1"/>
  <c r="P14" i="18" s="1"/>
  <c r="J14" i="18"/>
  <c r="G37" i="18"/>
  <c r="B18" i="25"/>
  <c r="D29" i="18" s="1"/>
  <c r="J29" i="18" s="1"/>
  <c r="J16" i="18"/>
  <c r="Y16" i="18" s="1"/>
  <c r="E27" i="18"/>
  <c r="K27" i="18" s="1"/>
  <c r="Q27" i="18" s="1"/>
  <c r="H25" i="26"/>
  <c r="E29" i="18"/>
  <c r="K29" i="18" s="1"/>
  <c r="Q29" i="18" s="1"/>
  <c r="H25" i="25"/>
  <c r="E17" i="18"/>
  <c r="H39" i="24"/>
  <c r="E18" i="18"/>
  <c r="F18" i="18"/>
  <c r="F24" i="18" s="1"/>
  <c r="I39" i="24"/>
  <c r="I25" i="26"/>
  <c r="F27" i="18"/>
  <c r="L27" i="18" s="1"/>
  <c r="R27" i="18" s="1"/>
  <c r="H28" i="27"/>
  <c r="E34" i="18"/>
  <c r="D20" i="18"/>
  <c r="J20" i="18" s="1"/>
  <c r="P20" i="18" s="1"/>
  <c r="F34" i="18"/>
  <c r="H42" i="22"/>
  <c r="E21" i="18"/>
  <c r="K21" i="18" s="1"/>
  <c r="Q21" i="18" s="1"/>
  <c r="H28" i="18"/>
  <c r="H35" i="18" s="1"/>
  <c r="H37" i="18" s="1"/>
  <c r="P29" i="18" l="1"/>
  <c r="Y29" i="18"/>
  <c r="B32" i="24"/>
  <c r="D18" i="18" s="1"/>
  <c r="J18" i="18" s="1"/>
  <c r="B18" i="26"/>
  <c r="B25" i="26" s="1"/>
  <c r="B25" i="25"/>
  <c r="B21" i="27"/>
  <c r="E24" i="18"/>
  <c r="P16" i="18"/>
  <c r="L18" i="18"/>
  <c r="L24" i="18" s="1"/>
  <c r="K18" i="18"/>
  <c r="Q18" i="18" s="1"/>
  <c r="L34" i="18"/>
  <c r="K34" i="18"/>
  <c r="K17" i="18"/>
  <c r="E26" i="18"/>
  <c r="I42" i="22"/>
  <c r="F26" i="18"/>
  <c r="L26" i="18" s="1"/>
  <c r="R26" i="18" s="1"/>
  <c r="H26" i="20"/>
  <c r="E28" i="18"/>
  <c r="K28" i="18" s="1"/>
  <c r="Q28" i="18" s="1"/>
  <c r="H24" i="19"/>
  <c r="I28" i="18"/>
  <c r="I35" i="18" s="1"/>
  <c r="I37" i="18" s="1"/>
  <c r="D21" i="18"/>
  <c r="J21" i="18" s="1"/>
  <c r="D27" i="18" l="1"/>
  <c r="J27" i="18" s="1"/>
  <c r="P21" i="18"/>
  <c r="Y21" i="18"/>
  <c r="P18" i="18"/>
  <c r="Y18" i="18"/>
  <c r="B39" i="24"/>
  <c r="B30" i="28"/>
  <c r="B37" i="28" s="1"/>
  <c r="B35" i="22"/>
  <c r="B42" i="22" s="1"/>
  <c r="K26" i="18"/>
  <c r="Q26" i="18" s="1"/>
  <c r="E35" i="18"/>
  <c r="E37" i="18" s="1"/>
  <c r="Q17" i="18"/>
  <c r="Q24" i="18" s="1"/>
  <c r="K24" i="18"/>
  <c r="R18" i="18"/>
  <c r="R24" i="18" s="1"/>
  <c r="R34" i="18"/>
  <c r="Q34" i="18"/>
  <c r="I26" i="20"/>
  <c r="F28" i="18"/>
  <c r="L28" i="18" s="1"/>
  <c r="L35" i="18" s="1"/>
  <c r="L37" i="18" s="1"/>
  <c r="B28" i="27"/>
  <c r="D34" i="18"/>
  <c r="J34" i="18" s="1"/>
  <c r="B24" i="19"/>
  <c r="P34" i="18" l="1"/>
  <c r="Y34" i="18"/>
  <c r="P27" i="18"/>
  <c r="Y27" i="18"/>
  <c r="D26" i="18"/>
  <c r="J26" i="18" s="1"/>
  <c r="Y26" i="18" s="1"/>
  <c r="D17" i="18"/>
  <c r="D24" i="18" s="1"/>
  <c r="B19" i="20"/>
  <c r="B26" i="20" s="1"/>
  <c r="Q35" i="18"/>
  <c r="Q37" i="18" s="1"/>
  <c r="K35" i="18"/>
  <c r="K37" i="18" s="1"/>
  <c r="F35" i="18"/>
  <c r="F37" i="18" s="1"/>
  <c r="R28" i="18"/>
  <c r="R35" i="18" s="1"/>
  <c r="R37" i="18" s="1"/>
  <c r="B17" i="18"/>
  <c r="B18" i="18" s="1"/>
  <c r="B19" i="18" s="1"/>
  <c r="B20" i="18" l="1"/>
  <c r="B21" i="18" s="1"/>
  <c r="B22" i="18" s="1"/>
  <c r="B23" i="18" s="1"/>
  <c r="J17" i="18"/>
  <c r="D28" i="18"/>
  <c r="D35" i="18" s="1"/>
  <c r="D37" i="18" s="1"/>
  <c r="P26" i="18"/>
  <c r="B27" i="18"/>
  <c r="B28" i="18" s="1"/>
  <c r="B29" i="18" s="1"/>
  <c r="B30" i="18" s="1"/>
  <c r="B31" i="18" s="1"/>
  <c r="B32" i="18" s="1"/>
  <c r="B33" i="18" s="1"/>
  <c r="B34" i="18" s="1"/>
  <c r="J24" i="18" l="1"/>
  <c r="Y17" i="18"/>
  <c r="Y24" i="18" s="1"/>
  <c r="P17" i="18"/>
  <c r="P24" i="18" s="1"/>
  <c r="B24" i="18"/>
  <c r="J28" i="18"/>
  <c r="Y28" i="18" s="1"/>
  <c r="Y35" i="18" s="1"/>
  <c r="B35" i="18"/>
  <c r="Y37" i="18" l="1"/>
  <c r="B37" i="18"/>
  <c r="P28" i="18"/>
  <c r="P35" i="18" s="1"/>
  <c r="P37" i="18" s="1"/>
  <c r="J35" i="18"/>
  <c r="J37" i="18" s="1"/>
</calcChain>
</file>

<file path=xl/comments1.xml><?xml version="1.0" encoding="utf-8"?>
<comments xmlns="http://schemas.openxmlformats.org/spreadsheetml/2006/main">
  <authors>
    <author>ismail - [2010]</author>
  </authors>
  <commentList>
    <comment ref="I22" authorId="0">
      <text>
        <r>
          <rPr>
            <b/>
            <sz val="9"/>
            <color indexed="81"/>
            <rFont val="Tahoma"/>
            <family val="2"/>
          </rPr>
          <t>minus jalan menjadi luas 370 m</t>
        </r>
        <r>
          <rPr>
            <b/>
            <sz val="9"/>
            <color indexed="81"/>
            <rFont val="Calibri"/>
            <family val="2"/>
          </rPr>
          <t>²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M.5326 = 422 m², dipecah u/ B. Giarno = 269 m², sisa masuk stok IP = 57 m² dan selisih menjadi jalan.</t>
        </r>
      </text>
    </comment>
  </commentList>
</comments>
</file>

<file path=xl/sharedStrings.xml><?xml version="1.0" encoding="utf-8"?>
<sst xmlns="http://schemas.openxmlformats.org/spreadsheetml/2006/main" count="1284" uniqueCount="110">
  <si>
    <t>EVALUASI DATA LUASAN TANAH</t>
  </si>
  <si>
    <t>KET</t>
  </si>
  <si>
    <t>PENJUAL</t>
  </si>
  <si>
    <t>DATA TANAH</t>
  </si>
  <si>
    <t>ATAS NAMA</t>
  </si>
  <si>
    <t>SURAT</t>
  </si>
  <si>
    <t>LUAS (m²)</t>
  </si>
  <si>
    <t>NO.</t>
  </si>
  <si>
    <t>NO. GBR</t>
  </si>
  <si>
    <t>LOKASI</t>
  </si>
  <si>
    <t>Jubung</t>
  </si>
  <si>
    <t>Muktisari</t>
  </si>
  <si>
    <t>PT. GBU</t>
  </si>
  <si>
    <t>FX. Andoyo</t>
  </si>
  <si>
    <t>Ajung</t>
  </si>
  <si>
    <t>Bukit Permai</t>
  </si>
  <si>
    <t>Gunung Batu Permai</t>
  </si>
  <si>
    <t>New Milenia</t>
  </si>
  <si>
    <t>Sriwijaya</t>
  </si>
  <si>
    <t>Lain-Lain</t>
  </si>
  <si>
    <t>Petung</t>
  </si>
  <si>
    <t>PENGALIHAN HAK</t>
  </si>
  <si>
    <t>THN</t>
  </si>
  <si>
    <t>L.SURAT</t>
  </si>
  <si>
    <t>L.UKUR</t>
  </si>
  <si>
    <t>UKUR</t>
  </si>
  <si>
    <t>Bumi Mangli Permai 4</t>
  </si>
  <si>
    <t>Bumi Tegal Besar 4</t>
  </si>
  <si>
    <t>A.</t>
  </si>
  <si>
    <t>B.</t>
  </si>
  <si>
    <t>Jumlah - A</t>
  </si>
  <si>
    <t>Jumlah - B</t>
  </si>
  <si>
    <t>Jumlah A + B</t>
  </si>
  <si>
    <t xml:space="preserve">I. </t>
  </si>
  <si>
    <t>LAND BANK</t>
  </si>
  <si>
    <t xml:space="preserve">II. </t>
  </si>
  <si>
    <t>SERAH TERIMA KE TECHNIC</t>
  </si>
  <si>
    <t>TOTAL LAND BANK</t>
  </si>
  <si>
    <t>SERAH TERIMA TECHNIC</t>
  </si>
  <si>
    <t>SISA LAND BANK</t>
  </si>
  <si>
    <t>BID</t>
  </si>
  <si>
    <t>HARGA AKTA</t>
  </si>
  <si>
    <t>Yunita Widyaningtyas, SH.</t>
  </si>
  <si>
    <t>Andrew Nugroho A. S.Kom</t>
  </si>
  <si>
    <t>Manager</t>
  </si>
  <si>
    <t>Koncer Bondowoso</t>
  </si>
  <si>
    <t>Pancoran Residence</t>
  </si>
  <si>
    <t>Menyetujui,</t>
  </si>
  <si>
    <t>Srikoyo (Bintoro)</t>
  </si>
  <si>
    <t>PT. GUNUNG BATU UTAMA</t>
  </si>
  <si>
    <t>REKAP LAND BANK INVESTASI PROPERTY</t>
  </si>
  <si>
    <t>Kadiv Administration</t>
  </si>
  <si>
    <t>IP PROYEK - LUAR IJIN</t>
  </si>
  <si>
    <t>IP LOKASI</t>
  </si>
  <si>
    <t>C.</t>
  </si>
  <si>
    <t>IP PROYEK - DALAM IJIN</t>
  </si>
  <si>
    <t>TOTAL - A</t>
  </si>
  <si>
    <t>TOTAL - B</t>
  </si>
  <si>
    <t>TOTAL - C</t>
  </si>
  <si>
    <t>TOTAL - A+B+C</t>
  </si>
  <si>
    <t>INVESTASI PROPERTI - DALAM IJIN</t>
  </si>
  <si>
    <t>BUMI TEGAL BESAR 4</t>
  </si>
  <si>
    <t>INVESTASI PROPERTI - LUAR IJIN</t>
  </si>
  <si>
    <t>BUKIT PERMAI</t>
  </si>
  <si>
    <t>GUNUNG BATU PERMAI</t>
  </si>
  <si>
    <t>BUMI MANGLI PERMAI 4</t>
  </si>
  <si>
    <t>NEW MILENIA</t>
  </si>
  <si>
    <t>PANCORAN RESIDENCE</t>
  </si>
  <si>
    <t>SRIWIJAYA</t>
  </si>
  <si>
    <t>INVESTASI PROPERTI LOKASI</t>
  </si>
  <si>
    <t>JUBUNG</t>
  </si>
  <si>
    <t>MUKTISARI</t>
  </si>
  <si>
    <t>PETUNG</t>
  </si>
  <si>
    <t>KONCER BONDOWOSO</t>
  </si>
  <si>
    <t>SRIKOYO (BINTORO)</t>
  </si>
  <si>
    <t>AJUNG</t>
  </si>
  <si>
    <t>INVESTASI PROPERTI LOKASI LAIN²</t>
  </si>
  <si>
    <t>JENIS</t>
  </si>
  <si>
    <t xml:space="preserve">BLM ORDER </t>
  </si>
  <si>
    <t>ORDER</t>
  </si>
  <si>
    <t>TERBIT</t>
  </si>
  <si>
    <t xml:space="preserve">TA </t>
  </si>
  <si>
    <t>Mandiri Regency</t>
  </si>
  <si>
    <t>MANDIRI REGENCY</t>
  </si>
  <si>
    <t>INVESTASI PROPERTI LOKASI KRANJINGAN</t>
  </si>
  <si>
    <t xml:space="preserve">Kranjingan </t>
  </si>
  <si>
    <t>Makam</t>
  </si>
  <si>
    <t>BULAN JANUARI 2020</t>
  </si>
  <si>
    <t>Jember, 31 Januari 2020</t>
  </si>
  <si>
    <t>LAND BANK sd. TAHUN 2019</t>
  </si>
  <si>
    <t>LAND BANK TAHUN 2020</t>
  </si>
  <si>
    <t>POSISI SURAT</t>
  </si>
  <si>
    <t>Departemen Land Acquisition</t>
  </si>
  <si>
    <t>sd. TAHUN 2019</t>
  </si>
  <si>
    <t>TAHUN 2020</t>
  </si>
  <si>
    <t>BUMI TEGAL BESAR 1, 2, 3</t>
  </si>
  <si>
    <t>Bumi Tegal Besar 1, 2, 3</t>
  </si>
  <si>
    <t>NO. AKTA</t>
  </si>
  <si>
    <t>TGL. AKTA</t>
  </si>
  <si>
    <t>Tidak TA</t>
  </si>
  <si>
    <t>PENJUAL / LOKASI</t>
  </si>
  <si>
    <t>BELUM ORDER</t>
  </si>
  <si>
    <t>PROSES PERALIHAN HAK</t>
  </si>
  <si>
    <t>S. TERIMA FINANCE</t>
  </si>
  <si>
    <t>TOTAL</t>
  </si>
  <si>
    <t>SUDAH</t>
  </si>
  <si>
    <t>BELUM</t>
  </si>
  <si>
    <t>BUMI TEGAL BESAR 1 &amp; 2</t>
  </si>
  <si>
    <t>Bumi Mangli Permai 1, 2</t>
  </si>
  <si>
    <t>BUMI MANGLI PERMAI 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</si>
</sst>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1"/>
      <name val="Cambria"/>
      <family val="1"/>
      <scheme val="major"/>
    </font>
    <font>
      <sz val="10"/>
      <color theme="1"/>
      <name val="Cambria"/>
      <family val="1"/>
      <scheme val="major"/>
    </font>
    <font>
      <sz val="10.5"/>
      <name val="Cambria"/>
      <family val="1"/>
      <scheme val="major"/>
    </font>
    <font>
      <b/>
      <sz val="10.5"/>
      <name val="Cambria"/>
      <family val="1"/>
      <scheme val="major"/>
    </font>
    <font>
      <b/>
      <sz val="10"/>
      <color rgb="FF0000CC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u/>
      <sz val="1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family val="2"/>
    </font>
    <font>
      <b/>
      <sz val="11"/>
      <color rgb="FFFF0000"/>
      <name val="Cambria"/>
      <family val="1"/>
      <scheme val="major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 style="thin">
        <color indexed="8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8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675">
    <xf numFmtId="0" fontId="0" fillId="0" borderId="0" xfId="0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3" applyFont="1" applyAlignment="1">
      <alignment vertical="center"/>
    </xf>
    <xf numFmtId="0" fontId="6" fillId="2" borderId="9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41" fontId="5" fillId="0" borderId="8" xfId="3" applyNumberFormat="1" applyFont="1" applyBorder="1" applyAlignment="1">
      <alignment vertical="center"/>
    </xf>
    <xf numFmtId="164" fontId="4" fillId="0" borderId="0" xfId="2" applyNumberFormat="1" applyFont="1" applyAlignment="1">
      <alignment horizontal="center" vertical="center"/>
    </xf>
    <xf numFmtId="164" fontId="5" fillId="0" borderId="8" xfId="3" applyNumberFormat="1" applyFont="1" applyBorder="1" applyAlignment="1">
      <alignment vertical="center"/>
    </xf>
    <xf numFmtId="164" fontId="5" fillId="0" borderId="0" xfId="3" applyNumberFormat="1" applyFont="1" applyAlignment="1">
      <alignment vertical="center"/>
    </xf>
    <xf numFmtId="0" fontId="2" fillId="0" borderId="0" xfId="2" applyAlignment="1">
      <alignment vertical="center"/>
    </xf>
    <xf numFmtId="0" fontId="7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/>
    <xf numFmtId="0" fontId="5" fillId="0" borderId="0" xfId="2" applyFont="1"/>
    <xf numFmtId="0" fontId="5" fillId="0" borderId="48" xfId="2" applyFont="1" applyBorder="1"/>
    <xf numFmtId="0" fontId="7" fillId="0" borderId="0" xfId="3" applyFont="1"/>
    <xf numFmtId="41" fontId="9" fillId="0" borderId="16" xfId="4" applyNumberFormat="1" applyFont="1" applyBorder="1" applyAlignment="1">
      <alignment vertical="center"/>
    </xf>
    <xf numFmtId="41" fontId="9" fillId="0" borderId="47" xfId="4" applyNumberFormat="1" applyFont="1" applyBorder="1" applyAlignment="1">
      <alignment vertical="center"/>
    </xf>
    <xf numFmtId="41" fontId="9" fillId="0" borderId="41" xfId="4" applyNumberFormat="1" applyFont="1" applyBorder="1" applyAlignment="1">
      <alignment vertical="center"/>
    </xf>
    <xf numFmtId="41" fontId="9" fillId="0" borderId="38" xfId="4" applyNumberFormat="1" applyFont="1" applyBorder="1" applyAlignment="1">
      <alignment vertical="center"/>
    </xf>
    <xf numFmtId="41" fontId="9" fillId="0" borderId="35" xfId="4" applyNumberFormat="1" applyFont="1" applyBorder="1" applyAlignment="1">
      <alignment vertical="center"/>
    </xf>
    <xf numFmtId="41" fontId="9" fillId="0" borderId="32" xfId="4" applyNumberFormat="1" applyFont="1" applyBorder="1" applyAlignment="1">
      <alignment vertical="center"/>
    </xf>
    <xf numFmtId="41" fontId="9" fillId="0" borderId="29" xfId="4" applyNumberFormat="1" applyFont="1" applyBorder="1" applyAlignment="1">
      <alignment vertical="center"/>
    </xf>
    <xf numFmtId="41" fontId="9" fillId="0" borderId="26" xfId="4" applyNumberFormat="1" applyFont="1" applyBorder="1" applyAlignment="1">
      <alignment vertical="center"/>
    </xf>
    <xf numFmtId="41" fontId="9" fillId="0" borderId="23" xfId="4" applyNumberFormat="1" applyFont="1" applyBorder="1" applyAlignment="1">
      <alignment vertical="center"/>
    </xf>
    <xf numFmtId="41" fontId="9" fillId="0" borderId="20" xfId="4" applyNumberFormat="1" applyFont="1" applyBorder="1" applyAlignment="1">
      <alignment vertical="center"/>
    </xf>
    <xf numFmtId="41" fontId="10" fillId="5" borderId="4" xfId="4" applyNumberFormat="1" applyFont="1" applyFill="1" applyBorder="1" applyAlignment="1">
      <alignment vertical="center"/>
    </xf>
    <xf numFmtId="41" fontId="11" fillId="0" borderId="0" xfId="2" applyNumberFormat="1" applyFont="1" applyAlignment="1">
      <alignment horizontal="right" vertical="center"/>
    </xf>
    <xf numFmtId="41" fontId="11" fillId="0" borderId="0" xfId="2" applyNumberFormat="1" applyFont="1" applyAlignment="1">
      <alignment vertical="center"/>
    </xf>
    <xf numFmtId="41" fontId="5" fillId="0" borderId="0" xfId="2" applyNumberFormat="1" applyFont="1" applyAlignment="1">
      <alignment vertical="center"/>
    </xf>
    <xf numFmtId="0" fontId="5" fillId="0" borderId="0" xfId="3" applyFont="1"/>
    <xf numFmtId="0" fontId="5" fillId="0" borderId="48" xfId="2" applyFont="1" applyBorder="1" applyAlignment="1">
      <alignment vertical="center"/>
    </xf>
    <xf numFmtId="0" fontId="7" fillId="0" borderId="48" xfId="3" applyFont="1" applyBorder="1" applyAlignment="1">
      <alignment vertical="center"/>
    </xf>
    <xf numFmtId="0" fontId="5" fillId="0" borderId="8" xfId="2" applyFont="1" applyBorder="1" applyAlignment="1">
      <alignment vertical="center"/>
    </xf>
    <xf numFmtId="0" fontId="2" fillId="0" borderId="0" xfId="2" applyFont="1"/>
    <xf numFmtId="41" fontId="6" fillId="5" borderId="7" xfId="4" applyNumberFormat="1" applyFont="1" applyFill="1" applyBorder="1" applyAlignment="1">
      <alignment horizontal="center" vertical="center"/>
    </xf>
    <xf numFmtId="41" fontId="6" fillId="5" borderId="4" xfId="4" applyNumberFormat="1" applyFont="1" applyFill="1" applyBorder="1" applyAlignment="1">
      <alignment horizontal="center" vertical="center"/>
    </xf>
    <xf numFmtId="41" fontId="6" fillId="5" borderId="5" xfId="4" applyNumberFormat="1" applyFont="1" applyFill="1" applyBorder="1" applyAlignment="1">
      <alignment horizontal="left" vertical="center"/>
    </xf>
    <xf numFmtId="41" fontId="6" fillId="5" borderId="6" xfId="4" applyNumberFormat="1" applyFont="1" applyFill="1" applyBorder="1" applyAlignment="1">
      <alignment horizontal="center" vertical="center"/>
    </xf>
    <xf numFmtId="41" fontId="8" fillId="0" borderId="47" xfId="2" applyNumberFormat="1" applyFont="1" applyBorder="1" applyAlignment="1">
      <alignment horizontal="left" vertical="center"/>
    </xf>
    <xf numFmtId="41" fontId="6" fillId="5" borderId="4" xfId="4" applyNumberFormat="1" applyFont="1" applyFill="1" applyBorder="1" applyAlignment="1">
      <alignment horizontal="left" vertical="center"/>
    </xf>
    <xf numFmtId="41" fontId="6" fillId="5" borderId="7" xfId="4" applyNumberFormat="1" applyFont="1" applyFill="1" applyBorder="1" applyAlignment="1">
      <alignment horizontal="left" vertical="center"/>
    </xf>
    <xf numFmtId="41" fontId="5" fillId="0" borderId="47" xfId="2" applyNumberFormat="1" applyFont="1" applyBorder="1" applyAlignment="1">
      <alignment horizontal="right" vertical="center"/>
    </xf>
    <xf numFmtId="41" fontId="5" fillId="0" borderId="47" xfId="5" applyNumberFormat="1" applyFont="1" applyBorder="1" applyAlignment="1">
      <alignment horizontal="left" vertical="center"/>
    </xf>
    <xf numFmtId="41" fontId="5" fillId="3" borderId="15" xfId="0" applyNumberFormat="1" applyFont="1" applyFill="1" applyBorder="1" applyAlignment="1">
      <alignment horizontal="left" vertical="center"/>
    </xf>
    <xf numFmtId="41" fontId="5" fillId="3" borderId="17" xfId="0" applyNumberFormat="1" applyFont="1" applyFill="1" applyBorder="1" applyAlignment="1">
      <alignment horizontal="left" vertical="center"/>
    </xf>
    <xf numFmtId="41" fontId="5" fillId="3" borderId="18" xfId="0" applyNumberFormat="1" applyFont="1" applyFill="1" applyBorder="1" applyAlignment="1">
      <alignment horizontal="left" vertical="center"/>
    </xf>
    <xf numFmtId="41" fontId="5" fillId="3" borderId="19" xfId="0" applyNumberFormat="1" applyFont="1" applyFill="1" applyBorder="1" applyAlignment="1">
      <alignment horizontal="left" vertical="center"/>
    </xf>
    <xf numFmtId="41" fontId="5" fillId="3" borderId="21" xfId="0" applyNumberFormat="1" applyFont="1" applyFill="1" applyBorder="1" applyAlignment="1">
      <alignment horizontal="left" vertical="center"/>
    </xf>
    <xf numFmtId="41" fontId="5" fillId="0" borderId="22" xfId="0" applyNumberFormat="1" applyFont="1" applyBorder="1" applyAlignment="1">
      <alignment horizontal="left" vertical="center"/>
    </xf>
    <xf numFmtId="41" fontId="5" fillId="0" borderId="24" xfId="0" applyNumberFormat="1" applyFont="1" applyBorder="1" applyAlignment="1">
      <alignment horizontal="left" vertical="center"/>
    </xf>
    <xf numFmtId="41" fontId="5" fillId="0" borderId="25" xfId="0" applyNumberFormat="1" applyFont="1" applyBorder="1" applyAlignment="1">
      <alignment horizontal="left" vertical="center"/>
    </xf>
    <xf numFmtId="41" fontId="5" fillId="0" borderId="27" xfId="0" applyNumberFormat="1" applyFont="1" applyBorder="1" applyAlignment="1">
      <alignment horizontal="left" vertical="center"/>
    </xf>
    <xf numFmtId="41" fontId="5" fillId="0" borderId="44" xfId="0" applyNumberFormat="1" applyFont="1" applyBorder="1" applyAlignment="1">
      <alignment horizontal="left" vertical="center"/>
    </xf>
    <xf numFmtId="41" fontId="5" fillId="0" borderId="37" xfId="0" applyNumberFormat="1" applyFont="1" applyBorder="1" applyAlignment="1">
      <alignment horizontal="left" vertical="center"/>
    </xf>
    <xf numFmtId="41" fontId="5" fillId="0" borderId="14" xfId="0" applyNumberFormat="1" applyFont="1" applyBorder="1" applyAlignment="1">
      <alignment horizontal="left" vertical="center"/>
    </xf>
    <xf numFmtId="41" fontId="5" fillId="0" borderId="0" xfId="0" applyNumberFormat="1" applyFont="1" applyBorder="1" applyAlignment="1">
      <alignment horizontal="left" vertical="center"/>
    </xf>
    <xf numFmtId="41" fontId="5" fillId="3" borderId="43" xfId="0" applyNumberFormat="1" applyFont="1" applyFill="1" applyBorder="1" applyAlignment="1">
      <alignment horizontal="right" vertical="center"/>
    </xf>
    <xf numFmtId="41" fontId="5" fillId="0" borderId="43" xfId="0" applyNumberFormat="1" applyFont="1" applyBorder="1" applyAlignment="1">
      <alignment horizontal="right" vertical="center"/>
    </xf>
    <xf numFmtId="41" fontId="5" fillId="4" borderId="47" xfId="1" applyNumberFormat="1" applyFont="1" applyFill="1" applyBorder="1" applyAlignment="1">
      <alignment horizontal="right" vertical="center"/>
    </xf>
    <xf numFmtId="41" fontId="5" fillId="0" borderId="16" xfId="0" applyNumberFormat="1" applyFont="1" applyBorder="1" applyAlignment="1">
      <alignment horizontal="left" vertical="center"/>
    </xf>
    <xf numFmtId="41" fontId="5" fillId="0" borderId="46" xfId="1" applyNumberFormat="1" applyFont="1" applyBorder="1" applyAlignment="1">
      <alignment horizontal="right" vertical="center"/>
    </xf>
    <xf numFmtId="41" fontId="5" fillId="4" borderId="45" xfId="0" applyNumberFormat="1" applyFont="1" applyFill="1" applyBorder="1" applyAlignment="1">
      <alignment horizontal="left" vertical="center"/>
    </xf>
    <xf numFmtId="41" fontId="5" fillId="4" borderId="45" xfId="1" applyNumberFormat="1" applyFont="1" applyFill="1" applyBorder="1" applyAlignment="1">
      <alignment horizontal="right" vertical="center"/>
    </xf>
    <xf numFmtId="41" fontId="0" fillId="0" borderId="0" xfId="0" applyNumberFormat="1"/>
    <xf numFmtId="41" fontId="5" fillId="4" borderId="16" xfId="1" applyNumberFormat="1" applyFont="1" applyFill="1" applyBorder="1" applyAlignment="1">
      <alignment horizontal="right" vertical="center"/>
    </xf>
    <xf numFmtId="0" fontId="6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164" fontId="2" fillId="0" borderId="0" xfId="2" applyNumberFormat="1" applyFont="1" applyAlignment="1">
      <alignment vertical="center"/>
    </xf>
    <xf numFmtId="0" fontId="5" fillId="0" borderId="0" xfId="10" applyNumberFormat="1" applyFont="1" applyBorder="1" applyAlignment="1">
      <alignment vertical="center"/>
    </xf>
    <xf numFmtId="43" fontId="13" fillId="0" borderId="0" xfId="9" applyFont="1" applyBorder="1" applyAlignment="1">
      <alignment horizontal="right" vertical="center"/>
    </xf>
    <xf numFmtId="0" fontId="2" fillId="0" borderId="0" xfId="2" applyBorder="1"/>
    <xf numFmtId="0" fontId="3" fillId="0" borderId="0" xfId="2" applyFont="1" applyAlignment="1">
      <alignment vertical="center"/>
    </xf>
    <xf numFmtId="41" fontId="10" fillId="5" borderId="7" xfId="4" applyNumberFormat="1" applyFont="1" applyFill="1" applyBorder="1" applyAlignment="1">
      <alignment horizontal="left" vertical="center"/>
    </xf>
    <xf numFmtId="0" fontId="5" fillId="0" borderId="0" xfId="2" applyFont="1" applyBorder="1"/>
    <xf numFmtId="41" fontId="5" fillId="0" borderId="0" xfId="3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41" fontId="6" fillId="5" borderId="5" xfId="4" applyNumberFormat="1" applyFont="1" applyFill="1" applyBorder="1" applyAlignment="1">
      <alignment horizontal="center" vertical="center"/>
    </xf>
    <xf numFmtId="49" fontId="0" fillId="0" borderId="0" xfId="0" applyNumberFormat="1"/>
    <xf numFmtId="49" fontId="4" fillId="0" borderId="0" xfId="2" applyNumberFormat="1" applyFont="1" applyAlignment="1">
      <alignment horizontal="center" vertical="center"/>
    </xf>
    <xf numFmtId="49" fontId="5" fillId="0" borderId="8" xfId="3" applyNumberFormat="1" applyFont="1" applyBorder="1" applyAlignment="1">
      <alignment vertical="center"/>
    </xf>
    <xf numFmtId="49" fontId="6" fillId="5" borderId="5" xfId="4" applyNumberFormat="1" applyFont="1" applyFill="1" applyBorder="1" applyAlignment="1">
      <alignment horizontal="center" vertical="center"/>
    </xf>
    <xf numFmtId="41" fontId="5" fillId="0" borderId="60" xfId="5" applyNumberFormat="1" applyFont="1" applyBorder="1" applyAlignment="1">
      <alignment horizontal="left" vertical="center"/>
    </xf>
    <xf numFmtId="41" fontId="5" fillId="0" borderId="60" xfId="2" applyNumberFormat="1" applyFont="1" applyBorder="1" applyAlignment="1">
      <alignment horizontal="right" vertical="center"/>
    </xf>
    <xf numFmtId="49" fontId="5" fillId="0" borderId="0" xfId="3" applyNumberFormat="1" applyFont="1" applyBorder="1" applyAlignment="1">
      <alignment vertical="center"/>
    </xf>
    <xf numFmtId="49" fontId="4" fillId="0" borderId="0" xfId="2" applyNumberFormat="1" applyFont="1" applyAlignment="1">
      <alignment vertical="center"/>
    </xf>
    <xf numFmtId="49" fontId="5" fillId="0" borderId="8" xfId="3" applyNumberFormat="1" applyFont="1" applyBorder="1" applyAlignment="1">
      <alignment horizontal="center" vertical="center"/>
    </xf>
    <xf numFmtId="49" fontId="5" fillId="0" borderId="0" xfId="3" applyNumberFormat="1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0" fontId="0" fillId="0" borderId="0" xfId="0" applyAlignment="1">
      <alignment horizontal="left"/>
    </xf>
    <xf numFmtId="164" fontId="5" fillId="0" borderId="0" xfId="3" applyNumberFormat="1" applyFont="1" applyBorder="1" applyAlignment="1">
      <alignment horizontal="left" vertical="center"/>
    </xf>
    <xf numFmtId="0" fontId="14" fillId="0" borderId="0" xfId="0" applyFont="1"/>
    <xf numFmtId="0" fontId="6" fillId="2" borderId="2" xfId="3" applyFont="1" applyFill="1" applyBorder="1" applyAlignment="1">
      <alignment horizontal="center" vertical="center" wrapText="1"/>
    </xf>
    <xf numFmtId="164" fontId="6" fillId="2" borderId="2" xfId="3" applyNumberFormat="1" applyFont="1" applyFill="1" applyBorder="1" applyAlignment="1">
      <alignment horizontal="center" vertical="center" wrapText="1"/>
    </xf>
    <xf numFmtId="0" fontId="15" fillId="0" borderId="0" xfId="0" applyFont="1"/>
    <xf numFmtId="41" fontId="5" fillId="0" borderId="54" xfId="0" applyNumberFormat="1" applyFont="1" applyBorder="1" applyAlignment="1">
      <alignment horizontal="right" vertical="center"/>
    </xf>
    <xf numFmtId="0" fontId="16" fillId="0" borderId="0" xfId="3" applyFont="1" applyAlignment="1">
      <alignment vertical="center"/>
    </xf>
    <xf numFmtId="41" fontId="5" fillId="0" borderId="47" xfId="0" applyNumberFormat="1" applyFont="1" applyBorder="1" applyAlignment="1">
      <alignment horizontal="right" vertical="center"/>
    </xf>
    <xf numFmtId="41" fontId="5" fillId="4" borderId="47" xfId="0" applyNumberFormat="1" applyFont="1" applyFill="1" applyBorder="1" applyAlignment="1">
      <alignment horizontal="left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52" xfId="2" applyNumberFormat="1" applyFont="1" applyBorder="1" applyAlignment="1">
      <alignment horizontal="center" vertical="center"/>
    </xf>
    <xf numFmtId="0" fontId="5" fillId="0" borderId="47" xfId="2" applyNumberFormat="1" applyFont="1" applyBorder="1" applyAlignment="1">
      <alignment horizontal="center" vertical="center"/>
    </xf>
    <xf numFmtId="0" fontId="5" fillId="0" borderId="58" xfId="2" applyNumberFormat="1" applyFont="1" applyBorder="1" applyAlignment="1">
      <alignment horizontal="center" vertical="center"/>
    </xf>
    <xf numFmtId="41" fontId="0" fillId="0" borderId="0" xfId="18" applyFont="1"/>
    <xf numFmtId="0" fontId="7" fillId="0" borderId="0" xfId="3" applyFont="1" applyBorder="1" applyAlignment="1">
      <alignment vertical="center"/>
    </xf>
    <xf numFmtId="0" fontId="6" fillId="4" borderId="63" xfId="3" applyFont="1" applyFill="1" applyBorder="1" applyAlignment="1">
      <alignment horizontal="center" vertical="center"/>
    </xf>
    <xf numFmtId="0" fontId="6" fillId="4" borderId="63" xfId="3" applyFont="1" applyFill="1" applyBorder="1" applyAlignment="1">
      <alignment horizontal="center" vertical="center" wrapText="1"/>
    </xf>
    <xf numFmtId="49" fontId="6" fillId="4" borderId="63" xfId="3" applyNumberFormat="1" applyFont="1" applyFill="1" applyBorder="1" applyAlignment="1">
      <alignment horizontal="center" vertical="center" wrapText="1"/>
    </xf>
    <xf numFmtId="0" fontId="6" fillId="4" borderId="64" xfId="3" applyFont="1" applyFill="1" applyBorder="1" applyAlignment="1">
      <alignment horizontal="center" vertical="center" wrapText="1"/>
    </xf>
    <xf numFmtId="0" fontId="6" fillId="4" borderId="65" xfId="3" applyFont="1" applyFill="1" applyBorder="1" applyAlignment="1">
      <alignment horizontal="center" vertical="center" wrapText="1"/>
    </xf>
    <xf numFmtId="0" fontId="6" fillId="4" borderId="66" xfId="3" applyFont="1" applyFill="1" applyBorder="1" applyAlignment="1">
      <alignment horizontal="center" vertical="center" wrapText="1"/>
    </xf>
    <xf numFmtId="164" fontId="6" fillId="4" borderId="63" xfId="3" applyNumberFormat="1" applyFont="1" applyFill="1" applyBorder="1" applyAlignment="1">
      <alignment horizontal="center" vertical="center" wrapText="1"/>
    </xf>
    <xf numFmtId="41" fontId="5" fillId="4" borderId="47" xfId="10" applyNumberFormat="1" applyFont="1" applyFill="1" applyBorder="1" applyAlignment="1">
      <alignment vertical="center"/>
    </xf>
    <xf numFmtId="49" fontId="5" fillId="4" borderId="47" xfId="2" applyNumberFormat="1" applyFont="1" applyFill="1" applyBorder="1" applyAlignment="1">
      <alignment horizontal="center" vertical="center"/>
    </xf>
    <xf numFmtId="41" fontId="5" fillId="4" borderId="47" xfId="13" applyNumberFormat="1" applyFont="1" applyFill="1" applyBorder="1" applyAlignment="1">
      <alignment horizontal="right" vertical="center"/>
    </xf>
    <xf numFmtId="41" fontId="5" fillId="4" borderId="54" xfId="0" applyNumberFormat="1" applyFont="1" applyFill="1" applyBorder="1" applyAlignment="1">
      <alignment horizontal="right" vertical="center"/>
    </xf>
    <xf numFmtId="41" fontId="5" fillId="4" borderId="45" xfId="13" applyNumberFormat="1" applyFont="1" applyFill="1" applyBorder="1" applyAlignment="1">
      <alignment horizontal="right" vertical="center"/>
    </xf>
    <xf numFmtId="41" fontId="5" fillId="4" borderId="45" xfId="13" applyNumberFormat="1" applyFont="1" applyFill="1" applyBorder="1" applyAlignment="1">
      <alignment horizontal="left" vertical="center"/>
    </xf>
    <xf numFmtId="41" fontId="5" fillId="4" borderId="56" xfId="10" applyNumberFormat="1" applyFont="1" applyFill="1" applyBorder="1" applyAlignment="1">
      <alignment vertical="center"/>
    </xf>
    <xf numFmtId="41" fontId="5" fillId="4" borderId="56" xfId="13" applyNumberFormat="1" applyFont="1" applyFill="1" applyBorder="1" applyAlignment="1">
      <alignment horizontal="right" vertical="center"/>
    </xf>
    <xf numFmtId="41" fontId="5" fillId="4" borderId="67" xfId="0" applyNumberFormat="1" applyFont="1" applyFill="1" applyBorder="1" applyAlignment="1">
      <alignment horizontal="right" vertical="center"/>
    </xf>
    <xf numFmtId="41" fontId="5" fillId="4" borderId="56" xfId="13" applyNumberFormat="1" applyFont="1" applyFill="1" applyBorder="1" applyAlignment="1">
      <alignment horizontal="left" vertical="center"/>
    </xf>
    <xf numFmtId="41" fontId="6" fillId="4" borderId="63" xfId="3" applyNumberFormat="1" applyFont="1" applyFill="1" applyBorder="1" applyAlignment="1">
      <alignment horizontal="left" vertical="center"/>
    </xf>
    <xf numFmtId="41" fontId="6" fillId="0" borderId="0" xfId="4" applyNumberFormat="1" applyFont="1" applyFill="1" applyBorder="1" applyAlignment="1">
      <alignment horizontal="center" vertical="center"/>
    </xf>
    <xf numFmtId="41" fontId="6" fillId="0" borderId="0" xfId="4" applyNumberFormat="1" applyFont="1" applyFill="1" applyBorder="1" applyAlignment="1">
      <alignment horizontal="left" vertical="center"/>
    </xf>
    <xf numFmtId="0" fontId="6" fillId="4" borderId="63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41" fontId="5" fillId="4" borderId="57" xfId="1" applyNumberFormat="1" applyFont="1" applyFill="1" applyBorder="1" applyAlignment="1">
      <alignment horizontal="right" vertical="center"/>
    </xf>
    <xf numFmtId="41" fontId="5" fillId="0" borderId="51" xfId="0" applyNumberFormat="1" applyFont="1" applyBorder="1" applyAlignment="1">
      <alignment horizontal="right" vertical="center"/>
    </xf>
    <xf numFmtId="0" fontId="6" fillId="4" borderId="50" xfId="3" applyNumberFormat="1" applyFont="1" applyFill="1" applyBorder="1" applyAlignment="1">
      <alignment horizontal="center" vertical="center"/>
    </xf>
    <xf numFmtId="41" fontId="6" fillId="4" borderId="50" xfId="3" applyNumberFormat="1" applyFont="1" applyFill="1" applyBorder="1" applyAlignment="1">
      <alignment horizontal="left" vertical="center"/>
    </xf>
    <xf numFmtId="0" fontId="6" fillId="4" borderId="68" xfId="3" applyFont="1" applyFill="1" applyBorder="1" applyAlignment="1">
      <alignment horizontal="center" vertical="center" wrapText="1"/>
    </xf>
    <xf numFmtId="0" fontId="6" fillId="4" borderId="69" xfId="3" applyFont="1" applyFill="1" applyBorder="1" applyAlignment="1">
      <alignment horizontal="center" vertical="center" wrapText="1"/>
    </xf>
    <xf numFmtId="0" fontId="6" fillId="4" borderId="53" xfId="3" applyFont="1" applyFill="1" applyBorder="1" applyAlignment="1">
      <alignment horizontal="center" vertical="center" wrapText="1"/>
    </xf>
    <xf numFmtId="0" fontId="6" fillId="4" borderId="70" xfId="3" applyFont="1" applyFill="1" applyBorder="1" applyAlignment="1">
      <alignment horizontal="center" vertical="center" wrapText="1"/>
    </xf>
    <xf numFmtId="164" fontId="6" fillId="4" borderId="53" xfId="3" applyNumberFormat="1" applyFont="1" applyFill="1" applyBorder="1" applyAlignment="1">
      <alignment horizontal="center" vertical="center" wrapText="1"/>
    </xf>
    <xf numFmtId="0" fontId="6" fillId="4" borderId="53" xfId="3" applyFont="1" applyFill="1" applyBorder="1" applyAlignment="1">
      <alignment horizontal="center" vertical="center"/>
    </xf>
    <xf numFmtId="0" fontId="6" fillId="4" borderId="53" xfId="3" applyNumberFormat="1" applyFont="1" applyFill="1" applyBorder="1" applyAlignment="1">
      <alignment horizontal="center" vertical="center"/>
    </xf>
    <xf numFmtId="41" fontId="6" fillId="4" borderId="53" xfId="3" applyNumberFormat="1" applyFont="1" applyFill="1" applyBorder="1" applyAlignment="1">
      <alignment horizontal="left" vertical="center"/>
    </xf>
    <xf numFmtId="49" fontId="6" fillId="4" borderId="53" xfId="3" applyNumberFormat="1" applyFont="1" applyFill="1" applyBorder="1" applyAlignment="1">
      <alignment horizontal="center" vertical="center" wrapText="1"/>
    </xf>
    <xf numFmtId="41" fontId="5" fillId="0" borderId="49" xfId="1" applyNumberFormat="1" applyFont="1" applyBorder="1" applyAlignment="1">
      <alignment horizontal="right" vertical="center"/>
    </xf>
    <xf numFmtId="41" fontId="5" fillId="3" borderId="49" xfId="0" applyNumberFormat="1" applyFont="1" applyFill="1" applyBorder="1" applyAlignment="1">
      <alignment horizontal="left" vertical="center"/>
    </xf>
    <xf numFmtId="41" fontId="5" fillId="3" borderId="49" xfId="0" applyNumberFormat="1" applyFont="1" applyFill="1" applyBorder="1" applyAlignment="1">
      <alignment horizontal="right" vertical="center"/>
    </xf>
    <xf numFmtId="41" fontId="9" fillId="0" borderId="57" xfId="4" applyNumberFormat="1" applyFont="1" applyBorder="1" applyAlignment="1">
      <alignment vertical="center"/>
    </xf>
    <xf numFmtId="0" fontId="6" fillId="0" borderId="53" xfId="3" applyFont="1" applyFill="1" applyBorder="1" applyAlignment="1">
      <alignment horizontal="center" vertical="center"/>
    </xf>
    <xf numFmtId="0" fontId="6" fillId="0" borderId="53" xfId="3" applyFont="1" applyFill="1" applyBorder="1" applyAlignment="1">
      <alignment horizontal="center" vertical="center" wrapText="1"/>
    </xf>
    <xf numFmtId="41" fontId="7" fillId="0" borderId="57" xfId="2" applyNumberFormat="1" applyFont="1" applyBorder="1" applyAlignment="1">
      <alignment horizontal="left" vertical="center"/>
    </xf>
    <xf numFmtId="41" fontId="7" fillId="0" borderId="47" xfId="2" applyNumberFormat="1" applyFont="1" applyBorder="1" applyAlignment="1">
      <alignment horizontal="left" vertical="center"/>
    </xf>
    <xf numFmtId="41" fontId="7" fillId="0" borderId="41" xfId="2" applyNumberFormat="1" applyFont="1" applyBorder="1" applyAlignment="1">
      <alignment horizontal="left" vertical="center"/>
    </xf>
    <xf numFmtId="41" fontId="7" fillId="0" borderId="38" xfId="2" applyNumberFormat="1" applyFont="1" applyBorder="1" applyAlignment="1">
      <alignment horizontal="left" vertical="center"/>
    </xf>
    <xf numFmtId="41" fontId="7" fillId="0" borderId="35" xfId="2" applyNumberFormat="1" applyFont="1" applyBorder="1" applyAlignment="1">
      <alignment horizontal="left" vertical="center"/>
    </xf>
    <xf numFmtId="41" fontId="7" fillId="0" borderId="29" xfId="2" applyNumberFormat="1" applyFont="1" applyBorder="1" applyAlignment="1">
      <alignment horizontal="left" vertical="center"/>
    </xf>
    <xf numFmtId="41" fontId="7" fillId="0" borderId="26" xfId="2" applyNumberFormat="1" applyFont="1" applyBorder="1" applyAlignment="1">
      <alignment horizontal="left" vertical="center"/>
    </xf>
    <xf numFmtId="41" fontId="7" fillId="0" borderId="20" xfId="2" applyNumberFormat="1" applyFont="1" applyBorder="1" applyAlignment="1">
      <alignment horizontal="left" vertical="center"/>
    </xf>
    <xf numFmtId="41" fontId="7" fillId="0" borderId="32" xfId="2" applyNumberFormat="1" applyFont="1" applyBorder="1" applyAlignment="1">
      <alignment horizontal="left" vertical="center"/>
    </xf>
    <xf numFmtId="41" fontId="7" fillId="0" borderId="23" xfId="2" applyNumberFormat="1" applyFont="1" applyBorder="1" applyAlignment="1">
      <alignment horizontal="left" vertical="center"/>
    </xf>
    <xf numFmtId="43" fontId="16" fillId="0" borderId="53" xfId="1" applyFont="1" applyFill="1" applyBorder="1" applyAlignment="1">
      <alignment horizontal="left" vertical="center" wrapText="1"/>
    </xf>
    <xf numFmtId="0" fontId="16" fillId="0" borderId="53" xfId="3" applyFont="1" applyFill="1" applyBorder="1" applyAlignment="1">
      <alignment horizontal="center" vertical="center"/>
    </xf>
    <xf numFmtId="41" fontId="7" fillId="0" borderId="57" xfId="10" applyNumberFormat="1" applyFont="1" applyBorder="1" applyAlignment="1">
      <alignment horizontal="center" vertical="center"/>
    </xf>
    <xf numFmtId="41" fontId="7" fillId="0" borderId="47" xfId="10" applyNumberFormat="1" applyFont="1" applyBorder="1" applyAlignment="1">
      <alignment horizontal="center" vertical="center"/>
    </xf>
    <xf numFmtId="0" fontId="6" fillId="4" borderId="53" xfId="3" applyFont="1" applyFill="1" applyBorder="1" applyAlignment="1">
      <alignment horizontal="left" vertical="center"/>
    </xf>
    <xf numFmtId="41" fontId="8" fillId="0" borderId="60" xfId="2" applyNumberFormat="1" applyFont="1" applyBorder="1" applyAlignment="1">
      <alignment horizontal="left" vertical="center"/>
    </xf>
    <xf numFmtId="0" fontId="6" fillId="4" borderId="63" xfId="3" applyFont="1" applyFill="1" applyBorder="1" applyAlignment="1">
      <alignment horizontal="left" vertical="center"/>
    </xf>
    <xf numFmtId="41" fontId="8" fillId="4" borderId="45" xfId="2" applyNumberFormat="1" applyFont="1" applyFill="1" applyBorder="1" applyAlignment="1">
      <alignment horizontal="left" vertical="center"/>
    </xf>
    <xf numFmtId="41" fontId="8" fillId="4" borderId="56" xfId="2" applyNumberFormat="1" applyFont="1" applyFill="1" applyBorder="1" applyAlignment="1">
      <alignment horizontal="left" vertical="center"/>
    </xf>
    <xf numFmtId="0" fontId="5" fillId="4" borderId="56" xfId="2" applyNumberFormat="1" applyFont="1" applyFill="1" applyBorder="1" applyAlignment="1">
      <alignment horizontal="center" vertical="center"/>
    </xf>
    <xf numFmtId="41" fontId="7" fillId="3" borderId="49" xfId="0" applyNumberFormat="1" applyFont="1" applyFill="1" applyBorder="1" applyAlignment="1">
      <alignment horizontal="right" vertical="center"/>
    </xf>
    <xf numFmtId="41" fontId="7" fillId="3" borderId="60" xfId="0" applyNumberFormat="1" applyFont="1" applyFill="1" applyBorder="1" applyAlignment="1">
      <alignment horizontal="right" vertical="center"/>
    </xf>
    <xf numFmtId="41" fontId="7" fillId="3" borderId="43" xfId="0" applyNumberFormat="1" applyFont="1" applyFill="1" applyBorder="1" applyAlignment="1">
      <alignment horizontal="right" vertical="center"/>
    </xf>
    <xf numFmtId="41" fontId="7" fillId="3" borderId="47" xfId="0" applyNumberFormat="1" applyFont="1" applyFill="1" applyBorder="1" applyAlignment="1">
      <alignment horizontal="right" vertical="center"/>
    </xf>
    <xf numFmtId="41" fontId="7" fillId="3" borderId="45" xfId="0" applyNumberFormat="1" applyFont="1" applyFill="1" applyBorder="1" applyAlignment="1">
      <alignment horizontal="right" vertic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3" applyFont="1" applyAlignment="1">
      <alignment vertical="center"/>
    </xf>
    <xf numFmtId="0" fontId="7" fillId="0" borderId="0" xfId="3" applyFont="1" applyFill="1" applyAlignment="1">
      <alignment vertical="center"/>
    </xf>
    <xf numFmtId="0" fontId="7" fillId="0" borderId="0" xfId="2" applyFont="1" applyAlignment="1">
      <alignment vertical="center"/>
    </xf>
    <xf numFmtId="0" fontId="20" fillId="0" borderId="0" xfId="3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49" fontId="17" fillId="0" borderId="0" xfId="0" applyNumberFormat="1" applyFont="1"/>
    <xf numFmtId="49" fontId="17" fillId="0" borderId="0" xfId="0" applyNumberFormat="1" applyFont="1" applyAlignment="1"/>
    <xf numFmtId="0" fontId="16" fillId="0" borderId="0" xfId="0" applyFont="1"/>
    <xf numFmtId="0" fontId="6" fillId="4" borderId="60" xfId="3" applyNumberFormat="1" applyFont="1" applyFill="1" applyBorder="1" applyAlignment="1">
      <alignment horizontal="center" vertical="center"/>
    </xf>
    <xf numFmtId="0" fontId="21" fillId="0" borderId="0" xfId="3" applyFont="1" applyAlignment="1">
      <alignment vertical="center"/>
    </xf>
    <xf numFmtId="41" fontId="7" fillId="3" borderId="52" xfId="0" applyNumberFormat="1" applyFont="1" applyFill="1" applyBorder="1" applyAlignment="1">
      <alignment horizontal="right" vertical="center"/>
    </xf>
    <xf numFmtId="0" fontId="5" fillId="0" borderId="48" xfId="3" applyFont="1" applyBorder="1" applyAlignment="1">
      <alignment vertical="center"/>
    </xf>
    <xf numFmtId="0" fontId="5" fillId="0" borderId="0" xfId="3" applyFont="1" applyBorder="1" applyAlignment="1">
      <alignment vertical="center"/>
    </xf>
    <xf numFmtId="0" fontId="22" fillId="0" borderId="0" xfId="0" applyFont="1"/>
    <xf numFmtId="0" fontId="23" fillId="0" borderId="0" xfId="0" applyFont="1" applyBorder="1" applyAlignment="1">
      <alignment vertical="center"/>
    </xf>
    <xf numFmtId="49" fontId="23" fillId="0" borderId="0" xfId="0" applyNumberFormat="1" applyFont="1" applyBorder="1" applyAlignment="1">
      <alignment vertical="center"/>
    </xf>
    <xf numFmtId="41" fontId="23" fillId="0" borderId="0" xfId="5" applyNumberFormat="1" applyFont="1" applyBorder="1" applyAlignment="1">
      <alignment horizontal="left" vertical="center"/>
    </xf>
    <xf numFmtId="0" fontId="24" fillId="0" borderId="0" xfId="0" applyFont="1"/>
    <xf numFmtId="0" fontId="4" fillId="0" borderId="0" xfId="2" applyFont="1" applyAlignment="1">
      <alignment vertical="center"/>
    </xf>
    <xf numFmtId="0" fontId="5" fillId="4" borderId="47" xfId="2" applyNumberFormat="1" applyFont="1" applyFill="1" applyBorder="1" applyAlignment="1">
      <alignment horizontal="center" vertical="center"/>
    </xf>
    <xf numFmtId="49" fontId="5" fillId="4" borderId="52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1" fontId="5" fillId="4" borderId="56" xfId="10" applyNumberFormat="1" applyFont="1" applyFill="1" applyBorder="1" applyAlignment="1">
      <alignment horizontal="right" vertical="center"/>
    </xf>
    <xf numFmtId="41" fontId="6" fillId="4" borderId="60" xfId="3" applyNumberFormat="1" applyFont="1" applyFill="1" applyBorder="1" applyAlignment="1">
      <alignment horizontal="left" vertical="center"/>
    </xf>
    <xf numFmtId="41" fontId="6" fillId="4" borderId="60" xfId="3" applyNumberFormat="1" applyFont="1" applyFill="1" applyBorder="1" applyAlignment="1">
      <alignment horizontal="center" vertical="center" wrapText="1"/>
    </xf>
    <xf numFmtId="41" fontId="6" fillId="4" borderId="73" xfId="3" applyNumberFormat="1" applyFont="1" applyFill="1" applyBorder="1" applyAlignment="1">
      <alignment horizontal="center" vertical="center" wrapText="1"/>
    </xf>
    <xf numFmtId="41" fontId="6" fillId="4" borderId="72" xfId="3" applyNumberFormat="1" applyFont="1" applyFill="1" applyBorder="1" applyAlignment="1">
      <alignment horizontal="center" vertical="center" wrapText="1"/>
    </xf>
    <xf numFmtId="41" fontId="6" fillId="4" borderId="62" xfId="3" applyNumberFormat="1" applyFont="1" applyFill="1" applyBorder="1" applyAlignment="1">
      <alignment horizontal="center" vertical="center" wrapText="1"/>
    </xf>
    <xf numFmtId="41" fontId="5" fillId="4" borderId="47" xfId="2" applyNumberFormat="1" applyFont="1" applyFill="1" applyBorder="1" applyAlignment="1">
      <alignment horizontal="center" vertical="center"/>
    </xf>
    <xf numFmtId="41" fontId="5" fillId="4" borderId="56" xfId="2" applyNumberFormat="1" applyFont="1" applyFill="1" applyBorder="1" applyAlignment="1">
      <alignment horizontal="center" vertical="center"/>
    </xf>
    <xf numFmtId="41" fontId="6" fillId="4" borderId="63" xfId="3" applyNumberFormat="1" applyFont="1" applyFill="1" applyBorder="1" applyAlignment="1">
      <alignment horizontal="center" vertical="center" wrapText="1"/>
    </xf>
    <xf numFmtId="41" fontId="6" fillId="4" borderId="63" xfId="3" applyNumberFormat="1" applyFont="1" applyFill="1" applyBorder="1" applyAlignment="1">
      <alignment horizontal="center" vertical="center"/>
    </xf>
    <xf numFmtId="41" fontId="6" fillId="4" borderId="64" xfId="3" applyNumberFormat="1" applyFont="1" applyFill="1" applyBorder="1" applyAlignment="1">
      <alignment horizontal="center" vertical="center" wrapText="1"/>
    </xf>
    <xf numFmtId="41" fontId="6" fillId="4" borderId="65" xfId="3" applyNumberFormat="1" applyFont="1" applyFill="1" applyBorder="1" applyAlignment="1">
      <alignment horizontal="center" vertical="center" wrapText="1"/>
    </xf>
    <xf numFmtId="41" fontId="6" fillId="4" borderId="50" xfId="3" applyNumberFormat="1" applyFont="1" applyFill="1" applyBorder="1" applyAlignment="1">
      <alignment horizontal="center" vertical="center" wrapText="1"/>
    </xf>
    <xf numFmtId="41" fontId="6" fillId="4" borderId="50" xfId="3" applyNumberFormat="1" applyFont="1" applyFill="1" applyBorder="1" applyAlignment="1">
      <alignment horizontal="center" vertical="center"/>
    </xf>
    <xf numFmtId="41" fontId="6" fillId="4" borderId="68" xfId="3" applyNumberFormat="1" applyFont="1" applyFill="1" applyBorder="1" applyAlignment="1">
      <alignment horizontal="center" vertical="center" wrapText="1"/>
    </xf>
    <xf numFmtId="41" fontId="6" fillId="4" borderId="69" xfId="3" applyNumberFormat="1" applyFont="1" applyFill="1" applyBorder="1" applyAlignment="1">
      <alignment horizontal="center" vertical="center" wrapText="1"/>
    </xf>
    <xf numFmtId="41" fontId="6" fillId="4" borderId="53" xfId="3" applyNumberFormat="1" applyFont="1" applyFill="1" applyBorder="1" applyAlignment="1">
      <alignment horizontal="center" vertical="center" wrapText="1"/>
    </xf>
    <xf numFmtId="41" fontId="6" fillId="4" borderId="70" xfId="3" applyNumberFormat="1" applyFont="1" applyFill="1" applyBorder="1" applyAlignment="1">
      <alignment horizontal="center" vertical="center" wrapText="1"/>
    </xf>
    <xf numFmtId="41" fontId="6" fillId="4" borderId="53" xfId="3" applyNumberFormat="1" applyFont="1" applyFill="1" applyBorder="1" applyAlignment="1">
      <alignment horizontal="left" vertical="center" wrapText="1"/>
    </xf>
    <xf numFmtId="41" fontId="6" fillId="4" borderId="63" xfId="3" applyNumberFormat="1" applyFont="1" applyFill="1" applyBorder="1" applyAlignment="1">
      <alignment horizontal="left" vertical="center" wrapText="1"/>
    </xf>
    <xf numFmtId="41" fontId="17" fillId="0" borderId="0" xfId="0" applyNumberFormat="1" applyFont="1" applyAlignment="1">
      <alignment horizontal="left"/>
    </xf>
    <xf numFmtId="41" fontId="6" fillId="4" borderId="60" xfId="3" applyNumberFormat="1" applyFont="1" applyFill="1" applyBorder="1" applyAlignment="1">
      <alignment horizontal="left" vertical="center" wrapText="1"/>
    </xf>
    <xf numFmtId="41" fontId="6" fillId="4" borderId="63" xfId="3" applyNumberFormat="1" applyFont="1" applyFill="1" applyBorder="1" applyAlignment="1">
      <alignment horizontal="left" vertical="top" wrapText="1"/>
    </xf>
    <xf numFmtId="41" fontId="5" fillId="4" borderId="47" xfId="2" applyNumberFormat="1" applyFont="1" applyFill="1" applyBorder="1" applyAlignment="1">
      <alignment horizontal="left"/>
    </xf>
    <xf numFmtId="41" fontId="5" fillId="4" borderId="56" xfId="2" applyNumberFormat="1" applyFont="1" applyFill="1" applyBorder="1" applyAlignment="1">
      <alignment horizontal="left"/>
    </xf>
    <xf numFmtId="41" fontId="5" fillId="4" borderId="47" xfId="4" applyNumberFormat="1" applyFont="1" applyFill="1" applyBorder="1" applyAlignment="1">
      <alignment horizontal="left" vertical="center"/>
    </xf>
    <xf numFmtId="41" fontId="5" fillId="4" borderId="56" xfId="4" applyNumberFormat="1" applyFont="1" applyFill="1" applyBorder="1" applyAlignment="1">
      <alignment horizontal="left" vertical="center"/>
    </xf>
    <xf numFmtId="41" fontId="5" fillId="0" borderId="60" xfId="5" applyNumberFormat="1" applyFont="1" applyBorder="1" applyAlignment="1">
      <alignment horizontal="right" vertical="center"/>
    </xf>
    <xf numFmtId="41" fontId="5" fillId="0" borderId="47" xfId="5" applyNumberFormat="1" applyFont="1" applyBorder="1" applyAlignment="1">
      <alignment horizontal="right" vertical="center"/>
    </xf>
    <xf numFmtId="41" fontId="6" fillId="5" borderId="4" xfId="4" applyNumberFormat="1" applyFont="1" applyFill="1" applyBorder="1" applyAlignment="1">
      <alignment horizontal="right" vertical="center"/>
    </xf>
    <xf numFmtId="41" fontId="8" fillId="4" borderId="47" xfId="2" applyNumberFormat="1" applyFont="1" applyFill="1" applyBorder="1" applyAlignment="1">
      <alignment horizontal="right" vertical="center"/>
    </xf>
    <xf numFmtId="41" fontId="6" fillId="5" borderId="7" xfId="4" applyNumberFormat="1" applyFont="1" applyFill="1" applyBorder="1" applyAlignment="1">
      <alignment horizontal="right" vertical="center"/>
    </xf>
    <xf numFmtId="41" fontId="17" fillId="0" borderId="0" xfId="0" applyNumberFormat="1" applyFont="1" applyAlignment="1">
      <alignment horizontal="right"/>
    </xf>
    <xf numFmtId="41" fontId="5" fillId="4" borderId="47" xfId="2" applyNumberFormat="1" applyFont="1" applyFill="1" applyBorder="1" applyAlignment="1">
      <alignment horizontal="left" vertical="center"/>
    </xf>
    <xf numFmtId="41" fontId="5" fillId="4" borderId="56" xfId="2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41" fontId="5" fillId="4" borderId="47" xfId="2" applyNumberFormat="1" applyFont="1" applyFill="1" applyBorder="1" applyAlignment="1">
      <alignment horizontal="right" vertical="center"/>
    </xf>
    <xf numFmtId="41" fontId="5" fillId="4" borderId="56" xfId="2" applyNumberFormat="1" applyFont="1" applyFill="1" applyBorder="1" applyAlignment="1">
      <alignment horizontal="right" vertical="center"/>
    </xf>
    <xf numFmtId="41" fontId="6" fillId="5" borderId="6" xfId="4" applyNumberFormat="1" applyFont="1" applyFill="1" applyBorder="1" applyAlignment="1">
      <alignment horizontal="left" vertical="center"/>
    </xf>
    <xf numFmtId="41" fontId="6" fillId="4" borderId="64" xfId="3" applyNumberFormat="1" applyFont="1" applyFill="1" applyBorder="1" applyAlignment="1">
      <alignment horizontal="left" vertical="center" wrapText="1"/>
    </xf>
    <xf numFmtId="41" fontId="6" fillId="4" borderId="65" xfId="3" applyNumberFormat="1" applyFont="1" applyFill="1" applyBorder="1" applyAlignment="1">
      <alignment horizontal="left" vertical="center" wrapText="1"/>
    </xf>
    <xf numFmtId="41" fontId="6" fillId="4" borderId="63" xfId="3" applyNumberFormat="1" applyFont="1" applyFill="1" applyBorder="1" applyAlignment="1">
      <alignment horizontal="right" vertical="center" wrapText="1"/>
    </xf>
    <xf numFmtId="41" fontId="6" fillId="4" borderId="66" xfId="3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horizontal="right" vertical="center"/>
    </xf>
    <xf numFmtId="41" fontId="17" fillId="0" borderId="0" xfId="0" applyNumberFormat="1" applyFont="1" applyAlignment="1">
      <alignment vertical="center"/>
    </xf>
    <xf numFmtId="41" fontId="17" fillId="0" borderId="0" xfId="0" applyNumberFormat="1" applyFont="1" applyAlignment="1">
      <alignment horizontal="left" vertical="center"/>
    </xf>
    <xf numFmtId="41" fontId="5" fillId="4" borderId="47" xfId="10" applyNumberFormat="1" applyFont="1" applyFill="1" applyBorder="1" applyAlignment="1">
      <alignment horizontal="right" vertical="center"/>
    </xf>
    <xf numFmtId="41" fontId="6" fillId="4" borderId="53" xfId="3" applyNumberFormat="1" applyFont="1" applyFill="1" applyBorder="1" applyAlignment="1">
      <alignment horizontal="right" vertical="center" wrapText="1"/>
    </xf>
    <xf numFmtId="41" fontId="17" fillId="0" borderId="0" xfId="0" applyNumberFormat="1" applyFont="1" applyAlignment="1">
      <alignment horizontal="right" vertical="center"/>
    </xf>
    <xf numFmtId="41" fontId="5" fillId="4" borderId="57" xfId="2" applyNumberFormat="1" applyFont="1" applyFill="1" applyBorder="1" applyAlignment="1">
      <alignment horizontal="right" vertical="center"/>
    </xf>
    <xf numFmtId="41" fontId="5" fillId="0" borderId="47" xfId="10" applyNumberFormat="1" applyFont="1" applyBorder="1" applyAlignment="1">
      <alignment horizontal="right" vertical="center"/>
    </xf>
    <xf numFmtId="41" fontId="5" fillId="4" borderId="16" xfId="2" applyNumberFormat="1" applyFont="1" applyFill="1" applyBorder="1" applyAlignment="1">
      <alignment horizontal="right" vertical="center"/>
    </xf>
    <xf numFmtId="49" fontId="5" fillId="4" borderId="57" xfId="2" applyNumberFormat="1" applyFont="1" applyFill="1" applyBorder="1" applyAlignment="1">
      <alignment horizontal="center" vertical="center"/>
    </xf>
    <xf numFmtId="41" fontId="13" fillId="4" borderId="57" xfId="0" applyNumberFormat="1" applyFont="1" applyFill="1" applyBorder="1" applyAlignment="1">
      <alignment horizontal="left" vertical="center"/>
    </xf>
    <xf numFmtId="41" fontId="5" fillId="4" borderId="60" xfId="0" applyNumberFormat="1" applyFont="1" applyFill="1" applyBorder="1" applyAlignment="1">
      <alignment horizontal="left" vertical="center"/>
    </xf>
    <xf numFmtId="41" fontId="13" fillId="4" borderId="60" xfId="0" applyNumberFormat="1" applyFont="1" applyFill="1" applyBorder="1" applyAlignment="1">
      <alignment horizontal="left" vertical="center"/>
    </xf>
    <xf numFmtId="41" fontId="13" fillId="4" borderId="16" xfId="0" applyNumberFormat="1" applyFont="1" applyFill="1" applyBorder="1" applyAlignment="1">
      <alignment horizontal="left" vertical="center"/>
    </xf>
    <xf numFmtId="41" fontId="13" fillId="4" borderId="47" xfId="0" applyNumberFormat="1" applyFont="1" applyFill="1" applyBorder="1" applyAlignment="1">
      <alignment horizontal="left" vertical="center"/>
    </xf>
    <xf numFmtId="0" fontId="6" fillId="4" borderId="53" xfId="3" applyFont="1" applyFill="1" applyBorder="1" applyAlignment="1">
      <alignment horizontal="right" vertical="center" wrapText="1"/>
    </xf>
    <xf numFmtId="0" fontId="6" fillId="4" borderId="70" xfId="3" applyFont="1" applyFill="1" applyBorder="1" applyAlignment="1">
      <alignment horizontal="right" vertical="center" wrapText="1"/>
    </xf>
    <xf numFmtId="164" fontId="6" fillId="4" borderId="53" xfId="3" applyNumberFormat="1" applyFont="1" applyFill="1" applyBorder="1" applyAlignment="1">
      <alignment horizontal="left" vertical="center" wrapText="1"/>
    </xf>
    <xf numFmtId="41" fontId="8" fillId="4" borderId="57" xfId="2" applyNumberFormat="1" applyFont="1" applyFill="1" applyBorder="1" applyAlignment="1">
      <alignment horizontal="left" vertical="center"/>
    </xf>
    <xf numFmtId="41" fontId="8" fillId="4" borderId="16" xfId="2" applyNumberFormat="1" applyFont="1" applyFill="1" applyBorder="1" applyAlignment="1">
      <alignment horizontal="left" vertical="center"/>
    </xf>
    <xf numFmtId="41" fontId="8" fillId="4" borderId="47" xfId="2" applyNumberFormat="1" applyFont="1" applyFill="1" applyBorder="1" applyAlignment="1">
      <alignment horizontal="left" vertical="center"/>
    </xf>
    <xf numFmtId="164" fontId="6" fillId="4" borderId="53" xfId="3" applyNumberFormat="1" applyFont="1" applyFill="1" applyBorder="1" applyAlignment="1">
      <alignment horizontal="right" vertical="center" wrapText="1"/>
    </xf>
    <xf numFmtId="41" fontId="8" fillId="4" borderId="57" xfId="2" applyNumberFormat="1" applyFont="1" applyFill="1" applyBorder="1" applyAlignment="1">
      <alignment horizontal="right" vertical="center"/>
    </xf>
    <xf numFmtId="41" fontId="8" fillId="4" borderId="52" xfId="2" applyNumberFormat="1" applyFont="1" applyFill="1" applyBorder="1" applyAlignment="1">
      <alignment horizontal="right" vertical="center"/>
    </xf>
    <xf numFmtId="41" fontId="8" fillId="0" borderId="0" xfId="0" applyNumberFormat="1" applyFont="1" applyAlignment="1">
      <alignment horizontal="left" vertical="center"/>
    </xf>
    <xf numFmtId="41" fontId="8" fillId="0" borderId="0" xfId="0" applyNumberFormat="1" applyFont="1" applyAlignment="1">
      <alignment horizontal="right" vertical="center"/>
    </xf>
    <xf numFmtId="0" fontId="6" fillId="4" borderId="63" xfId="3" applyFont="1" applyFill="1" applyBorder="1" applyAlignment="1">
      <alignment horizontal="right" vertical="center" wrapText="1"/>
    </xf>
    <xf numFmtId="0" fontId="6" fillId="4" borderId="66" xfId="3" applyFont="1" applyFill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164" fontId="6" fillId="4" borderId="63" xfId="3" applyNumberFormat="1" applyFont="1" applyFill="1" applyBorder="1" applyAlignment="1">
      <alignment horizontal="left" vertical="center" wrapText="1"/>
    </xf>
    <xf numFmtId="49" fontId="6" fillId="5" borderId="4" xfId="4" applyNumberFormat="1" applyFont="1" applyFill="1" applyBorder="1" applyAlignment="1">
      <alignment horizontal="left" vertical="center"/>
    </xf>
    <xf numFmtId="164" fontId="6" fillId="4" borderId="63" xfId="3" applyNumberFormat="1" applyFont="1" applyFill="1" applyBorder="1" applyAlignment="1">
      <alignment horizontal="right" vertical="center" wrapText="1"/>
    </xf>
    <xf numFmtId="41" fontId="17" fillId="0" borderId="0" xfId="0" applyNumberFormat="1" applyFont="1" applyAlignment="1">
      <alignment horizontal="center"/>
    </xf>
    <xf numFmtId="41" fontId="6" fillId="4" borderId="70" xfId="3" applyNumberFormat="1" applyFont="1" applyFill="1" applyBorder="1" applyAlignment="1">
      <alignment horizontal="right" vertical="center" wrapText="1"/>
    </xf>
    <xf numFmtId="41" fontId="6" fillId="4" borderId="53" xfId="3" applyNumberFormat="1" applyFont="1" applyFill="1" applyBorder="1" applyAlignment="1">
      <alignment horizontal="left" vertical="top" wrapText="1"/>
    </xf>
    <xf numFmtId="41" fontId="6" fillId="4" borderId="53" xfId="3" applyNumberFormat="1" applyFont="1" applyFill="1" applyBorder="1" applyAlignment="1">
      <alignment horizontal="right" vertical="top" wrapText="1"/>
    </xf>
    <xf numFmtId="41" fontId="6" fillId="4" borderId="63" xfId="3" applyNumberFormat="1" applyFont="1" applyFill="1" applyBorder="1" applyAlignment="1">
      <alignment horizontal="right" vertical="top" wrapText="1"/>
    </xf>
    <xf numFmtId="41" fontId="5" fillId="4" borderId="45" xfId="10" applyNumberFormat="1" applyFont="1" applyFill="1" applyBorder="1" applyAlignment="1">
      <alignment horizontal="right" vertical="center"/>
    </xf>
    <xf numFmtId="41" fontId="5" fillId="4" borderId="45" xfId="2" applyNumberFormat="1" applyFont="1" applyFill="1" applyBorder="1" applyAlignment="1">
      <alignment horizontal="right" vertical="center"/>
    </xf>
    <xf numFmtId="41" fontId="5" fillId="4" borderId="45" xfId="2" applyNumberFormat="1" applyFont="1" applyFill="1" applyBorder="1" applyAlignment="1">
      <alignment horizontal="center" vertical="center"/>
    </xf>
    <xf numFmtId="41" fontId="5" fillId="4" borderId="45" xfId="4" applyNumberFormat="1" applyFont="1" applyFill="1" applyBorder="1" applyAlignment="1">
      <alignment horizontal="left" vertical="center"/>
    </xf>
    <xf numFmtId="0" fontId="5" fillId="0" borderId="14" xfId="2" applyNumberFormat="1" applyFont="1" applyBorder="1" applyAlignment="1">
      <alignment horizontal="center" vertical="center"/>
    </xf>
    <xf numFmtId="41" fontId="5" fillId="0" borderId="28" xfId="0" applyNumberFormat="1" applyFont="1" applyBorder="1" applyAlignment="1">
      <alignment horizontal="left" vertical="center"/>
    </xf>
    <xf numFmtId="41" fontId="5" fillId="0" borderId="30" xfId="0" applyNumberFormat="1" applyFont="1" applyBorder="1" applyAlignment="1">
      <alignment horizontal="left" vertical="center"/>
    </xf>
    <xf numFmtId="41" fontId="5" fillId="0" borderId="31" xfId="0" applyNumberFormat="1" applyFont="1" applyBorder="1" applyAlignment="1">
      <alignment horizontal="left" vertical="center"/>
    </xf>
    <xf numFmtId="41" fontId="5" fillId="0" borderId="33" xfId="0" applyNumberFormat="1" applyFont="1" applyBorder="1" applyAlignment="1">
      <alignment horizontal="left" vertical="center"/>
    </xf>
    <xf numFmtId="41" fontId="5" fillId="0" borderId="34" xfId="0" applyNumberFormat="1" applyFont="1" applyBorder="1" applyAlignment="1">
      <alignment horizontal="left" vertical="center"/>
    </xf>
    <xf numFmtId="41" fontId="5" fillId="0" borderId="36" xfId="0" applyNumberFormat="1" applyFont="1" applyBorder="1" applyAlignment="1">
      <alignment horizontal="left" vertical="center"/>
    </xf>
    <xf numFmtId="41" fontId="5" fillId="0" borderId="39" xfId="0" applyNumberFormat="1" applyFont="1" applyBorder="1" applyAlignment="1">
      <alignment horizontal="left" vertical="center"/>
    </xf>
    <xf numFmtId="41" fontId="5" fillId="0" borderId="40" xfId="0" applyNumberFormat="1" applyFont="1" applyBorder="1" applyAlignment="1">
      <alignment horizontal="left" vertical="center"/>
    </xf>
    <xf numFmtId="41" fontId="5" fillId="0" borderId="42" xfId="0" applyNumberFormat="1" applyFont="1" applyBorder="1" applyAlignment="1">
      <alignment horizontal="left" vertical="center"/>
    </xf>
    <xf numFmtId="41" fontId="5" fillId="0" borderId="43" xfId="0" applyNumberFormat="1" applyFont="1" applyBorder="1" applyAlignment="1">
      <alignment horizontal="left" vertical="center"/>
    </xf>
    <xf numFmtId="41" fontId="5" fillId="0" borderId="45" xfId="5" applyNumberFormat="1" applyFont="1" applyBorder="1" applyAlignment="1">
      <alignment horizontal="right" vertical="center"/>
    </xf>
    <xf numFmtId="41" fontId="5" fillId="4" borderId="45" xfId="2" applyNumberFormat="1" applyFont="1" applyFill="1" applyBorder="1" applyAlignment="1">
      <alignment horizontal="left" vertical="center"/>
    </xf>
    <xf numFmtId="41" fontId="5" fillId="0" borderId="49" xfId="0" applyNumberFormat="1" applyFont="1" applyBorder="1" applyAlignment="1">
      <alignment horizontal="left" vertical="center"/>
    </xf>
    <xf numFmtId="41" fontId="13" fillId="0" borderId="55" xfId="0" applyNumberFormat="1" applyFont="1" applyBorder="1" applyAlignment="1">
      <alignment horizontal="left" vertical="center"/>
    </xf>
    <xf numFmtId="41" fontId="5" fillId="4" borderId="45" xfId="0" applyNumberFormat="1" applyFont="1" applyFill="1" applyBorder="1" applyAlignment="1">
      <alignment horizontal="right" vertical="center"/>
    </xf>
    <xf numFmtId="41" fontId="16" fillId="0" borderId="60" xfId="10" applyNumberFormat="1" applyFont="1" applyBorder="1" applyAlignment="1">
      <alignment horizontal="center" vertical="center"/>
    </xf>
    <xf numFmtId="41" fontId="16" fillId="0" borderId="60" xfId="2" applyNumberFormat="1" applyFont="1" applyBorder="1" applyAlignment="1">
      <alignment horizontal="left" vertical="center"/>
    </xf>
    <xf numFmtId="41" fontId="9" fillId="0" borderId="60" xfId="4" applyNumberFormat="1" applyFont="1" applyBorder="1" applyAlignment="1">
      <alignment vertical="center"/>
    </xf>
    <xf numFmtId="41" fontId="7" fillId="3" borderId="76" xfId="0" applyNumberFormat="1" applyFont="1" applyFill="1" applyBorder="1" applyAlignment="1">
      <alignment horizontal="right" vertical="center"/>
    </xf>
    <xf numFmtId="41" fontId="7" fillId="3" borderId="1" xfId="0" applyNumberFormat="1" applyFont="1" applyFill="1" applyBorder="1" applyAlignment="1">
      <alignment horizontal="right" vertical="center"/>
    </xf>
    <xf numFmtId="41" fontId="9" fillId="0" borderId="1" xfId="4" applyNumberFormat="1" applyFont="1" applyBorder="1" applyAlignment="1">
      <alignment vertical="center"/>
    </xf>
    <xf numFmtId="41" fontId="7" fillId="0" borderId="16" xfId="2" applyNumberFormat="1" applyFont="1" applyBorder="1" applyAlignment="1">
      <alignment horizontal="left" vertical="center"/>
    </xf>
    <xf numFmtId="41" fontId="7" fillId="3" borderId="77" xfId="0" applyNumberFormat="1" applyFont="1" applyFill="1" applyBorder="1" applyAlignment="1">
      <alignment horizontal="right" vertical="center"/>
    </xf>
    <xf numFmtId="41" fontId="7" fillId="3" borderId="16" xfId="0" applyNumberFormat="1" applyFont="1" applyFill="1" applyBorder="1" applyAlignment="1">
      <alignment horizontal="right" vertical="center"/>
    </xf>
    <xf numFmtId="41" fontId="7" fillId="3" borderId="79" xfId="0" applyNumberFormat="1" applyFont="1" applyFill="1" applyBorder="1" applyAlignment="1">
      <alignment horizontal="right" vertical="center"/>
    </xf>
    <xf numFmtId="41" fontId="7" fillId="0" borderId="81" xfId="10" applyNumberFormat="1" applyFont="1" applyBorder="1" applyAlignment="1">
      <alignment horizontal="center" vertical="center"/>
    </xf>
    <xf numFmtId="41" fontId="7" fillId="0" borderId="81" xfId="2" applyNumberFormat="1" applyFont="1" applyBorder="1" applyAlignment="1">
      <alignment horizontal="left" vertical="center"/>
    </xf>
    <xf numFmtId="41" fontId="9" fillId="0" borderId="81" xfId="4" applyNumberFormat="1" applyFont="1" applyBorder="1" applyAlignment="1">
      <alignment vertical="center"/>
    </xf>
    <xf numFmtId="41" fontId="7" fillId="3" borderId="81" xfId="0" applyNumberFormat="1" applyFont="1" applyFill="1" applyBorder="1" applyAlignment="1">
      <alignment horizontal="right" vertical="center"/>
    </xf>
    <xf numFmtId="0" fontId="10" fillId="0" borderId="0" xfId="2" applyFont="1" applyAlignment="1">
      <alignment vertical="center"/>
    </xf>
    <xf numFmtId="41" fontId="16" fillId="0" borderId="59" xfId="10" applyNumberFormat="1" applyFont="1" applyBorder="1" applyAlignment="1">
      <alignment horizontal="center" vertical="center"/>
    </xf>
    <xf numFmtId="41" fontId="16" fillId="0" borderId="59" xfId="2" applyNumberFormat="1" applyFont="1" applyBorder="1" applyAlignment="1">
      <alignment horizontal="left" vertical="center"/>
    </xf>
    <xf numFmtId="41" fontId="10" fillId="0" borderId="59" xfId="4" applyNumberFormat="1" applyFont="1" applyBorder="1" applyAlignment="1">
      <alignment vertical="center"/>
    </xf>
    <xf numFmtId="41" fontId="16" fillId="0" borderId="13" xfId="2" applyNumberFormat="1" applyFont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vertical="center"/>
    </xf>
    <xf numFmtId="41" fontId="8" fillId="0" borderId="0" xfId="0" applyNumberFormat="1" applyFont="1" applyAlignment="1">
      <alignment vertical="center"/>
    </xf>
    <xf numFmtId="0" fontId="17" fillId="0" borderId="0" xfId="0" applyFont="1" applyAlignment="1">
      <alignment horizontal="left"/>
    </xf>
    <xf numFmtId="41" fontId="17" fillId="0" borderId="0" xfId="0" applyNumberFormat="1" applyFont="1"/>
    <xf numFmtId="41" fontId="8" fillId="0" borderId="75" xfId="0" applyNumberFormat="1" applyFont="1" applyBorder="1" applyAlignment="1">
      <alignment vertical="center"/>
    </xf>
    <xf numFmtId="41" fontId="8" fillId="0" borderId="82" xfId="0" applyNumberFormat="1" applyFont="1" applyBorder="1" applyAlignment="1">
      <alignment vertical="center"/>
    </xf>
    <xf numFmtId="41" fontId="5" fillId="4" borderId="83" xfId="4" applyNumberFormat="1" applyFont="1" applyFill="1" applyBorder="1" applyAlignment="1">
      <alignment horizontal="left" vertical="center"/>
    </xf>
    <xf numFmtId="41" fontId="5" fillId="4" borderId="74" xfId="13" applyNumberFormat="1" applyFont="1" applyFill="1" applyBorder="1" applyAlignment="1">
      <alignment horizontal="right" vertical="center"/>
    </xf>
    <xf numFmtId="41" fontId="5" fillId="4" borderId="79" xfId="10" applyNumberFormat="1" applyFont="1" applyFill="1" applyBorder="1" applyAlignment="1">
      <alignment horizontal="right" vertical="center"/>
    </xf>
    <xf numFmtId="41" fontId="5" fillId="4" borderId="79" xfId="13" applyNumberFormat="1" applyFont="1" applyFill="1" applyBorder="1" applyAlignment="1">
      <alignment horizontal="left" vertical="center"/>
    </xf>
    <xf numFmtId="41" fontId="8" fillId="4" borderId="79" xfId="2" applyNumberFormat="1" applyFont="1" applyFill="1" applyBorder="1" applyAlignment="1">
      <alignment horizontal="left" vertical="center"/>
    </xf>
    <xf numFmtId="41" fontId="8" fillId="0" borderId="79" xfId="0" applyNumberFormat="1" applyFont="1" applyBorder="1" applyAlignment="1">
      <alignment vertical="center"/>
    </xf>
    <xf numFmtId="41" fontId="12" fillId="4" borderId="79" xfId="13" applyNumberFormat="1" applyFont="1" applyFill="1" applyBorder="1" applyAlignment="1">
      <alignment horizontal="left" vertical="center"/>
    </xf>
    <xf numFmtId="41" fontId="9" fillId="0" borderId="79" xfId="4" applyNumberFormat="1" applyFont="1" applyBorder="1" applyAlignment="1">
      <alignment vertical="center"/>
    </xf>
    <xf numFmtId="41" fontId="10" fillId="0" borderId="78" xfId="4" applyNumberFormat="1" applyFont="1" applyBorder="1" applyAlignment="1">
      <alignment vertical="center"/>
    </xf>
    <xf numFmtId="41" fontId="5" fillId="4" borderId="47" xfId="2" quotePrefix="1" applyNumberFormat="1" applyFont="1" applyFill="1" applyBorder="1" applyAlignment="1">
      <alignment horizontal="center" vertical="center"/>
    </xf>
    <xf numFmtId="41" fontId="8" fillId="0" borderId="75" xfId="0" quotePrefix="1" applyNumberFormat="1" applyFont="1" applyBorder="1" applyAlignment="1">
      <alignment horizontal="right" vertical="center"/>
    </xf>
    <xf numFmtId="0" fontId="6" fillId="4" borderId="61" xfId="3" applyFont="1" applyFill="1" applyBorder="1" applyAlignment="1">
      <alignment horizontal="center" vertical="center" wrapText="1"/>
    </xf>
    <xf numFmtId="41" fontId="6" fillId="4" borderId="53" xfId="3" applyNumberFormat="1" applyFont="1" applyFill="1" applyBorder="1" applyAlignment="1">
      <alignment horizontal="center" vertical="center"/>
    </xf>
    <xf numFmtId="41" fontId="5" fillId="4" borderId="75" xfId="2" applyNumberFormat="1" applyFont="1" applyFill="1" applyBorder="1" applyAlignment="1">
      <alignment horizontal="right" vertical="center"/>
    </xf>
    <xf numFmtId="0" fontId="5" fillId="4" borderId="75" xfId="2" applyNumberFormat="1" applyFont="1" applyFill="1" applyBorder="1" applyAlignment="1">
      <alignment horizontal="center" vertical="center"/>
    </xf>
    <xf numFmtId="41" fontId="5" fillId="4" borderId="75" xfId="2" applyNumberFormat="1" applyFont="1" applyFill="1" applyBorder="1" applyAlignment="1">
      <alignment horizontal="left" vertical="center"/>
    </xf>
    <xf numFmtId="41" fontId="5" fillId="4" borderId="75" xfId="4" applyNumberFormat="1" applyFont="1" applyFill="1" applyBorder="1" applyAlignment="1">
      <alignment horizontal="left" vertical="center"/>
    </xf>
    <xf numFmtId="41" fontId="5" fillId="4" borderId="75" xfId="13" applyNumberFormat="1" applyFont="1" applyFill="1" applyBorder="1" applyAlignment="1">
      <alignment horizontal="right" vertical="center"/>
    </xf>
    <xf numFmtId="0" fontId="5" fillId="4" borderId="45" xfId="2" applyNumberFormat="1" applyFont="1" applyFill="1" applyBorder="1" applyAlignment="1">
      <alignment horizontal="center" vertical="center"/>
    </xf>
    <xf numFmtId="41" fontId="5" fillId="4" borderId="45" xfId="3" applyNumberFormat="1" applyFont="1" applyFill="1" applyBorder="1" applyAlignment="1">
      <alignment horizontal="right" vertical="center"/>
    </xf>
    <xf numFmtId="41" fontId="8" fillId="0" borderId="45" xfId="0" applyNumberFormat="1" applyFont="1" applyBorder="1" applyAlignment="1">
      <alignment vertical="center"/>
    </xf>
    <xf numFmtId="41" fontId="8" fillId="0" borderId="45" xfId="0" applyNumberFormat="1" applyFont="1" applyBorder="1" applyAlignment="1">
      <alignment horizontal="left" vertical="center"/>
    </xf>
    <xf numFmtId="41" fontId="8" fillId="0" borderId="84" xfId="0" applyNumberFormat="1" applyFont="1" applyBorder="1" applyAlignment="1">
      <alignment vertical="center"/>
    </xf>
    <xf numFmtId="41" fontId="5" fillId="4" borderId="45" xfId="3" applyNumberFormat="1" applyFont="1" applyFill="1" applyBorder="1" applyAlignment="1">
      <alignment horizontal="left" vertical="center" wrapText="1"/>
    </xf>
    <xf numFmtId="41" fontId="5" fillId="4" borderId="45" xfId="3" applyNumberFormat="1" applyFont="1" applyFill="1" applyBorder="1" applyAlignment="1">
      <alignment horizontal="left" vertical="center"/>
    </xf>
    <xf numFmtId="41" fontId="5" fillId="4" borderId="74" xfId="10" applyNumberFormat="1" applyFont="1" applyFill="1" applyBorder="1" applyAlignment="1">
      <alignment horizontal="right" vertical="center"/>
    </xf>
    <xf numFmtId="0" fontId="5" fillId="4" borderId="74" xfId="2" applyNumberFormat="1" applyFont="1" applyFill="1" applyBorder="1" applyAlignment="1">
      <alignment horizontal="center" vertical="center"/>
    </xf>
    <xf numFmtId="41" fontId="5" fillId="4" borderId="74" xfId="13" applyNumberFormat="1" applyFont="1" applyFill="1" applyBorder="1" applyAlignment="1">
      <alignment horizontal="left" vertical="center"/>
    </xf>
    <xf numFmtId="41" fontId="8" fillId="4" borderId="74" xfId="2" applyNumberFormat="1" applyFont="1" applyFill="1" applyBorder="1" applyAlignment="1">
      <alignment horizontal="left" vertical="center"/>
    </xf>
    <xf numFmtId="0" fontId="6" fillId="4" borderId="45" xfId="3" applyNumberFormat="1" applyFont="1" applyFill="1" applyBorder="1" applyAlignment="1">
      <alignment horizontal="center" vertical="center"/>
    </xf>
    <xf numFmtId="41" fontId="6" fillId="4" borderId="45" xfId="3" applyNumberFormat="1" applyFont="1" applyFill="1" applyBorder="1" applyAlignment="1">
      <alignment horizontal="left" vertical="center"/>
    </xf>
    <xf numFmtId="41" fontId="6" fillId="4" borderId="45" xfId="3" applyNumberFormat="1" applyFont="1" applyFill="1" applyBorder="1" applyAlignment="1">
      <alignment horizontal="center" vertical="center" wrapText="1"/>
    </xf>
    <xf numFmtId="41" fontId="6" fillId="4" borderId="85" xfId="3" applyNumberFormat="1" applyFont="1" applyFill="1" applyBorder="1" applyAlignment="1">
      <alignment horizontal="center" vertical="center" wrapText="1"/>
    </xf>
    <xf numFmtId="41" fontId="6" fillId="4" borderId="84" xfId="3" applyNumberFormat="1" applyFont="1" applyFill="1" applyBorder="1" applyAlignment="1">
      <alignment horizontal="center" vertical="center" wrapText="1"/>
    </xf>
    <xf numFmtId="41" fontId="6" fillId="4" borderId="82" xfId="3" applyNumberFormat="1" applyFont="1" applyFill="1" applyBorder="1" applyAlignment="1">
      <alignment horizontal="center" vertical="center" wrapText="1"/>
    </xf>
    <xf numFmtId="41" fontId="6" fillId="4" borderId="45" xfId="3" applyNumberFormat="1" applyFont="1" applyFill="1" applyBorder="1" applyAlignment="1">
      <alignment horizontal="left" vertical="center" wrapText="1"/>
    </xf>
    <xf numFmtId="41" fontId="6" fillId="4" borderId="45" xfId="3" applyNumberFormat="1" applyFont="1" applyFill="1" applyBorder="1" applyAlignment="1">
      <alignment horizontal="right" vertical="center" wrapText="1"/>
    </xf>
    <xf numFmtId="41" fontId="5" fillId="4" borderId="74" xfId="2" applyNumberFormat="1" applyFont="1" applyFill="1" applyBorder="1" applyAlignment="1">
      <alignment horizontal="right" vertical="center"/>
    </xf>
    <xf numFmtId="41" fontId="5" fillId="4" borderId="74" xfId="2" applyNumberFormat="1" applyFont="1" applyFill="1" applyBorder="1" applyAlignment="1">
      <alignment horizontal="left" vertical="center"/>
    </xf>
    <xf numFmtId="41" fontId="5" fillId="4" borderId="74" xfId="4" applyNumberFormat="1" applyFont="1" applyFill="1" applyBorder="1" applyAlignment="1">
      <alignment horizontal="left" vertical="center"/>
    </xf>
    <xf numFmtId="41" fontId="5" fillId="4" borderId="86" xfId="0" applyNumberFormat="1" applyFont="1" applyFill="1" applyBorder="1" applyAlignment="1">
      <alignment horizontal="right" vertical="center"/>
    </xf>
    <xf numFmtId="41" fontId="5" fillId="4" borderId="79" xfId="10" applyNumberFormat="1" applyFont="1" applyFill="1" applyBorder="1" applyAlignment="1">
      <alignment vertical="center"/>
    </xf>
    <xf numFmtId="41" fontId="5" fillId="4" borderId="79" xfId="2" applyNumberFormat="1" applyFont="1" applyFill="1" applyBorder="1" applyAlignment="1">
      <alignment horizontal="right" vertical="center"/>
    </xf>
    <xf numFmtId="0" fontId="5" fillId="4" borderId="79" xfId="2" applyNumberFormat="1" applyFont="1" applyFill="1" applyBorder="1" applyAlignment="1">
      <alignment horizontal="center" vertical="center"/>
    </xf>
    <xf numFmtId="41" fontId="5" fillId="4" borderId="79" xfId="2" applyNumberFormat="1" applyFont="1" applyFill="1" applyBorder="1" applyAlignment="1">
      <alignment horizontal="left" vertical="center"/>
    </xf>
    <xf numFmtId="41" fontId="5" fillId="4" borderId="79" xfId="4" applyNumberFormat="1" applyFont="1" applyFill="1" applyBorder="1" applyAlignment="1">
      <alignment horizontal="left" vertical="center"/>
    </xf>
    <xf numFmtId="41" fontId="5" fillId="4" borderId="79" xfId="13" applyNumberFormat="1" applyFont="1" applyFill="1" applyBorder="1" applyAlignment="1">
      <alignment horizontal="right" vertical="center"/>
    </xf>
    <xf numFmtId="41" fontId="5" fillId="4" borderId="87" xfId="0" applyNumberFormat="1" applyFont="1" applyFill="1" applyBorder="1" applyAlignment="1">
      <alignment horizontal="right" vertical="center"/>
    </xf>
    <xf numFmtId="41" fontId="5" fillId="0" borderId="45" xfId="10" applyNumberFormat="1" applyFont="1" applyBorder="1" applyAlignment="1">
      <alignment horizontal="right" vertical="center"/>
    </xf>
    <xf numFmtId="41" fontId="5" fillId="0" borderId="45" xfId="2" applyNumberFormat="1" applyFont="1" applyBorder="1" applyAlignment="1">
      <alignment horizontal="right" vertical="center"/>
    </xf>
    <xf numFmtId="49" fontId="5" fillId="0" borderId="45" xfId="2" applyNumberFormat="1" applyFont="1" applyBorder="1" applyAlignment="1">
      <alignment horizontal="center" vertical="center"/>
    </xf>
    <xf numFmtId="41" fontId="5" fillId="0" borderId="45" xfId="4" applyNumberFormat="1" applyFont="1" applyBorder="1" applyAlignment="1">
      <alignment horizontal="left" vertical="center"/>
    </xf>
    <xf numFmtId="41" fontId="13" fillId="0" borderId="45" xfId="0" applyNumberFormat="1" applyFont="1" applyBorder="1" applyAlignment="1">
      <alignment horizontal="right" vertical="center"/>
    </xf>
    <xf numFmtId="41" fontId="5" fillId="0" borderId="45" xfId="5" applyNumberFormat="1" applyFont="1" applyBorder="1" applyAlignment="1">
      <alignment horizontal="left" vertical="center"/>
    </xf>
    <xf numFmtId="41" fontId="5" fillId="4" borderId="52" xfId="10" applyNumberFormat="1" applyFont="1" applyFill="1" applyBorder="1" applyAlignment="1">
      <alignment vertical="center"/>
    </xf>
    <xf numFmtId="41" fontId="5" fillId="4" borderId="52" xfId="2" applyNumberFormat="1" applyFont="1" applyFill="1" applyBorder="1" applyAlignment="1">
      <alignment horizontal="right" vertical="center"/>
    </xf>
    <xf numFmtId="0" fontId="5" fillId="4" borderId="52" xfId="2" applyNumberFormat="1" applyFont="1" applyFill="1" applyBorder="1" applyAlignment="1">
      <alignment horizontal="center" vertical="center"/>
    </xf>
    <xf numFmtId="41" fontId="5" fillId="4" borderId="52" xfId="2" applyNumberFormat="1" applyFont="1" applyFill="1" applyBorder="1" applyAlignment="1">
      <alignment horizontal="left" vertical="center"/>
    </xf>
    <xf numFmtId="41" fontId="5" fillId="4" borderId="52" xfId="4" applyNumberFormat="1" applyFont="1" applyFill="1" applyBorder="1" applyAlignment="1">
      <alignment horizontal="left" vertical="center"/>
    </xf>
    <xf numFmtId="41" fontId="5" fillId="4" borderId="52" xfId="13" applyNumberFormat="1" applyFont="1" applyFill="1" applyBorder="1" applyAlignment="1">
      <alignment horizontal="right" vertical="center"/>
    </xf>
    <xf numFmtId="41" fontId="5" fillId="4" borderId="79" xfId="2" applyNumberFormat="1" applyFont="1" applyFill="1" applyBorder="1" applyAlignment="1">
      <alignment horizontal="center" vertical="center"/>
    </xf>
    <xf numFmtId="41" fontId="5" fillId="4" borderId="79" xfId="2" applyNumberFormat="1" applyFont="1" applyFill="1" applyBorder="1" applyAlignment="1">
      <alignment horizontal="left"/>
    </xf>
    <xf numFmtId="0" fontId="5" fillId="6" borderId="0" xfId="2" applyFont="1" applyFill="1"/>
    <xf numFmtId="41" fontId="5" fillId="0" borderId="45" xfId="0" applyNumberFormat="1" applyFont="1" applyBorder="1" applyAlignment="1">
      <alignment horizontal="right" vertical="center"/>
    </xf>
    <xf numFmtId="41" fontId="8" fillId="0" borderId="45" xfId="2" applyNumberFormat="1" applyFont="1" applyBorder="1" applyAlignment="1">
      <alignment horizontal="left" vertical="center"/>
    </xf>
    <xf numFmtId="41" fontId="5" fillId="6" borderId="74" xfId="10" applyNumberFormat="1" applyFont="1" applyFill="1" applyBorder="1" applyAlignment="1">
      <alignment horizontal="right" vertical="center"/>
    </xf>
    <xf numFmtId="41" fontId="5" fillId="0" borderId="74" xfId="2" applyNumberFormat="1" applyFont="1" applyBorder="1" applyAlignment="1">
      <alignment horizontal="right" vertical="center"/>
    </xf>
    <xf numFmtId="49" fontId="5" fillId="0" borderId="74" xfId="2" applyNumberFormat="1" applyFont="1" applyBorder="1" applyAlignment="1">
      <alignment horizontal="center" vertical="center"/>
    </xf>
    <xf numFmtId="41" fontId="5" fillId="0" borderId="74" xfId="4" applyNumberFormat="1" applyFont="1" applyBorder="1" applyAlignment="1">
      <alignment horizontal="left" vertical="center"/>
    </xf>
    <xf numFmtId="41" fontId="13" fillId="0" borderId="74" xfId="0" applyNumberFormat="1" applyFont="1" applyBorder="1" applyAlignment="1">
      <alignment horizontal="right" vertical="center"/>
    </xf>
    <xf numFmtId="41" fontId="5" fillId="0" borderId="74" xfId="0" applyNumberFormat="1" applyFont="1" applyBorder="1" applyAlignment="1">
      <alignment horizontal="right" vertical="center"/>
    </xf>
    <xf numFmtId="41" fontId="5" fillId="0" borderId="74" xfId="5" applyNumberFormat="1" applyFont="1" applyBorder="1" applyAlignment="1">
      <alignment horizontal="left" vertical="center"/>
    </xf>
    <xf numFmtId="41" fontId="5" fillId="0" borderId="74" xfId="5" applyNumberFormat="1" applyFont="1" applyBorder="1" applyAlignment="1">
      <alignment horizontal="right" vertical="center"/>
    </xf>
    <xf numFmtId="41" fontId="8" fillId="0" borderId="74" xfId="2" applyNumberFormat="1" applyFont="1" applyBorder="1" applyAlignment="1">
      <alignment horizontal="left" vertical="center"/>
    </xf>
    <xf numFmtId="41" fontId="5" fillId="4" borderId="74" xfId="2" applyNumberFormat="1" applyFont="1" applyFill="1" applyBorder="1" applyAlignment="1">
      <alignment horizontal="center" vertical="center"/>
    </xf>
    <xf numFmtId="41" fontId="5" fillId="4" borderId="74" xfId="0" applyNumberFormat="1" applyFont="1" applyFill="1" applyBorder="1" applyAlignment="1">
      <alignment horizontal="right" vertical="center"/>
    </xf>
    <xf numFmtId="0" fontId="7" fillId="6" borderId="0" xfId="3" applyFont="1" applyFill="1"/>
    <xf numFmtId="41" fontId="8" fillId="0" borderId="45" xfId="0" quotePrefix="1" applyNumberFormat="1" applyFont="1" applyBorder="1" applyAlignment="1">
      <alignment horizontal="right" vertical="center"/>
    </xf>
    <xf numFmtId="41" fontId="5" fillId="4" borderId="45" xfId="2" quotePrefix="1" applyNumberFormat="1" applyFont="1" applyFill="1" applyBorder="1" applyAlignment="1">
      <alignment horizontal="center" vertical="center"/>
    </xf>
    <xf numFmtId="41" fontId="8" fillId="0" borderId="79" xfId="0" quotePrefix="1" applyNumberFormat="1" applyFont="1" applyBorder="1" applyAlignment="1">
      <alignment horizontal="right" vertical="center"/>
    </xf>
    <xf numFmtId="41" fontId="5" fillId="4" borderId="79" xfId="2" quotePrefix="1" applyNumberFormat="1" applyFont="1" applyFill="1" applyBorder="1" applyAlignment="1">
      <alignment horizontal="center" vertical="center"/>
    </xf>
    <xf numFmtId="41" fontId="8" fillId="0" borderId="80" xfId="0" applyNumberFormat="1" applyFont="1" applyBorder="1" applyAlignment="1">
      <alignment vertical="center"/>
    </xf>
    <xf numFmtId="0" fontId="5" fillId="0" borderId="85" xfId="2" applyNumberFormat="1" applyFont="1" applyBorder="1" applyAlignment="1">
      <alignment horizontal="center" vertical="center"/>
    </xf>
    <xf numFmtId="41" fontId="5" fillId="0" borderId="85" xfId="0" applyNumberFormat="1" applyFont="1" applyBorder="1" applyAlignment="1">
      <alignment horizontal="left" vertical="center"/>
    </xf>
    <xf numFmtId="41" fontId="5" fillId="0" borderId="75" xfId="5" applyNumberFormat="1" applyFont="1" applyBorder="1" applyAlignment="1">
      <alignment horizontal="left" vertical="center"/>
    </xf>
    <xf numFmtId="41" fontId="5" fillId="0" borderId="75" xfId="0" applyNumberFormat="1" applyFont="1" applyBorder="1" applyAlignment="1">
      <alignment horizontal="right" vertical="center"/>
    </xf>
    <xf numFmtId="41" fontId="5" fillId="0" borderId="75" xfId="10" applyNumberFormat="1" applyFont="1" applyBorder="1" applyAlignment="1">
      <alignment horizontal="right" vertical="center"/>
    </xf>
    <xf numFmtId="41" fontId="5" fillId="0" borderId="75" xfId="2" applyNumberFormat="1" applyFont="1" applyBorder="1" applyAlignment="1">
      <alignment horizontal="right" vertical="center"/>
    </xf>
    <xf numFmtId="41" fontId="12" fillId="0" borderId="75" xfId="13" applyNumberFormat="1" applyFont="1" applyFill="1" applyBorder="1" applyAlignment="1">
      <alignment horizontal="left" vertical="center"/>
    </xf>
    <xf numFmtId="41" fontId="5" fillId="4" borderId="75" xfId="13" applyNumberFormat="1" applyFont="1" applyFill="1" applyBorder="1" applyAlignment="1">
      <alignment horizontal="left" vertical="center"/>
    </xf>
    <xf numFmtId="41" fontId="12" fillId="0" borderId="79" xfId="13" applyNumberFormat="1" applyFont="1" applyFill="1" applyBorder="1" applyAlignment="1">
      <alignment horizontal="left" vertical="center"/>
    </xf>
    <xf numFmtId="0" fontId="5" fillId="0" borderId="75" xfId="2" applyNumberFormat="1" applyFont="1" applyBorder="1" applyAlignment="1">
      <alignment horizontal="center" vertical="center"/>
    </xf>
    <xf numFmtId="41" fontId="5" fillId="3" borderId="75" xfId="0" applyNumberFormat="1" applyFont="1" applyFill="1" applyBorder="1" applyAlignment="1">
      <alignment horizontal="left" vertical="center"/>
    </xf>
    <xf numFmtId="41" fontId="5" fillId="0" borderId="75" xfId="5" applyNumberFormat="1" applyFont="1" applyBorder="1" applyAlignment="1">
      <alignment horizontal="right" vertical="center"/>
    </xf>
    <xf numFmtId="41" fontId="5" fillId="0" borderId="88" xfId="2" applyNumberFormat="1" applyFont="1" applyBorder="1" applyAlignment="1">
      <alignment horizontal="right" vertical="center"/>
    </xf>
    <xf numFmtId="0" fontId="5" fillId="0" borderId="88" xfId="2" applyNumberFormat="1" applyFont="1" applyBorder="1" applyAlignment="1">
      <alignment horizontal="center" vertical="center"/>
    </xf>
    <xf numFmtId="41" fontId="5" fillId="3" borderId="88" xfId="0" applyNumberFormat="1" applyFont="1" applyFill="1" applyBorder="1" applyAlignment="1">
      <alignment horizontal="left" vertical="center"/>
    </xf>
    <xf numFmtId="41" fontId="5" fillId="0" borderId="88" xfId="5" applyNumberFormat="1" applyFont="1" applyBorder="1" applyAlignment="1">
      <alignment horizontal="left" vertical="center"/>
    </xf>
    <xf numFmtId="41" fontId="5" fillId="0" borderId="88" xfId="5" applyNumberFormat="1" applyFont="1" applyBorder="1" applyAlignment="1">
      <alignment horizontal="right" vertical="center"/>
    </xf>
    <xf numFmtId="41" fontId="5" fillId="6" borderId="88" xfId="10" applyNumberFormat="1" applyFont="1" applyFill="1" applyBorder="1" applyAlignment="1">
      <alignment horizontal="right" vertical="center"/>
    </xf>
    <xf numFmtId="41" fontId="5" fillId="0" borderId="88" xfId="10" applyNumberFormat="1" applyFont="1" applyBorder="1" applyAlignment="1">
      <alignment horizontal="right" vertical="center"/>
    </xf>
    <xf numFmtId="41" fontId="5" fillId="0" borderId="75" xfId="0" applyNumberFormat="1" applyFont="1" applyBorder="1" applyAlignment="1">
      <alignment horizontal="left" vertical="center"/>
    </xf>
    <xf numFmtId="41" fontId="5" fillId="0" borderId="75" xfId="1" applyNumberFormat="1" applyFont="1" applyBorder="1" applyAlignment="1">
      <alignment horizontal="right" vertical="center"/>
    </xf>
    <xf numFmtId="41" fontId="8" fillId="0" borderId="75" xfId="2" applyNumberFormat="1" applyFont="1" applyBorder="1" applyAlignment="1">
      <alignment horizontal="left" vertical="center"/>
    </xf>
    <xf numFmtId="41" fontId="13" fillId="3" borderId="88" xfId="0" applyNumberFormat="1" applyFont="1" applyFill="1" applyBorder="1" applyAlignment="1">
      <alignment horizontal="left" vertical="center"/>
    </xf>
    <xf numFmtId="41" fontId="5" fillId="0" borderId="88" xfId="0" applyNumberFormat="1" applyFont="1" applyBorder="1" applyAlignment="1">
      <alignment horizontal="left" vertical="center"/>
    </xf>
    <xf numFmtId="41" fontId="5" fillId="0" borderId="88" xfId="1" applyNumberFormat="1" applyFont="1" applyBorder="1" applyAlignment="1">
      <alignment horizontal="right" vertical="center"/>
    </xf>
    <xf numFmtId="41" fontId="8" fillId="0" borderId="88" xfId="2" applyNumberFormat="1" applyFont="1" applyBorder="1" applyAlignment="1">
      <alignment horizontal="left" vertical="center"/>
    </xf>
    <xf numFmtId="41" fontId="8" fillId="0" borderId="75" xfId="0" quotePrefix="1" applyNumberFormat="1" applyFont="1" applyBorder="1" applyAlignment="1">
      <alignment vertical="center"/>
    </xf>
    <xf numFmtId="41" fontId="8" fillId="0" borderId="75" xfId="0" applyNumberFormat="1" applyFont="1" applyBorder="1" applyAlignment="1">
      <alignment horizontal="right" vertical="center"/>
    </xf>
    <xf numFmtId="0" fontId="16" fillId="0" borderId="1" xfId="3" applyFont="1" applyFill="1" applyBorder="1" applyAlignment="1">
      <alignment horizontal="center" vertical="center"/>
    </xf>
    <xf numFmtId="43" fontId="16" fillId="0" borderId="1" xfId="1" applyFont="1" applyFill="1" applyBorder="1" applyAlignment="1">
      <alignment horizontal="left" vertical="center" wrapText="1"/>
    </xf>
    <xf numFmtId="0" fontId="6" fillId="0" borderId="1" xfId="3" applyFont="1" applyFill="1" applyBorder="1" applyAlignment="1">
      <alignment horizontal="center" vertical="center"/>
    </xf>
    <xf numFmtId="0" fontId="6" fillId="0" borderId="73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41" fontId="16" fillId="0" borderId="78" xfId="10" applyNumberFormat="1" applyFont="1" applyBorder="1" applyAlignment="1">
      <alignment horizontal="center" vertical="center"/>
    </xf>
    <xf numFmtId="41" fontId="16" fillId="0" borderId="78" xfId="2" applyNumberFormat="1" applyFont="1" applyBorder="1" applyAlignment="1">
      <alignment horizontal="left" vertical="center"/>
    </xf>
    <xf numFmtId="41" fontId="5" fillId="4" borderId="88" xfId="13" applyNumberFormat="1" applyFont="1" applyFill="1" applyBorder="1" applyAlignment="1">
      <alignment horizontal="left" vertical="center"/>
    </xf>
    <xf numFmtId="41" fontId="6" fillId="4" borderId="75" xfId="3" applyNumberFormat="1" applyFont="1" applyFill="1" applyBorder="1" applyAlignment="1">
      <alignment horizontal="left" vertical="center" wrapText="1"/>
    </xf>
    <xf numFmtId="41" fontId="6" fillId="4" borderId="1" xfId="3" applyNumberFormat="1" applyFont="1" applyFill="1" applyBorder="1" applyAlignment="1">
      <alignment horizontal="left" vertical="center" wrapText="1"/>
    </xf>
    <xf numFmtId="41" fontId="5" fillId="4" borderId="75" xfId="3" applyNumberFormat="1" applyFont="1" applyFill="1" applyBorder="1" applyAlignment="1">
      <alignment horizontal="left" vertical="center" wrapText="1"/>
    </xf>
    <xf numFmtId="41" fontId="5" fillId="0" borderId="1" xfId="5" applyNumberFormat="1" applyFont="1" applyBorder="1" applyAlignment="1">
      <alignment horizontal="left" vertical="center"/>
    </xf>
    <xf numFmtId="41" fontId="5" fillId="4" borderId="90" xfId="13" applyNumberFormat="1" applyFont="1" applyFill="1" applyBorder="1" applyAlignment="1">
      <alignment horizontal="left" vertical="center"/>
    </xf>
    <xf numFmtId="41" fontId="8" fillId="0" borderId="90" xfId="0" applyNumberFormat="1" applyFont="1" applyBorder="1" applyAlignment="1">
      <alignment vertical="center"/>
    </xf>
    <xf numFmtId="41" fontId="5" fillId="0" borderId="45" xfId="13" applyNumberFormat="1" applyFont="1" applyFill="1" applyBorder="1" applyAlignment="1">
      <alignment horizontal="left" vertical="center"/>
    </xf>
    <xf numFmtId="41" fontId="5" fillId="0" borderId="75" xfId="13" quotePrefix="1" applyNumberFormat="1" applyFont="1" applyFill="1" applyBorder="1" applyAlignment="1">
      <alignment horizontal="center" vertical="center"/>
    </xf>
    <xf numFmtId="41" fontId="5" fillId="4" borderId="75" xfId="13" quotePrefix="1" applyNumberFormat="1" applyFont="1" applyFill="1" applyBorder="1" applyAlignment="1">
      <alignment horizontal="left" vertical="center"/>
    </xf>
    <xf numFmtId="41" fontId="5" fillId="4" borderId="75" xfId="13" quotePrefix="1" applyNumberFormat="1" applyFont="1" applyFill="1" applyBorder="1" applyAlignment="1">
      <alignment horizontal="center" vertical="center"/>
    </xf>
    <xf numFmtId="41" fontId="5" fillId="4" borderId="79" xfId="13" quotePrefix="1" applyNumberFormat="1" applyFont="1" applyFill="1" applyBorder="1" applyAlignment="1">
      <alignment horizontal="center" vertical="center"/>
    </xf>
    <xf numFmtId="41" fontId="5" fillId="4" borderId="90" xfId="13" quotePrefix="1" applyNumberFormat="1" applyFont="1" applyFill="1" applyBorder="1" applyAlignment="1">
      <alignment horizontal="center" vertical="center"/>
    </xf>
    <xf numFmtId="41" fontId="8" fillId="0" borderId="90" xfId="0" applyNumberFormat="1" applyFont="1" applyBorder="1" applyAlignment="1">
      <alignment horizontal="left" vertical="center"/>
    </xf>
    <xf numFmtId="41" fontId="5" fillId="4" borderId="79" xfId="13" quotePrefix="1" applyNumberFormat="1" applyFont="1" applyFill="1" applyBorder="1" applyAlignment="1">
      <alignment horizontal="left" vertical="center"/>
    </xf>
    <xf numFmtId="41" fontId="5" fillId="4" borderId="52" xfId="13" applyNumberFormat="1" applyFont="1" applyFill="1" applyBorder="1" applyAlignment="1">
      <alignment horizontal="left" vertical="center"/>
    </xf>
    <xf numFmtId="41" fontId="5" fillId="6" borderId="52" xfId="10" applyNumberFormat="1" applyFont="1" applyFill="1" applyBorder="1" applyAlignment="1">
      <alignment horizontal="right" vertical="center"/>
    </xf>
    <xf numFmtId="41" fontId="5" fillId="6" borderId="47" xfId="10" applyNumberFormat="1" applyFont="1" applyFill="1" applyBorder="1" applyAlignment="1">
      <alignment horizontal="right" vertical="center"/>
    </xf>
    <xf numFmtId="41" fontId="5" fillId="4" borderId="47" xfId="2" quotePrefix="1" applyNumberFormat="1" applyFont="1" applyFill="1" applyBorder="1" applyAlignment="1">
      <alignment horizontal="right" vertical="center"/>
    </xf>
    <xf numFmtId="41" fontId="5" fillId="4" borderId="45" xfId="13" applyNumberFormat="1" applyFont="1" applyFill="1" applyBorder="1" applyAlignment="1">
      <alignment horizontal="center" vertical="center"/>
    </xf>
    <xf numFmtId="41" fontId="5" fillId="4" borderId="45" xfId="13" applyNumberFormat="1" applyFont="1" applyFill="1" applyBorder="1" applyAlignment="1">
      <alignment vertical="center"/>
    </xf>
    <xf numFmtId="41" fontId="8" fillId="4" borderId="52" xfId="2" applyNumberFormat="1" applyFont="1" applyFill="1" applyBorder="1" applyAlignment="1">
      <alignment horizontal="left" vertical="center"/>
    </xf>
    <xf numFmtId="41" fontId="8" fillId="4" borderId="79" xfId="2" applyNumberFormat="1" applyFont="1" applyFill="1" applyBorder="1" applyAlignment="1">
      <alignment horizontal="left" vertical="center"/>
    </xf>
    <xf numFmtId="41" fontId="5" fillId="4" borderId="52" xfId="13" quotePrefix="1" applyNumberFormat="1" applyFont="1" applyFill="1" applyBorder="1" applyAlignment="1">
      <alignment horizontal="center" vertical="center"/>
    </xf>
    <xf numFmtId="0" fontId="26" fillId="0" borderId="0" xfId="3" applyFont="1" applyAlignment="1">
      <alignment vertical="center"/>
    </xf>
    <xf numFmtId="41" fontId="7" fillId="0" borderId="52" xfId="2" applyNumberFormat="1" applyFont="1" applyBorder="1" applyAlignment="1">
      <alignment horizontal="left" vertical="center"/>
    </xf>
    <xf numFmtId="41" fontId="9" fillId="0" borderId="52" xfId="4" applyNumberFormat="1" applyFont="1" applyBorder="1" applyAlignment="1">
      <alignment vertical="center"/>
    </xf>
    <xf numFmtId="41" fontId="7" fillId="3" borderId="84" xfId="0" applyNumberFormat="1" applyFont="1" applyFill="1" applyBorder="1" applyAlignment="1">
      <alignment horizontal="right" vertical="center"/>
    </xf>
    <xf numFmtId="41" fontId="5" fillId="4" borderId="90" xfId="10" applyNumberFormat="1" applyFont="1" applyFill="1" applyBorder="1" applyAlignment="1">
      <alignment horizontal="right" vertical="center"/>
    </xf>
    <xf numFmtId="41" fontId="5" fillId="4" borderId="90" xfId="2" applyNumberFormat="1" applyFont="1" applyFill="1" applyBorder="1" applyAlignment="1">
      <alignment horizontal="right" vertical="center"/>
    </xf>
    <xf numFmtId="41" fontId="5" fillId="4" borderId="90" xfId="2" applyNumberFormat="1" applyFont="1" applyFill="1" applyBorder="1" applyAlignment="1">
      <alignment horizontal="center" vertical="center"/>
    </xf>
    <xf numFmtId="41" fontId="5" fillId="4" borderId="90" xfId="2" applyNumberFormat="1" applyFont="1" applyFill="1" applyBorder="1" applyAlignment="1">
      <alignment horizontal="left"/>
    </xf>
    <xf numFmtId="41" fontId="5" fillId="4" borderId="90" xfId="4" applyNumberFormat="1" applyFont="1" applyFill="1" applyBorder="1" applyAlignment="1">
      <alignment horizontal="left" vertical="center"/>
    </xf>
    <xf numFmtId="41" fontId="5" fillId="4" borderId="90" xfId="13" applyNumberFormat="1" applyFont="1" applyFill="1" applyBorder="1" applyAlignment="1">
      <alignment horizontal="right" vertical="center"/>
    </xf>
    <xf numFmtId="41" fontId="5" fillId="4" borderId="45" xfId="2" applyNumberFormat="1" applyFont="1" applyFill="1" applyBorder="1" applyAlignment="1">
      <alignment horizontal="left"/>
    </xf>
    <xf numFmtId="41" fontId="5" fillId="4" borderId="88" xfId="10" applyNumberFormat="1" applyFont="1" applyFill="1" applyBorder="1" applyAlignment="1">
      <alignment horizontal="right" vertical="center"/>
    </xf>
    <xf numFmtId="41" fontId="5" fillId="4" borderId="88" xfId="2" applyNumberFormat="1" applyFont="1" applyFill="1" applyBorder="1" applyAlignment="1">
      <alignment horizontal="right" vertical="center"/>
    </xf>
    <xf numFmtId="41" fontId="5" fillId="4" borderId="88" xfId="2" applyNumberFormat="1" applyFont="1" applyFill="1" applyBorder="1" applyAlignment="1">
      <alignment horizontal="center" vertical="center"/>
    </xf>
    <xf numFmtId="41" fontId="5" fillId="4" borderId="88" xfId="2" applyNumberFormat="1" applyFont="1" applyFill="1" applyBorder="1" applyAlignment="1">
      <alignment horizontal="left"/>
    </xf>
    <xf numFmtId="41" fontId="5" fillId="4" borderId="88" xfId="4" applyNumberFormat="1" applyFont="1" applyFill="1" applyBorder="1" applyAlignment="1">
      <alignment horizontal="left" vertical="center"/>
    </xf>
    <xf numFmtId="41" fontId="5" fillId="4" borderId="88" xfId="13" applyNumberFormat="1" applyFont="1" applyFill="1" applyBorder="1" applyAlignment="1">
      <alignment horizontal="right" vertical="center"/>
    </xf>
    <xf numFmtId="41" fontId="5" fillId="4" borderId="45" xfId="2" quotePrefix="1" applyNumberFormat="1" applyFont="1" applyFill="1" applyBorder="1" applyAlignment="1">
      <alignment horizontal="right" vertical="center"/>
    </xf>
    <xf numFmtId="41" fontId="11" fillId="0" borderId="0" xfId="2" applyNumberFormat="1" applyFont="1" applyAlignment="1">
      <alignment horizontal="left" vertical="center"/>
    </xf>
    <xf numFmtId="41" fontId="7" fillId="0" borderId="0" xfId="3" applyNumberFormat="1" applyFont="1" applyAlignment="1">
      <alignment vertical="center"/>
    </xf>
    <xf numFmtId="41" fontId="5" fillId="0" borderId="0" xfId="3" applyNumberFormat="1" applyFont="1" applyAlignment="1">
      <alignment vertical="center"/>
    </xf>
    <xf numFmtId="41" fontId="8" fillId="0" borderId="52" xfId="0" applyNumberFormat="1" applyFont="1" applyBorder="1" applyAlignment="1">
      <alignment vertical="center"/>
    </xf>
    <xf numFmtId="41" fontId="12" fillId="4" borderId="52" xfId="13" applyNumberFormat="1" applyFont="1" applyFill="1" applyBorder="1" applyAlignment="1">
      <alignment horizontal="left" vertical="center"/>
    </xf>
    <xf numFmtId="41" fontId="8" fillId="4" borderId="79" xfId="2" applyNumberFormat="1" applyFont="1" applyFill="1" applyBorder="1" applyAlignment="1">
      <alignment horizontal="left" vertical="center"/>
    </xf>
    <xf numFmtId="41" fontId="5" fillId="4" borderId="79" xfId="2" quotePrefix="1" applyNumberFormat="1" applyFont="1" applyFill="1" applyBorder="1" applyAlignment="1">
      <alignment horizontal="right" vertical="center"/>
    </xf>
    <xf numFmtId="41" fontId="5" fillId="4" borderId="90" xfId="2" quotePrefix="1" applyNumberFormat="1" applyFont="1" applyFill="1" applyBorder="1" applyAlignment="1">
      <alignment horizontal="center" vertical="center"/>
    </xf>
    <xf numFmtId="41" fontId="8" fillId="0" borderId="90" xfId="0" quotePrefix="1" applyNumberFormat="1" applyFont="1" applyBorder="1" applyAlignment="1">
      <alignment horizontal="right" vertical="center"/>
    </xf>
    <xf numFmtId="41" fontId="8" fillId="0" borderId="90" xfId="0" applyNumberFormat="1" applyFont="1" applyBorder="1" applyAlignment="1">
      <alignment horizontal="right" vertical="center"/>
    </xf>
    <xf numFmtId="41" fontId="9" fillId="0" borderId="90" xfId="4" applyNumberFormat="1" applyFont="1" applyBorder="1" applyAlignment="1">
      <alignment vertical="center"/>
    </xf>
    <xf numFmtId="41" fontId="7" fillId="3" borderId="90" xfId="0" applyNumberFormat="1" applyFont="1" applyFill="1" applyBorder="1" applyAlignment="1">
      <alignment horizontal="right" vertical="center"/>
    </xf>
    <xf numFmtId="41" fontId="9" fillId="0" borderId="91" xfId="4" applyNumberFormat="1" applyFont="1" applyBorder="1" applyAlignment="1">
      <alignment vertical="center"/>
    </xf>
    <xf numFmtId="41" fontId="7" fillId="3" borderId="91" xfId="0" applyNumberFormat="1" applyFont="1" applyFill="1" applyBorder="1" applyAlignment="1">
      <alignment horizontal="right" vertical="center"/>
    </xf>
    <xf numFmtId="41" fontId="8" fillId="4" borderId="79" xfId="2" applyNumberFormat="1" applyFont="1" applyFill="1" applyBorder="1" applyAlignment="1">
      <alignment horizontal="left" vertical="center"/>
    </xf>
    <xf numFmtId="41" fontId="16" fillId="0" borderId="59" xfId="10" applyNumberFormat="1" applyFont="1" applyBorder="1" applyAlignment="1">
      <alignment horizontal="right" vertical="center"/>
    </xf>
    <xf numFmtId="41" fontId="16" fillId="5" borderId="7" xfId="4" applyNumberFormat="1" applyFont="1" applyFill="1" applyBorder="1" applyAlignment="1">
      <alignment horizontal="center" vertical="center"/>
    </xf>
    <xf numFmtId="0" fontId="5" fillId="0" borderId="0" xfId="2" applyFont="1" applyFill="1"/>
    <xf numFmtId="41" fontId="5" fillId="0" borderId="45" xfId="10" applyNumberFormat="1" applyFont="1" applyFill="1" applyBorder="1" applyAlignment="1">
      <alignment horizontal="right" vertical="center"/>
    </xf>
    <xf numFmtId="41" fontId="5" fillId="0" borderId="90" xfId="10" applyNumberFormat="1" applyFont="1" applyFill="1" applyBorder="1" applyAlignment="1">
      <alignment horizontal="right" vertical="center"/>
    </xf>
    <xf numFmtId="41" fontId="5" fillId="4" borderId="90" xfId="2" applyNumberFormat="1" applyFont="1" applyFill="1" applyBorder="1" applyAlignment="1">
      <alignment horizontal="left" vertical="center"/>
    </xf>
    <xf numFmtId="41" fontId="5" fillId="4" borderId="82" xfId="0" applyNumberFormat="1" applyFont="1" applyFill="1" applyBorder="1" applyAlignment="1">
      <alignment horizontal="right" vertical="center"/>
    </xf>
    <xf numFmtId="41" fontId="5" fillId="4" borderId="88" xfId="3" applyNumberFormat="1" applyFont="1" applyFill="1" applyBorder="1" applyAlignment="1">
      <alignment horizontal="right" vertical="center"/>
    </xf>
    <xf numFmtId="41" fontId="8" fillId="0" borderId="88" xfId="0" applyNumberFormat="1" applyFont="1" applyBorder="1" applyAlignment="1">
      <alignment vertical="center"/>
    </xf>
    <xf numFmtId="41" fontId="8" fillId="0" borderId="88" xfId="0" applyNumberFormat="1" applyFont="1" applyBorder="1" applyAlignment="1">
      <alignment horizontal="left" vertical="center"/>
    </xf>
    <xf numFmtId="41" fontId="8" fillId="4" borderId="88" xfId="2" applyNumberFormat="1" applyFont="1" applyFill="1" applyBorder="1" applyAlignment="1">
      <alignment horizontal="left" vertical="center"/>
    </xf>
    <xf numFmtId="41" fontId="5" fillId="4" borderId="45" xfId="13" quotePrefix="1" applyNumberFormat="1" applyFont="1" applyFill="1" applyBorder="1" applyAlignment="1">
      <alignment horizontal="left" vertical="center"/>
    </xf>
    <xf numFmtId="41" fontId="5" fillId="0" borderId="75" xfId="10" applyNumberFormat="1" applyFont="1" applyFill="1" applyBorder="1" applyAlignment="1">
      <alignment horizontal="right" vertical="center"/>
    </xf>
    <xf numFmtId="0" fontId="6" fillId="4" borderId="1" xfId="3" applyNumberFormat="1" applyFont="1" applyFill="1" applyBorder="1" applyAlignment="1">
      <alignment horizontal="center" vertical="center"/>
    </xf>
    <xf numFmtId="41" fontId="6" fillId="4" borderId="1" xfId="3" applyNumberFormat="1" applyFont="1" applyFill="1" applyBorder="1" applyAlignment="1">
      <alignment horizontal="left" vertical="center"/>
    </xf>
    <xf numFmtId="41" fontId="6" fillId="4" borderId="1" xfId="3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/>
    </xf>
    <xf numFmtId="0" fontId="6" fillId="4" borderId="73" xfId="3" applyFont="1" applyFill="1" applyBorder="1" applyAlignment="1">
      <alignment horizontal="center" vertical="center" wrapText="1"/>
    </xf>
    <xf numFmtId="0" fontId="6" fillId="4" borderId="72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62" xfId="3" applyFont="1" applyFill="1" applyBorder="1" applyAlignment="1">
      <alignment horizontal="center" vertical="center" wrapText="1"/>
    </xf>
    <xf numFmtId="164" fontId="6" fillId="4" borderId="1" xfId="3" applyNumberFormat="1" applyFont="1" applyFill="1" applyBorder="1" applyAlignment="1">
      <alignment horizontal="center" vertical="center" wrapText="1"/>
    </xf>
    <xf numFmtId="164" fontId="6" fillId="4" borderId="1" xfId="3" applyNumberFormat="1" applyFont="1" applyFill="1" applyBorder="1" applyAlignment="1">
      <alignment horizontal="center" vertical="top" wrapText="1"/>
    </xf>
    <xf numFmtId="41" fontId="6" fillId="4" borderId="45" xfId="3" applyNumberFormat="1" applyFont="1" applyFill="1" applyBorder="1" applyAlignment="1">
      <alignment horizontal="right" vertical="center"/>
    </xf>
    <xf numFmtId="41" fontId="5" fillId="4" borderId="90" xfId="2" quotePrefix="1" applyNumberFormat="1" applyFont="1" applyFill="1" applyBorder="1" applyAlignment="1">
      <alignment horizontal="right" vertical="center"/>
    </xf>
    <xf numFmtId="41" fontId="5" fillId="4" borderId="79" xfId="13" applyNumberFormat="1" applyFont="1" applyFill="1" applyBorder="1" applyAlignment="1">
      <alignment vertical="center"/>
    </xf>
    <xf numFmtId="41" fontId="5" fillId="4" borderId="88" xfId="13" applyNumberFormat="1" applyFont="1" applyFill="1" applyBorder="1" applyAlignment="1">
      <alignment vertical="center"/>
    </xf>
    <xf numFmtId="41" fontId="5" fillId="4" borderId="75" xfId="13" applyNumberFormat="1" applyFont="1" applyFill="1" applyBorder="1" applyAlignment="1">
      <alignment horizontal="center" vertical="center"/>
    </xf>
    <xf numFmtId="41" fontId="5" fillId="4" borderId="79" xfId="13" applyNumberFormat="1" applyFont="1" applyFill="1" applyBorder="1" applyAlignment="1">
      <alignment horizontal="center" vertical="center"/>
    </xf>
    <xf numFmtId="41" fontId="5" fillId="4" borderId="88" xfId="13" applyNumberFormat="1" applyFont="1" applyFill="1" applyBorder="1" applyAlignment="1">
      <alignment horizontal="center" vertical="center"/>
    </xf>
    <xf numFmtId="41" fontId="6" fillId="4" borderId="73" xfId="3" applyNumberFormat="1" applyFont="1" applyFill="1" applyBorder="1" applyAlignment="1">
      <alignment horizontal="left" vertical="center" wrapText="1"/>
    </xf>
    <xf numFmtId="41" fontId="6" fillId="4" borderId="72" xfId="3" applyNumberFormat="1" applyFont="1" applyFill="1" applyBorder="1" applyAlignment="1">
      <alignment horizontal="left" vertical="center" wrapText="1"/>
    </xf>
    <xf numFmtId="41" fontId="6" fillId="4" borderId="1" xfId="3" applyNumberFormat="1" applyFont="1" applyFill="1" applyBorder="1" applyAlignment="1">
      <alignment horizontal="right" vertical="center" wrapText="1"/>
    </xf>
    <xf numFmtId="41" fontId="6" fillId="4" borderId="62" xfId="3" applyNumberFormat="1" applyFont="1" applyFill="1" applyBorder="1" applyAlignment="1">
      <alignment horizontal="right" vertical="center" wrapText="1"/>
    </xf>
    <xf numFmtId="0" fontId="7" fillId="0" borderId="0" xfId="3" applyFont="1" applyFill="1"/>
    <xf numFmtId="41" fontId="5" fillId="0" borderId="47" xfId="10" applyNumberFormat="1" applyFont="1" applyFill="1" applyBorder="1" applyAlignment="1">
      <alignment horizontal="right" vertical="center"/>
    </xf>
    <xf numFmtId="0" fontId="7" fillId="0" borderId="93" xfId="3" applyFont="1" applyFill="1" applyBorder="1" applyAlignment="1">
      <alignment vertical="center"/>
    </xf>
    <xf numFmtId="41" fontId="7" fillId="0" borderId="45" xfId="2" applyNumberFormat="1" applyFont="1" applyBorder="1" applyAlignment="1">
      <alignment horizontal="left" vertical="center"/>
    </xf>
    <xf numFmtId="41" fontId="9" fillId="0" borderId="45" xfId="4" applyNumberFormat="1" applyFont="1" applyBorder="1" applyAlignment="1">
      <alignment vertical="center"/>
    </xf>
    <xf numFmtId="41" fontId="7" fillId="0" borderId="91" xfId="2" applyNumberFormat="1" applyFont="1" applyBorder="1" applyAlignment="1">
      <alignment horizontal="left" vertical="center"/>
    </xf>
    <xf numFmtId="0" fontId="9" fillId="0" borderId="93" xfId="2" applyFont="1" applyBorder="1" applyAlignment="1">
      <alignment vertical="center"/>
    </xf>
    <xf numFmtId="41" fontId="5" fillId="0" borderId="60" xfId="5" quotePrefix="1" applyNumberFormat="1" applyFont="1" applyBorder="1" applyAlignment="1">
      <alignment horizontal="left" vertical="center"/>
    </xf>
    <xf numFmtId="41" fontId="5" fillId="0" borderId="60" xfId="10" applyNumberFormat="1" applyFont="1" applyFill="1" applyBorder="1" applyAlignment="1">
      <alignment horizontal="right" vertical="center"/>
    </xf>
    <xf numFmtId="41" fontId="5" fillId="0" borderId="74" xfId="10" applyNumberFormat="1" applyFont="1" applyFill="1" applyBorder="1" applyAlignment="1">
      <alignment horizontal="right" vertical="center"/>
    </xf>
    <xf numFmtId="41" fontId="5" fillId="4" borderId="45" xfId="13" quotePrefix="1" applyNumberFormat="1" applyFont="1" applyFill="1" applyBorder="1" applyAlignment="1">
      <alignment horizontal="center" vertical="center"/>
    </xf>
    <xf numFmtId="41" fontId="12" fillId="0" borderId="45" xfId="13" applyNumberFormat="1" applyFont="1" applyFill="1" applyBorder="1" applyAlignment="1">
      <alignment horizontal="left" vertical="center"/>
    </xf>
    <xf numFmtId="41" fontId="12" fillId="0" borderId="94" xfId="13" applyNumberFormat="1" applyFont="1" applyFill="1" applyBorder="1" applyAlignment="1">
      <alignment horizontal="left" vertical="center"/>
    </xf>
    <xf numFmtId="41" fontId="5" fillId="4" borderId="94" xfId="13" applyNumberFormat="1" applyFont="1" applyFill="1" applyBorder="1" applyAlignment="1">
      <alignment horizontal="left" vertical="center"/>
    </xf>
    <xf numFmtId="41" fontId="5" fillId="4" borderId="96" xfId="0" applyNumberFormat="1" applyFont="1" applyFill="1" applyBorder="1" applyAlignment="1">
      <alignment horizontal="right" vertical="center"/>
    </xf>
    <xf numFmtId="41" fontId="5" fillId="3" borderId="57" xfId="0" applyNumberFormat="1" applyFont="1" applyFill="1" applyBorder="1" applyAlignment="1">
      <alignment horizontal="left" vertical="center"/>
    </xf>
    <xf numFmtId="41" fontId="5" fillId="3" borderId="45" xfId="0" applyNumberFormat="1" applyFont="1" applyFill="1" applyBorder="1" applyAlignment="1">
      <alignment horizontal="left" vertical="center"/>
    </xf>
    <xf numFmtId="41" fontId="5" fillId="0" borderId="45" xfId="0" applyNumberFormat="1" applyFont="1" applyBorder="1" applyAlignment="1">
      <alignment horizontal="left" vertical="center"/>
    </xf>
    <xf numFmtId="41" fontId="5" fillId="3" borderId="84" xfId="0" applyNumberFormat="1" applyFont="1" applyFill="1" applyBorder="1" applyAlignment="1">
      <alignment horizontal="right" vertical="center"/>
    </xf>
    <xf numFmtId="41" fontId="5" fillId="3" borderId="89" xfId="0" applyNumberFormat="1" applyFont="1" applyFill="1" applyBorder="1" applyAlignment="1">
      <alignment horizontal="right" vertical="center"/>
    </xf>
    <xf numFmtId="41" fontId="5" fillId="3" borderId="97" xfId="0" applyNumberFormat="1" applyFont="1" applyFill="1" applyBorder="1" applyAlignment="1">
      <alignment vertical="center"/>
    </xf>
    <xf numFmtId="41" fontId="5" fillId="3" borderId="98" xfId="0" applyNumberFormat="1" applyFont="1" applyFill="1" applyBorder="1" applyAlignment="1">
      <alignment vertical="center"/>
    </xf>
    <xf numFmtId="41" fontId="5" fillId="3" borderId="99" xfId="0" applyNumberFormat="1" applyFont="1" applyFill="1" applyBorder="1" applyAlignment="1">
      <alignment vertical="center"/>
    </xf>
    <xf numFmtId="41" fontId="5" fillId="3" borderId="45" xfId="0" applyNumberFormat="1" applyFont="1" applyFill="1" applyBorder="1" applyAlignment="1">
      <alignment horizontal="right" vertical="center"/>
    </xf>
    <xf numFmtId="41" fontId="5" fillId="3" borderId="74" xfId="0" applyNumberFormat="1" applyFont="1" applyFill="1" applyBorder="1" applyAlignment="1">
      <alignment horizontal="right" vertical="center"/>
    </xf>
    <xf numFmtId="41" fontId="5" fillId="3" borderId="74" xfId="0" applyNumberFormat="1" applyFont="1" applyFill="1" applyBorder="1" applyAlignment="1">
      <alignment horizontal="left" vertical="center"/>
    </xf>
    <xf numFmtId="41" fontId="5" fillId="0" borderId="53" xfId="5" applyNumberFormat="1" applyFont="1" applyBorder="1" applyAlignment="1">
      <alignment horizontal="left" vertical="center"/>
    </xf>
    <xf numFmtId="41" fontId="5" fillId="0" borderId="92" xfId="5" applyNumberFormat="1" applyFont="1" applyBorder="1" applyAlignment="1">
      <alignment horizontal="left" vertical="center"/>
    </xf>
    <xf numFmtId="41" fontId="5" fillId="0" borderId="92" xfId="0" applyNumberFormat="1" applyFont="1" applyBorder="1" applyAlignment="1">
      <alignment horizontal="left" vertical="center"/>
    </xf>
    <xf numFmtId="41" fontId="5" fillId="0" borderId="92" xfId="0" applyNumberFormat="1" applyFont="1" applyBorder="1" applyAlignment="1">
      <alignment horizontal="right" vertical="center"/>
    </xf>
    <xf numFmtId="41" fontId="5" fillId="0" borderId="79" xfId="0" applyNumberFormat="1" applyFont="1" applyBorder="1" applyAlignment="1">
      <alignment horizontal="right" vertical="center"/>
    </xf>
    <xf numFmtId="41" fontId="5" fillId="3" borderId="100" xfId="0" applyNumberFormat="1" applyFont="1" applyFill="1" applyBorder="1" applyAlignment="1">
      <alignment horizontal="left" vertical="center"/>
    </xf>
    <xf numFmtId="41" fontId="5" fillId="3" borderId="101" xfId="0" applyNumberFormat="1" applyFont="1" applyFill="1" applyBorder="1" applyAlignment="1">
      <alignment horizontal="left" vertical="center"/>
    </xf>
    <xf numFmtId="41" fontId="5" fillId="3" borderId="89" xfId="0" applyNumberFormat="1" applyFont="1" applyFill="1" applyBorder="1" applyAlignment="1">
      <alignment horizontal="left" vertical="center"/>
    </xf>
    <xf numFmtId="41" fontId="5" fillId="3" borderId="92" xfId="0" applyNumberFormat="1" applyFont="1" applyFill="1" applyBorder="1" applyAlignment="1">
      <alignment horizontal="right" vertical="center"/>
    </xf>
    <xf numFmtId="41" fontId="5" fillId="0" borderId="75" xfId="5" applyNumberFormat="1" applyFont="1" applyBorder="1" applyAlignment="1">
      <alignment horizontal="center" vertical="center"/>
    </xf>
    <xf numFmtId="41" fontId="12" fillId="4" borderId="79" xfId="13" applyNumberFormat="1" applyFont="1" applyFill="1" applyBorder="1" applyAlignment="1">
      <alignment horizontal="center" vertical="center"/>
    </xf>
    <xf numFmtId="41" fontId="12" fillId="4" borderId="52" xfId="13" applyNumberFormat="1" applyFont="1" applyFill="1" applyBorder="1" applyAlignment="1">
      <alignment horizontal="center" vertical="center"/>
    </xf>
    <xf numFmtId="41" fontId="5" fillId="0" borderId="1" xfId="5" applyNumberFormat="1" applyFont="1" applyBorder="1" applyAlignment="1">
      <alignment horizontal="center" vertical="center"/>
    </xf>
    <xf numFmtId="41" fontId="5" fillId="0" borderId="88" xfId="5" applyNumberFormat="1" applyFont="1" applyBorder="1" applyAlignment="1">
      <alignment horizontal="center" vertical="center"/>
    </xf>
    <xf numFmtId="41" fontId="6" fillId="4" borderId="75" xfId="3" applyNumberFormat="1" applyFont="1" applyFill="1" applyBorder="1" applyAlignment="1">
      <alignment horizontal="center" vertical="center" wrapText="1"/>
    </xf>
    <xf numFmtId="41" fontId="5" fillId="4" borderId="75" xfId="3" applyNumberFormat="1" applyFont="1" applyFill="1" applyBorder="1" applyAlignment="1">
      <alignment horizontal="center" vertical="center" wrapText="1"/>
    </xf>
    <xf numFmtId="41" fontId="5" fillId="4" borderId="74" xfId="13" applyNumberFormat="1" applyFont="1" applyFill="1" applyBorder="1" applyAlignment="1">
      <alignment horizontal="center" vertical="center"/>
    </xf>
    <xf numFmtId="41" fontId="5" fillId="0" borderId="45" xfId="5" applyNumberFormat="1" applyFont="1" applyBorder="1" applyAlignment="1">
      <alignment horizontal="center" vertical="center"/>
    </xf>
    <xf numFmtId="41" fontId="13" fillId="4" borderId="92" xfId="0" applyNumberFormat="1" applyFont="1" applyFill="1" applyBorder="1" applyAlignment="1">
      <alignment horizontal="center" vertical="center"/>
    </xf>
    <xf numFmtId="41" fontId="13" fillId="4" borderId="79" xfId="0" applyNumberFormat="1" applyFont="1" applyFill="1" applyBorder="1" applyAlignment="1">
      <alignment horizontal="center" vertical="center"/>
    </xf>
    <xf numFmtId="41" fontId="5" fillId="0" borderId="79" xfId="5" applyNumberFormat="1" applyFont="1" applyBorder="1" applyAlignment="1">
      <alignment horizontal="center" vertical="center"/>
    </xf>
    <xf numFmtId="41" fontId="13" fillId="4" borderId="45" xfId="0" applyNumberFormat="1" applyFont="1" applyFill="1" applyBorder="1" applyAlignment="1">
      <alignment horizontal="center" vertical="center"/>
    </xf>
    <xf numFmtId="41" fontId="5" fillId="0" borderId="45" xfId="4" applyNumberFormat="1" applyFont="1" applyBorder="1" applyAlignment="1">
      <alignment horizontal="center" vertical="center"/>
    </xf>
    <xf numFmtId="41" fontId="5" fillId="4" borderId="45" xfId="4" applyNumberFormat="1" applyFont="1" applyFill="1" applyBorder="1" applyAlignment="1">
      <alignment horizontal="center" vertical="center"/>
    </xf>
    <xf numFmtId="164" fontId="6" fillId="4" borderId="63" xfId="3" applyNumberFormat="1" applyFont="1" applyFill="1" applyBorder="1" applyAlignment="1">
      <alignment vertical="center" wrapText="1"/>
    </xf>
    <xf numFmtId="164" fontId="6" fillId="4" borderId="53" xfId="3" applyNumberFormat="1" applyFont="1" applyFill="1" applyBorder="1" applyAlignment="1">
      <alignment vertical="center" wrapText="1"/>
    </xf>
    <xf numFmtId="41" fontId="5" fillId="0" borderId="45" xfId="5" applyNumberFormat="1" applyFont="1" applyBorder="1" applyAlignment="1">
      <alignment vertical="center"/>
    </xf>
    <xf numFmtId="41" fontId="5" fillId="0" borderId="45" xfId="0" applyNumberFormat="1" applyFont="1" applyBorder="1" applyAlignment="1">
      <alignment vertical="center"/>
    </xf>
    <xf numFmtId="41" fontId="5" fillId="3" borderId="57" xfId="0" applyNumberFormat="1" applyFont="1" applyFill="1" applyBorder="1" applyAlignment="1">
      <alignment horizontal="center" vertical="center"/>
    </xf>
    <xf numFmtId="41" fontId="5" fillId="3" borderId="79" xfId="0" applyNumberFormat="1" applyFont="1" applyFill="1" applyBorder="1" applyAlignment="1">
      <alignment horizontal="center" vertical="center"/>
    </xf>
    <xf numFmtId="41" fontId="5" fillId="3" borderId="45" xfId="0" applyNumberFormat="1" applyFont="1" applyFill="1" applyBorder="1" applyAlignment="1">
      <alignment horizontal="center" vertical="center"/>
    </xf>
    <xf numFmtId="41" fontId="12" fillId="0" borderId="75" xfId="13" applyNumberFormat="1" applyFont="1" applyFill="1" applyBorder="1" applyAlignment="1">
      <alignment horizontal="center" vertical="center"/>
    </xf>
    <xf numFmtId="41" fontId="12" fillId="0" borderId="79" xfId="13" applyNumberFormat="1" applyFont="1" applyFill="1" applyBorder="1" applyAlignment="1">
      <alignment horizontal="center" vertical="center"/>
    </xf>
    <xf numFmtId="41" fontId="5" fillId="4" borderId="94" xfId="13" applyNumberFormat="1" applyFont="1" applyFill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3" borderId="74" xfId="0" applyNumberFormat="1" applyFont="1" applyFill="1" applyBorder="1" applyAlignment="1">
      <alignment horizontal="center" vertical="center"/>
    </xf>
    <xf numFmtId="41" fontId="5" fillId="3" borderId="1" xfId="0" applyNumberFormat="1" applyFont="1" applyFill="1" applyBorder="1" applyAlignment="1">
      <alignment horizontal="center" vertical="center"/>
    </xf>
    <xf numFmtId="41" fontId="5" fillId="0" borderId="74" xfId="5" applyNumberFormat="1" applyFont="1" applyBorder="1" applyAlignment="1">
      <alignment horizontal="center" vertical="center"/>
    </xf>
    <xf numFmtId="41" fontId="5" fillId="4" borderId="90" xfId="13" applyNumberFormat="1" applyFont="1" applyFill="1" applyBorder="1" applyAlignment="1">
      <alignment horizontal="center" vertical="center"/>
    </xf>
    <xf numFmtId="41" fontId="5" fillId="3" borderId="92" xfId="0" applyNumberFormat="1" applyFont="1" applyFill="1" applyBorder="1" applyAlignment="1">
      <alignment horizontal="center" vertical="center"/>
    </xf>
    <xf numFmtId="41" fontId="5" fillId="0" borderId="90" xfId="5" applyNumberFormat="1" applyFont="1" applyBorder="1" applyAlignment="1">
      <alignment horizontal="center" vertical="center"/>
    </xf>
    <xf numFmtId="41" fontId="5" fillId="4" borderId="45" xfId="0" applyNumberFormat="1" applyFont="1" applyFill="1" applyBorder="1" applyAlignment="1">
      <alignment horizontal="center" vertical="center"/>
    </xf>
    <xf numFmtId="41" fontId="5" fillId="4" borderId="90" xfId="0" applyNumberFormat="1" applyFont="1" applyFill="1" applyBorder="1" applyAlignment="1">
      <alignment horizontal="center" vertical="center"/>
    </xf>
    <xf numFmtId="41" fontId="5" fillId="0" borderId="92" xfId="0" applyNumberFormat="1" applyFont="1" applyBorder="1" applyAlignment="1">
      <alignment horizontal="center" vertical="center"/>
    </xf>
    <xf numFmtId="41" fontId="5" fillId="4" borderId="45" xfId="13" quotePrefix="1" applyNumberFormat="1" applyFont="1" applyFill="1" applyBorder="1" applyAlignment="1">
      <alignment vertical="center"/>
    </xf>
    <xf numFmtId="41" fontId="6" fillId="5" borderId="4" xfId="4" applyNumberFormat="1" applyFont="1" applyFill="1" applyBorder="1" applyAlignment="1">
      <alignment vertical="center"/>
    </xf>
    <xf numFmtId="41" fontId="5" fillId="0" borderId="75" xfId="0" quotePrefix="1" applyNumberFormat="1" applyFont="1" applyBorder="1" applyAlignment="1">
      <alignment horizontal="right" vertical="center"/>
    </xf>
    <xf numFmtId="41" fontId="5" fillId="0" borderId="75" xfId="0" applyNumberFormat="1" applyFont="1" applyBorder="1" applyAlignment="1">
      <alignment vertical="center"/>
    </xf>
    <xf numFmtId="41" fontId="5" fillId="0" borderId="90" xfId="0" quotePrefix="1" applyNumberFormat="1" applyFont="1" applyBorder="1" applyAlignment="1">
      <alignment horizontal="right" vertical="center"/>
    </xf>
    <xf numFmtId="41" fontId="5" fillId="0" borderId="90" xfId="0" applyNumberFormat="1" applyFont="1" applyBorder="1" applyAlignment="1">
      <alignment vertical="center"/>
    </xf>
    <xf numFmtId="41" fontId="5" fillId="0" borderId="79" xfId="0" quotePrefix="1" applyNumberFormat="1" applyFont="1" applyBorder="1" applyAlignment="1">
      <alignment horizontal="right" vertical="center"/>
    </xf>
    <xf numFmtId="41" fontId="5" fillId="0" borderId="79" xfId="0" applyNumberFormat="1" applyFont="1" applyBorder="1" applyAlignment="1">
      <alignment vertical="center"/>
    </xf>
    <xf numFmtId="41" fontId="5" fillId="0" borderId="52" xfId="0" applyNumberFormat="1" applyFont="1" applyBorder="1" applyAlignment="1">
      <alignment horizontal="right" vertical="center"/>
    </xf>
    <xf numFmtId="41" fontId="5" fillId="0" borderId="90" xfId="18" applyFont="1" applyBorder="1" applyAlignment="1">
      <alignment vertical="center"/>
    </xf>
    <xf numFmtId="41" fontId="5" fillId="4" borderId="52" xfId="13" applyNumberFormat="1" applyFont="1" applyFill="1" applyBorder="1" applyAlignment="1">
      <alignment horizontal="center" vertical="center"/>
    </xf>
    <xf numFmtId="41" fontId="5" fillId="0" borderId="52" xfId="0" quotePrefix="1" applyNumberFormat="1" applyFont="1" applyBorder="1" applyAlignment="1">
      <alignment horizontal="right" vertical="center"/>
    </xf>
    <xf numFmtId="41" fontId="5" fillId="0" borderId="90" xfId="0" applyNumberFormat="1" applyFont="1" applyBorder="1" applyAlignment="1">
      <alignment horizontal="right" vertical="center"/>
    </xf>
    <xf numFmtId="41" fontId="5" fillId="0" borderId="52" xfId="0" applyNumberFormat="1" applyFont="1" applyBorder="1" applyAlignment="1">
      <alignment vertical="center"/>
    </xf>
    <xf numFmtId="41" fontId="5" fillId="0" borderId="74" xfId="0" applyNumberFormat="1" applyFont="1" applyBorder="1" applyAlignment="1">
      <alignment vertical="center"/>
    </xf>
    <xf numFmtId="14" fontId="5" fillId="4" borderId="45" xfId="13" quotePrefix="1" applyNumberFormat="1" applyFont="1" applyFill="1" applyBorder="1" applyAlignment="1">
      <alignment horizontal="center" vertical="center"/>
    </xf>
    <xf numFmtId="41" fontId="5" fillId="0" borderId="84" xfId="0" applyNumberFormat="1" applyFont="1" applyBorder="1" applyAlignment="1">
      <alignment vertical="center"/>
    </xf>
    <xf numFmtId="41" fontId="5" fillId="0" borderId="45" xfId="13" applyNumberFormat="1" applyFont="1" applyFill="1" applyBorder="1" applyAlignment="1">
      <alignment horizontal="center" vertical="center"/>
    </xf>
    <xf numFmtId="41" fontId="5" fillId="3" borderId="45" xfId="0" quotePrefix="1" applyNumberFormat="1" applyFont="1" applyFill="1" applyBorder="1" applyAlignment="1">
      <alignment horizontal="left" vertical="center"/>
    </xf>
    <xf numFmtId="41" fontId="5" fillId="0" borderId="88" xfId="10" applyNumberFormat="1" applyFont="1" applyFill="1" applyBorder="1" applyAlignment="1">
      <alignment horizontal="right" vertical="center"/>
    </xf>
    <xf numFmtId="0" fontId="5" fillId="0" borderId="93" xfId="2" applyFont="1" applyBorder="1" applyAlignment="1">
      <alignment vertical="center"/>
    </xf>
    <xf numFmtId="0" fontId="7" fillId="0" borderId="93" xfId="3" applyFont="1" applyBorder="1" applyAlignment="1">
      <alignment vertical="center"/>
    </xf>
    <xf numFmtId="0" fontId="10" fillId="0" borderId="93" xfId="2" applyFont="1" applyBorder="1" applyAlignment="1">
      <alignment vertical="center"/>
    </xf>
    <xf numFmtId="41" fontId="9" fillId="0" borderId="92" xfId="4" applyNumberFormat="1" applyFont="1" applyBorder="1" applyAlignment="1">
      <alignment vertical="center"/>
    </xf>
    <xf numFmtId="0" fontId="7" fillId="0" borderId="53" xfId="3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9" fillId="0" borderId="1" xfId="2" applyFont="1" applyBorder="1" applyAlignment="1">
      <alignment vertical="center"/>
    </xf>
    <xf numFmtId="41" fontId="9" fillId="0" borderId="90" xfId="2" applyNumberFormat="1" applyFont="1" applyBorder="1" applyAlignment="1">
      <alignment vertical="center"/>
    </xf>
    <xf numFmtId="41" fontId="9" fillId="0" borderId="79" xfId="2" applyNumberFormat="1" applyFont="1" applyBorder="1" applyAlignment="1">
      <alignment vertical="center"/>
    </xf>
    <xf numFmtId="0" fontId="6" fillId="0" borderId="78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6" fillId="0" borderId="7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78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61" xfId="2" applyFont="1" applyBorder="1" applyAlignment="1">
      <alignment horizontal="center" vertical="center"/>
    </xf>
    <xf numFmtId="0" fontId="6" fillId="4" borderId="13" xfId="3" applyFont="1" applyFill="1" applyBorder="1" applyAlignment="1">
      <alignment horizontal="center" vertical="center" wrapText="1"/>
    </xf>
    <xf numFmtId="0" fontId="6" fillId="4" borderId="71" xfId="3" applyFont="1" applyFill="1" applyBorder="1" applyAlignment="1">
      <alignment horizontal="center" vertical="center" wrapText="1"/>
    </xf>
    <xf numFmtId="0" fontId="6" fillId="4" borderId="57" xfId="3" applyFont="1" applyFill="1" applyBorder="1" applyAlignment="1">
      <alignment horizontal="center" vertical="center"/>
    </xf>
    <xf numFmtId="0" fontId="6" fillId="4" borderId="61" xfId="3" applyFont="1" applyFill="1" applyBorder="1" applyAlignment="1">
      <alignment horizontal="center" vertical="center"/>
    </xf>
    <xf numFmtId="0" fontId="6" fillId="4" borderId="12" xfId="3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6" fillId="4" borderId="11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6" fillId="4" borderId="11" xfId="3" applyFont="1" applyFill="1" applyBorder="1" applyAlignment="1">
      <alignment horizontal="center" vertical="center" wrapText="1"/>
    </xf>
    <xf numFmtId="0" fontId="6" fillId="4" borderId="57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92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2" borderId="61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 wrapText="1"/>
    </xf>
    <xf numFmtId="0" fontId="6" fillId="2" borderId="61" xfId="3" applyFont="1" applyFill="1" applyBorder="1" applyAlignment="1">
      <alignment horizontal="center" vertical="center" wrapText="1"/>
    </xf>
    <xf numFmtId="49" fontId="6" fillId="2" borderId="11" xfId="3" applyNumberFormat="1" applyFont="1" applyFill="1" applyBorder="1" applyAlignment="1">
      <alignment horizontal="center" vertical="center" wrapText="1"/>
    </xf>
    <xf numFmtId="49" fontId="6" fillId="2" borderId="61" xfId="3" applyNumberFormat="1" applyFont="1" applyFill="1" applyBorder="1" applyAlignment="1">
      <alignment horizontal="center" vertical="center" wrapText="1"/>
    </xf>
    <xf numFmtId="0" fontId="6" fillId="2" borderId="78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center" vertical="center" wrapText="1"/>
    </xf>
    <xf numFmtId="164" fontId="6" fillId="2" borderId="11" xfId="3" applyNumberFormat="1" applyFont="1" applyFill="1" applyBorder="1" applyAlignment="1">
      <alignment horizontal="center" vertical="center" wrapText="1"/>
    </xf>
    <xf numFmtId="164" fontId="6" fillId="2" borderId="61" xfId="3" applyNumberFormat="1" applyFont="1" applyFill="1" applyBorder="1" applyAlignment="1">
      <alignment horizontal="center" vertical="center" wrapText="1"/>
    </xf>
    <xf numFmtId="0" fontId="6" fillId="2" borderId="71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 vertical="center" wrapText="1"/>
    </xf>
    <xf numFmtId="41" fontId="5" fillId="0" borderId="45" xfId="0" applyNumberFormat="1" applyFont="1" applyBorder="1" applyAlignment="1">
      <alignment horizontal="right" vertical="center"/>
    </xf>
    <xf numFmtId="41" fontId="5" fillId="3" borderId="49" xfId="0" applyNumberFormat="1" applyFont="1" applyFill="1" applyBorder="1" applyAlignment="1">
      <alignment horizontal="center" vertical="center"/>
    </xf>
    <xf numFmtId="41" fontId="5" fillId="3" borderId="95" xfId="0" applyNumberFormat="1" applyFont="1" applyFill="1" applyBorder="1" applyAlignment="1">
      <alignment horizontal="center" vertical="center"/>
    </xf>
    <xf numFmtId="41" fontId="5" fillId="0" borderId="77" xfId="0" applyNumberFormat="1" applyFont="1" applyBorder="1" applyAlignment="1">
      <alignment horizontal="center" vertical="center"/>
    </xf>
    <xf numFmtId="41" fontId="5" fillId="0" borderId="95" xfId="0" applyNumberFormat="1" applyFont="1" applyBorder="1" applyAlignment="1">
      <alignment horizontal="center" vertical="center"/>
    </xf>
  </cellXfs>
  <cellStyles count="19">
    <cellStyle name="Comma" xfId="1" builtinId="3"/>
    <cellStyle name="Comma [0]" xfId="18" builtinId="6"/>
    <cellStyle name="Comma [0] 2" xfId="6"/>
    <cellStyle name="Comma [0] 2 2" xfId="8"/>
    <cellStyle name="Comma [0] 3" xfId="7"/>
    <cellStyle name="Comma [0] 4" xfId="11"/>
    <cellStyle name="Comma 2" xfId="5"/>
    <cellStyle name="Comma 2 2" xfId="9"/>
    <cellStyle name="Comma 3" xfId="12"/>
    <cellStyle name="Comma 3 2" xfId="14"/>
    <cellStyle name="Comma 4" xfId="15"/>
    <cellStyle name="Comma 4 2" xfId="13"/>
    <cellStyle name="Comma 5" xfId="16"/>
    <cellStyle name="Normal" xfId="0" builtinId="0"/>
    <cellStyle name="Normal 2" xfId="2"/>
    <cellStyle name="Normal 2 2" xfId="4"/>
    <cellStyle name="Normal 3" xfId="17"/>
    <cellStyle name="Normal_2. Bebas-Belum Bebas 2" xfId="10"/>
    <cellStyle name="Normal_4. Data Induk1 2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52"/>
  <sheetViews>
    <sheetView tabSelected="1" zoomScaleNormal="100" workbookViewId="0"/>
  </sheetViews>
  <sheetFormatPr defaultColWidth="9.140625" defaultRowHeight="12.75" x14ac:dyDescent="0.25"/>
  <cols>
    <col min="1" max="1" width="3" style="3" customWidth="1"/>
    <col min="2" max="2" width="6.140625" style="3" customWidth="1"/>
    <col min="3" max="3" width="30.5703125" style="3" customWidth="1"/>
    <col min="4" max="4" width="6" style="3" customWidth="1"/>
    <col min="5" max="6" width="10" style="3" customWidth="1"/>
    <col min="7" max="7" width="6" style="3" customWidth="1"/>
    <col min="8" max="9" width="10" style="3" customWidth="1"/>
    <col min="10" max="10" width="6" style="3" customWidth="1"/>
    <col min="11" max="12" width="10" style="3" customWidth="1"/>
    <col min="13" max="13" width="6" style="3" customWidth="1"/>
    <col min="14" max="15" width="10" style="3" customWidth="1"/>
    <col min="16" max="16" width="6" style="3" customWidth="1"/>
    <col min="17" max="18" width="10.140625" style="3" customWidth="1"/>
    <col min="19" max="19" width="2.28515625" style="3" customWidth="1"/>
    <col min="20" max="25" width="10.7109375" style="3" customWidth="1"/>
    <col min="26" max="16384" width="9.140625" style="3"/>
  </cols>
  <sheetData>
    <row r="2" spans="2:25" s="2" customFormat="1" ht="22.5" x14ac:dyDescent="0.25">
      <c r="B2" s="651" t="s">
        <v>50</v>
      </c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  <c r="P2" s="651"/>
      <c r="Q2" s="651"/>
      <c r="R2" s="651"/>
    </row>
    <row r="3" spans="2:25" s="2" customFormat="1" ht="22.5" x14ac:dyDescent="0.25">
      <c r="B3" s="651" t="s">
        <v>49</v>
      </c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1"/>
      <c r="R3" s="651"/>
    </row>
    <row r="4" spans="2:25" s="2" customFormat="1" ht="22.5" x14ac:dyDescent="0.25">
      <c r="B4" s="651" t="s">
        <v>87</v>
      </c>
      <c r="C4" s="651"/>
      <c r="D4" s="651"/>
      <c r="E4" s="651"/>
      <c r="F4" s="651"/>
      <c r="G4" s="651"/>
      <c r="H4" s="651"/>
      <c r="I4" s="651"/>
      <c r="J4" s="651"/>
      <c r="K4" s="651"/>
      <c r="L4" s="651"/>
      <c r="M4" s="651"/>
      <c r="N4" s="651"/>
      <c r="O4" s="651"/>
      <c r="P4" s="651"/>
      <c r="Q4" s="651"/>
      <c r="R4" s="651"/>
    </row>
    <row r="5" spans="2:25" s="2" customFormat="1" ht="1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25" s="2" customFormat="1" ht="18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25" s="2" customFormat="1" ht="18.95" customHeight="1" x14ac:dyDescent="0.25">
      <c r="B7" s="652" t="s">
        <v>7</v>
      </c>
      <c r="C7" s="654" t="s">
        <v>9</v>
      </c>
      <c r="D7" s="646" t="s">
        <v>89</v>
      </c>
      <c r="E7" s="647"/>
      <c r="F7" s="647"/>
      <c r="G7" s="646" t="s">
        <v>90</v>
      </c>
      <c r="H7" s="647"/>
      <c r="I7" s="647"/>
      <c r="J7" s="646" t="s">
        <v>37</v>
      </c>
      <c r="K7" s="647"/>
      <c r="L7" s="647"/>
      <c r="M7" s="646" t="s">
        <v>38</v>
      </c>
      <c r="N7" s="647"/>
      <c r="O7" s="647"/>
      <c r="P7" s="646" t="s">
        <v>39</v>
      </c>
      <c r="Q7" s="647"/>
      <c r="R7" s="650"/>
      <c r="S7" s="626"/>
      <c r="T7" s="639" t="s">
        <v>102</v>
      </c>
      <c r="U7" s="640"/>
      <c r="V7" s="640"/>
      <c r="W7" s="641"/>
      <c r="X7" s="637" t="s">
        <v>103</v>
      </c>
      <c r="Y7" s="638"/>
    </row>
    <row r="8" spans="2:25" s="2" customFormat="1" ht="18.95" customHeight="1" x14ac:dyDescent="0.25">
      <c r="B8" s="648"/>
      <c r="C8" s="655"/>
      <c r="D8" s="648" t="s">
        <v>40</v>
      </c>
      <c r="E8" s="646" t="s">
        <v>6</v>
      </c>
      <c r="F8" s="650"/>
      <c r="G8" s="648" t="s">
        <v>40</v>
      </c>
      <c r="H8" s="646" t="s">
        <v>6</v>
      </c>
      <c r="I8" s="650"/>
      <c r="J8" s="648" t="s">
        <v>40</v>
      </c>
      <c r="K8" s="646" t="s">
        <v>6</v>
      </c>
      <c r="L8" s="650"/>
      <c r="M8" s="648" t="s">
        <v>40</v>
      </c>
      <c r="N8" s="646" t="s">
        <v>6</v>
      </c>
      <c r="O8" s="650"/>
      <c r="P8" s="657" t="s">
        <v>40</v>
      </c>
      <c r="Q8" s="646" t="s">
        <v>6</v>
      </c>
      <c r="R8" s="650"/>
      <c r="S8" s="626"/>
      <c r="T8" s="635" t="s">
        <v>101</v>
      </c>
      <c r="U8" s="642" t="s">
        <v>79</v>
      </c>
      <c r="V8" s="642" t="s">
        <v>80</v>
      </c>
      <c r="W8" s="644" t="s">
        <v>104</v>
      </c>
      <c r="X8" s="635" t="s">
        <v>105</v>
      </c>
      <c r="Y8" s="635" t="s">
        <v>106</v>
      </c>
    </row>
    <row r="9" spans="2:25" s="11" customFormat="1" ht="18.95" customHeight="1" thickBot="1" x14ac:dyDescent="0.3">
      <c r="B9" s="653"/>
      <c r="C9" s="656"/>
      <c r="D9" s="649"/>
      <c r="E9" s="338" t="s">
        <v>5</v>
      </c>
      <c r="F9" s="338" t="s">
        <v>25</v>
      </c>
      <c r="G9" s="649"/>
      <c r="H9" s="338" t="s">
        <v>5</v>
      </c>
      <c r="I9" s="338" t="s">
        <v>25</v>
      </c>
      <c r="J9" s="649"/>
      <c r="K9" s="338" t="s">
        <v>5</v>
      </c>
      <c r="L9" s="338" t="s">
        <v>25</v>
      </c>
      <c r="M9" s="649"/>
      <c r="N9" s="338" t="s">
        <v>5</v>
      </c>
      <c r="O9" s="338" t="s">
        <v>25</v>
      </c>
      <c r="P9" s="649"/>
      <c r="Q9" s="338" t="s">
        <v>5</v>
      </c>
      <c r="R9" s="338" t="s">
        <v>25</v>
      </c>
      <c r="S9" s="627"/>
      <c r="T9" s="636"/>
      <c r="U9" s="643"/>
      <c r="V9" s="643"/>
      <c r="W9" s="645"/>
      <c r="X9" s="636"/>
      <c r="Y9" s="636"/>
    </row>
    <row r="10" spans="2:25" s="179" customFormat="1" ht="18.95" customHeight="1" x14ac:dyDescent="0.25">
      <c r="B10" s="160" t="s">
        <v>28</v>
      </c>
      <c r="C10" s="159" t="s">
        <v>55</v>
      </c>
      <c r="D10" s="147"/>
      <c r="E10" s="148"/>
      <c r="F10" s="148"/>
      <c r="G10" s="147"/>
      <c r="H10" s="148"/>
      <c r="I10" s="148"/>
      <c r="J10" s="147"/>
      <c r="K10" s="148"/>
      <c r="L10" s="148"/>
      <c r="M10" s="147"/>
      <c r="N10" s="148"/>
      <c r="O10" s="148"/>
      <c r="P10" s="147"/>
      <c r="Q10" s="148"/>
      <c r="R10" s="148"/>
      <c r="S10" s="538"/>
      <c r="T10" s="630"/>
      <c r="U10" s="630"/>
      <c r="V10" s="630"/>
      <c r="W10" s="630"/>
      <c r="X10" s="631"/>
      <c r="Y10" s="631"/>
    </row>
    <row r="11" spans="2:25" s="13" customFormat="1" ht="18.95" customHeight="1" x14ac:dyDescent="0.25">
      <c r="B11" s="162">
        <v>1</v>
      </c>
      <c r="C11" s="151" t="s">
        <v>26</v>
      </c>
      <c r="D11" s="20">
        <f>'BMP 4 - DALAM'!B15+'BMP 4 - DALAM'!B32</f>
        <v>0</v>
      </c>
      <c r="E11" s="171">
        <f>'BMP 4 - DALAM'!H15+'BMP 4 - DALAM'!H32</f>
        <v>0</v>
      </c>
      <c r="F11" s="171">
        <f>'BMP 4 - DALAM'!I15+'BMP 4 - DALAM'!I32</f>
        <v>0</v>
      </c>
      <c r="G11" s="20">
        <f>'BMP 4 - DALAM'!B20+'BMP 4 - DALAM'!B37</f>
        <v>0</v>
      </c>
      <c r="H11" s="171">
        <f>'BMP 4 - DALAM'!H20+'BMP 4 - DALAM'!H37</f>
        <v>0</v>
      </c>
      <c r="I11" s="171">
        <f>'BMP 4 - DALAM'!I20+'BMP 4 - DALAM'!I37</f>
        <v>0</v>
      </c>
      <c r="J11" s="19">
        <f t="shared" ref="J11:L13" si="0">D11+G11</f>
        <v>0</v>
      </c>
      <c r="K11" s="172">
        <f t="shared" si="0"/>
        <v>0</v>
      </c>
      <c r="L11" s="172">
        <f t="shared" si="0"/>
        <v>0</v>
      </c>
      <c r="M11" s="19">
        <f>'BMP 4 - DALAM'!B39</f>
        <v>0</v>
      </c>
      <c r="N11" s="173">
        <f>'BMP 4 - DALAM'!H39</f>
        <v>0</v>
      </c>
      <c r="O11" s="173">
        <f>'BMP 4 - DALAM'!I39</f>
        <v>0</v>
      </c>
      <c r="P11" s="334">
        <f t="shared" ref="P11:R13" si="1">J11-M11</f>
        <v>0</v>
      </c>
      <c r="Q11" s="497">
        <f t="shared" si="1"/>
        <v>0</v>
      </c>
      <c r="R11" s="497">
        <f t="shared" si="1"/>
        <v>0</v>
      </c>
      <c r="S11" s="542"/>
      <c r="T11" s="633">
        <f>'BMP 4 - DALAM'!L22</f>
        <v>0</v>
      </c>
      <c r="U11" s="633">
        <f>'BMP 4 - DALAM'!M22</f>
        <v>0</v>
      </c>
      <c r="V11" s="633">
        <f>'BMP 4 - DALAM'!N22</f>
        <v>0</v>
      </c>
      <c r="W11" s="633">
        <f>SUM(T11:V11)</f>
        <v>0</v>
      </c>
      <c r="X11" s="633">
        <f>'BMP 4 - DALAM'!S22</f>
        <v>0</v>
      </c>
      <c r="Y11" s="633">
        <f>J11-X11</f>
        <v>0</v>
      </c>
    </row>
    <row r="12" spans="2:25" s="13" customFormat="1" ht="18.95" customHeight="1" x14ac:dyDescent="0.25">
      <c r="B12" s="162">
        <f t="shared" ref="B12:B13" si="2">B11+1</f>
        <v>2</v>
      </c>
      <c r="C12" s="539" t="s">
        <v>96</v>
      </c>
      <c r="D12" s="540">
        <f>'BTB 1, 2, 3 - DALAM'!B15+'BTB 1, 2, 3 - DALAM'!B32</f>
        <v>0</v>
      </c>
      <c r="E12" s="173">
        <f>'BTB 1, 2, 3 - DALAM'!H15+'BTB 1, 2, 3 - DALAM'!H32</f>
        <v>0</v>
      </c>
      <c r="F12" s="173">
        <f>'BTB 1, 2, 3 - DALAM'!I15+'BTB 1, 2, 3 - DALAM'!I32</f>
        <v>0</v>
      </c>
      <c r="G12" s="540">
        <f>'BTB 1, 2, 3 - DALAM'!B20+'BTB 1, 2, 3 - DALAM'!B37</f>
        <v>0</v>
      </c>
      <c r="H12" s="173">
        <f>'BTB 1, 2, 3 - DALAM'!H20+'BTB 1, 2, 3 - DALAM'!H37</f>
        <v>0</v>
      </c>
      <c r="I12" s="173">
        <f>'BTB 1, 2, 3 - DALAM'!I20+'BTB 1, 2, 3 - DALAM'!I37</f>
        <v>0</v>
      </c>
      <c r="J12" s="540">
        <f t="shared" si="0"/>
        <v>0</v>
      </c>
      <c r="K12" s="173">
        <f t="shared" si="0"/>
        <v>0</v>
      </c>
      <c r="L12" s="173">
        <f t="shared" si="0"/>
        <v>0</v>
      </c>
      <c r="M12" s="540">
        <f>'BTB 4 - DALAM'!B38</f>
        <v>0</v>
      </c>
      <c r="N12" s="173">
        <f>'BTB 4 - DALAM'!H38</f>
        <v>0</v>
      </c>
      <c r="O12" s="173">
        <f>'BTB 4 - DALAM'!I38</f>
        <v>0</v>
      </c>
      <c r="P12" s="496">
        <f t="shared" si="1"/>
        <v>0</v>
      </c>
      <c r="Q12" s="497">
        <f t="shared" si="1"/>
        <v>0</v>
      </c>
      <c r="R12" s="497">
        <f t="shared" si="1"/>
        <v>0</v>
      </c>
      <c r="S12" s="542"/>
      <c r="T12" s="633">
        <f>'BTB 1, 2, 3 - DALAM'!L22</f>
        <v>0</v>
      </c>
      <c r="U12" s="633">
        <f>'BTB 1, 2, 3 - DALAM'!M22</f>
        <v>0</v>
      </c>
      <c r="V12" s="633">
        <f>'BTB 1, 2, 3 - DALAM'!N22</f>
        <v>0</v>
      </c>
      <c r="W12" s="633">
        <f>SUM(T12:V12)</f>
        <v>0</v>
      </c>
      <c r="X12" s="633">
        <f>'BTB 1, 2, 3 - DALAM'!S22</f>
        <v>0</v>
      </c>
      <c r="Y12" s="633">
        <f t="shared" ref="Y12:Y13" si="3">J12-X12</f>
        <v>0</v>
      </c>
    </row>
    <row r="13" spans="2:25" s="13" customFormat="1" ht="18.95" customHeight="1" x14ac:dyDescent="0.25">
      <c r="B13" s="162">
        <f t="shared" si="2"/>
        <v>3</v>
      </c>
      <c r="C13" s="541" t="s">
        <v>27</v>
      </c>
      <c r="D13" s="498">
        <f>'BTB 4 - DALAM'!B15+'BTB 4 - DALAM'!B32</f>
        <v>0</v>
      </c>
      <c r="E13" s="499">
        <f>'BTB 4 - DALAM'!H15+'BTB 4 - DALAM'!H32</f>
        <v>0</v>
      </c>
      <c r="F13" s="499">
        <f>'BTB 4 - DALAM'!I15+'BTB 4 - DALAM'!I32</f>
        <v>0</v>
      </c>
      <c r="G13" s="498">
        <f>'BTB 4 - DALAM'!B20+'BTB 4 - DALAM'!B37</f>
        <v>0</v>
      </c>
      <c r="H13" s="499">
        <f>'BTB 4 - DALAM'!H20+'BTB 4 - DALAM'!H37</f>
        <v>0</v>
      </c>
      <c r="I13" s="499">
        <f>'BTB 4 - DALAM'!I20+'BTB 4 - DALAM'!I37</f>
        <v>0</v>
      </c>
      <c r="J13" s="498">
        <f t="shared" si="0"/>
        <v>0</v>
      </c>
      <c r="K13" s="499">
        <f t="shared" si="0"/>
        <v>0</v>
      </c>
      <c r="L13" s="499">
        <f t="shared" si="0"/>
        <v>0</v>
      </c>
      <c r="M13" s="498">
        <f>'BTB 4 - DALAM'!B39</f>
        <v>0</v>
      </c>
      <c r="N13" s="499">
        <f>'BTB 4 - DALAM'!H39</f>
        <v>0</v>
      </c>
      <c r="O13" s="499">
        <f>'BTB 4 - DALAM'!I39</f>
        <v>0</v>
      </c>
      <c r="P13" s="498">
        <f t="shared" si="1"/>
        <v>0</v>
      </c>
      <c r="Q13" s="499">
        <f t="shared" si="1"/>
        <v>0</v>
      </c>
      <c r="R13" s="499">
        <f t="shared" si="1"/>
        <v>0</v>
      </c>
      <c r="S13" s="542"/>
      <c r="T13" s="634">
        <f>'BTB 4 - DALAM'!L22</f>
        <v>0</v>
      </c>
      <c r="U13" s="634">
        <f>'BTB 4 - DALAM'!M22</f>
        <v>0</v>
      </c>
      <c r="V13" s="634">
        <f>'BTB 4 - DALAM'!N22</f>
        <v>0</v>
      </c>
      <c r="W13" s="633">
        <f>SUM(T13:V13)</f>
        <v>0</v>
      </c>
      <c r="X13" s="634">
        <f>'BTB 4 - DALAM'!S22</f>
        <v>0</v>
      </c>
      <c r="Y13" s="633">
        <f t="shared" si="3"/>
        <v>0</v>
      </c>
    </row>
    <row r="14" spans="2:25" s="315" customFormat="1" ht="18.95" customHeight="1" x14ac:dyDescent="0.25">
      <c r="B14" s="442">
        <f>B13</f>
        <v>3</v>
      </c>
      <c r="C14" s="443" t="s">
        <v>56</v>
      </c>
      <c r="D14" s="335">
        <f t="shared" ref="D14:R14" si="4">SUM(D10:D13)</f>
        <v>0</v>
      </c>
      <c r="E14" s="335">
        <f t="shared" si="4"/>
        <v>0</v>
      </c>
      <c r="F14" s="335">
        <f t="shared" si="4"/>
        <v>0</v>
      </c>
      <c r="G14" s="335">
        <f t="shared" si="4"/>
        <v>0</v>
      </c>
      <c r="H14" s="335">
        <f t="shared" si="4"/>
        <v>0</v>
      </c>
      <c r="I14" s="335">
        <f t="shared" si="4"/>
        <v>0</v>
      </c>
      <c r="J14" s="335">
        <f t="shared" si="4"/>
        <v>0</v>
      </c>
      <c r="K14" s="335">
        <f t="shared" si="4"/>
        <v>0</v>
      </c>
      <c r="L14" s="335">
        <f t="shared" si="4"/>
        <v>0</v>
      </c>
      <c r="M14" s="335">
        <f t="shared" si="4"/>
        <v>0</v>
      </c>
      <c r="N14" s="335">
        <f t="shared" si="4"/>
        <v>0</v>
      </c>
      <c r="O14" s="335">
        <f t="shared" si="4"/>
        <v>0</v>
      </c>
      <c r="P14" s="335">
        <f t="shared" si="4"/>
        <v>0</v>
      </c>
      <c r="Q14" s="335">
        <f t="shared" si="4"/>
        <v>0</v>
      </c>
      <c r="R14" s="335">
        <f t="shared" si="4"/>
        <v>0</v>
      </c>
      <c r="S14" s="628"/>
      <c r="T14" s="335">
        <f t="shared" ref="T14:Y14" si="5">SUM(T10:T13)</f>
        <v>0</v>
      </c>
      <c r="U14" s="335">
        <f t="shared" si="5"/>
        <v>0</v>
      </c>
      <c r="V14" s="335">
        <f t="shared" si="5"/>
        <v>0</v>
      </c>
      <c r="W14" s="335">
        <f t="shared" si="5"/>
        <v>0</v>
      </c>
      <c r="X14" s="335">
        <f t="shared" si="5"/>
        <v>0</v>
      </c>
      <c r="Y14" s="335">
        <f t="shared" si="5"/>
        <v>0</v>
      </c>
    </row>
    <row r="15" spans="2:25" s="179" customFormat="1" ht="18.95" customHeight="1" x14ac:dyDescent="0.25">
      <c r="B15" s="437" t="s">
        <v>29</v>
      </c>
      <c r="C15" s="438" t="s">
        <v>52</v>
      </c>
      <c r="D15" s="439"/>
      <c r="E15" s="440"/>
      <c r="F15" s="441"/>
      <c r="G15" s="439"/>
      <c r="H15" s="440"/>
      <c r="I15" s="441"/>
      <c r="J15" s="439"/>
      <c r="K15" s="441"/>
      <c r="L15" s="441"/>
      <c r="M15" s="439"/>
      <c r="N15" s="441"/>
      <c r="O15" s="441"/>
      <c r="P15" s="439"/>
      <c r="Q15" s="441"/>
      <c r="R15" s="441"/>
      <c r="S15" s="538"/>
      <c r="T15" s="631"/>
      <c r="U15" s="631"/>
      <c r="V15" s="631"/>
      <c r="W15" s="631"/>
      <c r="X15" s="631"/>
      <c r="Y15" s="631"/>
    </row>
    <row r="16" spans="2:25" s="13" customFormat="1" ht="18.95" customHeight="1" x14ac:dyDescent="0.25">
      <c r="B16" s="161">
        <v>1</v>
      </c>
      <c r="C16" s="149" t="s">
        <v>15</v>
      </c>
      <c r="D16" s="146">
        <f>'BP - LUAR'!B15+'BP - LUAR'!B32</f>
        <v>0</v>
      </c>
      <c r="E16" s="169">
        <f>'BP - LUAR'!H15+'BP - LUAR'!H32</f>
        <v>0</v>
      </c>
      <c r="F16" s="169">
        <f>'BP - LUAR'!I15+'BP - LUAR'!I32</f>
        <v>0</v>
      </c>
      <c r="G16" s="146">
        <f>'BP - LUAR'!B20+'BP - LUAR'!B37</f>
        <v>0</v>
      </c>
      <c r="H16" s="169">
        <f>'BP - LUAR'!H20+'BP - LUAR'!H37</f>
        <v>0</v>
      </c>
      <c r="I16" s="169">
        <f>'BP - LUAR'!I20+'BP - LUAR'!I37</f>
        <v>0</v>
      </c>
      <c r="J16" s="146">
        <f t="shared" ref="J16:L23" si="6">D16+G16</f>
        <v>0</v>
      </c>
      <c r="K16" s="170">
        <f t="shared" si="6"/>
        <v>0</v>
      </c>
      <c r="L16" s="170">
        <f t="shared" si="6"/>
        <v>0</v>
      </c>
      <c r="M16" s="146">
        <f>'BP - LUAR'!B39</f>
        <v>0</v>
      </c>
      <c r="N16" s="170">
        <f>'BP - LUAR'!H39</f>
        <v>0</v>
      </c>
      <c r="O16" s="170">
        <f>'BP - LUAR'!I39</f>
        <v>0</v>
      </c>
      <c r="P16" s="629">
        <f t="shared" ref="P16:R23" si="7">J16-M16</f>
        <v>0</v>
      </c>
      <c r="Q16" s="305">
        <f t="shared" si="7"/>
        <v>0</v>
      </c>
      <c r="R16" s="305">
        <f t="shared" si="7"/>
        <v>0</v>
      </c>
      <c r="S16" s="542"/>
      <c r="T16" s="633">
        <f>'BP - LUAR'!L22</f>
        <v>0</v>
      </c>
      <c r="U16" s="633">
        <f>'BP - LUAR'!M22</f>
        <v>0</v>
      </c>
      <c r="V16" s="633">
        <f>'BP - LUAR'!N22</f>
        <v>0</v>
      </c>
      <c r="W16" s="633">
        <f>SUM(T16:V16)</f>
        <v>0</v>
      </c>
      <c r="X16" s="633">
        <f>'BP - LUAR'!S22</f>
        <v>0</v>
      </c>
      <c r="Y16" s="633">
        <f>J16-X16</f>
        <v>0</v>
      </c>
    </row>
    <row r="17" spans="2:25" s="13" customFormat="1" ht="18.95" customHeight="1" x14ac:dyDescent="0.25">
      <c r="B17" s="162">
        <f>B16+1</f>
        <v>2</v>
      </c>
      <c r="C17" s="150" t="s">
        <v>16</v>
      </c>
      <c r="D17" s="19">
        <f>'GBP - LUAR'!B30+'GBP - LUAR'!B47</f>
        <v>0</v>
      </c>
      <c r="E17" s="171">
        <f>'GBP - LUAR'!H30+'GBP - LUAR'!H47</f>
        <v>0</v>
      </c>
      <c r="F17" s="171">
        <f>'GBP - LUAR'!I30+'GBP - LUAR'!I47</f>
        <v>0</v>
      </c>
      <c r="G17" s="19">
        <f>'GBP - LUAR'!B35+'GBP - LUAR'!B52</f>
        <v>0</v>
      </c>
      <c r="H17" s="171">
        <f>'GBP - LUAR'!H35+'GBP - LUAR'!H52</f>
        <v>0</v>
      </c>
      <c r="I17" s="171">
        <f>'GBP - LUAR'!I35+'GBP - LUAR'!I52</f>
        <v>0</v>
      </c>
      <c r="J17" s="19">
        <f t="shared" si="6"/>
        <v>0</v>
      </c>
      <c r="K17" s="172">
        <f t="shared" si="6"/>
        <v>0</v>
      </c>
      <c r="L17" s="172">
        <f t="shared" si="6"/>
        <v>0</v>
      </c>
      <c r="M17" s="19">
        <f>'GBP - LUAR'!B54</f>
        <v>0</v>
      </c>
      <c r="N17" s="173">
        <f>'GBP - LUAR'!H54</f>
        <v>0</v>
      </c>
      <c r="O17" s="173">
        <f>'GBP - LUAR'!I54</f>
        <v>0</v>
      </c>
      <c r="P17" s="334">
        <f t="shared" si="7"/>
        <v>0</v>
      </c>
      <c r="Q17" s="497">
        <f t="shared" si="7"/>
        <v>0</v>
      </c>
      <c r="R17" s="497">
        <f t="shared" si="7"/>
        <v>0</v>
      </c>
      <c r="S17" s="542"/>
      <c r="T17" s="633">
        <f>'GBP - LUAR'!L30</f>
        <v>0</v>
      </c>
      <c r="U17" s="633">
        <f>'GBP - LUAR'!M30</f>
        <v>0</v>
      </c>
      <c r="V17" s="633">
        <f>'GBP - LUAR'!N30</f>
        <v>0</v>
      </c>
      <c r="W17" s="633">
        <f t="shared" ref="W17:W23" si="8">SUM(T17:V17)</f>
        <v>0</v>
      </c>
      <c r="X17" s="633">
        <f>'GBP - LUAR'!S37</f>
        <v>0</v>
      </c>
      <c r="Y17" s="633">
        <f t="shared" ref="Y17:Y23" si="9">J17-X17</f>
        <v>0</v>
      </c>
    </row>
    <row r="18" spans="2:25" s="13" customFormat="1" ht="18.95" customHeight="1" x14ac:dyDescent="0.25">
      <c r="B18" s="162">
        <f t="shared" ref="B18:B23" si="10">B17+1</f>
        <v>3</v>
      </c>
      <c r="C18" s="150" t="s">
        <v>108</v>
      </c>
      <c r="D18" s="19">
        <f>'BMP 1, 2 - LUAR'!B32+'BMP 1, 2 - LUAR'!B49</f>
        <v>0</v>
      </c>
      <c r="E18" s="171">
        <f>'BMP 1, 2 - LUAR'!H32+'BMP 1, 2 - LUAR'!H49</f>
        <v>0</v>
      </c>
      <c r="F18" s="171">
        <f>'BMP 1, 2 - LUAR'!I32+'BMP 1, 2 - LUAR'!I49</f>
        <v>0</v>
      </c>
      <c r="G18" s="19">
        <f>'BMP 1, 2 - LUAR'!B37+'BMP 1, 2 - LUAR'!B54</f>
        <v>0</v>
      </c>
      <c r="H18" s="171">
        <f>'BMP 1, 2 - LUAR'!H37+'BMP 1, 2 - LUAR'!H54</f>
        <v>0</v>
      </c>
      <c r="I18" s="171">
        <f>'BMP 1, 2 - LUAR'!I37+'BMP 1, 2 - LUAR'!I54</f>
        <v>0</v>
      </c>
      <c r="J18" s="19">
        <f t="shared" si="6"/>
        <v>0</v>
      </c>
      <c r="K18" s="172">
        <f t="shared" si="6"/>
        <v>0</v>
      </c>
      <c r="L18" s="172">
        <f t="shared" si="6"/>
        <v>0</v>
      </c>
      <c r="M18" s="19">
        <f>'BMP 1, 2 - LUAR'!B56</f>
        <v>0</v>
      </c>
      <c r="N18" s="173">
        <f>'BMP 1, 2 - LUAR'!H56</f>
        <v>0</v>
      </c>
      <c r="O18" s="173">
        <f>'BMP 1, 2 - LUAR'!I56</f>
        <v>0</v>
      </c>
      <c r="P18" s="334">
        <f t="shared" si="7"/>
        <v>0</v>
      </c>
      <c r="Q18" s="497">
        <f t="shared" si="7"/>
        <v>0</v>
      </c>
      <c r="R18" s="497">
        <f t="shared" si="7"/>
        <v>0</v>
      </c>
      <c r="S18" s="542"/>
      <c r="T18" s="633">
        <f>'BMP 1, 2 - LUAR'!L39</f>
        <v>0</v>
      </c>
      <c r="U18" s="633">
        <f>'BMP 1, 2 - LUAR'!M39</f>
        <v>0</v>
      </c>
      <c r="V18" s="633">
        <f>'BMP 1, 2 - LUAR'!N39</f>
        <v>0</v>
      </c>
      <c r="W18" s="633">
        <f t="shared" si="8"/>
        <v>0</v>
      </c>
      <c r="X18" s="633">
        <f>'BMP 1, 2 - LUAR'!S39</f>
        <v>0</v>
      </c>
      <c r="Y18" s="633">
        <f t="shared" si="9"/>
        <v>0</v>
      </c>
    </row>
    <row r="19" spans="2:25" s="13" customFormat="1" ht="18.95" customHeight="1" x14ac:dyDescent="0.25">
      <c r="B19" s="162">
        <f t="shared" si="10"/>
        <v>4</v>
      </c>
      <c r="C19" s="152" t="s">
        <v>96</v>
      </c>
      <c r="D19" s="21">
        <f>'BTB 1, 2, 3 - LUAR'!B15+'BTB 1, 2, 3 - LUAR'!B32</f>
        <v>0</v>
      </c>
      <c r="E19" s="171">
        <f>'BTB 1, 2, 3 - LUAR'!H15+'BTB 1, 2, 3 - LUAR'!H32</f>
        <v>0</v>
      </c>
      <c r="F19" s="171">
        <f>'BTB 1, 2, 3 - LUAR'!I15+'BTB 1, 2, 3 - LUAR'!I32</f>
        <v>0</v>
      </c>
      <c r="G19" s="21">
        <f>'BTB 1, 2, 3 - LUAR'!B20+'BTB 1, 2, 3 - LUAR'!B37</f>
        <v>0</v>
      </c>
      <c r="H19" s="171">
        <f>'BTB 1, 2, 3 - LUAR'!H20+'BTB 1, 2, 3 - LUAR'!H37</f>
        <v>0</v>
      </c>
      <c r="I19" s="171">
        <f>'BTB 1, 2, 3 - LUAR'!I20+'BTB 1, 2, 3 - LUAR'!I37</f>
        <v>0</v>
      </c>
      <c r="J19" s="19">
        <f t="shared" si="6"/>
        <v>0</v>
      </c>
      <c r="K19" s="172">
        <f t="shared" si="6"/>
        <v>0</v>
      </c>
      <c r="L19" s="172">
        <f t="shared" si="6"/>
        <v>0</v>
      </c>
      <c r="M19" s="19">
        <f>'BTB 1, 2, 3 - LUAR'!B39</f>
        <v>0</v>
      </c>
      <c r="N19" s="173">
        <f>'BTB 1, 2, 3 - LUAR'!H39</f>
        <v>0</v>
      </c>
      <c r="O19" s="173">
        <f>'BTB 1, 2, 3 - LUAR'!I39</f>
        <v>0</v>
      </c>
      <c r="P19" s="334">
        <f t="shared" si="7"/>
        <v>0</v>
      </c>
      <c r="Q19" s="497">
        <f t="shared" si="7"/>
        <v>0</v>
      </c>
      <c r="R19" s="497">
        <f t="shared" si="7"/>
        <v>0</v>
      </c>
      <c r="S19" s="542"/>
      <c r="T19" s="633">
        <f>'BTB 1, 2, 3 - LUAR'!L22</f>
        <v>0</v>
      </c>
      <c r="U19" s="633">
        <f>'BTB 1, 2, 3 - LUAR'!M22</f>
        <v>0</v>
      </c>
      <c r="V19" s="633">
        <f>'BTB 1, 2, 3 - LUAR'!N22</f>
        <v>0</v>
      </c>
      <c r="W19" s="633">
        <f t="shared" si="8"/>
        <v>0</v>
      </c>
      <c r="X19" s="633">
        <f>'BTB 1, 2, 3 - LUAR'!S22</f>
        <v>0</v>
      </c>
      <c r="Y19" s="633">
        <f t="shared" si="9"/>
        <v>0</v>
      </c>
    </row>
    <row r="20" spans="2:25" s="13" customFormat="1" ht="18.95" customHeight="1" x14ac:dyDescent="0.25">
      <c r="B20" s="162">
        <f t="shared" si="10"/>
        <v>5</v>
      </c>
      <c r="C20" s="153" t="s">
        <v>27</v>
      </c>
      <c r="D20" s="22">
        <f>'BTB 4 - LUAR'!B15+'BTB 4 - LUAR'!B32</f>
        <v>0</v>
      </c>
      <c r="E20" s="171">
        <f>'BTB 4 - LUAR'!H15+'BTB 4 - LUAR'!H32</f>
        <v>0</v>
      </c>
      <c r="F20" s="171">
        <f>'BTB 4 - LUAR'!I15+'BTB 4 - LUAR'!I32</f>
        <v>0</v>
      </c>
      <c r="G20" s="22">
        <f>'BTB 4 - LUAR'!B20+'BTB 4 - LUAR'!B37</f>
        <v>0</v>
      </c>
      <c r="H20" s="171">
        <f>'BTB 4 - LUAR'!H20+'BTB 4 - LUAR'!H37</f>
        <v>0</v>
      </c>
      <c r="I20" s="171">
        <f>'BTB 4 - LUAR'!I20+'BTB 4 - LUAR'!I37</f>
        <v>0</v>
      </c>
      <c r="J20" s="19">
        <f t="shared" si="6"/>
        <v>0</v>
      </c>
      <c r="K20" s="172">
        <f t="shared" si="6"/>
        <v>0</v>
      </c>
      <c r="L20" s="172">
        <f t="shared" si="6"/>
        <v>0</v>
      </c>
      <c r="M20" s="19">
        <f>'BTB 4 - LUAR'!B39</f>
        <v>0</v>
      </c>
      <c r="N20" s="173">
        <f>'BTB 4 - LUAR'!H39</f>
        <v>0</v>
      </c>
      <c r="O20" s="173">
        <f>'BTB 4 - LUAR'!I39</f>
        <v>0</v>
      </c>
      <c r="P20" s="334">
        <f t="shared" si="7"/>
        <v>0</v>
      </c>
      <c r="Q20" s="497">
        <f t="shared" si="7"/>
        <v>0</v>
      </c>
      <c r="R20" s="497">
        <f t="shared" si="7"/>
        <v>0</v>
      </c>
      <c r="S20" s="542"/>
      <c r="T20" s="633">
        <f>'BTB 4 - LUAR'!L22</f>
        <v>0</v>
      </c>
      <c r="U20" s="633">
        <f>'BTB 4 - LUAR'!M22</f>
        <v>0</v>
      </c>
      <c r="V20" s="633">
        <f>'BTB 4 - LUAR'!N22</f>
        <v>0</v>
      </c>
      <c r="W20" s="633">
        <f t="shared" si="8"/>
        <v>0</v>
      </c>
      <c r="X20" s="633">
        <f>'BTB 4 - LUAR'!S22</f>
        <v>0</v>
      </c>
      <c r="Y20" s="633">
        <f t="shared" si="9"/>
        <v>0</v>
      </c>
    </row>
    <row r="21" spans="2:25" s="13" customFormat="1" ht="18.95" customHeight="1" x14ac:dyDescent="0.25">
      <c r="B21" s="162">
        <f t="shared" si="10"/>
        <v>6</v>
      </c>
      <c r="C21" s="154" t="s">
        <v>17</v>
      </c>
      <c r="D21" s="24">
        <f>'NM - LUAR'!B17+'NM - LUAR'!B34</f>
        <v>0</v>
      </c>
      <c r="E21" s="171">
        <f>'NM - LUAR'!H17+'NM - LUAR'!H34</f>
        <v>0</v>
      </c>
      <c r="F21" s="171">
        <f>'NM - LUAR'!I17+'NM - LUAR'!I34</f>
        <v>0</v>
      </c>
      <c r="G21" s="24">
        <f>'NM - LUAR'!B22+'NM - LUAR'!B39</f>
        <v>0</v>
      </c>
      <c r="H21" s="171">
        <f>'NM - LUAR'!H22+'NM - LUAR'!H39</f>
        <v>0</v>
      </c>
      <c r="I21" s="171">
        <f>'NM - LUAR'!I22+'NM - LUAR'!I39</f>
        <v>0</v>
      </c>
      <c r="J21" s="19">
        <f t="shared" si="6"/>
        <v>0</v>
      </c>
      <c r="K21" s="172">
        <f t="shared" si="6"/>
        <v>0</v>
      </c>
      <c r="L21" s="172">
        <f t="shared" si="6"/>
        <v>0</v>
      </c>
      <c r="M21" s="19">
        <f>'NM - LUAR'!B41</f>
        <v>0</v>
      </c>
      <c r="N21" s="173">
        <f>'NM - LUAR'!H41</f>
        <v>0</v>
      </c>
      <c r="O21" s="173">
        <f>'NM - LUAR'!I41</f>
        <v>0</v>
      </c>
      <c r="P21" s="334">
        <f t="shared" si="7"/>
        <v>0</v>
      </c>
      <c r="Q21" s="497">
        <f t="shared" si="7"/>
        <v>0</v>
      </c>
      <c r="R21" s="497">
        <f t="shared" si="7"/>
        <v>0</v>
      </c>
      <c r="S21" s="542"/>
      <c r="T21" s="633">
        <f>'NM - LUAR'!L24</f>
        <v>0</v>
      </c>
      <c r="U21" s="633">
        <f>'NM - LUAR'!M24</f>
        <v>0</v>
      </c>
      <c r="V21" s="633">
        <f>'NM - LUAR'!N24</f>
        <v>0</v>
      </c>
      <c r="W21" s="633">
        <f t="shared" si="8"/>
        <v>0</v>
      </c>
      <c r="X21" s="633">
        <f>'NM - LUAR'!S24</f>
        <v>0</v>
      </c>
      <c r="Y21" s="633">
        <f t="shared" si="9"/>
        <v>0</v>
      </c>
    </row>
    <row r="22" spans="2:25" s="13" customFormat="1" ht="18.95" customHeight="1" x14ac:dyDescent="0.25">
      <c r="B22" s="162">
        <f t="shared" si="10"/>
        <v>7</v>
      </c>
      <c r="C22" s="307" t="s">
        <v>46</v>
      </c>
      <c r="D22" s="18">
        <f>'PR - LUAR'!B19+'PR - LUAR'!B36</f>
        <v>0</v>
      </c>
      <c r="E22" s="308">
        <f>'PR - LUAR'!H19+'PR - LUAR'!H36</f>
        <v>0</v>
      </c>
      <c r="F22" s="308">
        <f>'PR - LUAR'!I19+'PR - LUAR'!I36</f>
        <v>0</v>
      </c>
      <c r="G22" s="18">
        <f>'PR - LUAR'!B24+'PR - LUAR'!B41</f>
        <v>0</v>
      </c>
      <c r="H22" s="308">
        <f>'PR - LUAR'!H24+'PR - LUAR'!H41</f>
        <v>0</v>
      </c>
      <c r="I22" s="308">
        <f>'PR - LUAR'!I24+'PR - LUAR'!I41</f>
        <v>0</v>
      </c>
      <c r="J22" s="18">
        <f t="shared" si="6"/>
        <v>0</v>
      </c>
      <c r="K22" s="309">
        <f t="shared" si="6"/>
        <v>0</v>
      </c>
      <c r="L22" s="309">
        <f t="shared" si="6"/>
        <v>0</v>
      </c>
      <c r="M22" s="18">
        <f>'PR - LUAR'!B43</f>
        <v>0</v>
      </c>
      <c r="N22" s="309">
        <f>'PR - LUAR'!H43</f>
        <v>0</v>
      </c>
      <c r="O22" s="309">
        <f>'PR - LUAR'!I43</f>
        <v>0</v>
      </c>
      <c r="P22" s="334">
        <f t="shared" si="7"/>
        <v>0</v>
      </c>
      <c r="Q22" s="310">
        <f t="shared" si="7"/>
        <v>0</v>
      </c>
      <c r="R22" s="310">
        <f t="shared" si="7"/>
        <v>0</v>
      </c>
      <c r="S22" s="542"/>
      <c r="T22" s="633">
        <f>'PR - LUAR'!L26</f>
        <v>0</v>
      </c>
      <c r="U22" s="633">
        <f>'PR - LUAR'!M26</f>
        <v>0</v>
      </c>
      <c r="V22" s="633">
        <f>'PR - LUAR'!N26</f>
        <v>0</v>
      </c>
      <c r="W22" s="633">
        <f t="shared" si="8"/>
        <v>0</v>
      </c>
      <c r="X22" s="633">
        <f>'PR - LUAR'!S26</f>
        <v>0</v>
      </c>
      <c r="Y22" s="633">
        <f t="shared" si="9"/>
        <v>0</v>
      </c>
    </row>
    <row r="23" spans="2:25" s="13" customFormat="1" ht="18.95" customHeight="1" x14ac:dyDescent="0.25">
      <c r="B23" s="162">
        <f t="shared" si="10"/>
        <v>8</v>
      </c>
      <c r="C23" s="307" t="s">
        <v>82</v>
      </c>
      <c r="D23" s="18">
        <f>'MDR - LUAR '!B16+'MDR - LUAR '!B33</f>
        <v>0</v>
      </c>
      <c r="E23" s="308">
        <f>'MDR - LUAR '!H16+'MDR - LUAR '!H33</f>
        <v>0</v>
      </c>
      <c r="F23" s="308">
        <f>'MDR - LUAR '!I16+'MDR - LUAR '!I33</f>
        <v>0</v>
      </c>
      <c r="G23" s="18">
        <f>'MDR - LUAR '!B21+'MDR - LUAR '!B38</f>
        <v>0</v>
      </c>
      <c r="H23" s="308">
        <f>'MDR - LUAR '!H21+'MDR - LUAR '!H38</f>
        <v>0</v>
      </c>
      <c r="I23" s="308">
        <f>'MDR - LUAR '!I21+'MDR - LUAR '!I38</f>
        <v>0</v>
      </c>
      <c r="J23" s="18">
        <f t="shared" si="6"/>
        <v>0</v>
      </c>
      <c r="K23" s="309">
        <f t="shared" si="6"/>
        <v>0</v>
      </c>
      <c r="L23" s="309">
        <f t="shared" si="6"/>
        <v>0</v>
      </c>
      <c r="M23" s="18">
        <f>'MDR - LUAR '!B40</f>
        <v>0</v>
      </c>
      <c r="N23" s="309">
        <f>'MDR - LUAR '!H40</f>
        <v>0</v>
      </c>
      <c r="O23" s="309">
        <f>'MDR - LUAR '!I40</f>
        <v>0</v>
      </c>
      <c r="P23" s="334">
        <f t="shared" si="7"/>
        <v>0</v>
      </c>
      <c r="Q23" s="310">
        <f t="shared" si="7"/>
        <v>0</v>
      </c>
      <c r="R23" s="310">
        <f t="shared" si="7"/>
        <v>0</v>
      </c>
      <c r="S23" s="542"/>
      <c r="T23" s="634">
        <f>'MDR - LUAR '!L23</f>
        <v>0</v>
      </c>
      <c r="U23" s="634">
        <f>'MDR - LUAR '!M23</f>
        <v>0</v>
      </c>
      <c r="V23" s="634">
        <f>'MDR - LUAR '!N23</f>
        <v>0</v>
      </c>
      <c r="W23" s="633">
        <f t="shared" si="8"/>
        <v>0</v>
      </c>
      <c r="X23" s="634">
        <f>'MDR - LUAR '!S23</f>
        <v>0</v>
      </c>
      <c r="Y23" s="633">
        <f t="shared" si="9"/>
        <v>0</v>
      </c>
    </row>
    <row r="24" spans="2:25" s="315" customFormat="1" ht="18.95" customHeight="1" x14ac:dyDescent="0.25">
      <c r="B24" s="501">
        <f>B23</f>
        <v>8</v>
      </c>
      <c r="C24" s="317" t="s">
        <v>57</v>
      </c>
      <c r="D24" s="318">
        <f t="shared" ref="D24:R24" si="11">SUM(D15:D23)</f>
        <v>0</v>
      </c>
      <c r="E24" s="318">
        <f t="shared" si="11"/>
        <v>0</v>
      </c>
      <c r="F24" s="318">
        <f t="shared" si="11"/>
        <v>0</v>
      </c>
      <c r="G24" s="318">
        <f t="shared" si="11"/>
        <v>0</v>
      </c>
      <c r="H24" s="318">
        <f t="shared" si="11"/>
        <v>0</v>
      </c>
      <c r="I24" s="318">
        <f t="shared" si="11"/>
        <v>0</v>
      </c>
      <c r="J24" s="318">
        <f t="shared" si="11"/>
        <v>0</v>
      </c>
      <c r="K24" s="318">
        <f t="shared" si="11"/>
        <v>0</v>
      </c>
      <c r="L24" s="318">
        <f t="shared" si="11"/>
        <v>0</v>
      </c>
      <c r="M24" s="318">
        <f t="shared" si="11"/>
        <v>0</v>
      </c>
      <c r="N24" s="318">
        <f t="shared" si="11"/>
        <v>0</v>
      </c>
      <c r="O24" s="318">
        <f t="shared" si="11"/>
        <v>0</v>
      </c>
      <c r="P24" s="335">
        <f t="shared" si="11"/>
        <v>0</v>
      </c>
      <c r="Q24" s="335">
        <f t="shared" si="11"/>
        <v>0</v>
      </c>
      <c r="R24" s="335">
        <f t="shared" si="11"/>
        <v>0</v>
      </c>
      <c r="S24" s="628"/>
      <c r="T24" s="335">
        <f t="shared" ref="T24:Y24" si="12">SUM(T15:T23)</f>
        <v>0</v>
      </c>
      <c r="U24" s="335">
        <f t="shared" si="12"/>
        <v>0</v>
      </c>
      <c r="V24" s="335">
        <f t="shared" si="12"/>
        <v>0</v>
      </c>
      <c r="W24" s="335">
        <f t="shared" si="12"/>
        <v>0</v>
      </c>
      <c r="X24" s="335">
        <f t="shared" si="12"/>
        <v>0</v>
      </c>
      <c r="Y24" s="335">
        <f t="shared" si="12"/>
        <v>0</v>
      </c>
    </row>
    <row r="25" spans="2:25" s="13" customFormat="1" ht="18.95" customHeight="1" x14ac:dyDescent="0.25">
      <c r="B25" s="301" t="s">
        <v>54</v>
      </c>
      <c r="C25" s="302" t="s">
        <v>53</v>
      </c>
      <c r="D25" s="303"/>
      <c r="E25" s="304"/>
      <c r="F25" s="304"/>
      <c r="G25" s="306"/>
      <c r="H25" s="304"/>
      <c r="I25" s="304"/>
      <c r="J25" s="306"/>
      <c r="K25" s="305"/>
      <c r="L25" s="305"/>
      <c r="M25" s="306"/>
      <c r="N25" s="305"/>
      <c r="O25" s="305"/>
      <c r="P25" s="629"/>
      <c r="Q25" s="305"/>
      <c r="R25" s="305"/>
      <c r="S25" s="542"/>
      <c r="T25" s="632"/>
      <c r="U25" s="632"/>
      <c r="V25" s="632"/>
      <c r="W25" s="632"/>
      <c r="X25" s="632"/>
      <c r="Y25" s="632"/>
    </row>
    <row r="26" spans="2:25" s="13" customFormat="1" ht="18.95" customHeight="1" x14ac:dyDescent="0.25">
      <c r="B26" s="162">
        <v>1</v>
      </c>
      <c r="C26" s="155" t="s">
        <v>18</v>
      </c>
      <c r="D26" s="25">
        <f>'Sriwijaya - LOKASI'!B35+'Sriwijaya - LOKASI'!B52</f>
        <v>0</v>
      </c>
      <c r="E26" s="171">
        <f>'Sriwijaya - LOKASI'!H35+'Sriwijaya - LOKASI'!H52</f>
        <v>0</v>
      </c>
      <c r="F26" s="171">
        <f>'Sriwijaya - LOKASI'!I35+'Sriwijaya - LOKASI'!I52</f>
        <v>0</v>
      </c>
      <c r="G26" s="25">
        <f>'Sriwijaya - LOKASI'!B40+'Sriwijaya - LOKASI'!B57</f>
        <v>0</v>
      </c>
      <c r="H26" s="171">
        <f>'Sriwijaya - LOKASI'!H40+'Sriwijaya - LOKASI'!H57</f>
        <v>0</v>
      </c>
      <c r="I26" s="171">
        <f>'Sriwijaya - LOKASI'!I40+'Sriwijaya - LOKASI'!I57</f>
        <v>0</v>
      </c>
      <c r="J26" s="19">
        <f t="shared" ref="J26:J34" si="13">D26+G26</f>
        <v>0</v>
      </c>
      <c r="K26" s="172">
        <f t="shared" ref="K26:K34" si="14">E26+H26</f>
        <v>0</v>
      </c>
      <c r="L26" s="172">
        <f t="shared" ref="L26:L34" si="15">F26+I26</f>
        <v>0</v>
      </c>
      <c r="M26" s="19">
        <f>'Sriwijaya - LOKASI'!B59</f>
        <v>0</v>
      </c>
      <c r="N26" s="173">
        <f>'Sriwijaya - LOKASI'!H59</f>
        <v>0</v>
      </c>
      <c r="O26" s="173">
        <f>'Sriwijaya - LOKASI'!I59</f>
        <v>0</v>
      </c>
      <c r="P26" s="334">
        <f t="shared" ref="P26:P34" si="16">J26-M26</f>
        <v>0</v>
      </c>
      <c r="Q26" s="497">
        <f t="shared" ref="Q26:Q34" si="17">K26-N26</f>
        <v>0</v>
      </c>
      <c r="R26" s="497">
        <f t="shared" ref="R26:R34" si="18">L26-O26</f>
        <v>0</v>
      </c>
      <c r="S26" s="542"/>
      <c r="T26" s="633">
        <f>'Sriwijaya - LOKASI'!L42</f>
        <v>0</v>
      </c>
      <c r="U26" s="633">
        <f>'Sriwijaya - LOKASI'!M42</f>
        <v>0</v>
      </c>
      <c r="V26" s="633">
        <f>'Sriwijaya - LOKASI'!N42</f>
        <v>0</v>
      </c>
      <c r="W26" s="633">
        <f>SUM(T26:V26)</f>
        <v>0</v>
      </c>
      <c r="X26" s="633">
        <f>'Sriwijaya - LOKASI'!S42</f>
        <v>0</v>
      </c>
      <c r="Y26" s="633">
        <f>J26-X26</f>
        <v>0</v>
      </c>
    </row>
    <row r="27" spans="2:25" s="13" customFormat="1" ht="18.95" customHeight="1" x14ac:dyDescent="0.25">
      <c r="B27" s="162">
        <f t="shared" ref="B27:B34" si="19">B26+1</f>
        <v>2</v>
      </c>
      <c r="C27" s="156" t="s">
        <v>10</v>
      </c>
      <c r="D27" s="27">
        <f>'Jubung - LOKASI'!B18+'Jubung - LOKASI'!B35</f>
        <v>0</v>
      </c>
      <c r="E27" s="171">
        <f>'Jubung - LOKASI'!H18+'Jubung - LOKASI'!H35</f>
        <v>0</v>
      </c>
      <c r="F27" s="171">
        <f>'Jubung - LOKASI'!I18+'Jubung - LOKASI'!I35</f>
        <v>0</v>
      </c>
      <c r="G27" s="27">
        <f>'Jubung - LOKASI'!B23+'Jubung - LOKASI'!B40</f>
        <v>0</v>
      </c>
      <c r="H27" s="171">
        <f>'Jubung - LOKASI'!H23+'Jubung - LOKASI'!H40</f>
        <v>0</v>
      </c>
      <c r="I27" s="171">
        <f>'Jubung - LOKASI'!I23+'Jubung - LOKASI'!I40</f>
        <v>0</v>
      </c>
      <c r="J27" s="19">
        <f t="shared" si="13"/>
        <v>0</v>
      </c>
      <c r="K27" s="172">
        <f t="shared" si="14"/>
        <v>0</v>
      </c>
      <c r="L27" s="172">
        <f t="shared" si="15"/>
        <v>0</v>
      </c>
      <c r="M27" s="19">
        <f>'Jubung - LOKASI'!B42</f>
        <v>0</v>
      </c>
      <c r="N27" s="173">
        <f>'Jubung - LOKASI'!H42</f>
        <v>0</v>
      </c>
      <c r="O27" s="173">
        <f>'Jubung - LOKASI'!I42</f>
        <v>0</v>
      </c>
      <c r="P27" s="334">
        <f t="shared" si="16"/>
        <v>0</v>
      </c>
      <c r="Q27" s="497">
        <f t="shared" si="17"/>
        <v>0</v>
      </c>
      <c r="R27" s="497">
        <f t="shared" si="18"/>
        <v>0</v>
      </c>
      <c r="S27" s="542"/>
      <c r="T27" s="633">
        <f>'Jubung - LOKASI'!L25</f>
        <v>0</v>
      </c>
      <c r="U27" s="633">
        <f>'Jubung - LOKASI'!M25</f>
        <v>0</v>
      </c>
      <c r="V27" s="633">
        <f>'Jubung - LOKASI'!N25</f>
        <v>0</v>
      </c>
      <c r="W27" s="633">
        <f t="shared" ref="W27:W34" si="20">SUM(T27:V27)</f>
        <v>0</v>
      </c>
      <c r="X27" s="633">
        <f>'Jubung - LOKASI'!S25</f>
        <v>0</v>
      </c>
      <c r="Y27" s="633">
        <f t="shared" ref="Y27:Y34" si="21">J27-X27</f>
        <v>0</v>
      </c>
    </row>
    <row r="28" spans="2:25" s="13" customFormat="1" ht="18.95" customHeight="1" x14ac:dyDescent="0.25">
      <c r="B28" s="162">
        <f t="shared" si="19"/>
        <v>3</v>
      </c>
      <c r="C28" s="157" t="s">
        <v>11</v>
      </c>
      <c r="D28" s="23">
        <f>'Muktisari - LOKASI'!B19+'Muktisari - LOKASI'!B36</f>
        <v>0</v>
      </c>
      <c r="E28" s="171">
        <f>'Muktisari - LOKASI'!H19+'Muktisari - LOKASI'!H36</f>
        <v>0</v>
      </c>
      <c r="F28" s="171">
        <f>'Muktisari - LOKASI'!I19+'Muktisari - LOKASI'!I36</f>
        <v>0</v>
      </c>
      <c r="G28" s="23">
        <f>'Muktisari - LOKASI'!B24+'Muktisari - LOKASI'!B41</f>
        <v>0</v>
      </c>
      <c r="H28" s="171">
        <f>'Muktisari - LOKASI'!H24+'Muktisari - LOKASI'!H41</f>
        <v>0</v>
      </c>
      <c r="I28" s="171">
        <f>'Muktisari - LOKASI'!I24+'Muktisari - LOKASI'!I41</f>
        <v>0</v>
      </c>
      <c r="J28" s="19">
        <f t="shared" si="13"/>
        <v>0</v>
      </c>
      <c r="K28" s="172">
        <f t="shared" si="14"/>
        <v>0</v>
      </c>
      <c r="L28" s="172">
        <f t="shared" si="15"/>
        <v>0</v>
      </c>
      <c r="M28" s="19">
        <f>'Muktisari - LOKASI'!B43</f>
        <v>0</v>
      </c>
      <c r="N28" s="173">
        <f>'Muktisari - LOKASI'!H43</f>
        <v>0</v>
      </c>
      <c r="O28" s="173">
        <f>'Muktisari - LOKASI'!I43</f>
        <v>0</v>
      </c>
      <c r="P28" s="334">
        <f t="shared" si="16"/>
        <v>0</v>
      </c>
      <c r="Q28" s="497">
        <f t="shared" si="17"/>
        <v>0</v>
      </c>
      <c r="R28" s="497">
        <f t="shared" si="18"/>
        <v>0</v>
      </c>
      <c r="S28" s="542"/>
      <c r="T28" s="633">
        <f>'Muktisari - LOKASI'!L26</f>
        <v>0</v>
      </c>
      <c r="U28" s="633">
        <f>'Muktisari - LOKASI'!M26</f>
        <v>0</v>
      </c>
      <c r="V28" s="633">
        <f>'Muktisari - LOKASI'!N26</f>
        <v>0</v>
      </c>
      <c r="W28" s="633">
        <f t="shared" si="20"/>
        <v>0</v>
      </c>
      <c r="X28" s="633">
        <f>'Muktisari - LOKASI'!S26</f>
        <v>0</v>
      </c>
      <c r="Y28" s="633">
        <f t="shared" si="21"/>
        <v>0</v>
      </c>
    </row>
    <row r="29" spans="2:25" s="13" customFormat="1" ht="18.95" customHeight="1" x14ac:dyDescent="0.25">
      <c r="B29" s="162">
        <f t="shared" si="19"/>
        <v>4</v>
      </c>
      <c r="C29" s="158" t="s">
        <v>20</v>
      </c>
      <c r="D29" s="26">
        <f>'Petung - LOKASI'!B18+'Petung - LOKASI'!B35</f>
        <v>0</v>
      </c>
      <c r="E29" s="171">
        <f>'Petung - LOKASI'!H18+'Petung - LOKASI'!H35</f>
        <v>0</v>
      </c>
      <c r="F29" s="171">
        <f>'Petung - LOKASI'!I18+'Petung - LOKASI'!I35</f>
        <v>0</v>
      </c>
      <c r="G29" s="26">
        <f>'Petung - LOKASI'!B23+'Petung - LOKASI'!B40</f>
        <v>0</v>
      </c>
      <c r="H29" s="171">
        <f>'Petung - LOKASI'!H23+'Petung - LOKASI'!H40</f>
        <v>0</v>
      </c>
      <c r="I29" s="171">
        <f>'Petung - LOKASI'!I23+'Petung - LOKASI'!I40</f>
        <v>0</v>
      </c>
      <c r="J29" s="19">
        <f t="shared" si="13"/>
        <v>0</v>
      </c>
      <c r="K29" s="172">
        <f t="shared" si="14"/>
        <v>0</v>
      </c>
      <c r="L29" s="172">
        <f t="shared" si="15"/>
        <v>0</v>
      </c>
      <c r="M29" s="19">
        <f>'Petung - LOKASI'!B42</f>
        <v>0</v>
      </c>
      <c r="N29" s="173">
        <f>'Petung - LOKASI'!H42</f>
        <v>0</v>
      </c>
      <c r="O29" s="173">
        <f>'Petung - LOKASI'!I42</f>
        <v>0</v>
      </c>
      <c r="P29" s="334">
        <f t="shared" si="16"/>
        <v>0</v>
      </c>
      <c r="Q29" s="497">
        <f t="shared" si="17"/>
        <v>0</v>
      </c>
      <c r="R29" s="497">
        <f t="shared" si="18"/>
        <v>0</v>
      </c>
      <c r="S29" s="542"/>
      <c r="T29" s="633">
        <f>'Petung - LOKASI'!L25</f>
        <v>0</v>
      </c>
      <c r="U29" s="633">
        <f>'Petung - LOKASI'!M25</f>
        <v>0</v>
      </c>
      <c r="V29" s="633">
        <f>'Petung - LOKASI'!N25</f>
        <v>0</v>
      </c>
      <c r="W29" s="633">
        <f t="shared" si="20"/>
        <v>0</v>
      </c>
      <c r="X29" s="633">
        <f>'Petung - LOKASI'!S25</f>
        <v>0</v>
      </c>
      <c r="Y29" s="633">
        <f t="shared" si="21"/>
        <v>0</v>
      </c>
    </row>
    <row r="30" spans="2:25" s="13" customFormat="1" ht="18.95" customHeight="1" x14ac:dyDescent="0.25">
      <c r="B30" s="162">
        <f t="shared" si="19"/>
        <v>5</v>
      </c>
      <c r="C30" s="150" t="s">
        <v>45</v>
      </c>
      <c r="D30" s="19">
        <f>'Koncer - LOKASI'!B16+'Koncer - LOKASI'!B33</f>
        <v>0</v>
      </c>
      <c r="E30" s="171">
        <f>'Koncer - LOKASI'!H16+'Koncer - LOKASI'!H33</f>
        <v>0</v>
      </c>
      <c r="F30" s="171">
        <f>'Koncer - LOKASI'!I16+'Koncer - LOKASI'!I33</f>
        <v>0</v>
      </c>
      <c r="G30" s="19">
        <f>'Koncer - LOKASI'!B21+'Koncer - LOKASI'!B38</f>
        <v>0</v>
      </c>
      <c r="H30" s="171">
        <f>'Koncer - LOKASI'!H21+'Koncer - LOKASI'!H38</f>
        <v>0</v>
      </c>
      <c r="I30" s="171">
        <f>'Koncer - LOKASI'!I21+'Koncer - LOKASI'!I38</f>
        <v>0</v>
      </c>
      <c r="J30" s="19">
        <f t="shared" si="13"/>
        <v>0</v>
      </c>
      <c r="K30" s="172">
        <f t="shared" si="14"/>
        <v>0</v>
      </c>
      <c r="L30" s="172">
        <f t="shared" si="15"/>
        <v>0</v>
      </c>
      <c r="M30" s="19">
        <f>'Petung - LOKASI'!B43</f>
        <v>0</v>
      </c>
      <c r="N30" s="173">
        <f>'Petung - LOKASI'!H43</f>
        <v>0</v>
      </c>
      <c r="O30" s="173">
        <f>'Petung - LOKASI'!I43</f>
        <v>0</v>
      </c>
      <c r="P30" s="334">
        <f t="shared" si="16"/>
        <v>0</v>
      </c>
      <c r="Q30" s="497">
        <f t="shared" si="17"/>
        <v>0</v>
      </c>
      <c r="R30" s="497">
        <f t="shared" si="18"/>
        <v>0</v>
      </c>
      <c r="S30" s="542"/>
      <c r="T30" s="633">
        <f>'Koncer - LOKASI'!L23</f>
        <v>0</v>
      </c>
      <c r="U30" s="633">
        <f>'Koncer - LOKASI'!M23</f>
        <v>0</v>
      </c>
      <c r="V30" s="633">
        <f>'Koncer - LOKASI'!N23</f>
        <v>0</v>
      </c>
      <c r="W30" s="633">
        <f t="shared" si="20"/>
        <v>0</v>
      </c>
      <c r="X30" s="633">
        <f>'Koncer - LOKASI'!S23</f>
        <v>0</v>
      </c>
      <c r="Y30" s="633">
        <f t="shared" si="21"/>
        <v>0</v>
      </c>
    </row>
    <row r="31" spans="2:25" s="13" customFormat="1" ht="18.95" customHeight="1" x14ac:dyDescent="0.25">
      <c r="B31" s="162">
        <f t="shared" si="19"/>
        <v>6</v>
      </c>
      <c r="C31" s="150" t="s">
        <v>48</v>
      </c>
      <c r="D31" s="19">
        <f>'Srikoyo - LOKASI'!B16+'Srikoyo - LOKASI'!B33</f>
        <v>0</v>
      </c>
      <c r="E31" s="171">
        <f>'Srikoyo - LOKASI'!H16+'Srikoyo - LOKASI'!H33</f>
        <v>0</v>
      </c>
      <c r="F31" s="171">
        <f>'Srikoyo - LOKASI'!I16+'Srikoyo - LOKASI'!I33</f>
        <v>0</v>
      </c>
      <c r="G31" s="19">
        <f>'Srikoyo - LOKASI'!B21+'Srikoyo - LOKASI'!B38</f>
        <v>0</v>
      </c>
      <c r="H31" s="171">
        <f>'Srikoyo - LOKASI'!H21+'Srikoyo - LOKASI'!H38</f>
        <v>0</v>
      </c>
      <c r="I31" s="171">
        <f>'Srikoyo - LOKASI'!I21+'Srikoyo - LOKASI'!I38</f>
        <v>0</v>
      </c>
      <c r="J31" s="19">
        <f t="shared" si="13"/>
        <v>0</v>
      </c>
      <c r="K31" s="172">
        <f t="shared" si="14"/>
        <v>0</v>
      </c>
      <c r="L31" s="172">
        <f t="shared" si="15"/>
        <v>0</v>
      </c>
      <c r="M31" s="19">
        <f>'Srikoyo - LOKASI'!B40</f>
        <v>0</v>
      </c>
      <c r="N31" s="173">
        <f>'Srikoyo - LOKASI'!H40</f>
        <v>0</v>
      </c>
      <c r="O31" s="173">
        <f>'Srikoyo - LOKASI'!I40</f>
        <v>0</v>
      </c>
      <c r="P31" s="334">
        <f t="shared" si="16"/>
        <v>0</v>
      </c>
      <c r="Q31" s="497">
        <f t="shared" si="17"/>
        <v>0</v>
      </c>
      <c r="R31" s="497">
        <f t="shared" si="18"/>
        <v>0</v>
      </c>
      <c r="S31" s="542"/>
      <c r="T31" s="633">
        <f>'Srikoyo - LOKASI'!L23</f>
        <v>0</v>
      </c>
      <c r="U31" s="633">
        <f>'Srikoyo - LOKASI'!M23</f>
        <v>0</v>
      </c>
      <c r="V31" s="633">
        <f>'Srikoyo - LOKASI'!N23</f>
        <v>0</v>
      </c>
      <c r="W31" s="633">
        <f t="shared" si="20"/>
        <v>0</v>
      </c>
      <c r="X31" s="633">
        <f>'Srikoyo - LOKASI'!S23</f>
        <v>0</v>
      </c>
      <c r="Y31" s="633">
        <f t="shared" si="21"/>
        <v>0</v>
      </c>
    </row>
    <row r="32" spans="2:25" s="13" customFormat="1" ht="18.95" customHeight="1" x14ac:dyDescent="0.25">
      <c r="B32" s="162">
        <f t="shared" si="19"/>
        <v>7</v>
      </c>
      <c r="C32" s="150" t="s">
        <v>14</v>
      </c>
      <c r="D32" s="19">
        <f>'Ajung - LOKASI'!B16+'Ajung - LOKASI'!B33</f>
        <v>0</v>
      </c>
      <c r="E32" s="171">
        <f>'Ajung - LOKASI'!H16+'Ajung - LOKASI'!H33</f>
        <v>0</v>
      </c>
      <c r="F32" s="171">
        <f>'Ajung - LOKASI'!I16+'Ajung - LOKASI'!I33</f>
        <v>0</v>
      </c>
      <c r="G32" s="19">
        <f>'Ajung - LOKASI'!B21+'Ajung - LOKASI'!B38</f>
        <v>0</v>
      </c>
      <c r="H32" s="171">
        <f>'Ajung - LOKASI'!H21+'Ajung - LOKASI'!H38</f>
        <v>0</v>
      </c>
      <c r="I32" s="171">
        <f>'Ajung - LOKASI'!I21+'Ajung - LOKASI'!I38</f>
        <v>0</v>
      </c>
      <c r="J32" s="19">
        <f t="shared" si="13"/>
        <v>0</v>
      </c>
      <c r="K32" s="172">
        <f t="shared" si="14"/>
        <v>0</v>
      </c>
      <c r="L32" s="172">
        <f t="shared" si="15"/>
        <v>0</v>
      </c>
      <c r="M32" s="19">
        <f>'Ajung - LOKASI'!B40</f>
        <v>0</v>
      </c>
      <c r="N32" s="173">
        <f>'Ajung - LOKASI'!H40</f>
        <v>0</v>
      </c>
      <c r="O32" s="173">
        <f>'Ajung - LOKASI'!I40</f>
        <v>0</v>
      </c>
      <c r="P32" s="334">
        <f t="shared" si="16"/>
        <v>0</v>
      </c>
      <c r="Q32" s="497">
        <f t="shared" si="17"/>
        <v>0</v>
      </c>
      <c r="R32" s="497">
        <f t="shared" si="18"/>
        <v>0</v>
      </c>
      <c r="S32" s="542"/>
      <c r="T32" s="633">
        <f>'Ajung - LOKASI'!L23</f>
        <v>0</v>
      </c>
      <c r="U32" s="633">
        <f>'Ajung - LOKASI'!M23</f>
        <v>0</v>
      </c>
      <c r="V32" s="633">
        <f>'Ajung - LOKASI'!N23</f>
        <v>0</v>
      </c>
      <c r="W32" s="633">
        <f t="shared" si="20"/>
        <v>0</v>
      </c>
      <c r="X32" s="633">
        <f>'Ajung - LOKASI'!S23</f>
        <v>0</v>
      </c>
      <c r="Y32" s="633">
        <f t="shared" si="21"/>
        <v>0</v>
      </c>
    </row>
    <row r="33" spans="1:30" s="13" customFormat="1" ht="18.95" customHeight="1" x14ac:dyDescent="0.25">
      <c r="B33" s="162">
        <f t="shared" si="19"/>
        <v>8</v>
      </c>
      <c r="C33" s="469" t="s">
        <v>85</v>
      </c>
      <c r="D33" s="470">
        <f>'Kranjingan - LOKASI '!B15+'Kranjingan - LOKASI '!B32</f>
        <v>0</v>
      </c>
      <c r="E33" s="308">
        <f>'Kranjingan - LOKASI '!H15+'Kranjingan - LOKASI '!H32</f>
        <v>0</v>
      </c>
      <c r="F33" s="308">
        <f>'Kranjingan - LOKASI '!I15+'Kranjingan - LOKASI '!I32</f>
        <v>0</v>
      </c>
      <c r="G33" s="470">
        <f>'Kranjingan - LOKASI '!B20+'Kranjingan - LOKASI '!B37</f>
        <v>0</v>
      </c>
      <c r="H33" s="308">
        <f>'Kranjingan - LOKASI '!H20+'Kranjingan - LOKASI '!H37</f>
        <v>0</v>
      </c>
      <c r="I33" s="471">
        <f>'Kranjingan - LOKASI '!I20+'Kranjingan - LOKASI '!I37</f>
        <v>0</v>
      </c>
      <c r="J33" s="19">
        <f t="shared" si="13"/>
        <v>0</v>
      </c>
      <c r="K33" s="172">
        <f t="shared" si="14"/>
        <v>0</v>
      </c>
      <c r="L33" s="172">
        <f t="shared" si="15"/>
        <v>0</v>
      </c>
      <c r="M33" s="470">
        <f>'Kranjingan - LOKASI '!B39</f>
        <v>0</v>
      </c>
      <c r="N33" s="189">
        <f>'Kranjingan - LOKASI '!H39</f>
        <v>0</v>
      </c>
      <c r="O33" s="189">
        <f>'Kranjingan - LOKASI '!I39</f>
        <v>0</v>
      </c>
      <c r="P33" s="334">
        <f t="shared" si="16"/>
        <v>0</v>
      </c>
      <c r="Q33" s="497">
        <f t="shared" si="17"/>
        <v>0</v>
      </c>
      <c r="R33" s="497">
        <f t="shared" si="18"/>
        <v>0</v>
      </c>
      <c r="S33" s="542"/>
      <c r="T33" s="633">
        <f>'Kranjingan - LOKASI '!L22</f>
        <v>0</v>
      </c>
      <c r="U33" s="633">
        <f>'Kranjingan - LOKASI '!M22</f>
        <v>0</v>
      </c>
      <c r="V33" s="633">
        <f>'Kranjingan - LOKASI '!N22</f>
        <v>0</v>
      </c>
      <c r="W33" s="633">
        <f t="shared" si="20"/>
        <v>0</v>
      </c>
      <c r="X33" s="633">
        <f>'Kranjingan - LOKASI '!S22</f>
        <v>0</v>
      </c>
      <c r="Y33" s="633">
        <f t="shared" si="21"/>
        <v>0</v>
      </c>
    </row>
    <row r="34" spans="1:30" s="13" customFormat="1" ht="18.95" customHeight="1" x14ac:dyDescent="0.25">
      <c r="B34" s="162">
        <f t="shared" si="19"/>
        <v>9</v>
      </c>
      <c r="C34" s="307" t="s">
        <v>19</v>
      </c>
      <c r="D34" s="18">
        <f>'Lain - LOKASI'!B21+'Lain - LOKASI'!B38</f>
        <v>0</v>
      </c>
      <c r="E34" s="308">
        <f>'Lain - LOKASI'!H21+'Lain - LOKASI'!H38</f>
        <v>0</v>
      </c>
      <c r="F34" s="308">
        <f>'Lain - LOKASI'!I21+'Lain - LOKASI'!I38</f>
        <v>0</v>
      </c>
      <c r="G34" s="18">
        <f>'Lain - LOKASI'!B26+'Lain - LOKASI'!B43</f>
        <v>0</v>
      </c>
      <c r="H34" s="308">
        <f>'Lain - LOKASI'!H26+'Lain - LOKASI'!H43</f>
        <v>0</v>
      </c>
      <c r="I34" s="310">
        <f>'Lain - LOKASI'!I26+'Lain - LOKASI'!I43</f>
        <v>0</v>
      </c>
      <c r="J34" s="18">
        <f t="shared" si="13"/>
        <v>0</v>
      </c>
      <c r="K34" s="309">
        <f t="shared" si="14"/>
        <v>0</v>
      </c>
      <c r="L34" s="309">
        <f t="shared" si="15"/>
        <v>0</v>
      </c>
      <c r="M34" s="18">
        <f>'Lain - LOKASI'!B45</f>
        <v>0</v>
      </c>
      <c r="N34" s="309">
        <f>'Lain - LOKASI'!H45</f>
        <v>0</v>
      </c>
      <c r="O34" s="309">
        <f>'Lain - LOKASI'!I45</f>
        <v>0</v>
      </c>
      <c r="P34" s="334">
        <f t="shared" si="16"/>
        <v>0</v>
      </c>
      <c r="Q34" s="310">
        <f t="shared" si="17"/>
        <v>0</v>
      </c>
      <c r="R34" s="310">
        <f t="shared" si="18"/>
        <v>0</v>
      </c>
      <c r="S34" s="542"/>
      <c r="T34" s="634">
        <f>'Lain - LOKASI'!L28</f>
        <v>0</v>
      </c>
      <c r="U34" s="634">
        <f>'Lain - LOKASI'!M28</f>
        <v>0</v>
      </c>
      <c r="V34" s="634">
        <f>'Lain - LOKASI'!N28</f>
        <v>0</v>
      </c>
      <c r="W34" s="633">
        <f t="shared" si="20"/>
        <v>0</v>
      </c>
      <c r="X34" s="634">
        <f>'Lain - LOKASI'!S28</f>
        <v>0</v>
      </c>
      <c r="Y34" s="633">
        <f t="shared" si="21"/>
        <v>0</v>
      </c>
    </row>
    <row r="35" spans="1:30" s="315" customFormat="1" ht="18.95" customHeight="1" x14ac:dyDescent="0.25">
      <c r="B35" s="316">
        <f>B34</f>
        <v>9</v>
      </c>
      <c r="C35" s="319" t="s">
        <v>58</v>
      </c>
      <c r="D35" s="318">
        <f>SUM(D25:D34)</f>
        <v>0</v>
      </c>
      <c r="E35" s="318">
        <f>SUM(E25:E34)</f>
        <v>0</v>
      </c>
      <c r="F35" s="318">
        <f t="shared" ref="F35:R35" si="22">SUM(F25:F34)</f>
        <v>0</v>
      </c>
      <c r="G35" s="318">
        <f t="shared" si="22"/>
        <v>0</v>
      </c>
      <c r="H35" s="318">
        <f t="shared" si="22"/>
        <v>0</v>
      </c>
      <c r="I35" s="318">
        <f>SUM(I25:I34)</f>
        <v>0</v>
      </c>
      <c r="J35" s="318">
        <f t="shared" si="22"/>
        <v>0</v>
      </c>
      <c r="K35" s="318">
        <f t="shared" si="22"/>
        <v>0</v>
      </c>
      <c r="L35" s="318">
        <f t="shared" si="22"/>
        <v>0</v>
      </c>
      <c r="M35" s="318">
        <f t="shared" si="22"/>
        <v>0</v>
      </c>
      <c r="N35" s="318">
        <f t="shared" si="22"/>
        <v>0</v>
      </c>
      <c r="O35" s="318">
        <f t="shared" si="22"/>
        <v>0</v>
      </c>
      <c r="P35" s="335">
        <f t="shared" si="22"/>
        <v>0</v>
      </c>
      <c r="Q35" s="335">
        <f t="shared" si="22"/>
        <v>0</v>
      </c>
      <c r="R35" s="335">
        <f t="shared" si="22"/>
        <v>0</v>
      </c>
      <c r="S35" s="628"/>
      <c r="T35" s="335">
        <f t="shared" ref="T35:X35" si="23">SUM(T25:T34)</f>
        <v>0</v>
      </c>
      <c r="U35" s="335">
        <f t="shared" si="23"/>
        <v>0</v>
      </c>
      <c r="V35" s="335">
        <f t="shared" si="23"/>
        <v>0</v>
      </c>
      <c r="W35" s="335">
        <f t="shared" si="23"/>
        <v>0</v>
      </c>
      <c r="X35" s="335">
        <f t="shared" si="23"/>
        <v>0</v>
      </c>
      <c r="Y35" s="335">
        <f t="shared" ref="Y35" si="24">SUM(Y25:Y34)</f>
        <v>0</v>
      </c>
    </row>
    <row r="36" spans="1:30" s="13" customFormat="1" ht="6.75" customHeight="1" thickBot="1" x14ac:dyDescent="0.3">
      <c r="B36" s="311"/>
      <c r="C36" s="312"/>
      <c r="D36" s="313"/>
      <c r="E36" s="314"/>
      <c r="F36" s="314"/>
      <c r="G36" s="313"/>
      <c r="H36" s="314"/>
      <c r="I36" s="314"/>
      <c r="J36" s="313"/>
      <c r="K36" s="314"/>
      <c r="L36" s="314"/>
      <c r="M36" s="313"/>
      <c r="N36" s="314"/>
      <c r="O36" s="314"/>
      <c r="P36" s="313"/>
      <c r="Q36" s="314"/>
      <c r="R36" s="314"/>
      <c r="T36" s="314"/>
      <c r="U36" s="314"/>
      <c r="V36" s="314"/>
      <c r="W36" s="314"/>
      <c r="X36" s="314"/>
      <c r="Y36" s="314"/>
    </row>
    <row r="37" spans="1:30" s="12" customFormat="1" ht="18.95" customHeight="1" thickBot="1" x14ac:dyDescent="0.3">
      <c r="B37" s="502">
        <f>B14+B24+B35</f>
        <v>20</v>
      </c>
      <c r="C37" s="28" t="s">
        <v>59</v>
      </c>
      <c r="D37" s="75">
        <f t="shared" ref="D37:R37" si="25">D14+D24+D35</f>
        <v>0</v>
      </c>
      <c r="E37" s="75">
        <f t="shared" si="25"/>
        <v>0</v>
      </c>
      <c r="F37" s="75">
        <f t="shared" si="25"/>
        <v>0</v>
      </c>
      <c r="G37" s="75">
        <f t="shared" si="25"/>
        <v>0</v>
      </c>
      <c r="H37" s="75">
        <f t="shared" si="25"/>
        <v>0</v>
      </c>
      <c r="I37" s="75">
        <f t="shared" si="25"/>
        <v>0</v>
      </c>
      <c r="J37" s="75">
        <f t="shared" si="25"/>
        <v>0</v>
      </c>
      <c r="K37" s="75">
        <f t="shared" si="25"/>
        <v>0</v>
      </c>
      <c r="L37" s="75">
        <f t="shared" si="25"/>
        <v>0</v>
      </c>
      <c r="M37" s="75">
        <f t="shared" si="25"/>
        <v>0</v>
      </c>
      <c r="N37" s="75">
        <f t="shared" si="25"/>
        <v>0</v>
      </c>
      <c r="O37" s="75">
        <f t="shared" si="25"/>
        <v>0</v>
      </c>
      <c r="P37" s="75">
        <f t="shared" si="25"/>
        <v>0</v>
      </c>
      <c r="Q37" s="75">
        <f t="shared" si="25"/>
        <v>0</v>
      </c>
      <c r="R37" s="75">
        <f t="shared" si="25"/>
        <v>0</v>
      </c>
      <c r="S37" s="33"/>
      <c r="T37" s="75">
        <f t="shared" ref="T37:Y37" si="26">T14+T24+T35</f>
        <v>0</v>
      </c>
      <c r="U37" s="75">
        <f t="shared" si="26"/>
        <v>0</v>
      </c>
      <c r="V37" s="75">
        <f t="shared" si="26"/>
        <v>0</v>
      </c>
      <c r="W37" s="75">
        <f t="shared" si="26"/>
        <v>0</v>
      </c>
      <c r="X37" s="75">
        <f t="shared" si="26"/>
        <v>0</v>
      </c>
      <c r="Y37" s="75">
        <f t="shared" si="26"/>
        <v>0</v>
      </c>
      <c r="Z37" s="13"/>
      <c r="AA37" s="13"/>
      <c r="AB37" s="13"/>
      <c r="AC37" s="13"/>
      <c r="AD37" s="13"/>
    </row>
    <row r="38" spans="1:30" s="11" customFormat="1" ht="15" customHeight="1" x14ac:dyDescent="0.25">
      <c r="B38" s="486"/>
      <c r="C38" s="30"/>
      <c r="D38" s="468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78"/>
      <c r="T38" s="2"/>
    </row>
    <row r="39" spans="1:30" s="11" customFormat="1" ht="15" customHeight="1" x14ac:dyDescent="0.25">
      <c r="B39" s="29"/>
      <c r="C39" s="30"/>
      <c r="D39" s="468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78"/>
      <c r="T39" s="2"/>
    </row>
    <row r="40" spans="1:30" s="180" customFormat="1" ht="13.5" customHeight="1" x14ac:dyDescent="0.25">
      <c r="A40" s="11"/>
      <c r="B40" s="176" t="s">
        <v>88</v>
      </c>
      <c r="C40" s="11"/>
      <c r="D40" s="468"/>
      <c r="E40" s="11"/>
      <c r="F40" s="11"/>
      <c r="G40" s="11"/>
      <c r="H40" s="487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1:30" s="180" customFormat="1" ht="13.5" customHeight="1" x14ac:dyDescent="0.25">
      <c r="A41" s="11"/>
      <c r="B41" s="177" t="s">
        <v>92</v>
      </c>
      <c r="C41" s="9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 t="s">
        <v>47</v>
      </c>
      <c r="P41" s="11"/>
      <c r="Q41" s="11"/>
      <c r="R41" s="11"/>
      <c r="S41" s="11"/>
      <c r="T41" s="11"/>
    </row>
    <row r="42" spans="1:30" s="2" customFormat="1" ht="13.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30" ht="13.5" customHeight="1" x14ac:dyDescent="0.25">
      <c r="E43" s="488"/>
    </row>
    <row r="44" spans="1:30" ht="13.5" customHeight="1" x14ac:dyDescent="0.25"/>
    <row r="45" spans="1:30" ht="13.5" customHeight="1" x14ac:dyDescent="0.25">
      <c r="E45" s="488"/>
    </row>
    <row r="46" spans="1:30" ht="13.5" customHeight="1" x14ac:dyDescent="0.25"/>
    <row r="47" spans="1:30" s="178" customFormat="1" ht="13.5" customHeight="1" x14ac:dyDescent="0.25">
      <c r="B47" s="188" t="s">
        <v>42</v>
      </c>
      <c r="H47" s="188"/>
      <c r="I47" s="188"/>
      <c r="O47" s="188" t="s">
        <v>43</v>
      </c>
      <c r="Q47" s="188"/>
    </row>
    <row r="48" spans="1:30" s="181" customFormat="1" ht="13.5" customHeight="1" x14ac:dyDescent="0.25">
      <c r="B48" s="181" t="s">
        <v>51</v>
      </c>
      <c r="O48" s="181" t="s">
        <v>44</v>
      </c>
    </row>
    <row r="49" spans="4:4" ht="14.25" x14ac:dyDescent="0.25">
      <c r="D49" s="468"/>
    </row>
    <row r="50" spans="4:4" ht="14.25" x14ac:dyDescent="0.25">
      <c r="D50" s="468"/>
    </row>
    <row r="51" spans="4:4" ht="14.25" x14ac:dyDescent="0.25">
      <c r="D51" s="468"/>
    </row>
    <row r="52" spans="4:4" ht="14.25" x14ac:dyDescent="0.25">
      <c r="D52" s="468"/>
    </row>
  </sheetData>
  <mergeCells count="28">
    <mergeCell ref="B2:R2"/>
    <mergeCell ref="B3:R3"/>
    <mergeCell ref="B7:B9"/>
    <mergeCell ref="C7:C9"/>
    <mergeCell ref="D8:D9"/>
    <mergeCell ref="E8:F8"/>
    <mergeCell ref="D7:F7"/>
    <mergeCell ref="G7:I7"/>
    <mergeCell ref="G8:G9"/>
    <mergeCell ref="H8:I8"/>
    <mergeCell ref="P8:P9"/>
    <mergeCell ref="Q8:R8"/>
    <mergeCell ref="B4:R4"/>
    <mergeCell ref="J7:L7"/>
    <mergeCell ref="J8:J9"/>
    <mergeCell ref="K8:L8"/>
    <mergeCell ref="M7:O7"/>
    <mergeCell ref="M8:M9"/>
    <mergeCell ref="N8:O8"/>
    <mergeCell ref="X8:X9"/>
    <mergeCell ref="P7:R7"/>
    <mergeCell ref="Y8:Y9"/>
    <mergeCell ref="X7:Y7"/>
    <mergeCell ref="T7:W7"/>
    <mergeCell ref="T8:T9"/>
    <mergeCell ref="U8:U9"/>
    <mergeCell ref="V8:V9"/>
    <mergeCell ref="W8:W9"/>
  </mergeCells>
  <printOptions horizontalCentered="1"/>
  <pageMargins left="0.59055118110236227" right="0.19685039370078741" top="0.59055118110236227" bottom="0.19685039370078741" header="0" footer="0"/>
  <pageSetup paperSize="256"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47"/>
  <sheetViews>
    <sheetView topLeftCell="A16" zoomScale="90" zoomScaleNormal="90" workbookViewId="0">
      <selection activeCell="B12" sqref="B12:P16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style="80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style="91" customWidth="1"/>
    <col min="16" max="16" width="17.7109375" style="91" customWidth="1"/>
    <col min="17" max="17" width="12.7109375" style="91" customWidth="1"/>
    <col min="18" max="19" width="13.7109375" style="91" customWidth="1"/>
    <col min="20" max="20" width="20.7109375" customWidth="1"/>
    <col min="21" max="21" width="7.7109375" customWidth="1"/>
  </cols>
  <sheetData>
    <row r="1" spans="1:25" ht="10.5" customHeight="1" x14ac:dyDescent="0.25">
      <c r="A1" s="174"/>
      <c r="B1" s="174"/>
      <c r="C1" s="174"/>
      <c r="D1" s="184"/>
      <c r="E1" s="174"/>
      <c r="F1" s="174"/>
      <c r="G1" s="174"/>
      <c r="H1" s="174"/>
      <c r="I1" s="174"/>
      <c r="J1" s="174"/>
      <c r="K1" s="174"/>
      <c r="L1" s="323"/>
      <c r="M1" s="323"/>
      <c r="N1" s="323"/>
      <c r="O1" s="323"/>
      <c r="P1" s="323"/>
      <c r="Q1" s="323"/>
      <c r="R1" s="323"/>
      <c r="S1" s="323"/>
      <c r="T1" s="174"/>
      <c r="U1" s="174"/>
      <c r="V1" s="174"/>
    </row>
    <row r="2" spans="1:25" ht="10.5" customHeight="1" x14ac:dyDescent="0.25">
      <c r="A2" s="174"/>
      <c r="B2" s="174"/>
      <c r="C2" s="174"/>
      <c r="D2" s="184"/>
      <c r="E2" s="174"/>
      <c r="F2" s="174"/>
      <c r="G2" s="174"/>
      <c r="H2" s="174"/>
      <c r="I2" s="174"/>
      <c r="J2" s="174"/>
      <c r="K2" s="174"/>
      <c r="L2" s="323"/>
      <c r="M2" s="323"/>
      <c r="N2" s="323"/>
      <c r="O2" s="323"/>
      <c r="P2" s="323"/>
      <c r="Q2" s="323"/>
      <c r="R2" s="323"/>
      <c r="S2" s="323"/>
      <c r="T2" s="174"/>
      <c r="U2" s="174"/>
      <c r="V2" s="174"/>
    </row>
    <row r="3" spans="1:25" s="14" customFormat="1" ht="22.5" customHeight="1" x14ac:dyDescent="0.2">
      <c r="A3" s="15"/>
      <c r="B3" s="74" t="s">
        <v>62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5" s="10" customFormat="1" ht="22.5" x14ac:dyDescent="0.25">
      <c r="A4" s="2"/>
      <c r="B4" s="74" t="s">
        <v>66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  <c r="V4" s="2"/>
    </row>
    <row r="5" spans="1:25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  <c r="V5" s="2"/>
    </row>
    <row r="6" spans="1:25" s="2" customFormat="1" ht="22.5" customHeight="1" x14ac:dyDescent="0.25">
      <c r="B6" s="77"/>
      <c r="C6" s="77"/>
      <c r="D6" s="86"/>
      <c r="E6" s="77"/>
      <c r="F6" s="77"/>
      <c r="G6" s="77"/>
      <c r="H6" s="77"/>
      <c r="I6" s="77"/>
      <c r="J6" s="77"/>
      <c r="K6" s="77"/>
      <c r="L6" s="92"/>
      <c r="M6" s="92"/>
      <c r="N6" s="92"/>
      <c r="O6" s="92"/>
      <c r="P6" s="92"/>
      <c r="Q6" s="92"/>
      <c r="R6" s="92"/>
      <c r="S6" s="92"/>
      <c r="T6" s="78"/>
    </row>
    <row r="7" spans="1:25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5" s="36" customFormat="1" ht="7.5" customHeight="1" x14ac:dyDescent="0.2">
      <c r="A8" s="15"/>
      <c r="B8" s="6"/>
      <c r="C8" s="6"/>
      <c r="D8" s="88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4"/>
      <c r="X8" s="14"/>
      <c r="Y8" s="14"/>
    </row>
    <row r="9" spans="1:25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5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5" s="11" customFormat="1" ht="15" customHeight="1" x14ac:dyDescent="0.25">
      <c r="B11" s="140" t="s">
        <v>28</v>
      </c>
      <c r="C11" s="141" t="str">
        <f>'BTB 1, 2, 3 - DALAM'!C11</f>
        <v>sd. TAHUN 2019</v>
      </c>
      <c r="D11" s="142"/>
      <c r="E11" s="139"/>
      <c r="F11" s="136"/>
      <c r="G11" s="136"/>
      <c r="H11" s="136"/>
      <c r="I11" s="136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9"/>
      <c r="U11" s="106"/>
    </row>
    <row r="12" spans="1:25" s="17" customFormat="1" ht="15" customHeight="1" x14ac:dyDescent="0.2">
      <c r="A12" s="536"/>
      <c r="B12" s="504"/>
      <c r="C12" s="282"/>
      <c r="D12" s="283"/>
      <c r="E12" s="297"/>
      <c r="F12" s="284"/>
      <c r="G12" s="284"/>
      <c r="H12" s="118"/>
      <c r="I12" s="300"/>
      <c r="J12" s="119"/>
      <c r="K12" s="118"/>
      <c r="L12" s="416"/>
      <c r="M12" s="416"/>
      <c r="N12" s="416"/>
      <c r="O12" s="119"/>
      <c r="P12" s="284"/>
      <c r="Q12" s="284"/>
      <c r="R12" s="284" t="s">
        <v>12</v>
      </c>
      <c r="S12" s="585"/>
      <c r="T12" s="166"/>
      <c r="U12" s="15"/>
      <c r="V12" s="15"/>
      <c r="W12" s="14"/>
      <c r="X12" s="14"/>
      <c r="Y12" s="14"/>
    </row>
    <row r="13" spans="1:25" s="17" customFormat="1" ht="15" customHeight="1" x14ac:dyDescent="0.2">
      <c r="A13" s="536"/>
      <c r="B13" s="504"/>
      <c r="C13" s="282"/>
      <c r="D13" s="283"/>
      <c r="E13" s="297"/>
      <c r="F13" s="284"/>
      <c r="G13" s="284"/>
      <c r="H13" s="118"/>
      <c r="I13" s="300"/>
      <c r="J13" s="119"/>
      <c r="K13" s="118"/>
      <c r="L13" s="416"/>
      <c r="M13" s="416"/>
      <c r="N13" s="416"/>
      <c r="O13" s="119"/>
      <c r="P13" s="119"/>
      <c r="Q13" s="119"/>
      <c r="R13" s="119" t="s">
        <v>13</v>
      </c>
      <c r="S13" s="463"/>
      <c r="T13" s="166" t="s">
        <v>99</v>
      </c>
      <c r="U13" s="15"/>
      <c r="V13" s="15"/>
      <c r="W13" s="14"/>
      <c r="X13" s="14"/>
      <c r="Y13" s="14"/>
    </row>
    <row r="14" spans="1:25" s="17" customFormat="1" ht="15" customHeight="1" x14ac:dyDescent="0.2">
      <c r="A14" s="536"/>
      <c r="B14" s="504"/>
      <c r="C14" s="282"/>
      <c r="D14" s="283"/>
      <c r="E14" s="297"/>
      <c r="F14" s="284"/>
      <c r="G14" s="284"/>
      <c r="H14" s="118"/>
      <c r="I14" s="300"/>
      <c r="J14" s="119"/>
      <c r="K14" s="118"/>
      <c r="L14" s="416"/>
      <c r="M14" s="416"/>
      <c r="N14" s="416"/>
      <c r="O14" s="119"/>
      <c r="P14" s="284"/>
      <c r="Q14" s="284"/>
      <c r="R14" s="284" t="s">
        <v>12</v>
      </c>
      <c r="S14" s="585"/>
      <c r="T14" s="166"/>
      <c r="U14" s="15"/>
      <c r="V14" s="15"/>
      <c r="W14" s="14"/>
      <c r="X14" s="14"/>
      <c r="Y14" s="14"/>
    </row>
    <row r="15" spans="1:25" s="17" customFormat="1" ht="15" customHeight="1" x14ac:dyDescent="0.2">
      <c r="A15" s="536"/>
      <c r="B15" s="504"/>
      <c r="C15" s="282"/>
      <c r="D15" s="283"/>
      <c r="E15" s="297"/>
      <c r="F15" s="284"/>
      <c r="G15" s="284"/>
      <c r="H15" s="118"/>
      <c r="I15" s="300"/>
      <c r="J15" s="119"/>
      <c r="K15" s="118"/>
      <c r="L15" s="416"/>
      <c r="M15" s="416"/>
      <c r="N15" s="416"/>
      <c r="O15" s="119"/>
      <c r="P15" s="284"/>
      <c r="Q15" s="284"/>
      <c r="R15" s="284" t="s">
        <v>12</v>
      </c>
      <c r="S15" s="585"/>
      <c r="T15" s="166"/>
      <c r="U15" s="15"/>
      <c r="V15" s="15"/>
      <c r="W15" s="14"/>
      <c r="X15" s="14"/>
      <c r="Y15" s="14"/>
    </row>
    <row r="16" spans="1:25" s="17" customFormat="1" ht="15" customHeight="1" thickBot="1" x14ac:dyDescent="0.25">
      <c r="A16" s="403"/>
      <c r="B16" s="392"/>
      <c r="C16" s="364"/>
      <c r="D16" s="401"/>
      <c r="E16" s="365"/>
      <c r="F16" s="366"/>
      <c r="G16" s="366"/>
      <c r="H16" s="328"/>
      <c r="I16" s="402"/>
      <c r="J16" s="354"/>
      <c r="K16" s="328"/>
      <c r="L16" s="444"/>
      <c r="M16" s="444"/>
      <c r="N16" s="444"/>
      <c r="O16" s="444"/>
      <c r="P16" s="354"/>
      <c r="Q16" s="444"/>
      <c r="R16" s="354"/>
      <c r="S16" s="531"/>
      <c r="T16" s="355"/>
      <c r="U16" s="15"/>
      <c r="V16" s="15"/>
      <c r="W16" s="14"/>
      <c r="X16" s="14"/>
      <c r="Y16" s="14"/>
    </row>
    <row r="17" spans="1:25" s="36" customFormat="1" ht="18" customHeight="1" thickBot="1" x14ac:dyDescent="0.25">
      <c r="A17" s="15"/>
      <c r="B17" s="37">
        <f>COUNT(B11:B16)</f>
        <v>0</v>
      </c>
      <c r="C17" s="38"/>
      <c r="D17" s="83"/>
      <c r="E17" s="39" t="s">
        <v>30</v>
      </c>
      <c r="F17" s="40"/>
      <c r="G17" s="38"/>
      <c r="H17" s="38">
        <f>SUM(H11:H16)</f>
        <v>0</v>
      </c>
      <c r="I17" s="38">
        <f>SUM(I11:I16)</f>
        <v>0</v>
      </c>
      <c r="J17" s="38"/>
      <c r="K17" s="42">
        <f>SUM(K11:K16)</f>
        <v>0</v>
      </c>
      <c r="L17" s="38">
        <f>COUNTA(L11:L16)</f>
        <v>0</v>
      </c>
      <c r="M17" s="38">
        <f>COUNTA(M11:M16)</f>
        <v>0</v>
      </c>
      <c r="N17" s="38">
        <f>COUNTA(N11:N16)</f>
        <v>0</v>
      </c>
      <c r="O17" s="38"/>
      <c r="P17" s="42"/>
      <c r="Q17" s="42"/>
      <c r="R17" s="42"/>
      <c r="S17" s="38">
        <f>COUNTA(S11:S16)</f>
        <v>0</v>
      </c>
      <c r="T17" s="42"/>
      <c r="U17" s="16"/>
      <c r="V17" s="15"/>
      <c r="W17" s="14"/>
      <c r="X17" s="14"/>
      <c r="Y17" s="14"/>
    </row>
    <row r="18" spans="1:25" s="11" customFormat="1" ht="15" customHeight="1" x14ac:dyDescent="0.25">
      <c r="B18" s="127" t="s">
        <v>29</v>
      </c>
      <c r="C18" s="124" t="str">
        <f>'BTB 1, 2, 3 - DALAM'!C16</f>
        <v>TAHUN 2020</v>
      </c>
      <c r="D18" s="209"/>
      <c r="E18" s="124"/>
      <c r="F18" s="240"/>
      <c r="G18" s="241"/>
      <c r="H18" s="242"/>
      <c r="I18" s="243"/>
      <c r="J18" s="220"/>
      <c r="K18" s="242"/>
      <c r="L18" s="209"/>
      <c r="M18" s="209"/>
      <c r="N18" s="209"/>
      <c r="O18" s="220"/>
      <c r="P18" s="220"/>
      <c r="Q18" s="220"/>
      <c r="R18" s="220"/>
      <c r="S18" s="209"/>
      <c r="T18" s="124"/>
      <c r="U18" s="106"/>
    </row>
    <row r="19" spans="1:25" s="36" customFormat="1" ht="15" customHeight="1" x14ac:dyDescent="0.2">
      <c r="A19" s="15"/>
      <c r="B19" s="247"/>
      <c r="C19" s="237"/>
      <c r="D19" s="207"/>
      <c r="E19" s="234"/>
      <c r="F19" s="226"/>
      <c r="G19" s="226"/>
      <c r="H19" s="116"/>
      <c r="I19" s="117"/>
      <c r="J19" s="119"/>
      <c r="K19" s="118"/>
      <c r="L19" s="529"/>
      <c r="M19" s="529"/>
      <c r="N19" s="529"/>
      <c r="O19" s="119"/>
      <c r="P19" s="416"/>
      <c r="Q19" s="119"/>
      <c r="R19" s="119"/>
      <c r="S19" s="463"/>
      <c r="T19" s="166"/>
      <c r="U19" s="15"/>
      <c r="V19" s="15"/>
      <c r="W19" s="14"/>
      <c r="X19" s="14"/>
      <c r="Y19" s="14"/>
    </row>
    <row r="20" spans="1:25" s="36" customFormat="1" ht="15" customHeight="1" x14ac:dyDescent="0.2">
      <c r="A20" s="15"/>
      <c r="B20" s="329"/>
      <c r="C20" s="369"/>
      <c r="D20" s="387"/>
      <c r="E20" s="371"/>
      <c r="F20" s="372"/>
      <c r="G20" s="372"/>
      <c r="H20" s="373"/>
      <c r="I20" s="374"/>
      <c r="J20" s="330"/>
      <c r="K20" s="373"/>
      <c r="L20" s="530"/>
      <c r="M20" s="530"/>
      <c r="N20" s="530"/>
      <c r="O20" s="330"/>
      <c r="P20" s="330"/>
      <c r="Q20" s="330"/>
      <c r="R20" s="330"/>
      <c r="S20" s="530"/>
      <c r="T20" s="331"/>
      <c r="U20" s="15"/>
      <c r="V20" s="15"/>
      <c r="W20" s="14"/>
      <c r="X20" s="14"/>
      <c r="Y20" s="14"/>
    </row>
    <row r="21" spans="1:25" s="36" customFormat="1" ht="15" customHeight="1" thickBot="1" x14ac:dyDescent="0.25">
      <c r="A21" s="15"/>
      <c r="B21" s="201"/>
      <c r="C21" s="238"/>
      <c r="D21" s="208"/>
      <c r="E21" s="235"/>
      <c r="F21" s="227"/>
      <c r="G21" s="227"/>
      <c r="H21" s="121"/>
      <c r="I21" s="122"/>
      <c r="J21" s="123"/>
      <c r="K21" s="121"/>
      <c r="L21" s="531"/>
      <c r="M21" s="531"/>
      <c r="N21" s="531"/>
      <c r="O21" s="444"/>
      <c r="P21" s="444"/>
      <c r="Q21" s="444"/>
      <c r="R21" s="123"/>
      <c r="S21" s="531"/>
      <c r="T21" s="167"/>
      <c r="U21" s="15"/>
      <c r="V21" s="15"/>
      <c r="W21" s="14"/>
      <c r="X21" s="14"/>
      <c r="Y21" s="14"/>
    </row>
    <row r="22" spans="1:25" s="36" customFormat="1" ht="18" customHeight="1" thickBot="1" x14ac:dyDescent="0.25">
      <c r="A22" s="15"/>
      <c r="B22" s="37">
        <f>COUNT(B18:B21)</f>
        <v>0</v>
      </c>
      <c r="C22" s="230"/>
      <c r="D22" s="79"/>
      <c r="E22" s="39" t="s">
        <v>31</v>
      </c>
      <c r="F22" s="239"/>
      <c r="G22" s="42"/>
      <c r="H22" s="230">
        <f>SUM(H18:H21)</f>
        <v>0</v>
      </c>
      <c r="I22" s="230">
        <f>SUM(I18:I21)</f>
        <v>0</v>
      </c>
      <c r="J22" s="42"/>
      <c r="K22" s="230">
        <f>SUM(K19:K21)</f>
        <v>0</v>
      </c>
      <c r="L22" s="38">
        <f>COUNTA(L18:L21)</f>
        <v>0</v>
      </c>
      <c r="M22" s="38">
        <f>COUNTA(M18:M21)</f>
        <v>0</v>
      </c>
      <c r="N22" s="38">
        <f>COUNTA(N18:N21)</f>
        <v>0</v>
      </c>
      <c r="O22" s="38"/>
      <c r="P22" s="42"/>
      <c r="Q22" s="42"/>
      <c r="R22" s="42"/>
      <c r="S22" s="38">
        <f>COUNTA(S18:S21)</f>
        <v>0</v>
      </c>
      <c r="T22" s="43"/>
      <c r="U22" s="16"/>
      <c r="V22" s="15"/>
      <c r="W22" s="14"/>
      <c r="X22" s="14"/>
      <c r="Y22" s="14"/>
    </row>
    <row r="23" spans="1:25" ht="7.5" customHeight="1" thickBot="1" x14ac:dyDescent="0.3">
      <c r="A23" s="174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4"/>
      <c r="V23" s="174"/>
    </row>
    <row r="24" spans="1:25" s="36" customFormat="1" ht="18" customHeight="1" thickBot="1" x14ac:dyDescent="0.25">
      <c r="A24" s="15"/>
      <c r="B24" s="37">
        <f>B17+B22</f>
        <v>0</v>
      </c>
      <c r="C24" s="38"/>
      <c r="D24" s="79"/>
      <c r="E24" s="39" t="s">
        <v>32</v>
      </c>
      <c r="F24" s="40"/>
      <c r="G24" s="38"/>
      <c r="H24" s="38">
        <f>H17+H22</f>
        <v>0</v>
      </c>
      <c r="I24" s="38">
        <f>I17+I22</f>
        <v>0</v>
      </c>
      <c r="J24" s="42"/>
      <c r="K24" s="38">
        <f>K17+K22</f>
        <v>0</v>
      </c>
      <c r="L24" s="38">
        <f>L17+L22</f>
        <v>0</v>
      </c>
      <c r="M24" s="38">
        <f>M17+M22</f>
        <v>0</v>
      </c>
      <c r="N24" s="38">
        <f>N17+N22</f>
        <v>0</v>
      </c>
      <c r="O24" s="38"/>
      <c r="P24" s="38"/>
      <c r="Q24" s="38"/>
      <c r="R24" s="42"/>
      <c r="S24" s="38">
        <f>S17+S22</f>
        <v>0</v>
      </c>
      <c r="T24" s="43"/>
      <c r="U24" s="16"/>
      <c r="V24" s="15"/>
      <c r="W24" s="14"/>
      <c r="X24" s="14"/>
      <c r="Y24" s="14"/>
    </row>
    <row r="25" spans="1:25" s="36" customFormat="1" ht="18" customHeight="1" x14ac:dyDescent="0.2">
      <c r="A25" s="15"/>
      <c r="B25" s="125"/>
      <c r="C25" s="125"/>
      <c r="D25" s="125"/>
      <c r="E25" s="126"/>
      <c r="F25" s="125"/>
      <c r="G25" s="125"/>
      <c r="H25" s="125"/>
      <c r="I25" s="125"/>
      <c r="J25" s="126"/>
      <c r="K25" s="125"/>
      <c r="L25" s="125"/>
      <c r="M25" s="125"/>
      <c r="N25" s="125"/>
      <c r="O25" s="125"/>
      <c r="P25" s="125"/>
      <c r="Q25" s="125"/>
      <c r="R25" s="126"/>
      <c r="S25" s="126"/>
      <c r="T25" s="126"/>
      <c r="U25" s="76"/>
      <c r="V25" s="15"/>
      <c r="W25" s="14"/>
      <c r="X25" s="14"/>
      <c r="Y25" s="14"/>
    </row>
    <row r="26" spans="1:25" s="10" customFormat="1" ht="18" customHeight="1" x14ac:dyDescent="0.25">
      <c r="A26" s="2"/>
      <c r="B26" s="128" t="s">
        <v>35</v>
      </c>
      <c r="C26" s="129" t="s">
        <v>36</v>
      </c>
      <c r="D26" s="1"/>
      <c r="E26" s="1"/>
      <c r="F26" s="1"/>
      <c r="G26" s="1"/>
      <c r="H26" s="1"/>
      <c r="I26" s="1"/>
      <c r="J26" s="2"/>
      <c r="K26" s="7"/>
      <c r="L26" s="7"/>
      <c r="M26" s="7"/>
      <c r="N26" s="7"/>
      <c r="O26" s="7"/>
      <c r="P26" s="7"/>
      <c r="Q26" s="7"/>
      <c r="R26" s="1"/>
      <c r="S26" s="1"/>
      <c r="T26" s="2"/>
      <c r="U26" s="2"/>
      <c r="V26" s="2"/>
    </row>
    <row r="27" spans="1:25" s="2" customFormat="1" ht="7.5" customHeight="1" x14ac:dyDescent="0.25">
      <c r="B27" s="6"/>
      <c r="C27" s="6"/>
      <c r="D27" s="6"/>
      <c r="E27" s="6"/>
      <c r="F27" s="6"/>
      <c r="G27" s="6"/>
      <c r="H27" s="6"/>
      <c r="I27" s="6"/>
      <c r="J27" s="35"/>
      <c r="K27" s="8"/>
      <c r="L27" s="8"/>
      <c r="M27" s="8"/>
      <c r="N27" s="8"/>
      <c r="O27" s="8"/>
      <c r="P27" s="8"/>
      <c r="Q27" s="8"/>
      <c r="R27" s="6"/>
      <c r="S27" s="6"/>
      <c r="T27" s="35"/>
    </row>
    <row r="28" spans="1:25" s="2" customFormat="1" ht="18" customHeight="1" x14ac:dyDescent="0.25">
      <c r="B28" s="658" t="s">
        <v>7</v>
      </c>
      <c r="C28" s="660" t="s">
        <v>8</v>
      </c>
      <c r="D28" s="662" t="s">
        <v>22</v>
      </c>
      <c r="E28" s="658" t="s">
        <v>2</v>
      </c>
      <c r="F28" s="664" t="s">
        <v>3</v>
      </c>
      <c r="G28" s="664"/>
      <c r="H28" s="665"/>
      <c r="I28" s="664"/>
      <c r="J28" s="666" t="s">
        <v>91</v>
      </c>
      <c r="K28" s="666" t="s">
        <v>41</v>
      </c>
      <c r="L28" s="668" t="s">
        <v>21</v>
      </c>
      <c r="M28" s="668"/>
      <c r="N28" s="668"/>
      <c r="O28" s="668"/>
      <c r="P28" s="668"/>
      <c r="Q28" s="668"/>
      <c r="R28" s="669"/>
      <c r="S28" s="660" t="s">
        <v>103</v>
      </c>
      <c r="T28" s="658" t="s">
        <v>1</v>
      </c>
      <c r="U28" s="33"/>
    </row>
    <row r="29" spans="1:25" s="11" customFormat="1" ht="18" customHeight="1" thickBot="1" x14ac:dyDescent="0.3">
      <c r="B29" s="659"/>
      <c r="C29" s="661"/>
      <c r="D29" s="663"/>
      <c r="E29" s="659"/>
      <c r="F29" s="4" t="s">
        <v>5</v>
      </c>
      <c r="G29" s="5" t="s">
        <v>4</v>
      </c>
      <c r="H29" s="94" t="s">
        <v>23</v>
      </c>
      <c r="I29" s="94" t="s">
        <v>24</v>
      </c>
      <c r="J29" s="667"/>
      <c r="K29" s="667"/>
      <c r="L29" s="95" t="s">
        <v>78</v>
      </c>
      <c r="M29" s="95" t="s">
        <v>79</v>
      </c>
      <c r="N29" s="95" t="s">
        <v>80</v>
      </c>
      <c r="O29" s="95" t="s">
        <v>77</v>
      </c>
      <c r="P29" s="95" t="s">
        <v>97</v>
      </c>
      <c r="Q29" s="95" t="s">
        <v>98</v>
      </c>
      <c r="R29" s="95" t="s">
        <v>4</v>
      </c>
      <c r="S29" s="661"/>
      <c r="T29" s="659"/>
      <c r="U29" s="34"/>
    </row>
    <row r="30" spans="1:25" s="11" customFormat="1" ht="15" customHeight="1" x14ac:dyDescent="0.25">
      <c r="B30" s="187" t="s">
        <v>28</v>
      </c>
      <c r="C30" s="124" t="str">
        <f>'BTB 1, 2, 3 - DALAM'!C28</f>
        <v>LAND BANK sd. TAHUN 2019</v>
      </c>
      <c r="D30" s="203"/>
      <c r="E30" s="202"/>
      <c r="F30" s="204"/>
      <c r="G30" s="205"/>
      <c r="H30" s="203"/>
      <c r="I30" s="206"/>
      <c r="J30" s="222"/>
      <c r="K30" s="203"/>
      <c r="L30" s="516"/>
      <c r="M30" s="516"/>
      <c r="N30" s="516"/>
      <c r="O30" s="446"/>
      <c r="P30" s="446"/>
      <c r="Q30" s="446"/>
      <c r="R30" s="222"/>
      <c r="S30" s="516"/>
      <c r="T30" s="202"/>
      <c r="U30" s="106"/>
    </row>
    <row r="31" spans="1:25" s="36" customFormat="1" ht="15" customHeight="1" x14ac:dyDescent="0.2">
      <c r="A31" s="15"/>
      <c r="B31" s="114"/>
      <c r="C31" s="237"/>
      <c r="D31" s="198"/>
      <c r="E31" s="234"/>
      <c r="F31" s="226"/>
      <c r="G31" s="226"/>
      <c r="H31" s="116"/>
      <c r="I31" s="117"/>
      <c r="J31" s="119"/>
      <c r="K31" s="118"/>
      <c r="L31" s="529"/>
      <c r="M31" s="529"/>
      <c r="N31" s="529"/>
      <c r="O31" s="119"/>
      <c r="P31" s="416"/>
      <c r="Q31" s="119"/>
      <c r="R31" s="119"/>
      <c r="S31" s="463"/>
      <c r="T31" s="166"/>
      <c r="U31" s="15"/>
      <c r="V31" s="15"/>
      <c r="W31" s="14"/>
      <c r="X31" s="14"/>
      <c r="Y31" s="14"/>
    </row>
    <row r="32" spans="1:25" s="36" customFormat="1" ht="15" customHeight="1" x14ac:dyDescent="0.2">
      <c r="A32" s="15"/>
      <c r="B32" s="368"/>
      <c r="C32" s="369"/>
      <c r="D32" s="370"/>
      <c r="E32" s="371"/>
      <c r="F32" s="372"/>
      <c r="G32" s="372"/>
      <c r="H32" s="373"/>
      <c r="I32" s="374"/>
      <c r="J32" s="330"/>
      <c r="K32" s="373"/>
      <c r="L32" s="530"/>
      <c r="M32" s="530"/>
      <c r="N32" s="530"/>
      <c r="O32" s="330"/>
      <c r="P32" s="330"/>
      <c r="Q32" s="330"/>
      <c r="R32" s="330"/>
      <c r="S32" s="530"/>
      <c r="T32" s="331"/>
      <c r="U32" s="15"/>
      <c r="V32" s="15"/>
      <c r="W32" s="14"/>
      <c r="X32" s="14"/>
      <c r="Y32" s="14"/>
    </row>
    <row r="33" spans="1:25" s="36" customFormat="1" ht="15" customHeight="1" thickBot="1" x14ac:dyDescent="0.25">
      <c r="A33" s="15"/>
      <c r="B33" s="120"/>
      <c r="C33" s="238"/>
      <c r="D33" s="168"/>
      <c r="E33" s="235"/>
      <c r="F33" s="227"/>
      <c r="G33" s="227"/>
      <c r="H33" s="121"/>
      <c r="I33" s="122"/>
      <c r="J33" s="123"/>
      <c r="K33" s="121"/>
      <c r="L33" s="531"/>
      <c r="M33" s="531"/>
      <c r="N33" s="531"/>
      <c r="O33" s="444"/>
      <c r="P33" s="444"/>
      <c r="Q33" s="444"/>
      <c r="R33" s="123"/>
      <c r="S33" s="531"/>
      <c r="T33" s="167"/>
      <c r="U33" s="15"/>
      <c r="V33" s="15"/>
      <c r="W33" s="14"/>
      <c r="X33" s="14"/>
      <c r="Y33" s="14"/>
    </row>
    <row r="34" spans="1:25" s="36" customFormat="1" ht="18" customHeight="1" thickBot="1" x14ac:dyDescent="0.25">
      <c r="A34" s="15"/>
      <c r="B34" s="37">
        <f>COUNT(B30:B33)</f>
        <v>0</v>
      </c>
      <c r="C34" s="38"/>
      <c r="D34" s="79"/>
      <c r="E34" s="39" t="s">
        <v>30</v>
      </c>
      <c r="F34" s="239"/>
      <c r="G34" s="42"/>
      <c r="H34" s="230">
        <f>SUM(H30:H33)</f>
        <v>0</v>
      </c>
      <c r="I34" s="230">
        <f>SUM(I30:I33)</f>
        <v>0</v>
      </c>
      <c r="J34" s="42"/>
      <c r="K34" s="38">
        <f>SUM(K30:K33)</f>
        <v>0</v>
      </c>
      <c r="L34" s="38">
        <f>COUNTA(L30:L33)</f>
        <v>0</v>
      </c>
      <c r="M34" s="38">
        <f>COUNTA(M30:M33)</f>
        <v>0</v>
      </c>
      <c r="N34" s="38">
        <f>COUNTA(N30:N33)</f>
        <v>0</v>
      </c>
      <c r="O34" s="38"/>
      <c r="P34" s="42"/>
      <c r="Q34" s="42"/>
      <c r="R34" s="42"/>
      <c r="S34" s="38">
        <f>COUNTA(S30:S33)</f>
        <v>0</v>
      </c>
      <c r="T34" s="43"/>
      <c r="U34" s="16"/>
      <c r="V34" s="15"/>
      <c r="W34" s="14"/>
      <c r="X34" s="14"/>
      <c r="Y34" s="14"/>
    </row>
    <row r="35" spans="1:25" s="11" customFormat="1" ht="15" customHeight="1" x14ac:dyDescent="0.25">
      <c r="B35" s="127" t="s">
        <v>29</v>
      </c>
      <c r="C35" s="124" t="str">
        <f>'BTB 1, 2, 3 - DALAM'!C33</f>
        <v>LAND BANK TAHUN 2020</v>
      </c>
      <c r="D35" s="209"/>
      <c r="E35" s="124"/>
      <c r="F35" s="240"/>
      <c r="G35" s="241"/>
      <c r="H35" s="242"/>
      <c r="I35" s="243"/>
      <c r="J35" s="220"/>
      <c r="K35" s="209"/>
      <c r="L35" s="209"/>
      <c r="M35" s="209"/>
      <c r="N35" s="209"/>
      <c r="O35" s="220"/>
      <c r="P35" s="220"/>
      <c r="Q35" s="220"/>
      <c r="R35" s="220"/>
      <c r="S35" s="209"/>
      <c r="T35" s="124"/>
      <c r="U35" s="106"/>
    </row>
    <row r="36" spans="1:25" s="36" customFormat="1" ht="15" customHeight="1" x14ac:dyDescent="0.2">
      <c r="A36" s="15"/>
      <c r="B36" s="114"/>
      <c r="C36" s="237"/>
      <c r="D36" s="198"/>
      <c r="E36" s="234"/>
      <c r="F36" s="226"/>
      <c r="G36" s="226"/>
      <c r="H36" s="116"/>
      <c r="I36" s="117"/>
      <c r="J36" s="119"/>
      <c r="K36" s="118"/>
      <c r="L36" s="529"/>
      <c r="M36" s="529"/>
      <c r="N36" s="529"/>
      <c r="O36" s="119"/>
      <c r="P36" s="416"/>
      <c r="Q36" s="119"/>
      <c r="R36" s="119"/>
      <c r="S36" s="463"/>
      <c r="T36" s="166"/>
      <c r="U36" s="15"/>
      <c r="V36" s="15"/>
      <c r="W36" s="14"/>
      <c r="X36" s="14"/>
      <c r="Y36" s="14"/>
    </row>
    <row r="37" spans="1:25" s="36" customFormat="1" ht="15" customHeight="1" x14ac:dyDescent="0.2">
      <c r="A37" s="15"/>
      <c r="B37" s="368"/>
      <c r="C37" s="369"/>
      <c r="D37" s="370"/>
      <c r="E37" s="371"/>
      <c r="F37" s="372"/>
      <c r="G37" s="372"/>
      <c r="H37" s="373"/>
      <c r="I37" s="374"/>
      <c r="J37" s="330"/>
      <c r="K37" s="373"/>
      <c r="L37" s="530"/>
      <c r="M37" s="530"/>
      <c r="N37" s="530"/>
      <c r="O37" s="330"/>
      <c r="P37" s="330"/>
      <c r="Q37" s="330"/>
      <c r="R37" s="330"/>
      <c r="S37" s="530"/>
      <c r="T37" s="331"/>
      <c r="U37" s="15"/>
      <c r="V37" s="15"/>
      <c r="W37" s="14"/>
      <c r="X37" s="14"/>
      <c r="Y37" s="14"/>
    </row>
    <row r="38" spans="1:25" s="36" customFormat="1" ht="15" customHeight="1" thickBot="1" x14ac:dyDescent="0.25">
      <c r="A38" s="15"/>
      <c r="B38" s="120"/>
      <c r="C38" s="238"/>
      <c r="D38" s="168"/>
      <c r="E38" s="235"/>
      <c r="F38" s="227"/>
      <c r="G38" s="227"/>
      <c r="H38" s="121"/>
      <c r="I38" s="122"/>
      <c r="J38" s="123"/>
      <c r="K38" s="121"/>
      <c r="L38" s="531"/>
      <c r="M38" s="531"/>
      <c r="N38" s="531"/>
      <c r="O38" s="444"/>
      <c r="P38" s="444"/>
      <c r="Q38" s="444"/>
      <c r="R38" s="123"/>
      <c r="S38" s="531"/>
      <c r="T38" s="167"/>
      <c r="U38" s="15"/>
      <c r="V38" s="15"/>
      <c r="W38" s="14"/>
      <c r="X38" s="14"/>
      <c r="Y38" s="14"/>
    </row>
    <row r="39" spans="1:25" s="36" customFormat="1" ht="18" customHeight="1" thickBot="1" x14ac:dyDescent="0.25">
      <c r="A39" s="15"/>
      <c r="B39" s="37">
        <f>COUNT(B35:B38)</f>
        <v>0</v>
      </c>
      <c r="C39" s="38"/>
      <c r="D39" s="79"/>
      <c r="E39" s="39" t="s">
        <v>31</v>
      </c>
      <c r="F39" s="239"/>
      <c r="G39" s="42"/>
      <c r="H39" s="230">
        <f>SUM(H35:H38)</f>
        <v>0</v>
      </c>
      <c r="I39" s="230">
        <f>SUM(I35:I38)</f>
        <v>0</v>
      </c>
      <c r="J39" s="42"/>
      <c r="K39" s="38">
        <f>SUM(K35:K38)</f>
        <v>0</v>
      </c>
      <c r="L39" s="38">
        <f>COUNTA(L35:L38)</f>
        <v>0</v>
      </c>
      <c r="M39" s="38">
        <f>COUNTA(M35:M38)</f>
        <v>0</v>
      </c>
      <c r="N39" s="38">
        <f>COUNTA(N35:N38)</f>
        <v>0</v>
      </c>
      <c r="O39" s="38"/>
      <c r="P39" s="42"/>
      <c r="Q39" s="42"/>
      <c r="R39" s="42"/>
      <c r="S39" s="38">
        <f>COUNTA(S35:S38)</f>
        <v>0</v>
      </c>
      <c r="T39" s="43"/>
      <c r="U39" s="16"/>
      <c r="V39" s="15"/>
      <c r="W39" s="14"/>
      <c r="X39" s="14"/>
      <c r="Y39" s="14"/>
    </row>
    <row r="40" spans="1:25" ht="7.5" customHeight="1" thickBot="1" x14ac:dyDescent="0.3">
      <c r="A40" s="174"/>
      <c r="B40" s="176"/>
      <c r="C40" s="176"/>
      <c r="D40" s="176"/>
      <c r="E40" s="236"/>
      <c r="F40" s="176"/>
      <c r="G40" s="176"/>
      <c r="H40" s="244"/>
      <c r="I40" s="244"/>
      <c r="J40" s="236"/>
      <c r="K40" s="176"/>
      <c r="L40" s="236"/>
      <c r="M40" s="236"/>
      <c r="N40" s="236"/>
      <c r="O40" s="236"/>
      <c r="P40" s="236"/>
      <c r="Q40" s="236"/>
      <c r="R40" s="236"/>
      <c r="S40" s="236"/>
      <c r="T40" s="236"/>
      <c r="U40" s="174"/>
      <c r="V40" s="174"/>
    </row>
    <row r="41" spans="1:25" s="36" customFormat="1" ht="18" customHeight="1" thickBot="1" x14ac:dyDescent="0.25">
      <c r="A41" s="15"/>
      <c r="B41" s="37">
        <f>B34+B39</f>
        <v>0</v>
      </c>
      <c r="C41" s="38"/>
      <c r="D41" s="79"/>
      <c r="E41" s="39" t="s">
        <v>32</v>
      </c>
      <c r="F41" s="40"/>
      <c r="G41" s="38"/>
      <c r="H41" s="230">
        <f>H34+H39</f>
        <v>0</v>
      </c>
      <c r="I41" s="230">
        <f>I34+I39</f>
        <v>0</v>
      </c>
      <c r="J41" s="42"/>
      <c r="K41" s="38">
        <f>K34+K39</f>
        <v>0</v>
      </c>
      <c r="L41" s="230">
        <f>L34+L39</f>
        <v>0</v>
      </c>
      <c r="M41" s="230">
        <f>M34+M39</f>
        <v>0</v>
      </c>
      <c r="N41" s="230">
        <f>N34+N39</f>
        <v>0</v>
      </c>
      <c r="O41" s="230"/>
      <c r="P41" s="42"/>
      <c r="Q41" s="42"/>
      <c r="R41" s="42"/>
      <c r="S41" s="230">
        <f>S34+S39</f>
        <v>0</v>
      </c>
      <c r="T41" s="43"/>
      <c r="U41" s="16"/>
      <c r="V41" s="15"/>
      <c r="W41" s="14"/>
      <c r="X41" s="14"/>
      <c r="Y41" s="14"/>
    </row>
    <row r="42" spans="1:25" x14ac:dyDescent="0.25">
      <c r="A42" s="174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5" x14ac:dyDescent="0.25">
      <c r="A43" s="174"/>
      <c r="B43" s="174" t="str">
        <f>'BP - LUAR'!B41</f>
        <v>Jember, 31 Januari 2020</v>
      </c>
      <c r="C43" s="175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5" x14ac:dyDescent="0.25">
      <c r="A44" s="174"/>
      <c r="B44" s="177" t="s">
        <v>92</v>
      </c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5" x14ac:dyDescent="0.25">
      <c r="A45" s="174"/>
      <c r="B45" s="174"/>
      <c r="C45" s="174"/>
      <c r="D45" s="184"/>
      <c r="E45" s="174"/>
      <c r="F45" s="174"/>
      <c r="G45" s="174"/>
      <c r="H45" s="174"/>
      <c r="I45" s="174"/>
      <c r="J45" s="174"/>
      <c r="K45" s="174"/>
      <c r="L45" s="323"/>
      <c r="M45" s="323"/>
      <c r="N45" s="323"/>
      <c r="O45" s="323"/>
      <c r="P45" s="323"/>
      <c r="Q45" s="323"/>
      <c r="R45" s="323"/>
      <c r="S45" s="323"/>
      <c r="T45" s="174"/>
      <c r="U45" s="174"/>
      <c r="V45" s="174"/>
    </row>
    <row r="46" spans="1:25" x14ac:dyDescent="0.25">
      <c r="A46" s="174"/>
      <c r="B46" s="174"/>
      <c r="C46" s="174"/>
      <c r="D46" s="184"/>
      <c r="E46" s="174"/>
      <c r="F46" s="174"/>
      <c r="G46" s="174"/>
      <c r="H46" s="174"/>
      <c r="I46" s="174"/>
      <c r="J46" s="174"/>
      <c r="K46" s="174"/>
      <c r="L46" s="323"/>
      <c r="M46" s="323"/>
      <c r="N46" s="323"/>
      <c r="O46" s="323"/>
      <c r="P46" s="323"/>
      <c r="Q46" s="323"/>
      <c r="R46" s="323"/>
      <c r="S46" s="323"/>
      <c r="T46" s="174"/>
      <c r="U46" s="174"/>
      <c r="V46" s="174"/>
    </row>
    <row r="47" spans="1:25" x14ac:dyDescent="0.25">
      <c r="C47" s="93"/>
    </row>
  </sheetData>
  <mergeCells count="20">
    <mergeCell ref="J9:J10"/>
    <mergeCell ref="K9:K10"/>
    <mergeCell ref="B9:B10"/>
    <mergeCell ref="C9:C10"/>
    <mergeCell ref="E9:E10"/>
    <mergeCell ref="F9:I9"/>
    <mergeCell ref="D9:D10"/>
    <mergeCell ref="S9:S10"/>
    <mergeCell ref="S28:S29"/>
    <mergeCell ref="L9:R9"/>
    <mergeCell ref="L28:R28"/>
    <mergeCell ref="T9:T10"/>
    <mergeCell ref="T28:T29"/>
    <mergeCell ref="J28:J29"/>
    <mergeCell ref="K28:K29"/>
    <mergeCell ref="B28:B29"/>
    <mergeCell ref="C28:C29"/>
    <mergeCell ref="D28:D29"/>
    <mergeCell ref="E28:E29"/>
    <mergeCell ref="F28:I28"/>
  </mergeCells>
  <pageMargins left="0.7" right="0.1" top="0.7" bottom="0.2" header="0" footer="0"/>
  <pageSetup paperSize="9" scale="61" orientation="landscape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49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style="80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style="91" customWidth="1"/>
    <col min="16" max="16" width="17.7109375" style="91" customWidth="1"/>
    <col min="17" max="17" width="12.7109375" style="91" customWidth="1"/>
    <col min="18" max="19" width="13.7109375" style="91" customWidth="1"/>
    <col min="20" max="20" width="20.7109375" customWidth="1"/>
    <col min="21" max="21" width="7.7109375" customWidth="1"/>
  </cols>
  <sheetData>
    <row r="1" spans="1:25" ht="10.5" customHeight="1" x14ac:dyDescent="0.25">
      <c r="A1" s="174"/>
      <c r="B1" s="174"/>
      <c r="C1" s="174"/>
      <c r="D1" s="184"/>
      <c r="E1" s="174"/>
      <c r="F1" s="174"/>
      <c r="G1" s="174"/>
      <c r="H1" s="174"/>
      <c r="I1" s="174"/>
      <c r="J1" s="174"/>
      <c r="K1" s="174"/>
      <c r="L1" s="323"/>
      <c r="M1" s="323"/>
      <c r="N1" s="323"/>
      <c r="O1" s="323"/>
      <c r="P1" s="323"/>
      <c r="Q1" s="323"/>
      <c r="R1" s="323"/>
      <c r="S1" s="323"/>
      <c r="T1" s="174"/>
      <c r="U1" s="174"/>
      <c r="V1" s="174"/>
      <c r="W1" s="174"/>
    </row>
    <row r="2" spans="1:25" ht="10.5" customHeight="1" x14ac:dyDescent="0.25">
      <c r="A2" s="174"/>
      <c r="B2" s="174"/>
      <c r="C2" s="174"/>
      <c r="D2" s="184"/>
      <c r="E2" s="174"/>
      <c r="F2" s="174"/>
      <c r="G2" s="174"/>
      <c r="H2" s="174"/>
      <c r="I2" s="174"/>
      <c r="J2" s="174"/>
      <c r="K2" s="174"/>
      <c r="L2" s="323"/>
      <c r="M2" s="323"/>
      <c r="N2" s="323"/>
      <c r="O2" s="323"/>
      <c r="P2" s="323"/>
      <c r="Q2" s="323"/>
      <c r="R2" s="323"/>
      <c r="S2" s="323"/>
      <c r="T2" s="174"/>
      <c r="U2" s="174"/>
      <c r="V2" s="174"/>
      <c r="W2" s="174"/>
    </row>
    <row r="3" spans="1:25" s="14" customFormat="1" ht="22.5" customHeight="1" x14ac:dyDescent="0.2">
      <c r="A3" s="15"/>
      <c r="B3" s="74" t="s">
        <v>62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5" s="10" customFormat="1" ht="22.5" x14ac:dyDescent="0.25">
      <c r="A4" s="2"/>
      <c r="B4" s="74" t="s">
        <v>67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  <c r="V4" s="2"/>
      <c r="W4" s="2"/>
    </row>
    <row r="5" spans="1:25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  <c r="V5" s="2"/>
      <c r="W5" s="2"/>
    </row>
    <row r="6" spans="1:25" s="2" customFormat="1" ht="22.5" customHeight="1" x14ac:dyDescent="0.25">
      <c r="B6" s="77"/>
      <c r="C6" s="77"/>
      <c r="D6" s="86"/>
      <c r="E6" s="77"/>
      <c r="F6" s="77"/>
      <c r="G6" s="77"/>
      <c r="H6" s="77"/>
      <c r="I6" s="77"/>
      <c r="J6" s="77"/>
      <c r="K6" s="77"/>
      <c r="L6" s="92"/>
      <c r="M6" s="92"/>
      <c r="N6" s="92"/>
      <c r="O6" s="92"/>
      <c r="P6" s="92"/>
      <c r="Q6" s="92"/>
      <c r="R6" s="92"/>
      <c r="S6" s="92"/>
      <c r="T6" s="78"/>
    </row>
    <row r="7" spans="1:25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  <c r="W7" s="2"/>
    </row>
    <row r="8" spans="1:25" s="36" customFormat="1" ht="7.5" customHeight="1" x14ac:dyDescent="0.2">
      <c r="A8" s="15"/>
      <c r="B8" s="6"/>
      <c r="C8" s="6"/>
      <c r="D8" s="88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5"/>
      <c r="X8" s="14"/>
      <c r="Y8" s="14"/>
    </row>
    <row r="9" spans="1:25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5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5" s="11" customFormat="1" ht="15" customHeight="1" x14ac:dyDescent="0.25">
      <c r="B11" s="140" t="s">
        <v>28</v>
      </c>
      <c r="C11" s="141" t="str">
        <f>'BTB 1, 2, 3 - DALAM'!C11</f>
        <v>sd. TAHUN 2019</v>
      </c>
      <c r="D11" s="142"/>
      <c r="E11" s="139"/>
      <c r="F11" s="136"/>
      <c r="G11" s="136"/>
      <c r="H11" s="136"/>
      <c r="I11" s="136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9"/>
      <c r="U11" s="106"/>
    </row>
    <row r="12" spans="1:25" s="11" customFormat="1" ht="15" customHeight="1" x14ac:dyDescent="0.2">
      <c r="B12" s="281"/>
      <c r="C12" s="282"/>
      <c r="D12" s="283"/>
      <c r="E12" s="297"/>
      <c r="F12" s="284"/>
      <c r="G12" s="284"/>
      <c r="H12" s="118"/>
      <c r="I12" s="300"/>
      <c r="J12" s="119"/>
      <c r="K12" s="118"/>
      <c r="L12" s="529"/>
      <c r="M12" s="529"/>
      <c r="N12" s="529"/>
      <c r="O12" s="119"/>
      <c r="P12" s="512"/>
      <c r="Q12" s="463"/>
      <c r="R12" s="119"/>
      <c r="S12" s="463"/>
      <c r="T12" s="166"/>
      <c r="U12" s="15"/>
    </row>
    <row r="13" spans="1:25" s="11" customFormat="1" ht="15" customHeight="1" x14ac:dyDescent="0.2">
      <c r="B13" s="281"/>
      <c r="C13" s="282"/>
      <c r="D13" s="283"/>
      <c r="E13" s="297"/>
      <c r="F13" s="284"/>
      <c r="G13" s="284"/>
      <c r="H13" s="118"/>
      <c r="I13" s="300"/>
      <c r="J13" s="119"/>
      <c r="K13" s="118"/>
      <c r="L13" s="529"/>
      <c r="M13" s="529"/>
      <c r="N13" s="529"/>
      <c r="O13" s="119"/>
      <c r="P13" s="512"/>
      <c r="Q13" s="463"/>
      <c r="R13" s="119"/>
      <c r="S13" s="463"/>
      <c r="T13" s="166"/>
      <c r="U13" s="15"/>
    </row>
    <row r="14" spans="1:25" s="11" customFormat="1" ht="15" customHeight="1" x14ac:dyDescent="0.2">
      <c r="B14" s="281"/>
      <c r="C14" s="282"/>
      <c r="D14" s="283"/>
      <c r="E14" s="297"/>
      <c r="F14" s="284"/>
      <c r="G14" s="284"/>
      <c r="H14" s="118"/>
      <c r="I14" s="300"/>
      <c r="J14" s="119"/>
      <c r="K14" s="118"/>
      <c r="L14" s="529"/>
      <c r="M14" s="529"/>
      <c r="N14" s="529"/>
      <c r="O14" s="119"/>
      <c r="P14" s="512"/>
      <c r="Q14" s="463"/>
      <c r="R14" s="119"/>
      <c r="S14" s="463"/>
      <c r="T14" s="166"/>
      <c r="U14" s="15"/>
    </row>
    <row r="15" spans="1:25" s="36" customFormat="1" ht="15" customHeight="1" x14ac:dyDescent="0.2">
      <c r="A15" s="15"/>
      <c r="B15" s="281"/>
      <c r="C15" s="485"/>
      <c r="D15" s="283"/>
      <c r="E15" s="297"/>
      <c r="F15" s="284"/>
      <c r="G15" s="284"/>
      <c r="H15" s="118"/>
      <c r="I15" s="300"/>
      <c r="J15" s="119"/>
      <c r="K15" s="118"/>
      <c r="L15" s="529"/>
      <c r="M15" s="529"/>
      <c r="N15" s="529"/>
      <c r="O15" s="119"/>
      <c r="P15" s="512"/>
      <c r="Q15" s="463"/>
      <c r="R15" s="119"/>
      <c r="S15" s="463"/>
      <c r="T15" s="166"/>
      <c r="U15" s="15"/>
      <c r="V15" s="15"/>
      <c r="W15" s="15"/>
      <c r="X15" s="14"/>
      <c r="Y15" s="14"/>
    </row>
    <row r="16" spans="1:25" s="11" customFormat="1" ht="15" customHeight="1" x14ac:dyDescent="0.2">
      <c r="B16" s="281"/>
      <c r="C16" s="404"/>
      <c r="D16" s="405"/>
      <c r="E16" s="347"/>
      <c r="F16" s="347"/>
      <c r="G16" s="347"/>
      <c r="H16" s="347"/>
      <c r="I16" s="347"/>
      <c r="J16" s="119"/>
      <c r="K16" s="347"/>
      <c r="L16" s="529"/>
      <c r="M16" s="529"/>
      <c r="N16" s="529"/>
      <c r="O16" s="119"/>
      <c r="P16" s="512"/>
      <c r="Q16" s="621"/>
      <c r="R16" s="119"/>
      <c r="S16" s="463"/>
      <c r="T16" s="166"/>
      <c r="U16" s="15"/>
    </row>
    <row r="17" spans="1:25" s="11" customFormat="1" ht="15" customHeight="1" x14ac:dyDescent="0.2">
      <c r="B17" s="281"/>
      <c r="C17" s="337"/>
      <c r="D17" s="336"/>
      <c r="E17" s="332"/>
      <c r="F17" s="450"/>
      <c r="G17" s="450"/>
      <c r="H17" s="450"/>
      <c r="I17" s="450"/>
      <c r="J17" s="119"/>
      <c r="K17" s="325"/>
      <c r="L17" s="529"/>
      <c r="M17" s="529"/>
      <c r="N17" s="529"/>
      <c r="O17" s="119"/>
      <c r="P17" s="416"/>
      <c r="Q17" s="119"/>
      <c r="R17" s="119"/>
      <c r="S17" s="463"/>
      <c r="T17" s="166"/>
      <c r="U17" s="15"/>
    </row>
    <row r="18" spans="1:25" s="36" customFormat="1" ht="15" customHeight="1" thickBot="1" x14ac:dyDescent="0.25">
      <c r="A18" s="15"/>
      <c r="B18" s="352"/>
      <c r="C18" s="364"/>
      <c r="D18" s="401"/>
      <c r="E18" s="365"/>
      <c r="F18" s="366"/>
      <c r="G18" s="366"/>
      <c r="H18" s="328"/>
      <c r="I18" s="402"/>
      <c r="J18" s="354"/>
      <c r="K18" s="328"/>
      <c r="L18" s="531"/>
      <c r="M18" s="531"/>
      <c r="N18" s="531"/>
      <c r="O18" s="444"/>
      <c r="P18" s="354"/>
      <c r="Q18" s="531"/>
      <c r="R18" s="354"/>
      <c r="S18" s="531"/>
      <c r="T18" s="355"/>
      <c r="U18" s="15"/>
      <c r="V18" s="15"/>
      <c r="W18" s="15"/>
      <c r="X18" s="14"/>
      <c r="Y18" s="14"/>
    </row>
    <row r="19" spans="1:25" s="36" customFormat="1" ht="18" customHeight="1" thickBot="1" x14ac:dyDescent="0.25">
      <c r="A19" s="15"/>
      <c r="B19" s="37">
        <f>COUNT(B11:B18)</f>
        <v>0</v>
      </c>
      <c r="C19" s="38"/>
      <c r="D19" s="83"/>
      <c r="E19" s="39" t="s">
        <v>30</v>
      </c>
      <c r="F19" s="40"/>
      <c r="G19" s="38"/>
      <c r="H19" s="38">
        <f>SUM(H11:H18)</f>
        <v>0</v>
      </c>
      <c r="I19" s="38">
        <f>SUM(I11:I18)</f>
        <v>0</v>
      </c>
      <c r="J19" s="38"/>
      <c r="K19" s="38">
        <f>SUM(K11:K18)</f>
        <v>0</v>
      </c>
      <c r="L19" s="38">
        <f>COUNTA(L11:L18)</f>
        <v>0</v>
      </c>
      <c r="M19" s="38">
        <f>COUNTA(M11:M18)</f>
        <v>0</v>
      </c>
      <c r="N19" s="38">
        <f>COUNTA(N11:N18)</f>
        <v>0</v>
      </c>
      <c r="O19" s="38"/>
      <c r="P19" s="42"/>
      <c r="Q19" s="42"/>
      <c r="R19" s="42"/>
      <c r="S19" s="38">
        <f>COUNTA(S11:S18)</f>
        <v>0</v>
      </c>
      <c r="T19" s="42"/>
      <c r="U19" s="16"/>
      <c r="V19" s="15"/>
      <c r="W19" s="15"/>
      <c r="X19" s="14"/>
      <c r="Y19" s="14"/>
    </row>
    <row r="20" spans="1:25" s="11" customFormat="1" ht="15" customHeight="1" x14ac:dyDescent="0.25">
      <c r="B20" s="127" t="s">
        <v>29</v>
      </c>
      <c r="C20" s="124" t="str">
        <f>'BTB 1, 2, 3 - DALAM'!C16</f>
        <v>TAHUN 2020</v>
      </c>
      <c r="D20" s="209"/>
      <c r="E20" s="124"/>
      <c r="F20" s="240"/>
      <c r="G20" s="241"/>
      <c r="H20" s="242"/>
      <c r="I20" s="243"/>
      <c r="J20" s="220"/>
      <c r="K20" s="242"/>
      <c r="L20" s="209"/>
      <c r="M20" s="209"/>
      <c r="N20" s="209"/>
      <c r="O20" s="220"/>
      <c r="P20" s="220"/>
      <c r="Q20" s="220"/>
      <c r="R20" s="220"/>
      <c r="S20" s="209"/>
      <c r="T20" s="124"/>
      <c r="U20" s="106"/>
    </row>
    <row r="21" spans="1:25" s="11" customFormat="1" ht="15" customHeight="1" x14ac:dyDescent="0.2">
      <c r="B21" s="247"/>
      <c r="C21" s="337"/>
      <c r="D21" s="336"/>
      <c r="E21" s="332"/>
      <c r="F21" s="450"/>
      <c r="G21" s="450"/>
      <c r="H21" s="450"/>
      <c r="I21" s="450"/>
      <c r="J21" s="119"/>
      <c r="K21" s="325"/>
      <c r="L21" s="529"/>
      <c r="M21" s="529"/>
      <c r="N21" s="529"/>
      <c r="O21" s="119"/>
      <c r="P21" s="416"/>
      <c r="Q21" s="119"/>
      <c r="R21" s="119"/>
      <c r="S21" s="463"/>
      <c r="T21" s="166"/>
      <c r="U21" s="15"/>
    </row>
    <row r="22" spans="1:25" s="11" customFormat="1" ht="15" customHeight="1" x14ac:dyDescent="0.2">
      <c r="B22" s="329"/>
      <c r="C22" s="406"/>
      <c r="D22" s="407"/>
      <c r="E22" s="332"/>
      <c r="F22" s="332"/>
      <c r="G22" s="332"/>
      <c r="H22" s="332"/>
      <c r="I22" s="408"/>
      <c r="J22" s="330"/>
      <c r="K22" s="332"/>
      <c r="L22" s="530"/>
      <c r="M22" s="530"/>
      <c r="N22" s="530"/>
      <c r="O22" s="330"/>
      <c r="P22" s="330"/>
      <c r="Q22" s="330"/>
      <c r="R22" s="330"/>
      <c r="S22" s="530"/>
      <c r="T22" s="331"/>
      <c r="U22" s="15"/>
    </row>
    <row r="23" spans="1:25" s="36" customFormat="1" ht="15" customHeight="1" thickBot="1" x14ac:dyDescent="0.25">
      <c r="A23" s="15"/>
      <c r="B23" s="201"/>
      <c r="C23" s="238"/>
      <c r="D23" s="208"/>
      <c r="E23" s="235"/>
      <c r="F23" s="227"/>
      <c r="G23" s="227"/>
      <c r="H23" s="121"/>
      <c r="I23" s="122"/>
      <c r="J23" s="123"/>
      <c r="K23" s="121"/>
      <c r="L23" s="531"/>
      <c r="M23" s="531"/>
      <c r="N23" s="531"/>
      <c r="O23" s="444"/>
      <c r="P23" s="444"/>
      <c r="Q23" s="444"/>
      <c r="R23" s="123"/>
      <c r="S23" s="531"/>
      <c r="T23" s="167"/>
      <c r="U23" s="15"/>
      <c r="V23" s="15"/>
      <c r="W23" s="15"/>
      <c r="X23" s="14"/>
      <c r="Y23" s="14"/>
    </row>
    <row r="24" spans="1:25" s="36" customFormat="1" ht="18" customHeight="1" thickBot="1" x14ac:dyDescent="0.25">
      <c r="A24" s="15"/>
      <c r="B24" s="37">
        <f>COUNT(B20:B23)</f>
        <v>0</v>
      </c>
      <c r="C24" s="230"/>
      <c r="D24" s="79"/>
      <c r="E24" s="39" t="s">
        <v>31</v>
      </c>
      <c r="F24" s="239"/>
      <c r="G24" s="42"/>
      <c r="H24" s="230">
        <f>SUM(H20:H23)</f>
        <v>0</v>
      </c>
      <c r="I24" s="230">
        <f>SUM(I20:I23)</f>
        <v>0</v>
      </c>
      <c r="J24" s="42"/>
      <c r="K24" s="230">
        <f>SUM(K20:K23)</f>
        <v>0</v>
      </c>
      <c r="L24" s="38">
        <f>COUNTA(L20:L23)</f>
        <v>0</v>
      </c>
      <c r="M24" s="38">
        <f>COUNTA(M20:M23)</f>
        <v>0</v>
      </c>
      <c r="N24" s="38">
        <f>COUNTA(N20:N23)</f>
        <v>0</v>
      </c>
      <c r="O24" s="38"/>
      <c r="P24" s="42"/>
      <c r="Q24" s="42"/>
      <c r="R24" s="42"/>
      <c r="S24" s="38">
        <f>COUNTA(S20:S23)</f>
        <v>0</v>
      </c>
      <c r="T24" s="43"/>
      <c r="U24" s="16"/>
      <c r="V24" s="15"/>
      <c r="W24" s="15"/>
      <c r="X24" s="14"/>
      <c r="Y24" s="14"/>
    </row>
    <row r="25" spans="1:25" ht="7.5" customHeight="1" thickBot="1" x14ac:dyDescent="0.3">
      <c r="A25" s="174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4"/>
      <c r="V25" s="174"/>
      <c r="W25" s="174"/>
    </row>
    <row r="26" spans="1:25" s="36" customFormat="1" ht="18" customHeight="1" thickBot="1" x14ac:dyDescent="0.25">
      <c r="A26" s="15"/>
      <c r="B26" s="37">
        <f>B19+B24</f>
        <v>0</v>
      </c>
      <c r="C26" s="38"/>
      <c r="D26" s="79"/>
      <c r="E26" s="39" t="s">
        <v>32</v>
      </c>
      <c r="F26" s="40"/>
      <c r="G26" s="38"/>
      <c r="H26" s="38">
        <f>H19+H24</f>
        <v>0</v>
      </c>
      <c r="I26" s="38">
        <f>I19+I24</f>
        <v>0</v>
      </c>
      <c r="J26" s="42"/>
      <c r="K26" s="38">
        <f>K19+K24</f>
        <v>0</v>
      </c>
      <c r="L26" s="38">
        <f>L19+L24</f>
        <v>0</v>
      </c>
      <c r="M26" s="38">
        <f>M19+M24</f>
        <v>0</v>
      </c>
      <c r="N26" s="38">
        <f>N19+N24</f>
        <v>0</v>
      </c>
      <c r="O26" s="38"/>
      <c r="P26" s="38"/>
      <c r="Q26" s="38"/>
      <c r="R26" s="42"/>
      <c r="S26" s="38">
        <f>S19+S24</f>
        <v>0</v>
      </c>
      <c r="T26" s="43"/>
      <c r="U26" s="16"/>
      <c r="V26" s="15"/>
      <c r="W26" s="15"/>
      <c r="X26" s="14"/>
      <c r="Y26" s="14"/>
    </row>
    <row r="27" spans="1:25" s="36" customFormat="1" ht="18" customHeight="1" x14ac:dyDescent="0.2">
      <c r="A27" s="15"/>
      <c r="B27" s="125"/>
      <c r="C27" s="125"/>
      <c r="D27" s="125"/>
      <c r="E27" s="126"/>
      <c r="F27" s="125"/>
      <c r="G27" s="125"/>
      <c r="H27" s="125"/>
      <c r="I27" s="125"/>
      <c r="J27" s="126"/>
      <c r="K27" s="125"/>
      <c r="L27" s="125"/>
      <c r="M27" s="125"/>
      <c r="N27" s="125"/>
      <c r="O27" s="125"/>
      <c r="P27" s="125"/>
      <c r="Q27" s="125"/>
      <c r="R27" s="126"/>
      <c r="S27" s="126"/>
      <c r="T27" s="126"/>
      <c r="U27" s="76"/>
      <c r="V27" s="15"/>
      <c r="W27" s="15"/>
      <c r="X27" s="14"/>
      <c r="Y27" s="14"/>
    </row>
    <row r="28" spans="1:25" s="10" customFormat="1" ht="18" customHeight="1" x14ac:dyDescent="0.25">
      <c r="A28" s="2"/>
      <c r="B28" s="128" t="s">
        <v>35</v>
      </c>
      <c r="C28" s="129" t="s">
        <v>36</v>
      </c>
      <c r="D28" s="1"/>
      <c r="E28" s="1"/>
      <c r="F28" s="1"/>
      <c r="G28" s="1"/>
      <c r="H28" s="1"/>
      <c r="I28" s="1"/>
      <c r="J28" s="2"/>
      <c r="K28" s="7"/>
      <c r="L28" s="7"/>
      <c r="M28" s="7"/>
      <c r="N28" s="7"/>
      <c r="O28" s="7"/>
      <c r="P28" s="7"/>
      <c r="Q28" s="7"/>
      <c r="R28" s="1"/>
      <c r="S28" s="1"/>
      <c r="T28" s="2"/>
      <c r="U28" s="2"/>
      <c r="V28" s="2"/>
      <c r="W28" s="2"/>
    </row>
    <row r="29" spans="1:25" s="2" customFormat="1" ht="7.5" customHeight="1" x14ac:dyDescent="0.25">
      <c r="B29" s="6"/>
      <c r="C29" s="6"/>
      <c r="D29" s="6"/>
      <c r="E29" s="6"/>
      <c r="F29" s="6"/>
      <c r="G29" s="6"/>
      <c r="H29" s="6"/>
      <c r="I29" s="6"/>
      <c r="J29" s="35"/>
      <c r="K29" s="8"/>
      <c r="L29" s="8"/>
      <c r="M29" s="8"/>
      <c r="N29" s="8"/>
      <c r="O29" s="8"/>
      <c r="P29" s="8"/>
      <c r="Q29" s="8"/>
      <c r="R29" s="6"/>
      <c r="S29" s="6"/>
      <c r="T29" s="35"/>
    </row>
    <row r="30" spans="1:25" s="2" customFormat="1" ht="18" customHeight="1" x14ac:dyDescent="0.25">
      <c r="B30" s="658" t="s">
        <v>7</v>
      </c>
      <c r="C30" s="660" t="s">
        <v>8</v>
      </c>
      <c r="D30" s="662" t="s">
        <v>22</v>
      </c>
      <c r="E30" s="658" t="s">
        <v>2</v>
      </c>
      <c r="F30" s="664" t="s">
        <v>3</v>
      </c>
      <c r="G30" s="664"/>
      <c r="H30" s="665"/>
      <c r="I30" s="664"/>
      <c r="J30" s="666" t="s">
        <v>91</v>
      </c>
      <c r="K30" s="666" t="s">
        <v>41</v>
      </c>
      <c r="L30" s="668" t="s">
        <v>21</v>
      </c>
      <c r="M30" s="668"/>
      <c r="N30" s="668"/>
      <c r="O30" s="668"/>
      <c r="P30" s="668"/>
      <c r="Q30" s="668"/>
      <c r="R30" s="669"/>
      <c r="S30" s="660" t="s">
        <v>103</v>
      </c>
      <c r="T30" s="658" t="s">
        <v>1</v>
      </c>
      <c r="U30" s="33"/>
    </row>
    <row r="31" spans="1:25" s="11" customFormat="1" ht="18" customHeight="1" thickBot="1" x14ac:dyDescent="0.3">
      <c r="B31" s="659"/>
      <c r="C31" s="661"/>
      <c r="D31" s="663"/>
      <c r="E31" s="659"/>
      <c r="F31" s="4" t="s">
        <v>5</v>
      </c>
      <c r="G31" s="5" t="s">
        <v>4</v>
      </c>
      <c r="H31" s="94" t="s">
        <v>23</v>
      </c>
      <c r="I31" s="94" t="s">
        <v>24</v>
      </c>
      <c r="J31" s="667"/>
      <c r="K31" s="667"/>
      <c r="L31" s="95" t="s">
        <v>78</v>
      </c>
      <c r="M31" s="95" t="s">
        <v>79</v>
      </c>
      <c r="N31" s="95" t="s">
        <v>80</v>
      </c>
      <c r="O31" s="95" t="s">
        <v>77</v>
      </c>
      <c r="P31" s="95" t="s">
        <v>97</v>
      </c>
      <c r="Q31" s="95" t="s">
        <v>98</v>
      </c>
      <c r="R31" s="95" t="s">
        <v>4</v>
      </c>
      <c r="S31" s="661"/>
      <c r="T31" s="659"/>
      <c r="U31" s="34"/>
    </row>
    <row r="32" spans="1:25" s="11" customFormat="1" ht="15" customHeight="1" x14ac:dyDescent="0.25">
      <c r="B32" s="187" t="s">
        <v>28</v>
      </c>
      <c r="C32" s="124" t="str">
        <f>'BTB 1, 2, 3 - DALAM'!C28</f>
        <v>LAND BANK sd. TAHUN 2019</v>
      </c>
      <c r="D32" s="203"/>
      <c r="E32" s="202"/>
      <c r="F32" s="204"/>
      <c r="G32" s="205"/>
      <c r="H32" s="203"/>
      <c r="I32" s="206"/>
      <c r="J32" s="222"/>
      <c r="K32" s="203"/>
      <c r="L32" s="516"/>
      <c r="M32" s="516"/>
      <c r="N32" s="516"/>
      <c r="O32" s="446"/>
      <c r="P32" s="446"/>
      <c r="Q32" s="446"/>
      <c r="R32" s="222"/>
      <c r="S32" s="516"/>
      <c r="T32" s="202"/>
      <c r="U32" s="106"/>
    </row>
    <row r="33" spans="1:25" s="36" customFormat="1" ht="15" customHeight="1" x14ac:dyDescent="0.2">
      <c r="A33" s="15"/>
      <c r="B33" s="114"/>
      <c r="C33" s="237"/>
      <c r="D33" s="198"/>
      <c r="E33" s="234"/>
      <c r="F33" s="226"/>
      <c r="G33" s="226"/>
      <c r="H33" s="116"/>
      <c r="I33" s="117"/>
      <c r="J33" s="119"/>
      <c r="K33" s="118"/>
      <c r="L33" s="529"/>
      <c r="M33" s="529"/>
      <c r="N33" s="529"/>
      <c r="O33" s="119"/>
      <c r="P33" s="416"/>
      <c r="Q33" s="119"/>
      <c r="R33" s="119"/>
      <c r="S33" s="463"/>
      <c r="T33" s="166"/>
      <c r="U33" s="15"/>
      <c r="V33" s="15"/>
      <c r="W33" s="15"/>
      <c r="X33" s="14"/>
      <c r="Y33" s="14"/>
    </row>
    <row r="34" spans="1:25" s="36" customFormat="1" ht="15" customHeight="1" x14ac:dyDescent="0.2">
      <c r="A34" s="15"/>
      <c r="B34" s="368"/>
      <c r="C34" s="369"/>
      <c r="D34" s="370"/>
      <c r="E34" s="371"/>
      <c r="F34" s="372"/>
      <c r="G34" s="372"/>
      <c r="H34" s="373"/>
      <c r="I34" s="374"/>
      <c r="J34" s="330"/>
      <c r="K34" s="373"/>
      <c r="L34" s="530"/>
      <c r="M34" s="530"/>
      <c r="N34" s="530"/>
      <c r="O34" s="330"/>
      <c r="P34" s="330"/>
      <c r="Q34" s="330"/>
      <c r="R34" s="330"/>
      <c r="S34" s="530"/>
      <c r="T34" s="331"/>
      <c r="U34" s="15"/>
      <c r="V34" s="15"/>
      <c r="W34" s="15"/>
      <c r="X34" s="14"/>
      <c r="Y34" s="14"/>
    </row>
    <row r="35" spans="1:25" s="36" customFormat="1" ht="15" customHeight="1" thickBot="1" x14ac:dyDescent="0.25">
      <c r="A35" s="15"/>
      <c r="B35" s="120"/>
      <c r="C35" s="238"/>
      <c r="D35" s="168"/>
      <c r="E35" s="235"/>
      <c r="F35" s="227"/>
      <c r="G35" s="227"/>
      <c r="H35" s="121"/>
      <c r="I35" s="122"/>
      <c r="J35" s="123"/>
      <c r="K35" s="121"/>
      <c r="L35" s="531"/>
      <c r="M35" s="531"/>
      <c r="N35" s="531"/>
      <c r="O35" s="444"/>
      <c r="P35" s="444"/>
      <c r="Q35" s="444"/>
      <c r="R35" s="123"/>
      <c r="S35" s="531"/>
      <c r="T35" s="167"/>
      <c r="U35" s="15"/>
      <c r="V35" s="15"/>
      <c r="W35" s="15"/>
      <c r="X35" s="14"/>
      <c r="Y35" s="14"/>
    </row>
    <row r="36" spans="1:25" s="36" customFormat="1" ht="18" customHeight="1" thickBot="1" x14ac:dyDescent="0.25">
      <c r="A36" s="15"/>
      <c r="B36" s="37">
        <f>COUNT(B32:B35)</f>
        <v>0</v>
      </c>
      <c r="C36" s="38"/>
      <c r="D36" s="79"/>
      <c r="E36" s="39" t="s">
        <v>30</v>
      </c>
      <c r="F36" s="239"/>
      <c r="G36" s="42"/>
      <c r="H36" s="230">
        <f>SUM(H32:H35)</f>
        <v>0</v>
      </c>
      <c r="I36" s="230">
        <f>SUM(I32:I35)</f>
        <v>0</v>
      </c>
      <c r="J36" s="42"/>
      <c r="K36" s="38">
        <f>SUM(K32:K35)</f>
        <v>0</v>
      </c>
      <c r="L36" s="38">
        <f>COUNTA(L32:L35)</f>
        <v>0</v>
      </c>
      <c r="M36" s="38">
        <f>COUNTA(M32:M35)</f>
        <v>0</v>
      </c>
      <c r="N36" s="38">
        <f>COUNTA(N32:N35)</f>
        <v>0</v>
      </c>
      <c r="O36" s="38"/>
      <c r="P36" s="42"/>
      <c r="Q36" s="42"/>
      <c r="R36" s="42"/>
      <c r="S36" s="38">
        <f>COUNTA(S32:S35)</f>
        <v>0</v>
      </c>
      <c r="T36" s="43"/>
      <c r="U36" s="16"/>
      <c r="V36" s="15"/>
      <c r="W36" s="15"/>
      <c r="X36" s="14"/>
      <c r="Y36" s="14"/>
    </row>
    <row r="37" spans="1:25" s="11" customFormat="1" ht="15" customHeight="1" x14ac:dyDescent="0.25">
      <c r="B37" s="127" t="s">
        <v>29</v>
      </c>
      <c r="C37" s="124" t="str">
        <f>'BTB 1, 2, 3 - DALAM'!C33</f>
        <v>LAND BANK TAHUN 2020</v>
      </c>
      <c r="D37" s="209"/>
      <c r="E37" s="124"/>
      <c r="F37" s="240"/>
      <c r="G37" s="241"/>
      <c r="H37" s="242"/>
      <c r="I37" s="243"/>
      <c r="J37" s="220"/>
      <c r="K37" s="209"/>
      <c r="L37" s="209"/>
      <c r="M37" s="209"/>
      <c r="N37" s="209"/>
      <c r="O37" s="220"/>
      <c r="P37" s="220"/>
      <c r="Q37" s="220"/>
      <c r="R37" s="220"/>
      <c r="S37" s="209"/>
      <c r="T37" s="124"/>
      <c r="U37" s="106"/>
    </row>
    <row r="38" spans="1:25" s="36" customFormat="1" ht="15" customHeight="1" x14ac:dyDescent="0.2">
      <c r="A38" s="15"/>
      <c r="B38" s="114"/>
      <c r="C38" s="237"/>
      <c r="D38" s="198"/>
      <c r="E38" s="234"/>
      <c r="F38" s="226"/>
      <c r="G38" s="226"/>
      <c r="H38" s="116"/>
      <c r="I38" s="117"/>
      <c r="J38" s="119"/>
      <c r="K38" s="118"/>
      <c r="L38" s="529"/>
      <c r="M38" s="529"/>
      <c r="N38" s="529"/>
      <c r="O38" s="119"/>
      <c r="P38" s="416"/>
      <c r="Q38" s="119"/>
      <c r="R38" s="119"/>
      <c r="S38" s="463"/>
      <c r="T38" s="166"/>
      <c r="U38" s="15"/>
      <c r="V38" s="15"/>
      <c r="W38" s="15"/>
      <c r="X38" s="14"/>
      <c r="Y38" s="14"/>
    </row>
    <row r="39" spans="1:25" s="36" customFormat="1" ht="15" customHeight="1" x14ac:dyDescent="0.2">
      <c r="A39" s="15"/>
      <c r="B39" s="368"/>
      <c r="C39" s="369"/>
      <c r="D39" s="370"/>
      <c r="E39" s="371"/>
      <c r="F39" s="372"/>
      <c r="G39" s="372"/>
      <c r="H39" s="373"/>
      <c r="I39" s="374"/>
      <c r="J39" s="330"/>
      <c r="K39" s="373"/>
      <c r="L39" s="530"/>
      <c r="M39" s="530"/>
      <c r="N39" s="530"/>
      <c r="O39" s="330"/>
      <c r="P39" s="330"/>
      <c r="Q39" s="330"/>
      <c r="R39" s="330"/>
      <c r="S39" s="530"/>
      <c r="T39" s="331"/>
      <c r="U39" s="15"/>
      <c r="V39" s="15"/>
      <c r="W39" s="15"/>
      <c r="X39" s="14"/>
      <c r="Y39" s="14"/>
    </row>
    <row r="40" spans="1:25" s="36" customFormat="1" ht="15" customHeight="1" thickBot="1" x14ac:dyDescent="0.25">
      <c r="A40" s="15"/>
      <c r="B40" s="120"/>
      <c r="C40" s="238"/>
      <c r="D40" s="168"/>
      <c r="E40" s="235"/>
      <c r="F40" s="227"/>
      <c r="G40" s="227"/>
      <c r="H40" s="121"/>
      <c r="I40" s="122"/>
      <c r="J40" s="123"/>
      <c r="K40" s="121"/>
      <c r="L40" s="531"/>
      <c r="M40" s="531"/>
      <c r="N40" s="531"/>
      <c r="O40" s="444"/>
      <c r="P40" s="444"/>
      <c r="Q40" s="444"/>
      <c r="R40" s="123"/>
      <c r="S40" s="531"/>
      <c r="T40" s="167"/>
      <c r="U40" s="15"/>
      <c r="V40" s="15"/>
      <c r="W40" s="15"/>
      <c r="X40" s="14"/>
      <c r="Y40" s="14"/>
    </row>
    <row r="41" spans="1:25" s="36" customFormat="1" ht="18" customHeight="1" thickBot="1" x14ac:dyDescent="0.25">
      <c r="A41" s="15"/>
      <c r="B41" s="37">
        <f>COUNT(B37:B40)</f>
        <v>0</v>
      </c>
      <c r="C41" s="38"/>
      <c r="D41" s="79"/>
      <c r="E41" s="39" t="s">
        <v>31</v>
      </c>
      <c r="F41" s="239"/>
      <c r="G41" s="42"/>
      <c r="H41" s="230">
        <f>SUM(H37:H40)</f>
        <v>0</v>
      </c>
      <c r="I41" s="230">
        <f>SUM(I37:I40)</f>
        <v>0</v>
      </c>
      <c r="J41" s="42"/>
      <c r="K41" s="38">
        <f>SUM(K37:K40)</f>
        <v>0</v>
      </c>
      <c r="L41" s="38">
        <f>COUNTA(L37:L40)</f>
        <v>0</v>
      </c>
      <c r="M41" s="38">
        <f>COUNTA(M37:M40)</f>
        <v>0</v>
      </c>
      <c r="N41" s="38">
        <f>COUNTA(N37:N40)</f>
        <v>0</v>
      </c>
      <c r="O41" s="38"/>
      <c r="P41" s="42"/>
      <c r="Q41" s="42"/>
      <c r="R41" s="42"/>
      <c r="S41" s="38">
        <f>COUNTA(S37:S40)</f>
        <v>0</v>
      </c>
      <c r="T41" s="43"/>
      <c r="U41" s="16"/>
      <c r="V41" s="15"/>
      <c r="W41" s="15"/>
      <c r="X41" s="14"/>
      <c r="Y41" s="14"/>
    </row>
    <row r="42" spans="1:25" ht="7.5" customHeight="1" thickBot="1" x14ac:dyDescent="0.3">
      <c r="A42" s="174"/>
      <c r="B42" s="176"/>
      <c r="C42" s="176"/>
      <c r="D42" s="176"/>
      <c r="E42" s="236"/>
      <c r="F42" s="176"/>
      <c r="G42" s="176"/>
      <c r="H42" s="244"/>
      <c r="I42" s="244"/>
      <c r="J42" s="236"/>
      <c r="K42" s="176"/>
      <c r="L42" s="236"/>
      <c r="M42" s="236"/>
      <c r="N42" s="236"/>
      <c r="O42" s="236"/>
      <c r="P42" s="236"/>
      <c r="Q42" s="236"/>
      <c r="R42" s="236"/>
      <c r="S42" s="236"/>
      <c r="T42" s="236"/>
      <c r="U42" s="174"/>
      <c r="V42" s="174"/>
      <c r="W42" s="174"/>
    </row>
    <row r="43" spans="1:25" s="36" customFormat="1" ht="18" customHeight="1" thickBot="1" x14ac:dyDescent="0.25">
      <c r="A43" s="15"/>
      <c r="B43" s="37">
        <f>B36+B41</f>
        <v>0</v>
      </c>
      <c r="C43" s="38"/>
      <c r="D43" s="79"/>
      <c r="E43" s="39" t="s">
        <v>32</v>
      </c>
      <c r="F43" s="40"/>
      <c r="G43" s="38"/>
      <c r="H43" s="230">
        <f>H36+H41</f>
        <v>0</v>
      </c>
      <c r="I43" s="230">
        <f>I36+I41</f>
        <v>0</v>
      </c>
      <c r="J43" s="42"/>
      <c r="K43" s="38">
        <f>K36+K41</f>
        <v>0</v>
      </c>
      <c r="L43" s="230">
        <f>L36+L41</f>
        <v>0</v>
      </c>
      <c r="M43" s="230">
        <f>M36+M41</f>
        <v>0</v>
      </c>
      <c r="N43" s="230">
        <f>N36+N41</f>
        <v>0</v>
      </c>
      <c r="O43" s="230"/>
      <c r="P43" s="42"/>
      <c r="Q43" s="42"/>
      <c r="R43" s="42"/>
      <c r="S43" s="230">
        <f>S36+S41</f>
        <v>0</v>
      </c>
      <c r="T43" s="43"/>
      <c r="U43" s="16"/>
      <c r="V43" s="15"/>
      <c r="W43" s="15"/>
      <c r="X43" s="14"/>
      <c r="Y43" s="14"/>
    </row>
    <row r="44" spans="1:25" x14ac:dyDescent="0.25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</row>
    <row r="45" spans="1:25" x14ac:dyDescent="0.25">
      <c r="A45" s="174"/>
      <c r="B45" s="174" t="str">
        <f>'BP - LUAR'!B41</f>
        <v>Jember, 31 Januari 2020</v>
      </c>
      <c r="C45" s="175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</row>
    <row r="46" spans="1:25" x14ac:dyDescent="0.25">
      <c r="A46" s="174"/>
      <c r="B46" s="177" t="s">
        <v>92</v>
      </c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</row>
    <row r="47" spans="1:25" x14ac:dyDescent="0.25">
      <c r="A47" s="174"/>
      <c r="B47" s="174"/>
      <c r="C47" s="174"/>
      <c r="D47" s="184"/>
      <c r="E47" s="174"/>
      <c r="F47" s="174"/>
      <c r="G47" s="174"/>
      <c r="H47" s="174"/>
      <c r="I47" s="174"/>
      <c r="J47" s="174"/>
      <c r="K47" s="174"/>
      <c r="L47" s="323"/>
      <c r="M47" s="323"/>
      <c r="N47" s="323"/>
      <c r="O47" s="323"/>
      <c r="P47" s="323"/>
      <c r="Q47" s="323"/>
      <c r="R47" s="323"/>
      <c r="S47" s="323"/>
      <c r="T47" s="174"/>
      <c r="U47" s="174"/>
      <c r="V47" s="174"/>
      <c r="W47" s="174"/>
    </row>
    <row r="48" spans="1:25" x14ac:dyDescent="0.25">
      <c r="A48" s="174"/>
      <c r="B48" s="174"/>
      <c r="C48" s="174"/>
      <c r="D48" s="184"/>
      <c r="E48" s="174"/>
      <c r="F48" s="174"/>
      <c r="G48" s="174"/>
      <c r="H48" s="174"/>
      <c r="I48" s="174"/>
      <c r="J48" s="174"/>
      <c r="K48" s="174"/>
      <c r="L48" s="323"/>
      <c r="M48" s="323"/>
      <c r="N48" s="323"/>
      <c r="O48" s="323"/>
      <c r="P48" s="323"/>
      <c r="Q48" s="323"/>
      <c r="R48" s="323"/>
      <c r="S48" s="323"/>
      <c r="T48" s="174"/>
      <c r="U48" s="174"/>
      <c r="V48" s="174"/>
      <c r="W48" s="174"/>
    </row>
    <row r="49" spans="3:3" x14ac:dyDescent="0.25">
      <c r="C49" s="93"/>
    </row>
  </sheetData>
  <mergeCells count="20">
    <mergeCell ref="L30:R30"/>
    <mergeCell ref="T30:T31"/>
    <mergeCell ref="B30:B31"/>
    <mergeCell ref="C30:C31"/>
    <mergeCell ref="D30:D31"/>
    <mergeCell ref="E30:E31"/>
    <mergeCell ref="F30:I30"/>
    <mergeCell ref="J30:J31"/>
    <mergeCell ref="K30:K31"/>
    <mergeCell ref="S30:S31"/>
    <mergeCell ref="F9:I9"/>
    <mergeCell ref="L9:R9"/>
    <mergeCell ref="T9:T10"/>
    <mergeCell ref="B9:B10"/>
    <mergeCell ref="C9:C10"/>
    <mergeCell ref="D9:D10"/>
    <mergeCell ref="E9:E10"/>
    <mergeCell ref="J9:J10"/>
    <mergeCell ref="K9:K10"/>
    <mergeCell ref="S9:S10"/>
  </mergeCells>
  <pageMargins left="0.7" right="0.1" top="0.7" bottom="0.2" header="0" footer="0"/>
  <pageSetup paperSize="9" scale="61" orientation="landscape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60"/>
  <sheetViews>
    <sheetView zoomScale="90" zoomScaleNormal="90" workbookViewId="0"/>
  </sheetViews>
  <sheetFormatPr defaultColWidth="9.140625" defaultRowHeight="12.75" x14ac:dyDescent="0.2"/>
  <cols>
    <col min="1" max="1" width="3" style="32" customWidth="1"/>
    <col min="2" max="2" width="5.28515625" style="3" customWidth="1"/>
    <col min="3" max="3" width="6.7109375" style="3" customWidth="1"/>
    <col min="4" max="4" width="8.7109375" style="89" customWidth="1"/>
    <col min="5" max="5" width="23.7109375" style="3" customWidth="1"/>
    <col min="6" max="6" width="15.7109375" style="3" customWidth="1"/>
    <col min="7" max="7" width="23.7109375" style="3" customWidth="1"/>
    <col min="8" max="9" width="9.7109375" style="3" customWidth="1"/>
    <col min="10" max="10" width="12.7109375" style="9" customWidth="1"/>
    <col min="11" max="11" width="15.7109375" style="9" customWidth="1"/>
    <col min="12" max="15" width="12.7109375" style="9" customWidth="1"/>
    <col min="16" max="16" width="17.7109375" style="9" customWidth="1"/>
    <col min="17" max="17" width="12.7109375" style="9" customWidth="1"/>
    <col min="18" max="18" width="13.7109375" style="9" customWidth="1"/>
    <col min="19" max="19" width="12.7109375" style="9" customWidth="1"/>
    <col min="20" max="20" width="20.7109375" style="9" customWidth="1"/>
    <col min="21" max="21" width="9.140625" style="32" customWidth="1"/>
    <col min="22" max="25" width="9.140625" style="14"/>
    <col min="26" max="16384" width="9.140625" style="32"/>
  </cols>
  <sheetData>
    <row r="1" spans="1:25" x14ac:dyDescent="0.2">
      <c r="V1" s="15"/>
    </row>
    <row r="2" spans="1:25" x14ac:dyDescent="0.2">
      <c r="V2" s="15"/>
    </row>
    <row r="3" spans="1:25" s="14" customFormat="1" ht="22.5" customHeight="1" x14ac:dyDescent="0.2">
      <c r="A3" s="15"/>
      <c r="B3" s="74" t="s">
        <v>62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5" s="14" customFormat="1" ht="22.5" customHeight="1" x14ac:dyDescent="0.2">
      <c r="A4" s="15"/>
      <c r="B4" s="74" t="s">
        <v>83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15"/>
    </row>
    <row r="5" spans="1:25" s="14" customFormat="1" ht="22.5" customHeight="1" x14ac:dyDescent="0.2">
      <c r="A5" s="15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15"/>
    </row>
    <row r="6" spans="1:25" s="14" customFormat="1" ht="22.5" customHeight="1" x14ac:dyDescent="0.2">
      <c r="A6" s="15"/>
      <c r="B6" s="1"/>
      <c r="C6" s="1"/>
      <c r="D6" s="81"/>
      <c r="E6" s="1"/>
      <c r="F6" s="1"/>
      <c r="G6" s="1"/>
      <c r="H6" s="1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5"/>
      <c r="V6" s="15"/>
    </row>
    <row r="7" spans="1:25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5" s="36" customFormat="1" ht="7.5" customHeight="1" x14ac:dyDescent="0.2">
      <c r="A8" s="15"/>
      <c r="B8" s="6"/>
      <c r="C8" s="6"/>
      <c r="D8" s="88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4"/>
      <c r="X8" s="14"/>
      <c r="Y8" s="14"/>
    </row>
    <row r="9" spans="1:25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5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5" s="11" customFormat="1" ht="15" customHeight="1" x14ac:dyDescent="0.25">
      <c r="B11" s="132" t="s">
        <v>28</v>
      </c>
      <c r="C11" s="133" t="str">
        <f>'BTB 1, 2, 3 - DALAM'!C11</f>
        <v>sd. TAHUN 2019</v>
      </c>
      <c r="D11" s="213"/>
      <c r="E11" s="214"/>
      <c r="F11" s="215"/>
      <c r="G11" s="216"/>
      <c r="H11" s="248"/>
      <c r="I11" s="277"/>
      <c r="J11" s="278"/>
      <c r="K11" s="279"/>
      <c r="L11" s="217"/>
      <c r="M11" s="217"/>
      <c r="N11" s="217"/>
      <c r="O11" s="219"/>
      <c r="P11" s="219"/>
      <c r="Q11" s="219"/>
      <c r="R11" s="219"/>
      <c r="S11" s="217"/>
      <c r="T11" s="141"/>
      <c r="U11" s="106"/>
    </row>
    <row r="12" spans="1:25" s="15" customFormat="1" ht="15" customHeight="1" x14ac:dyDescent="0.2">
      <c r="B12" s="247"/>
      <c r="C12" s="337"/>
      <c r="D12" s="336"/>
      <c r="E12" s="325"/>
      <c r="F12" s="450"/>
      <c r="G12" s="325"/>
      <c r="H12" s="325"/>
      <c r="I12" s="325"/>
      <c r="J12" s="119"/>
      <c r="K12" s="450"/>
      <c r="L12" s="463"/>
      <c r="M12" s="454"/>
      <c r="N12" s="454"/>
      <c r="O12" s="416"/>
      <c r="P12" s="416"/>
      <c r="Q12" s="119"/>
      <c r="R12" s="119"/>
      <c r="S12" s="463"/>
      <c r="T12" s="166"/>
    </row>
    <row r="13" spans="1:25" s="15" customFormat="1" ht="15" customHeight="1" x14ac:dyDescent="0.2">
      <c r="B13" s="329"/>
      <c r="C13" s="494"/>
      <c r="D13" s="336"/>
      <c r="E13" s="450"/>
      <c r="F13" s="450"/>
      <c r="G13" s="450"/>
      <c r="H13" s="450"/>
      <c r="I13" s="450"/>
      <c r="J13" s="330"/>
      <c r="K13" s="450"/>
      <c r="L13" s="530"/>
      <c r="M13" s="455"/>
      <c r="N13" s="530"/>
      <c r="O13" s="119"/>
      <c r="P13" s="119"/>
      <c r="Q13" s="330"/>
      <c r="R13" s="330"/>
      <c r="S13" s="530"/>
      <c r="T13" s="500"/>
    </row>
    <row r="14" spans="1:25" s="15" customFormat="1" ht="15" customHeight="1" x14ac:dyDescent="0.2">
      <c r="B14" s="329"/>
      <c r="C14" s="494"/>
      <c r="D14" s="336"/>
      <c r="E14" s="450"/>
      <c r="F14" s="450"/>
      <c r="G14" s="450"/>
      <c r="H14" s="450"/>
      <c r="I14" s="450"/>
      <c r="J14" s="330"/>
      <c r="K14" s="450"/>
      <c r="L14" s="530"/>
      <c r="M14" s="455"/>
      <c r="N14" s="530"/>
      <c r="O14" s="119"/>
      <c r="P14" s="119"/>
      <c r="Q14" s="330"/>
      <c r="R14" s="330"/>
      <c r="S14" s="530"/>
      <c r="T14" s="500"/>
    </row>
    <row r="15" spans="1:25" s="36" customFormat="1" ht="15" customHeight="1" thickBot="1" x14ac:dyDescent="0.25">
      <c r="A15" s="15"/>
      <c r="B15" s="201"/>
      <c r="C15" s="238"/>
      <c r="D15" s="208"/>
      <c r="E15" s="225"/>
      <c r="F15" s="227"/>
      <c r="G15" s="227"/>
      <c r="H15" s="121"/>
      <c r="I15" s="122"/>
      <c r="J15" s="123"/>
      <c r="K15" s="121"/>
      <c r="L15" s="531"/>
      <c r="M15" s="531"/>
      <c r="N15" s="531"/>
      <c r="O15" s="444"/>
      <c r="P15" s="444"/>
      <c r="Q15" s="444"/>
      <c r="R15" s="123"/>
      <c r="S15" s="531"/>
      <c r="T15" s="167"/>
      <c r="U15" s="15"/>
      <c r="V15" s="15"/>
      <c r="W15" s="14"/>
      <c r="X15" s="14"/>
      <c r="Y15" s="14"/>
    </row>
    <row r="16" spans="1:25" s="36" customFormat="1" ht="18" customHeight="1" thickBot="1" x14ac:dyDescent="0.25">
      <c r="A16" s="15"/>
      <c r="B16" s="37">
        <f>COUNT(B11:B15)</f>
        <v>0</v>
      </c>
      <c r="C16" s="38"/>
      <c r="D16" s="79"/>
      <c r="E16" s="39" t="s">
        <v>30</v>
      </c>
      <c r="F16" s="239"/>
      <c r="G16" s="42"/>
      <c r="H16" s="230">
        <f>SUM(H11:H15)</f>
        <v>0</v>
      </c>
      <c r="I16" s="230">
        <f>SUM(I11:I15)</f>
        <v>0</v>
      </c>
      <c r="J16" s="42"/>
      <c r="K16" s="230">
        <f>SUM(K11:K15)</f>
        <v>0</v>
      </c>
      <c r="L16" s="38">
        <f>COUNTA(L11:L15)</f>
        <v>0</v>
      </c>
      <c r="M16" s="38">
        <f>COUNTA(M11:M15)</f>
        <v>0</v>
      </c>
      <c r="N16" s="38">
        <f>COUNTA(N11:N15)</f>
        <v>0</v>
      </c>
      <c r="O16" s="38"/>
      <c r="P16" s="42"/>
      <c r="Q16" s="42"/>
      <c r="R16" s="42"/>
      <c r="S16" s="38">
        <f>COUNTA(S11:S15)</f>
        <v>0</v>
      </c>
      <c r="T16" s="43"/>
      <c r="U16" s="16"/>
      <c r="V16" s="15"/>
      <c r="W16" s="14"/>
      <c r="X16" s="14"/>
      <c r="Y16" s="14"/>
    </row>
    <row r="17" spans="1:25" s="11" customFormat="1" ht="15" customHeight="1" x14ac:dyDescent="0.25">
      <c r="B17" s="127" t="s">
        <v>29</v>
      </c>
      <c r="C17" s="124" t="str">
        <f>'BTB 1, 2, 3 - DALAM'!C16</f>
        <v>TAHUN 2020</v>
      </c>
      <c r="D17" s="209"/>
      <c r="E17" s="124"/>
      <c r="F17" s="240"/>
      <c r="G17" s="241"/>
      <c r="H17" s="242"/>
      <c r="I17" s="243"/>
      <c r="J17" s="223"/>
      <c r="K17" s="280"/>
      <c r="L17" s="217"/>
      <c r="M17" s="209"/>
      <c r="N17" s="209"/>
      <c r="O17" s="220"/>
      <c r="P17" s="220"/>
      <c r="Q17" s="220"/>
      <c r="R17" s="220"/>
      <c r="S17" s="209"/>
      <c r="T17" s="124"/>
      <c r="U17" s="106"/>
    </row>
    <row r="18" spans="1:25" s="15" customFormat="1" ht="15" customHeight="1" x14ac:dyDescent="0.2">
      <c r="B18" s="247"/>
      <c r="C18" s="337"/>
      <c r="D18" s="336"/>
      <c r="E18" s="325"/>
      <c r="F18" s="450"/>
      <c r="G18" s="325"/>
      <c r="H18" s="325"/>
      <c r="I18" s="325"/>
      <c r="J18" s="119"/>
      <c r="K18" s="450"/>
      <c r="L18" s="463"/>
      <c r="M18" s="454"/>
      <c r="N18" s="454"/>
      <c r="O18" s="546"/>
      <c r="P18" s="416"/>
      <c r="Q18" s="119"/>
      <c r="R18" s="119"/>
      <c r="S18" s="463"/>
      <c r="T18" s="166"/>
    </row>
    <row r="19" spans="1:25" s="15" customFormat="1" ht="15" customHeight="1" x14ac:dyDescent="0.2">
      <c r="B19" s="329"/>
      <c r="C19" s="494"/>
      <c r="D19" s="336"/>
      <c r="E19" s="450"/>
      <c r="F19" s="450"/>
      <c r="G19" s="450"/>
      <c r="H19" s="450"/>
      <c r="I19" s="450"/>
      <c r="J19" s="330"/>
      <c r="K19" s="450"/>
      <c r="L19" s="530"/>
      <c r="M19" s="455"/>
      <c r="N19" s="530"/>
      <c r="O19" s="330"/>
      <c r="P19" s="119"/>
      <c r="Q19" s="330"/>
      <c r="R19" s="330"/>
      <c r="S19" s="530"/>
      <c r="T19" s="331"/>
    </row>
    <row r="20" spans="1:25" s="36" customFormat="1" ht="15" customHeight="1" thickBot="1" x14ac:dyDescent="0.25">
      <c r="A20" s="15"/>
      <c r="B20" s="201"/>
      <c r="C20" s="238"/>
      <c r="D20" s="208"/>
      <c r="E20" s="225"/>
      <c r="F20" s="227"/>
      <c r="G20" s="227"/>
      <c r="H20" s="121"/>
      <c r="I20" s="122"/>
      <c r="J20" s="123"/>
      <c r="K20" s="121"/>
      <c r="L20" s="531"/>
      <c r="M20" s="531"/>
      <c r="N20" s="531"/>
      <c r="O20" s="444"/>
      <c r="P20" s="444"/>
      <c r="Q20" s="444"/>
      <c r="R20" s="123"/>
      <c r="S20" s="531"/>
      <c r="T20" s="167"/>
      <c r="U20" s="15"/>
      <c r="V20" s="15"/>
      <c r="W20" s="14"/>
      <c r="X20" s="14"/>
      <c r="Y20" s="14"/>
    </row>
    <row r="21" spans="1:25" s="36" customFormat="1" ht="18" customHeight="1" thickBot="1" x14ac:dyDescent="0.25">
      <c r="A21" s="15"/>
      <c r="B21" s="37">
        <f>COUNT(B17:B20)</f>
        <v>0</v>
      </c>
      <c r="C21" s="230"/>
      <c r="D21" s="79"/>
      <c r="E21" s="39" t="s">
        <v>31</v>
      </c>
      <c r="F21" s="239"/>
      <c r="G21" s="42"/>
      <c r="H21" s="230">
        <f>SUM(H17:H20)</f>
        <v>0</v>
      </c>
      <c r="I21" s="230">
        <f>SUM(I17:I20)</f>
        <v>0</v>
      </c>
      <c r="J21" s="42"/>
      <c r="K21" s="230">
        <f>SUM(K17:K20)</f>
        <v>0</v>
      </c>
      <c r="L21" s="38">
        <f>COUNTA(L17:L20)</f>
        <v>0</v>
      </c>
      <c r="M21" s="38">
        <f>COUNTA(M17:M20)</f>
        <v>0</v>
      </c>
      <c r="N21" s="38">
        <f>COUNTA(N17:N20)</f>
        <v>0</v>
      </c>
      <c r="O21" s="38"/>
      <c r="P21" s="42"/>
      <c r="Q21" s="42"/>
      <c r="R21" s="42"/>
      <c r="S21" s="38">
        <f>COUNTA(S17:S20)</f>
        <v>0</v>
      </c>
      <c r="T21" s="43"/>
      <c r="U21" s="16"/>
      <c r="V21" s="15"/>
      <c r="W21" s="14"/>
      <c r="X21" s="14"/>
      <c r="Y21" s="14"/>
    </row>
    <row r="22" spans="1:25" customFormat="1" ht="7.5" customHeight="1" thickBot="1" x14ac:dyDescent="0.3">
      <c r="A22" s="174"/>
      <c r="B22" s="272"/>
      <c r="C22" s="233"/>
      <c r="D22" s="276"/>
      <c r="E22" s="221"/>
      <c r="F22" s="221"/>
      <c r="G22" s="221"/>
      <c r="H22" s="233"/>
      <c r="I22" s="233"/>
      <c r="J22" s="221"/>
      <c r="K22" s="233"/>
      <c r="L22" s="221"/>
      <c r="M22" s="221"/>
      <c r="N22" s="221"/>
      <c r="O22" s="221"/>
      <c r="P22" s="221"/>
      <c r="Q22" s="221"/>
      <c r="R22" s="221"/>
      <c r="S22" s="221"/>
      <c r="T22" s="221"/>
      <c r="U22" s="174"/>
      <c r="V22" s="174"/>
    </row>
    <row r="23" spans="1:25" s="36" customFormat="1" ht="18" customHeight="1" thickBot="1" x14ac:dyDescent="0.25">
      <c r="A23" s="15"/>
      <c r="B23" s="232">
        <f>B16+B21</f>
        <v>0</v>
      </c>
      <c r="C23" s="230"/>
      <c r="D23" s="79"/>
      <c r="E23" s="39" t="s">
        <v>32</v>
      </c>
      <c r="F23" s="239"/>
      <c r="G23" s="42"/>
      <c r="H23" s="230">
        <f>H16+H21</f>
        <v>0</v>
      </c>
      <c r="I23" s="230">
        <f>I16+I21</f>
        <v>0</v>
      </c>
      <c r="J23" s="42"/>
      <c r="K23" s="230">
        <f>K16+K21</f>
        <v>0</v>
      </c>
      <c r="L23" s="230">
        <f>L16+L21</f>
        <v>0</v>
      </c>
      <c r="M23" s="230">
        <f>M16+M21</f>
        <v>0</v>
      </c>
      <c r="N23" s="230">
        <f>N16+N21</f>
        <v>0</v>
      </c>
      <c r="O23" s="230"/>
      <c r="P23" s="42"/>
      <c r="Q23" s="42"/>
      <c r="R23" s="42"/>
      <c r="S23" s="230">
        <f>S16+S21</f>
        <v>0</v>
      </c>
      <c r="T23" s="43"/>
      <c r="U23" s="16"/>
      <c r="V23" s="15"/>
      <c r="W23" s="14"/>
      <c r="X23" s="14"/>
      <c r="Y23" s="14"/>
    </row>
    <row r="24" spans="1:25" s="36" customFormat="1" ht="18" customHeight="1" x14ac:dyDescent="0.2">
      <c r="A24" s="15"/>
      <c r="B24" s="125"/>
      <c r="C24" s="125"/>
      <c r="D24" s="125"/>
      <c r="E24" s="126"/>
      <c r="F24" s="125"/>
      <c r="G24" s="125"/>
      <c r="H24" s="125"/>
      <c r="I24" s="125"/>
      <c r="J24" s="126"/>
      <c r="K24" s="125"/>
      <c r="L24" s="125"/>
      <c r="M24" s="125"/>
      <c r="N24" s="125"/>
      <c r="O24" s="125"/>
      <c r="P24" s="125"/>
      <c r="Q24" s="125"/>
      <c r="R24" s="126"/>
      <c r="S24" s="126"/>
      <c r="T24" s="126"/>
      <c r="U24" s="76"/>
      <c r="V24" s="15"/>
      <c r="W24" s="14"/>
      <c r="X24" s="14"/>
      <c r="Y24" s="14"/>
    </row>
    <row r="25" spans="1:25" s="10" customFormat="1" ht="18" customHeight="1" x14ac:dyDescent="0.25">
      <c r="A25" s="2"/>
      <c r="B25" s="128" t="s">
        <v>35</v>
      </c>
      <c r="C25" s="129" t="s">
        <v>36</v>
      </c>
      <c r="D25" s="1"/>
      <c r="E25" s="1"/>
      <c r="F25" s="1"/>
      <c r="G25" s="1"/>
      <c r="H25" s="1"/>
      <c r="I25" s="1"/>
      <c r="J25" s="2"/>
      <c r="K25" s="7"/>
      <c r="L25" s="7"/>
      <c r="M25" s="7"/>
      <c r="N25" s="7"/>
      <c r="O25" s="7"/>
      <c r="P25" s="7"/>
      <c r="Q25" s="7"/>
      <c r="R25" s="1"/>
      <c r="S25" s="1"/>
      <c r="T25" s="2"/>
      <c r="U25" s="2"/>
      <c r="V25" s="2"/>
    </row>
    <row r="26" spans="1:25" s="2" customFormat="1" ht="7.5" customHeight="1" x14ac:dyDescent="0.25">
      <c r="B26" s="6"/>
      <c r="C26" s="6"/>
      <c r="D26" s="6"/>
      <c r="E26" s="6"/>
      <c r="F26" s="6"/>
      <c r="G26" s="6"/>
      <c r="H26" s="6"/>
      <c r="I26" s="6"/>
      <c r="J26" s="35"/>
      <c r="K26" s="8"/>
      <c r="L26" s="8"/>
      <c r="M26" s="8"/>
      <c r="N26" s="8"/>
      <c r="O26" s="8"/>
      <c r="P26" s="8"/>
      <c r="Q26" s="8"/>
      <c r="R26" s="6"/>
      <c r="S26" s="6"/>
      <c r="T26" s="35"/>
    </row>
    <row r="27" spans="1:25" s="2" customFormat="1" ht="18" customHeight="1" x14ac:dyDescent="0.25">
      <c r="B27" s="658" t="s">
        <v>7</v>
      </c>
      <c r="C27" s="660" t="s">
        <v>8</v>
      </c>
      <c r="D27" s="662" t="s">
        <v>22</v>
      </c>
      <c r="E27" s="658" t="s">
        <v>2</v>
      </c>
      <c r="F27" s="664" t="s">
        <v>3</v>
      </c>
      <c r="G27" s="664"/>
      <c r="H27" s="665"/>
      <c r="I27" s="664"/>
      <c r="J27" s="666" t="s">
        <v>91</v>
      </c>
      <c r="K27" s="666" t="s">
        <v>41</v>
      </c>
      <c r="L27" s="668" t="s">
        <v>21</v>
      </c>
      <c r="M27" s="668"/>
      <c r="N27" s="668"/>
      <c r="O27" s="668"/>
      <c r="P27" s="668"/>
      <c r="Q27" s="668"/>
      <c r="R27" s="669"/>
      <c r="S27" s="660" t="s">
        <v>103</v>
      </c>
      <c r="T27" s="658" t="s">
        <v>1</v>
      </c>
      <c r="U27" s="33"/>
    </row>
    <row r="28" spans="1:25" s="11" customFormat="1" ht="18" customHeight="1" thickBot="1" x14ac:dyDescent="0.3">
      <c r="B28" s="659"/>
      <c r="C28" s="661"/>
      <c r="D28" s="663"/>
      <c r="E28" s="659"/>
      <c r="F28" s="4" t="s">
        <v>5</v>
      </c>
      <c r="G28" s="5" t="s">
        <v>4</v>
      </c>
      <c r="H28" s="94" t="s">
        <v>23</v>
      </c>
      <c r="I28" s="94" t="s">
        <v>24</v>
      </c>
      <c r="J28" s="667"/>
      <c r="K28" s="667"/>
      <c r="L28" s="95" t="s">
        <v>78</v>
      </c>
      <c r="M28" s="95" t="s">
        <v>79</v>
      </c>
      <c r="N28" s="95" t="s">
        <v>80</v>
      </c>
      <c r="O28" s="95" t="s">
        <v>77</v>
      </c>
      <c r="P28" s="95" t="s">
        <v>97</v>
      </c>
      <c r="Q28" s="95" t="s">
        <v>98</v>
      </c>
      <c r="R28" s="95" t="s">
        <v>4</v>
      </c>
      <c r="S28" s="661"/>
      <c r="T28" s="659"/>
      <c r="U28" s="34"/>
    </row>
    <row r="29" spans="1:25" s="11" customFormat="1" ht="15" customHeight="1" x14ac:dyDescent="0.25">
      <c r="B29" s="187" t="s">
        <v>28</v>
      </c>
      <c r="C29" s="124" t="str">
        <f>'BTB 1, 2, 3 - DALAM'!C28</f>
        <v>LAND BANK sd. TAHUN 2019</v>
      </c>
      <c r="D29" s="203"/>
      <c r="E29" s="202"/>
      <c r="F29" s="204"/>
      <c r="G29" s="205"/>
      <c r="H29" s="203"/>
      <c r="I29" s="206"/>
      <c r="J29" s="222"/>
      <c r="K29" s="203"/>
      <c r="L29" s="516"/>
      <c r="M29" s="516"/>
      <c r="N29" s="516"/>
      <c r="O29" s="446"/>
      <c r="P29" s="446"/>
      <c r="Q29" s="446"/>
      <c r="R29" s="222"/>
      <c r="S29" s="516"/>
      <c r="T29" s="202"/>
      <c r="U29" s="106"/>
    </row>
    <row r="30" spans="1:25" s="36" customFormat="1" ht="15" customHeight="1" x14ac:dyDescent="0.2">
      <c r="A30" s="15"/>
      <c r="B30" s="114"/>
      <c r="C30" s="237"/>
      <c r="D30" s="198"/>
      <c r="E30" s="234"/>
      <c r="F30" s="226"/>
      <c r="G30" s="226"/>
      <c r="H30" s="116"/>
      <c r="I30" s="117"/>
      <c r="J30" s="119"/>
      <c r="K30" s="118"/>
      <c r="L30" s="529"/>
      <c r="M30" s="529"/>
      <c r="N30" s="529"/>
      <c r="O30" s="119"/>
      <c r="P30" s="416"/>
      <c r="Q30" s="119"/>
      <c r="R30" s="119"/>
      <c r="S30" s="463"/>
      <c r="T30" s="166"/>
      <c r="U30" s="15"/>
      <c r="V30" s="15"/>
      <c r="W30" s="14"/>
      <c r="X30" s="14"/>
      <c r="Y30" s="14"/>
    </row>
    <row r="31" spans="1:25" s="36" customFormat="1" ht="15" customHeight="1" x14ac:dyDescent="0.2">
      <c r="A31" s="15"/>
      <c r="B31" s="368"/>
      <c r="C31" s="369"/>
      <c r="D31" s="370"/>
      <c r="E31" s="371"/>
      <c r="F31" s="372"/>
      <c r="G31" s="372"/>
      <c r="H31" s="373"/>
      <c r="I31" s="374"/>
      <c r="J31" s="330"/>
      <c r="K31" s="373"/>
      <c r="L31" s="530"/>
      <c r="M31" s="530"/>
      <c r="N31" s="530"/>
      <c r="O31" s="330"/>
      <c r="P31" s="330"/>
      <c r="Q31" s="330"/>
      <c r="R31" s="330"/>
      <c r="S31" s="530"/>
      <c r="T31" s="331"/>
      <c r="U31" s="15"/>
      <c r="V31" s="15"/>
      <c r="W31" s="14"/>
      <c r="X31" s="14"/>
      <c r="Y31" s="14"/>
    </row>
    <row r="32" spans="1:25" s="36" customFormat="1" ht="15" customHeight="1" thickBot="1" x14ac:dyDescent="0.25">
      <c r="A32" s="15"/>
      <c r="B32" s="120"/>
      <c r="C32" s="238"/>
      <c r="D32" s="168"/>
      <c r="E32" s="235"/>
      <c r="F32" s="227"/>
      <c r="G32" s="227"/>
      <c r="H32" s="121"/>
      <c r="I32" s="122"/>
      <c r="J32" s="123"/>
      <c r="K32" s="121"/>
      <c r="L32" s="531"/>
      <c r="M32" s="531"/>
      <c r="N32" s="531"/>
      <c r="O32" s="444"/>
      <c r="P32" s="444"/>
      <c r="Q32" s="444"/>
      <c r="R32" s="123"/>
      <c r="S32" s="531"/>
      <c r="T32" s="167"/>
      <c r="U32" s="15"/>
      <c r="V32" s="15"/>
      <c r="W32" s="14"/>
      <c r="X32" s="14"/>
      <c r="Y32" s="14"/>
    </row>
    <row r="33" spans="1:25" s="36" customFormat="1" ht="18" customHeight="1" thickBot="1" x14ac:dyDescent="0.25">
      <c r="A33" s="15"/>
      <c r="B33" s="37">
        <f>COUNT(B29:B32)</f>
        <v>0</v>
      </c>
      <c r="C33" s="38"/>
      <c r="D33" s="79"/>
      <c r="E33" s="39" t="s">
        <v>30</v>
      </c>
      <c r="F33" s="239"/>
      <c r="G33" s="42"/>
      <c r="H33" s="230">
        <f>SUM(H29:H32)</f>
        <v>0</v>
      </c>
      <c r="I33" s="230">
        <f>SUM(I29:I32)</f>
        <v>0</v>
      </c>
      <c r="J33" s="42"/>
      <c r="K33" s="38">
        <f>SUM(K29:K32)</f>
        <v>0</v>
      </c>
      <c r="L33" s="38">
        <f>COUNTA(L29:L32)</f>
        <v>0</v>
      </c>
      <c r="M33" s="38">
        <f>COUNTA(M29:M32)</f>
        <v>0</v>
      </c>
      <c r="N33" s="38">
        <f>COUNTA(N29:N32)</f>
        <v>0</v>
      </c>
      <c r="O33" s="38"/>
      <c r="P33" s="42"/>
      <c r="Q33" s="42"/>
      <c r="R33" s="42"/>
      <c r="S33" s="38">
        <f>COUNTA(S29:S32)</f>
        <v>0</v>
      </c>
      <c r="T33" s="43"/>
      <c r="U33" s="16"/>
      <c r="V33" s="15"/>
      <c r="W33" s="14"/>
      <c r="X33" s="14"/>
      <c r="Y33" s="14"/>
    </row>
    <row r="34" spans="1:25" s="11" customFormat="1" ht="15" customHeight="1" x14ac:dyDescent="0.25">
      <c r="B34" s="127" t="s">
        <v>29</v>
      </c>
      <c r="C34" s="124" t="str">
        <f>'BTB 1, 2, 3 - DALAM'!C33</f>
        <v>LAND BANK TAHUN 2020</v>
      </c>
      <c r="D34" s="209"/>
      <c r="E34" s="124"/>
      <c r="F34" s="240"/>
      <c r="G34" s="241"/>
      <c r="H34" s="242"/>
      <c r="I34" s="243"/>
      <c r="J34" s="220"/>
      <c r="K34" s="209"/>
      <c r="L34" s="209"/>
      <c r="M34" s="209"/>
      <c r="N34" s="209"/>
      <c r="O34" s="220"/>
      <c r="P34" s="220"/>
      <c r="Q34" s="220"/>
      <c r="R34" s="220"/>
      <c r="S34" s="209"/>
      <c r="T34" s="124"/>
      <c r="U34" s="106"/>
    </row>
    <row r="35" spans="1:25" s="15" customFormat="1" ht="15" customHeight="1" x14ac:dyDescent="0.2">
      <c r="B35" s="114"/>
      <c r="C35" s="237"/>
      <c r="D35" s="198"/>
      <c r="E35" s="234"/>
      <c r="F35" s="226"/>
      <c r="G35" s="226"/>
      <c r="H35" s="116"/>
      <c r="I35" s="117"/>
      <c r="J35" s="119"/>
      <c r="K35" s="118"/>
      <c r="L35" s="529"/>
      <c r="M35" s="529"/>
      <c r="N35" s="529"/>
      <c r="O35" s="119"/>
      <c r="P35" s="416"/>
      <c r="Q35" s="119"/>
      <c r="R35" s="119"/>
      <c r="S35" s="463"/>
      <c r="T35" s="166"/>
    </row>
    <row r="36" spans="1:25" s="15" customFormat="1" ht="15" customHeight="1" x14ac:dyDescent="0.2">
      <c r="B36" s="368"/>
      <c r="C36" s="369"/>
      <c r="D36" s="370"/>
      <c r="E36" s="371"/>
      <c r="F36" s="372"/>
      <c r="G36" s="372"/>
      <c r="H36" s="373"/>
      <c r="I36" s="374"/>
      <c r="J36" s="330"/>
      <c r="K36" s="373"/>
      <c r="L36" s="530"/>
      <c r="M36" s="530"/>
      <c r="N36" s="530"/>
      <c r="O36" s="330"/>
      <c r="P36" s="330"/>
      <c r="Q36" s="330"/>
      <c r="R36" s="330"/>
      <c r="S36" s="530"/>
      <c r="T36" s="331"/>
    </row>
    <row r="37" spans="1:25" s="36" customFormat="1" ht="15" customHeight="1" thickBot="1" x14ac:dyDescent="0.25">
      <c r="A37" s="15"/>
      <c r="B37" s="120"/>
      <c r="C37" s="238"/>
      <c r="D37" s="168"/>
      <c r="E37" s="235"/>
      <c r="F37" s="227"/>
      <c r="G37" s="227"/>
      <c r="H37" s="121"/>
      <c r="I37" s="122"/>
      <c r="J37" s="123"/>
      <c r="K37" s="121"/>
      <c r="L37" s="531"/>
      <c r="M37" s="531"/>
      <c r="N37" s="531"/>
      <c r="O37" s="444"/>
      <c r="P37" s="444"/>
      <c r="Q37" s="444"/>
      <c r="R37" s="123"/>
      <c r="S37" s="531"/>
      <c r="T37" s="167"/>
      <c r="U37" s="15"/>
      <c r="V37" s="15"/>
      <c r="W37" s="14"/>
      <c r="X37" s="14"/>
      <c r="Y37" s="14"/>
    </row>
    <row r="38" spans="1:25" s="36" customFormat="1" ht="18" customHeight="1" thickBot="1" x14ac:dyDescent="0.25">
      <c r="A38" s="15"/>
      <c r="B38" s="37">
        <f>COUNT(B34:B37)</f>
        <v>0</v>
      </c>
      <c r="C38" s="38"/>
      <c r="D38" s="79"/>
      <c r="E38" s="39" t="s">
        <v>31</v>
      </c>
      <c r="F38" s="239"/>
      <c r="G38" s="42"/>
      <c r="H38" s="230">
        <f>SUM(H34:H37)</f>
        <v>0</v>
      </c>
      <c r="I38" s="230">
        <f>SUM(I34:I37)</f>
        <v>0</v>
      </c>
      <c r="J38" s="42"/>
      <c r="K38" s="38">
        <f>SUM(K34:K37)</f>
        <v>0</v>
      </c>
      <c r="L38" s="38">
        <f>COUNTA(L34:L37)</f>
        <v>0</v>
      </c>
      <c r="M38" s="38">
        <f>COUNTA(M34:M37)</f>
        <v>0</v>
      </c>
      <c r="N38" s="38">
        <f>COUNTA(N34:N37)</f>
        <v>0</v>
      </c>
      <c r="O38" s="38"/>
      <c r="P38" s="42"/>
      <c r="Q38" s="42"/>
      <c r="R38" s="42"/>
      <c r="S38" s="38">
        <f>COUNTA(S34:S37)</f>
        <v>0</v>
      </c>
      <c r="T38" s="43"/>
      <c r="U38" s="16"/>
      <c r="V38" s="15"/>
      <c r="W38" s="14"/>
      <c r="X38" s="14"/>
      <c r="Y38" s="14"/>
    </row>
    <row r="39" spans="1:25" customFormat="1" ht="7.5" customHeight="1" thickBot="1" x14ac:dyDescent="0.3">
      <c r="A39" s="174"/>
      <c r="B39" s="176"/>
      <c r="C39" s="176"/>
      <c r="D39" s="176"/>
      <c r="E39" s="236"/>
      <c r="F39" s="176"/>
      <c r="G39" s="176"/>
      <c r="H39" s="244"/>
      <c r="I39" s="244"/>
      <c r="J39" s="236"/>
      <c r="K39" s="176"/>
      <c r="L39" s="236"/>
      <c r="M39" s="236"/>
      <c r="N39" s="236"/>
      <c r="O39" s="236"/>
      <c r="P39" s="236"/>
      <c r="Q39" s="236"/>
      <c r="R39" s="236"/>
      <c r="S39" s="236"/>
      <c r="T39" s="236"/>
      <c r="U39" s="174"/>
      <c r="V39" s="174"/>
    </row>
    <row r="40" spans="1:25" s="36" customFormat="1" ht="18" customHeight="1" thickBot="1" x14ac:dyDescent="0.25">
      <c r="A40" s="15"/>
      <c r="B40" s="37">
        <f>B33+B38</f>
        <v>0</v>
      </c>
      <c r="C40" s="38"/>
      <c r="D40" s="79"/>
      <c r="E40" s="39" t="s">
        <v>32</v>
      </c>
      <c r="F40" s="40"/>
      <c r="G40" s="38"/>
      <c r="H40" s="230">
        <f>H33+H38</f>
        <v>0</v>
      </c>
      <c r="I40" s="230">
        <f>I33+I38</f>
        <v>0</v>
      </c>
      <c r="J40" s="42"/>
      <c r="K40" s="38">
        <f>K33+K38</f>
        <v>0</v>
      </c>
      <c r="L40" s="230">
        <f>L33+L38</f>
        <v>0</v>
      </c>
      <c r="M40" s="230">
        <f>M33+M38</f>
        <v>0</v>
      </c>
      <c r="N40" s="230">
        <f>N33+N38</f>
        <v>0</v>
      </c>
      <c r="O40" s="230"/>
      <c r="P40" s="42"/>
      <c r="Q40" s="42"/>
      <c r="R40" s="42"/>
      <c r="S40" s="230">
        <f>S33+S38</f>
        <v>0</v>
      </c>
      <c r="T40" s="43"/>
      <c r="U40" s="16"/>
      <c r="V40" s="15"/>
      <c r="W40" s="14"/>
      <c r="X40" s="14"/>
      <c r="Y40" s="14"/>
    </row>
    <row r="41" spans="1:25" customFormat="1" ht="15" x14ac:dyDescent="0.25">
      <c r="A41" s="174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74"/>
      <c r="V41" s="174"/>
    </row>
    <row r="42" spans="1:25" customFormat="1" ht="15" x14ac:dyDescent="0.25">
      <c r="A42" s="174"/>
      <c r="B42" s="182" t="str">
        <f>'BP - LUAR'!B41</f>
        <v>Jember, 31 Januari 2020</v>
      </c>
      <c r="C42" s="186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74"/>
      <c r="V42" s="174"/>
    </row>
    <row r="43" spans="1:25" customFormat="1" ht="15" x14ac:dyDescent="0.25">
      <c r="A43" s="174"/>
      <c r="B43" s="177" t="s">
        <v>92</v>
      </c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74"/>
      <c r="V43" s="174"/>
    </row>
    <row r="44" spans="1:25" s="36" customFormat="1" ht="12.75" customHeight="1" x14ac:dyDescent="0.2">
      <c r="A44" s="15"/>
      <c r="B44" s="3"/>
      <c r="C44" s="3"/>
      <c r="D44" s="89"/>
      <c r="E44" s="3"/>
      <c r="F44" s="3"/>
      <c r="G44" s="3"/>
      <c r="H44" s="3"/>
      <c r="I44" s="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5"/>
      <c r="V44" s="15"/>
    </row>
    <row r="45" spans="1:25" s="36" customFormat="1" ht="12.75" customHeight="1" x14ac:dyDescent="0.2">
      <c r="A45" s="15"/>
      <c r="B45" s="3"/>
      <c r="C45" s="174"/>
      <c r="D45" s="89"/>
      <c r="E45" s="3"/>
      <c r="F45" s="3"/>
      <c r="G45" s="3"/>
      <c r="H45" s="3"/>
      <c r="I45" s="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5"/>
      <c r="V45" s="15"/>
    </row>
    <row r="46" spans="1:25" s="36" customFormat="1" ht="12.75" customHeight="1" x14ac:dyDescent="0.2">
      <c r="A46" s="15"/>
      <c r="B46" s="197"/>
      <c r="C46" s="175"/>
      <c r="D46" s="89"/>
      <c r="E46" s="3"/>
      <c r="F46" s="3"/>
      <c r="G46" s="3"/>
      <c r="H46" s="3"/>
      <c r="I46" s="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15"/>
      <c r="V46" s="15"/>
    </row>
    <row r="47" spans="1:25" s="14" customFormat="1" x14ac:dyDescent="0.2">
      <c r="A47" s="32"/>
      <c r="B47" s="68"/>
      <c r="C47" s="3"/>
      <c r="D47" s="89"/>
      <c r="E47" s="3"/>
      <c r="F47" s="69"/>
      <c r="G47" s="69"/>
      <c r="H47" s="69"/>
      <c r="I47" s="69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32"/>
    </row>
    <row r="48" spans="1:25" s="14" customFormat="1" x14ac:dyDescent="0.2">
      <c r="A48" s="32"/>
      <c r="B48" s="69"/>
      <c r="C48" s="69"/>
      <c r="D48" s="90"/>
      <c r="E48" s="69"/>
      <c r="F48" s="69"/>
      <c r="G48" s="69"/>
      <c r="H48" s="69"/>
      <c r="I48" s="69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32"/>
    </row>
    <row r="55" spans="1:24" s="14" customFormat="1" x14ac:dyDescent="0.2">
      <c r="A55" s="32"/>
      <c r="B55" s="3"/>
      <c r="C55" s="3"/>
      <c r="D55" s="89"/>
      <c r="E55" s="3"/>
      <c r="F55" s="3"/>
      <c r="G55" s="3"/>
      <c r="H55" s="3"/>
      <c r="I55" s="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32"/>
      <c r="V55" s="71"/>
      <c r="W55" s="72"/>
      <c r="X55" s="73"/>
    </row>
    <row r="56" spans="1:24" s="14" customFormat="1" x14ac:dyDescent="0.2">
      <c r="A56" s="32"/>
      <c r="B56" s="3"/>
      <c r="C56" s="3"/>
      <c r="D56" s="89"/>
      <c r="E56" s="3"/>
      <c r="F56" s="3"/>
      <c r="G56" s="3"/>
      <c r="H56" s="3"/>
      <c r="I56" s="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32"/>
      <c r="V56" s="71"/>
      <c r="W56" s="72"/>
      <c r="X56" s="73"/>
    </row>
    <row r="57" spans="1:24" s="14" customFormat="1" x14ac:dyDescent="0.2">
      <c r="A57" s="32"/>
      <c r="B57" s="3"/>
      <c r="C57" s="3"/>
      <c r="D57" s="89"/>
      <c r="E57" s="3"/>
      <c r="F57" s="3"/>
      <c r="G57" s="3"/>
      <c r="H57" s="3"/>
      <c r="I57" s="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32"/>
      <c r="V57" s="71"/>
      <c r="W57" s="72"/>
      <c r="X57" s="73"/>
    </row>
    <row r="58" spans="1:24" s="14" customFormat="1" x14ac:dyDescent="0.2">
      <c r="A58" s="32"/>
      <c r="B58" s="3"/>
      <c r="C58" s="3"/>
      <c r="D58" s="89"/>
      <c r="E58" s="3"/>
      <c r="F58" s="3"/>
      <c r="G58" s="3"/>
      <c r="H58" s="3"/>
      <c r="I58" s="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32"/>
      <c r="V58" s="71"/>
      <c r="W58" s="72"/>
      <c r="X58" s="73"/>
    </row>
    <row r="59" spans="1:24" s="14" customFormat="1" x14ac:dyDescent="0.2">
      <c r="A59" s="32"/>
      <c r="B59" s="3"/>
      <c r="C59" s="3"/>
      <c r="D59" s="89"/>
      <c r="E59" s="3"/>
      <c r="F59" s="3"/>
      <c r="G59" s="3"/>
      <c r="H59" s="3"/>
      <c r="I59" s="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32"/>
      <c r="V59" s="71"/>
      <c r="W59" s="72"/>
      <c r="X59" s="73"/>
    </row>
    <row r="60" spans="1:24" s="14" customFormat="1" x14ac:dyDescent="0.2">
      <c r="A60" s="32"/>
      <c r="B60" s="3"/>
      <c r="C60" s="3"/>
      <c r="D60" s="89"/>
      <c r="E60" s="3"/>
      <c r="F60" s="3"/>
      <c r="G60" s="3"/>
      <c r="H60" s="3"/>
      <c r="I60" s="3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32"/>
      <c r="V60" s="73"/>
      <c r="W60" s="73"/>
      <c r="X60" s="73"/>
    </row>
  </sheetData>
  <mergeCells count="20">
    <mergeCell ref="L27:R27"/>
    <mergeCell ref="T27:T28"/>
    <mergeCell ref="J27:J28"/>
    <mergeCell ref="K27:K28"/>
    <mergeCell ref="S27:S28"/>
    <mergeCell ref="B27:B28"/>
    <mergeCell ref="C27:C28"/>
    <mergeCell ref="D27:D28"/>
    <mergeCell ref="E27:E28"/>
    <mergeCell ref="F27:I27"/>
    <mergeCell ref="L9:R9"/>
    <mergeCell ref="T9:T10"/>
    <mergeCell ref="J9:J10"/>
    <mergeCell ref="K9:K10"/>
    <mergeCell ref="S9:S10"/>
    <mergeCell ref="B9:B10"/>
    <mergeCell ref="C9:C10"/>
    <mergeCell ref="D9:D10"/>
    <mergeCell ref="E9:E10"/>
    <mergeCell ref="F9:I9"/>
  </mergeCells>
  <pageMargins left="0.7" right="0.1" top="0.5" bottom="0.2" header="0" footer="0"/>
  <pageSetup paperSize="256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68"/>
  <sheetViews>
    <sheetView zoomScale="90" zoomScaleNormal="90" workbookViewId="0">
      <selection activeCell="B12" sqref="B12:T34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style="96" customWidth="1"/>
    <col min="11" max="11" width="15.7109375" style="96" customWidth="1"/>
    <col min="12" max="15" width="12.7109375" style="96" customWidth="1"/>
    <col min="16" max="16" width="17.7109375" style="96" customWidth="1"/>
    <col min="17" max="17" width="12.7109375" style="96" customWidth="1"/>
    <col min="18" max="18" width="15.7109375" style="96" customWidth="1"/>
    <col min="19" max="19" width="12.7109375" style="96" customWidth="1"/>
    <col min="20" max="20" width="20.7109375" customWidth="1"/>
  </cols>
  <sheetData>
    <row r="1" spans="1:24" ht="10.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74"/>
      <c r="U1" s="174"/>
    </row>
    <row r="2" spans="1:24" ht="10.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74"/>
      <c r="U2" s="174"/>
    </row>
    <row r="3" spans="1:24" s="14" customFormat="1" ht="22.5" customHeight="1" x14ac:dyDescent="0.2">
      <c r="A3" s="15"/>
      <c r="B3" s="74" t="s">
        <v>69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1:24" s="10" customFormat="1" ht="22.5" x14ac:dyDescent="0.25">
      <c r="A4" s="2"/>
      <c r="B4" s="74" t="s">
        <v>68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</row>
    <row r="5" spans="1:24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</row>
    <row r="6" spans="1:24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</row>
    <row r="7" spans="1:24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</row>
    <row r="8" spans="1:24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35"/>
    </row>
    <row r="9" spans="1:24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4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4" s="11" customFormat="1" ht="15" customHeight="1" x14ac:dyDescent="0.25">
      <c r="B11" s="140" t="s">
        <v>28</v>
      </c>
      <c r="C11" s="141" t="str">
        <f>'BTB 1, 2, 3 - DALAM'!C11</f>
        <v>sd. TAHUN 2019</v>
      </c>
      <c r="D11" s="142"/>
      <c r="E11" s="139"/>
      <c r="F11" s="134"/>
      <c r="G11" s="135"/>
      <c r="H11" s="136"/>
      <c r="I11" s="134"/>
      <c r="J11" s="138"/>
      <c r="K11" s="248"/>
      <c r="L11" s="138"/>
      <c r="M11" s="138"/>
      <c r="N11" s="138"/>
      <c r="O11" s="138"/>
      <c r="P11" s="138"/>
      <c r="Q11" s="138"/>
      <c r="R11" s="138"/>
      <c r="S11" s="138"/>
      <c r="T11" s="141"/>
      <c r="U11" s="106"/>
    </row>
    <row r="12" spans="1:24" s="36" customFormat="1" ht="15" customHeight="1" x14ac:dyDescent="0.2">
      <c r="A12" s="503"/>
      <c r="B12" s="544"/>
      <c r="C12" s="85"/>
      <c r="D12" s="101"/>
      <c r="E12" s="144"/>
      <c r="F12" s="144"/>
      <c r="G12" s="144"/>
      <c r="H12" s="145"/>
      <c r="I12" s="671"/>
      <c r="J12" s="84"/>
      <c r="K12" s="228"/>
      <c r="L12" s="590"/>
      <c r="M12" s="591"/>
      <c r="N12" s="590"/>
      <c r="O12" s="551"/>
      <c r="P12" s="551"/>
      <c r="Q12" s="551"/>
      <c r="R12" s="551"/>
      <c r="S12" s="590"/>
      <c r="T12" s="84"/>
      <c r="U12" s="2"/>
      <c r="V12" s="14"/>
      <c r="W12" s="14"/>
      <c r="X12" s="14"/>
    </row>
    <row r="13" spans="1:24" s="36" customFormat="1" ht="15" customHeight="1" x14ac:dyDescent="0.2">
      <c r="A13" s="503"/>
      <c r="B13" s="537"/>
      <c r="C13" s="44"/>
      <c r="D13" s="285"/>
      <c r="E13" s="46"/>
      <c r="F13" s="46"/>
      <c r="G13" s="46"/>
      <c r="H13" s="59"/>
      <c r="I13" s="671"/>
      <c r="J13" s="45"/>
      <c r="K13" s="229"/>
      <c r="L13" s="592"/>
      <c r="M13" s="592"/>
      <c r="N13" s="592"/>
      <c r="O13" s="552"/>
      <c r="P13" s="552"/>
      <c r="Q13" s="552"/>
      <c r="R13" s="552"/>
      <c r="S13" s="592"/>
      <c r="T13" s="45"/>
      <c r="U13" s="2"/>
      <c r="V13" s="14"/>
      <c r="W13" s="14"/>
      <c r="X13" s="14"/>
    </row>
    <row r="14" spans="1:24" s="36" customFormat="1" ht="15" customHeight="1" x14ac:dyDescent="0.2">
      <c r="A14" s="503"/>
      <c r="B14" s="537"/>
      <c r="C14" s="44"/>
      <c r="D14" s="285"/>
      <c r="E14" s="47"/>
      <c r="F14" s="47"/>
      <c r="G14" s="46"/>
      <c r="H14" s="59"/>
      <c r="I14" s="672"/>
      <c r="J14" s="45"/>
      <c r="K14" s="229"/>
      <c r="L14" s="592"/>
      <c r="M14" s="592"/>
      <c r="N14" s="592"/>
      <c r="O14" s="552"/>
      <c r="P14" s="552"/>
      <c r="Q14" s="552"/>
      <c r="R14" s="552"/>
      <c r="S14" s="592"/>
      <c r="T14" s="45"/>
      <c r="U14" s="2"/>
      <c r="V14" s="14"/>
      <c r="W14" s="14"/>
      <c r="X14" s="14"/>
    </row>
    <row r="15" spans="1:24" s="36" customFormat="1" ht="15" customHeight="1" x14ac:dyDescent="0.2">
      <c r="A15" s="503"/>
      <c r="B15" s="537"/>
      <c r="C15" s="44"/>
      <c r="D15" s="285"/>
      <c r="E15" s="48"/>
      <c r="F15" s="48"/>
      <c r="G15" s="46"/>
      <c r="H15" s="59"/>
      <c r="I15" s="59"/>
      <c r="J15" s="45"/>
      <c r="K15" s="229"/>
      <c r="L15" s="592"/>
      <c r="M15" s="592"/>
      <c r="N15" s="592"/>
      <c r="O15" s="552"/>
      <c r="P15" s="552"/>
      <c r="Q15" s="552"/>
      <c r="R15" s="552"/>
      <c r="S15" s="592"/>
      <c r="T15" s="45"/>
      <c r="U15" s="2"/>
      <c r="V15" s="14"/>
      <c r="W15" s="14"/>
      <c r="X15" s="14"/>
    </row>
    <row r="16" spans="1:24" s="36" customFormat="1" ht="15" customHeight="1" x14ac:dyDescent="0.2">
      <c r="A16" s="503"/>
      <c r="B16" s="537"/>
      <c r="C16" s="44"/>
      <c r="D16" s="285"/>
      <c r="E16" s="49"/>
      <c r="F16" s="49"/>
      <c r="G16" s="46"/>
      <c r="H16" s="59"/>
      <c r="I16" s="59"/>
      <c r="J16" s="45"/>
      <c r="K16" s="229"/>
      <c r="L16" s="592"/>
      <c r="M16" s="592"/>
      <c r="N16" s="592"/>
      <c r="O16" s="552"/>
      <c r="P16" s="552"/>
      <c r="Q16" s="552"/>
      <c r="R16" s="552"/>
      <c r="S16" s="592"/>
      <c r="T16" s="45"/>
      <c r="U16" s="2"/>
      <c r="V16" s="14"/>
      <c r="W16" s="14"/>
      <c r="X16" s="14"/>
    </row>
    <row r="17" spans="1:24" s="36" customFormat="1" ht="15" customHeight="1" x14ac:dyDescent="0.2">
      <c r="A17" s="503"/>
      <c r="B17" s="537"/>
      <c r="C17" s="44"/>
      <c r="D17" s="285"/>
      <c r="E17" s="50"/>
      <c r="F17" s="50"/>
      <c r="G17" s="50"/>
      <c r="H17" s="59"/>
      <c r="I17" s="59"/>
      <c r="J17" s="45"/>
      <c r="K17" s="229"/>
      <c r="L17" s="579"/>
      <c r="M17" s="579"/>
      <c r="N17" s="579"/>
      <c r="O17" s="380"/>
      <c r="P17" s="552"/>
      <c r="Q17" s="552"/>
      <c r="R17" s="552"/>
      <c r="S17" s="592"/>
      <c r="T17" s="45"/>
      <c r="U17" s="2"/>
      <c r="V17" s="14"/>
      <c r="W17" s="14"/>
      <c r="X17" s="14"/>
    </row>
    <row r="18" spans="1:24" s="36" customFormat="1" ht="15" customHeight="1" x14ac:dyDescent="0.2">
      <c r="A18" s="15"/>
      <c r="B18" s="251"/>
      <c r="C18" s="44"/>
      <c r="D18" s="285"/>
      <c r="E18" s="51"/>
      <c r="F18" s="51"/>
      <c r="G18" s="46"/>
      <c r="H18" s="60"/>
      <c r="I18" s="673"/>
      <c r="J18" s="45"/>
      <c r="K18" s="229"/>
      <c r="L18" s="592"/>
      <c r="M18" s="592"/>
      <c r="N18" s="592"/>
      <c r="O18" s="552"/>
      <c r="P18" s="552"/>
      <c r="Q18" s="552"/>
      <c r="R18" s="552"/>
      <c r="S18" s="592"/>
      <c r="T18" s="45"/>
      <c r="U18" s="2"/>
      <c r="V18" s="14"/>
      <c r="W18" s="14"/>
      <c r="X18" s="14"/>
    </row>
    <row r="19" spans="1:24" s="36" customFormat="1" ht="15" customHeight="1" x14ac:dyDescent="0.2">
      <c r="A19" s="15"/>
      <c r="B19" s="251"/>
      <c r="C19" s="44"/>
      <c r="D19" s="285"/>
      <c r="E19" s="52"/>
      <c r="F19" s="52"/>
      <c r="G19" s="46"/>
      <c r="H19" s="60"/>
      <c r="I19" s="674"/>
      <c r="J19" s="45"/>
      <c r="K19" s="229"/>
      <c r="L19" s="592"/>
      <c r="M19" s="592"/>
      <c r="N19" s="592"/>
      <c r="O19" s="552"/>
      <c r="P19" s="552"/>
      <c r="Q19" s="552"/>
      <c r="R19" s="552"/>
      <c r="S19" s="592"/>
      <c r="T19" s="45"/>
      <c r="U19" s="2"/>
      <c r="V19" s="14"/>
      <c r="W19" s="14"/>
      <c r="X19" s="14"/>
    </row>
    <row r="20" spans="1:24" s="36" customFormat="1" ht="15" customHeight="1" x14ac:dyDescent="0.2">
      <c r="A20" s="15"/>
      <c r="B20" s="251"/>
      <c r="C20" s="44"/>
      <c r="D20" s="285"/>
      <c r="E20" s="53"/>
      <c r="F20" s="53"/>
      <c r="G20" s="46"/>
      <c r="H20" s="60"/>
      <c r="I20" s="60"/>
      <c r="J20" s="45"/>
      <c r="K20" s="229"/>
      <c r="L20" s="592"/>
      <c r="M20" s="592"/>
      <c r="N20" s="592"/>
      <c r="O20" s="552"/>
      <c r="P20" s="552"/>
      <c r="Q20" s="552"/>
      <c r="R20" s="552"/>
      <c r="S20" s="592"/>
      <c r="T20" s="45"/>
      <c r="U20" s="2"/>
      <c r="V20" s="14"/>
      <c r="W20" s="14"/>
      <c r="X20" s="14"/>
    </row>
    <row r="21" spans="1:24" s="36" customFormat="1" ht="15" customHeight="1" x14ac:dyDescent="0.2">
      <c r="A21" s="15"/>
      <c r="B21" s="251"/>
      <c r="C21" s="44"/>
      <c r="D21" s="285"/>
      <c r="E21" s="54"/>
      <c r="F21" s="54"/>
      <c r="G21" s="46"/>
      <c r="H21" s="60"/>
      <c r="I21" s="60"/>
      <c r="J21" s="45"/>
      <c r="K21" s="229"/>
      <c r="L21" s="592"/>
      <c r="M21" s="592"/>
      <c r="N21" s="592"/>
      <c r="O21" s="552"/>
      <c r="P21" s="552"/>
      <c r="Q21" s="552"/>
      <c r="R21" s="552"/>
      <c r="S21" s="592"/>
      <c r="T21" s="45"/>
      <c r="U21" s="2"/>
      <c r="V21" s="14"/>
      <c r="W21" s="14"/>
      <c r="X21" s="14"/>
    </row>
    <row r="22" spans="1:24" s="36" customFormat="1" ht="15" customHeight="1" x14ac:dyDescent="0.2">
      <c r="A22" s="503"/>
      <c r="B22" s="537"/>
      <c r="C22" s="44"/>
      <c r="D22" s="285"/>
      <c r="E22" s="286"/>
      <c r="F22" s="55"/>
      <c r="G22" s="50"/>
      <c r="H22" s="60"/>
      <c r="I22" s="60"/>
      <c r="J22" s="45"/>
      <c r="K22" s="229"/>
      <c r="L22" s="579"/>
      <c r="M22" s="579"/>
      <c r="N22" s="579"/>
      <c r="O22" s="380"/>
      <c r="P22" s="553"/>
      <c r="Q22" s="553"/>
      <c r="R22" s="552"/>
      <c r="S22" s="592"/>
      <c r="T22" s="45"/>
      <c r="U22" s="2"/>
      <c r="V22" s="14"/>
      <c r="W22" s="14"/>
      <c r="X22" s="14"/>
    </row>
    <row r="23" spans="1:24" s="36" customFormat="1" ht="15" customHeight="1" x14ac:dyDescent="0.2">
      <c r="A23" s="503"/>
      <c r="B23" s="537"/>
      <c r="C23" s="44"/>
      <c r="D23" s="285"/>
      <c r="E23" s="287"/>
      <c r="F23" s="55"/>
      <c r="G23" s="287"/>
      <c r="H23" s="60"/>
      <c r="I23" s="60"/>
      <c r="J23" s="45"/>
      <c r="K23" s="99"/>
      <c r="L23" s="579"/>
      <c r="M23" s="579"/>
      <c r="N23" s="579"/>
      <c r="O23" s="380"/>
      <c r="P23" s="553"/>
      <c r="Q23" s="553"/>
      <c r="R23" s="553"/>
      <c r="S23" s="596"/>
      <c r="T23" s="45"/>
      <c r="U23" s="2"/>
      <c r="V23" s="14"/>
      <c r="W23" s="14"/>
      <c r="X23" s="14"/>
    </row>
    <row r="24" spans="1:24" s="36" customFormat="1" ht="15" customHeight="1" x14ac:dyDescent="0.2">
      <c r="A24" s="503"/>
      <c r="B24" s="537"/>
      <c r="C24" s="44"/>
      <c r="D24" s="285"/>
      <c r="E24" s="288"/>
      <c r="F24" s="55"/>
      <c r="G24" s="288"/>
      <c r="H24" s="60"/>
      <c r="I24" s="60"/>
      <c r="J24" s="45"/>
      <c r="K24" s="99"/>
      <c r="L24" s="579"/>
      <c r="M24" s="579"/>
      <c r="N24" s="579"/>
      <c r="O24" s="380"/>
      <c r="P24" s="553"/>
      <c r="Q24" s="553"/>
      <c r="R24" s="553"/>
      <c r="S24" s="596"/>
      <c r="T24" s="45"/>
      <c r="U24" s="2"/>
      <c r="V24" s="14"/>
      <c r="W24" s="14"/>
      <c r="X24" s="14"/>
    </row>
    <row r="25" spans="1:24" s="36" customFormat="1" ht="15" customHeight="1" x14ac:dyDescent="0.2">
      <c r="A25" s="503"/>
      <c r="B25" s="537"/>
      <c r="C25" s="44"/>
      <c r="D25" s="285"/>
      <c r="E25" s="289"/>
      <c r="F25" s="55"/>
      <c r="G25" s="289"/>
      <c r="H25" s="60"/>
      <c r="I25" s="60"/>
      <c r="J25" s="45"/>
      <c r="K25" s="99"/>
      <c r="L25" s="579"/>
      <c r="M25" s="579"/>
      <c r="N25" s="579"/>
      <c r="O25" s="380"/>
      <c r="P25" s="380"/>
      <c r="Q25" s="380"/>
      <c r="R25" s="552"/>
      <c r="S25" s="592"/>
      <c r="T25" s="45"/>
      <c r="U25" s="2"/>
      <c r="V25" s="14"/>
      <c r="W25" s="14"/>
      <c r="X25" s="14"/>
    </row>
    <row r="26" spans="1:24" s="36" customFormat="1" ht="15" customHeight="1" x14ac:dyDescent="0.2">
      <c r="A26" s="503"/>
      <c r="B26" s="537"/>
      <c r="C26" s="44"/>
      <c r="D26" s="285"/>
      <c r="E26" s="290"/>
      <c r="F26" s="55"/>
      <c r="G26" s="290"/>
      <c r="H26" s="60"/>
      <c r="I26" s="60"/>
      <c r="J26" s="45"/>
      <c r="K26" s="99"/>
      <c r="L26" s="579"/>
      <c r="M26" s="579"/>
      <c r="N26" s="579"/>
      <c r="O26" s="380"/>
      <c r="P26" s="553"/>
      <c r="Q26" s="553"/>
      <c r="R26" s="553"/>
      <c r="S26" s="596"/>
      <c r="T26" s="45"/>
      <c r="U26" s="2"/>
      <c r="V26" s="14"/>
      <c r="W26" s="14"/>
      <c r="X26" s="14"/>
    </row>
    <row r="27" spans="1:24" s="36" customFormat="1" ht="15" customHeight="1" x14ac:dyDescent="0.2">
      <c r="A27" s="15"/>
      <c r="B27" s="251"/>
      <c r="C27" s="44"/>
      <c r="D27" s="285"/>
      <c r="E27" s="291"/>
      <c r="F27" s="55"/>
      <c r="G27" s="291"/>
      <c r="H27" s="60"/>
      <c r="I27" s="60"/>
      <c r="J27" s="45"/>
      <c r="K27" s="99"/>
      <c r="L27" s="579"/>
      <c r="M27" s="579"/>
      <c r="N27" s="579"/>
      <c r="O27" s="380"/>
      <c r="P27" s="380"/>
      <c r="Q27" s="380"/>
      <c r="R27" s="552"/>
      <c r="S27" s="592"/>
      <c r="T27" s="45"/>
      <c r="U27" s="2"/>
      <c r="V27" s="14"/>
      <c r="W27" s="14"/>
      <c r="X27" s="14"/>
    </row>
    <row r="28" spans="1:24" s="36" customFormat="1" ht="15" customHeight="1" x14ac:dyDescent="0.2">
      <c r="A28" s="15"/>
      <c r="B28" s="251"/>
      <c r="C28" s="44"/>
      <c r="D28" s="285"/>
      <c r="E28" s="56"/>
      <c r="F28" s="56"/>
      <c r="G28" s="56"/>
      <c r="H28" s="60"/>
      <c r="I28" s="60"/>
      <c r="J28" s="45"/>
      <c r="K28" s="99"/>
      <c r="L28" s="579"/>
      <c r="M28" s="579"/>
      <c r="N28" s="579"/>
      <c r="O28" s="380"/>
      <c r="P28" s="380"/>
      <c r="Q28" s="380"/>
      <c r="R28" s="552"/>
      <c r="S28" s="592"/>
      <c r="T28" s="45"/>
      <c r="U28" s="2"/>
      <c r="V28" s="14"/>
      <c r="W28" s="14"/>
      <c r="X28" s="14"/>
    </row>
    <row r="29" spans="1:24" s="36" customFormat="1" ht="15" customHeight="1" x14ac:dyDescent="0.2">
      <c r="A29" s="15"/>
      <c r="B29" s="251"/>
      <c r="C29" s="44"/>
      <c r="D29" s="285"/>
      <c r="E29" s="292"/>
      <c r="F29" s="57"/>
      <c r="G29" s="293"/>
      <c r="H29" s="60"/>
      <c r="I29" s="60"/>
      <c r="J29" s="45"/>
      <c r="K29" s="99"/>
      <c r="L29" s="579"/>
      <c r="M29" s="579"/>
      <c r="N29" s="579"/>
      <c r="O29" s="380"/>
      <c r="P29" s="380"/>
      <c r="Q29" s="380"/>
      <c r="R29" s="552"/>
      <c r="S29" s="592"/>
      <c r="T29" s="45"/>
      <c r="U29" s="2"/>
      <c r="V29" s="14"/>
      <c r="W29" s="14"/>
      <c r="X29" s="14"/>
    </row>
    <row r="30" spans="1:24" s="36" customFormat="1" ht="15" customHeight="1" x14ac:dyDescent="0.2">
      <c r="A30" s="15"/>
      <c r="B30" s="375"/>
      <c r="C30" s="376"/>
      <c r="D30" s="409"/>
      <c r="E30" s="294"/>
      <c r="F30" s="410"/>
      <c r="G30" s="295"/>
      <c r="H30" s="60"/>
      <c r="I30" s="60"/>
      <c r="J30" s="411"/>
      <c r="K30" s="412"/>
      <c r="L30" s="579"/>
      <c r="M30" s="579"/>
      <c r="N30" s="579"/>
      <c r="O30" s="380"/>
      <c r="P30" s="380"/>
      <c r="Q30" s="380"/>
      <c r="R30" s="552"/>
      <c r="S30" s="592"/>
      <c r="T30" s="411"/>
      <c r="U30" s="2"/>
      <c r="V30" s="14"/>
      <c r="W30" s="14"/>
      <c r="X30" s="14"/>
    </row>
    <row r="31" spans="1:24" s="36" customFormat="1" ht="15" customHeight="1" x14ac:dyDescent="0.2">
      <c r="A31" s="15"/>
      <c r="B31" s="413"/>
      <c r="C31" s="414"/>
      <c r="D31" s="409"/>
      <c r="E31" s="294"/>
      <c r="F31" s="410"/>
      <c r="G31" s="295"/>
      <c r="H31" s="60"/>
      <c r="I31" s="60"/>
      <c r="J31" s="411"/>
      <c r="K31" s="412"/>
      <c r="L31" s="579"/>
      <c r="M31" s="579"/>
      <c r="N31" s="579"/>
      <c r="O31" s="380"/>
      <c r="P31" s="380"/>
      <c r="Q31" s="380"/>
      <c r="R31" s="552"/>
      <c r="S31" s="592"/>
      <c r="T31" s="411"/>
      <c r="U31" s="2"/>
      <c r="V31" s="14"/>
      <c r="W31" s="14"/>
      <c r="X31" s="14"/>
    </row>
    <row r="32" spans="1:24" s="36" customFormat="1" ht="15" customHeight="1" x14ac:dyDescent="0.2">
      <c r="A32" s="15"/>
      <c r="B32" s="413"/>
      <c r="C32" s="609"/>
      <c r="D32" s="341"/>
      <c r="E32" s="609"/>
      <c r="F32" s="343"/>
      <c r="G32" s="609"/>
      <c r="H32" s="609"/>
      <c r="I32" s="622"/>
      <c r="J32" s="416"/>
      <c r="K32" s="344"/>
      <c r="L32" s="623"/>
      <c r="M32" s="623"/>
      <c r="N32" s="623"/>
      <c r="O32" s="451"/>
      <c r="P32" s="451"/>
      <c r="Q32" s="451"/>
      <c r="R32" s="119"/>
      <c r="S32" s="463"/>
      <c r="T32" s="342"/>
      <c r="U32" s="2"/>
    </row>
    <row r="33" spans="1:24" s="36" customFormat="1" ht="15" customHeight="1" x14ac:dyDescent="0.2">
      <c r="A33" s="15"/>
      <c r="B33" s="413"/>
      <c r="C33" s="325"/>
      <c r="D33" s="198"/>
      <c r="E33" s="450"/>
      <c r="F33" s="450"/>
      <c r="G33" s="450"/>
      <c r="H33" s="450"/>
      <c r="I33" s="450"/>
      <c r="J33" s="119"/>
      <c r="K33" s="118"/>
      <c r="L33" s="452"/>
      <c r="M33" s="452"/>
      <c r="N33" s="593"/>
      <c r="O33" s="547"/>
      <c r="P33" s="415"/>
      <c r="Q33" s="548"/>
      <c r="R33" s="119"/>
      <c r="S33" s="595"/>
      <c r="T33" s="166"/>
      <c r="U33" s="2"/>
      <c r="V33" s="14"/>
      <c r="W33" s="14"/>
      <c r="X33" s="14"/>
    </row>
    <row r="34" spans="1:24" s="36" customFormat="1" ht="15" customHeight="1" thickBot="1" x14ac:dyDescent="0.25">
      <c r="A34" s="15"/>
      <c r="B34" s="352"/>
      <c r="C34" s="364"/>
      <c r="D34" s="401"/>
      <c r="E34" s="365"/>
      <c r="F34" s="366"/>
      <c r="G34" s="366"/>
      <c r="H34" s="328"/>
      <c r="I34" s="550"/>
      <c r="J34" s="354"/>
      <c r="K34" s="328"/>
      <c r="L34" s="578"/>
      <c r="M34" s="578"/>
      <c r="N34" s="578"/>
      <c r="O34" s="354"/>
      <c r="P34" s="354"/>
      <c r="Q34" s="354"/>
      <c r="R34" s="354"/>
      <c r="S34" s="578"/>
      <c r="T34" s="355"/>
      <c r="U34" s="2"/>
      <c r="V34" s="14"/>
      <c r="W34" s="14"/>
      <c r="X34" s="14"/>
    </row>
    <row r="35" spans="1:24" s="36" customFormat="1" ht="18" customHeight="1" thickBot="1" x14ac:dyDescent="0.25">
      <c r="A35" s="15"/>
      <c r="B35" s="37">
        <f>COUNT(B11:B34)</f>
        <v>0</v>
      </c>
      <c r="C35" s="38"/>
      <c r="D35" s="79"/>
      <c r="E35" s="39" t="s">
        <v>30</v>
      </c>
      <c r="F35" s="40"/>
      <c r="G35" s="38"/>
      <c r="H35" s="38">
        <f>SUM(H11:H34)</f>
        <v>0</v>
      </c>
      <c r="I35" s="38">
        <f>SUM(I11:I34)</f>
        <v>0</v>
      </c>
      <c r="J35" s="42"/>
      <c r="K35" s="230">
        <f>SUM(K11:K34)</f>
        <v>0</v>
      </c>
      <c r="L35" s="38">
        <f>COUNTA(L11:L34)</f>
        <v>0</v>
      </c>
      <c r="M35" s="38">
        <f>COUNTA(M11:M34)</f>
        <v>0</v>
      </c>
      <c r="N35" s="38">
        <f>COUNTA(N11:N34)</f>
        <v>0</v>
      </c>
      <c r="O35" s="38"/>
      <c r="P35" s="42"/>
      <c r="Q35" s="42"/>
      <c r="R35" s="42"/>
      <c r="S35" s="38">
        <f>COUNTA(S11:S34)</f>
        <v>0</v>
      </c>
      <c r="T35" s="42"/>
      <c r="U35" s="33"/>
      <c r="V35" s="14"/>
      <c r="W35" s="14"/>
      <c r="X35" s="14"/>
    </row>
    <row r="36" spans="1:24" s="11" customFormat="1" ht="15" customHeight="1" x14ac:dyDescent="0.25">
      <c r="B36" s="127" t="s">
        <v>29</v>
      </c>
      <c r="C36" s="124" t="str">
        <f>'BTB 1, 2, 3 - DALAM'!C16</f>
        <v>TAHUN 2020</v>
      </c>
      <c r="D36" s="209"/>
      <c r="E36" s="124"/>
      <c r="F36" s="240"/>
      <c r="G36" s="241"/>
      <c r="H36" s="242"/>
      <c r="I36" s="243"/>
      <c r="J36" s="220"/>
      <c r="K36" s="242"/>
      <c r="L36" s="209"/>
      <c r="M36" s="209"/>
      <c r="N36" s="209"/>
      <c r="O36" s="220"/>
      <c r="P36" s="220"/>
      <c r="Q36" s="220"/>
      <c r="R36" s="220"/>
      <c r="S36" s="209"/>
      <c r="T36" s="124"/>
      <c r="U36" s="106"/>
    </row>
    <row r="37" spans="1:24" s="36" customFormat="1" ht="15" customHeight="1" x14ac:dyDescent="0.2">
      <c r="A37" s="15"/>
      <c r="B37" s="247"/>
      <c r="C37" s="325"/>
      <c r="D37" s="198"/>
      <c r="E37" s="450"/>
      <c r="F37" s="450"/>
      <c r="G37" s="450"/>
      <c r="H37" s="450"/>
      <c r="I37" s="450"/>
      <c r="J37" s="119"/>
      <c r="K37" s="118"/>
      <c r="L37" s="452"/>
      <c r="M37" s="452"/>
      <c r="N37" s="593"/>
      <c r="O37" s="547"/>
      <c r="P37" s="415"/>
      <c r="Q37" s="548"/>
      <c r="R37" s="119"/>
      <c r="S37" s="595"/>
      <c r="T37" s="166"/>
      <c r="U37" s="2"/>
      <c r="V37" s="14"/>
      <c r="W37" s="14"/>
      <c r="X37" s="14"/>
    </row>
    <row r="38" spans="1:24" s="36" customFormat="1" ht="15" customHeight="1" x14ac:dyDescent="0.2">
      <c r="A38" s="15"/>
      <c r="B38" s="329"/>
      <c r="C38" s="332"/>
      <c r="D38" s="370"/>
      <c r="E38" s="332"/>
      <c r="F38" s="372"/>
      <c r="G38" s="332"/>
      <c r="H38" s="332"/>
      <c r="I38" s="408"/>
      <c r="J38" s="330"/>
      <c r="K38" s="373"/>
      <c r="L38" s="594"/>
      <c r="M38" s="594"/>
      <c r="N38" s="594"/>
      <c r="O38" s="417"/>
      <c r="P38" s="417"/>
      <c r="Q38" s="417"/>
      <c r="R38" s="330"/>
      <c r="S38" s="530"/>
      <c r="T38" s="331"/>
      <c r="U38" s="2"/>
      <c r="V38" s="14"/>
      <c r="W38" s="14"/>
      <c r="X38" s="14"/>
    </row>
    <row r="39" spans="1:24" s="36" customFormat="1" ht="15" customHeight="1" thickBot="1" x14ac:dyDescent="0.25">
      <c r="A39" s="15"/>
      <c r="B39" s="201"/>
      <c r="C39" s="238"/>
      <c r="D39" s="208"/>
      <c r="E39" s="235"/>
      <c r="F39" s="227"/>
      <c r="G39" s="227"/>
      <c r="H39" s="121"/>
      <c r="I39" s="122"/>
      <c r="J39" s="123"/>
      <c r="K39" s="121"/>
      <c r="L39" s="531"/>
      <c r="M39" s="531"/>
      <c r="N39" s="531"/>
      <c r="O39" s="444"/>
      <c r="P39" s="444"/>
      <c r="Q39" s="444"/>
      <c r="R39" s="123"/>
      <c r="S39" s="531"/>
      <c r="T39" s="167"/>
      <c r="U39" s="2"/>
      <c r="V39" s="14"/>
      <c r="W39" s="14"/>
      <c r="X39" s="14"/>
    </row>
    <row r="40" spans="1:24" s="36" customFormat="1" ht="18" customHeight="1" thickBot="1" x14ac:dyDescent="0.25">
      <c r="A40" s="15"/>
      <c r="B40" s="37">
        <f>COUNT(B36:B39)</f>
        <v>0</v>
      </c>
      <c r="C40" s="230"/>
      <c r="D40" s="79"/>
      <c r="E40" s="39" t="s">
        <v>31</v>
      </c>
      <c r="F40" s="239"/>
      <c r="G40" s="42"/>
      <c r="H40" s="230">
        <f>SUM(H37:H39)</f>
        <v>0</v>
      </c>
      <c r="I40" s="230">
        <f>SUM(I37:I39)</f>
        <v>0</v>
      </c>
      <c r="J40" s="42"/>
      <c r="K40" s="230">
        <f>SUM(K37:K39)</f>
        <v>0</v>
      </c>
      <c r="L40" s="38">
        <f>COUNTA(L36:L39)</f>
        <v>0</v>
      </c>
      <c r="M40" s="38">
        <f>COUNTA(M36:M39)</f>
        <v>0</v>
      </c>
      <c r="N40" s="38">
        <f>COUNTA(N36:N39)</f>
        <v>0</v>
      </c>
      <c r="O40" s="38"/>
      <c r="P40" s="42"/>
      <c r="Q40" s="42"/>
      <c r="R40" s="42"/>
      <c r="S40" s="38">
        <f>COUNTA(S36:S39)</f>
        <v>0</v>
      </c>
      <c r="T40" s="43"/>
      <c r="U40" s="33"/>
      <c r="V40" s="14"/>
      <c r="W40" s="14"/>
      <c r="X40" s="14"/>
    </row>
    <row r="41" spans="1:24" ht="7.5" customHeight="1" thickBot="1" x14ac:dyDescent="0.3">
      <c r="A41" s="174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</row>
    <row r="42" spans="1:24" s="36" customFormat="1" ht="18" customHeight="1" thickBot="1" x14ac:dyDescent="0.25">
      <c r="A42" s="15"/>
      <c r="B42" s="37">
        <f>B35+B40</f>
        <v>0</v>
      </c>
      <c r="C42" s="38"/>
      <c r="D42" s="79"/>
      <c r="E42" s="39" t="s">
        <v>32</v>
      </c>
      <c r="F42" s="40"/>
      <c r="G42" s="38"/>
      <c r="H42" s="38">
        <f>H35+H40</f>
        <v>0</v>
      </c>
      <c r="I42" s="38">
        <f>I35+I40</f>
        <v>0</v>
      </c>
      <c r="J42" s="42"/>
      <c r="K42" s="38">
        <f>K35+K40</f>
        <v>0</v>
      </c>
      <c r="L42" s="38">
        <f>L35+L40</f>
        <v>0</v>
      </c>
      <c r="M42" s="38">
        <f>M35+M40</f>
        <v>0</v>
      </c>
      <c r="N42" s="38">
        <f>N35+N40</f>
        <v>0</v>
      </c>
      <c r="O42" s="38"/>
      <c r="P42" s="38"/>
      <c r="Q42" s="38"/>
      <c r="R42" s="42"/>
      <c r="S42" s="38">
        <f>S35+S40</f>
        <v>0</v>
      </c>
      <c r="T42" s="43"/>
      <c r="U42" s="33"/>
      <c r="V42" s="14"/>
      <c r="W42" s="14"/>
      <c r="X42" s="14"/>
    </row>
    <row r="43" spans="1:24" s="36" customFormat="1" ht="18" customHeight="1" x14ac:dyDescent="0.2">
      <c r="A43" s="15"/>
      <c r="B43" s="125"/>
      <c r="C43" s="125"/>
      <c r="D43" s="125"/>
      <c r="E43" s="126"/>
      <c r="F43" s="125"/>
      <c r="G43" s="125"/>
      <c r="H43" s="125"/>
      <c r="I43" s="125"/>
      <c r="J43" s="126"/>
      <c r="K43" s="125"/>
      <c r="L43" s="125"/>
      <c r="M43" s="125"/>
      <c r="N43" s="125"/>
      <c r="O43" s="125"/>
      <c r="P43" s="125"/>
      <c r="Q43" s="125"/>
      <c r="R43" s="126"/>
      <c r="S43" s="126"/>
      <c r="T43" s="126"/>
      <c r="U43" s="76"/>
      <c r="V43" s="14"/>
      <c r="W43" s="14"/>
      <c r="X43" s="14"/>
    </row>
    <row r="44" spans="1:24" s="10" customFormat="1" ht="18" customHeight="1" x14ac:dyDescent="0.25">
      <c r="A44" s="2"/>
      <c r="B44" s="128" t="s">
        <v>35</v>
      </c>
      <c r="C44" s="129" t="s">
        <v>36</v>
      </c>
      <c r="D44" s="1"/>
      <c r="E44" s="1"/>
      <c r="F44" s="1"/>
      <c r="G44" s="1"/>
      <c r="H44" s="1"/>
      <c r="I44" s="1"/>
      <c r="J44" s="2"/>
      <c r="K44" s="7"/>
      <c r="L44" s="7"/>
      <c r="M44" s="7"/>
      <c r="N44" s="7"/>
      <c r="O44" s="7"/>
      <c r="P44" s="7"/>
      <c r="Q44" s="7"/>
      <c r="R44" s="1"/>
      <c r="S44" s="1"/>
      <c r="T44" s="2"/>
      <c r="U44" s="2"/>
    </row>
    <row r="45" spans="1:24" s="2" customFormat="1" ht="7.5" customHeight="1" x14ac:dyDescent="0.25">
      <c r="B45" s="6"/>
      <c r="C45" s="6"/>
      <c r="D45" s="6"/>
      <c r="E45" s="6"/>
      <c r="F45" s="6"/>
      <c r="G45" s="6"/>
      <c r="H45" s="6"/>
      <c r="I45" s="6"/>
      <c r="J45" s="35"/>
      <c r="K45" s="8"/>
      <c r="L45" s="8"/>
      <c r="M45" s="8"/>
      <c r="N45" s="8"/>
      <c r="O45" s="8"/>
      <c r="P45" s="8"/>
      <c r="Q45" s="8"/>
      <c r="R45" s="6"/>
      <c r="S45" s="6"/>
      <c r="T45" s="35"/>
    </row>
    <row r="46" spans="1:24" s="2" customFormat="1" ht="18" customHeight="1" x14ac:dyDescent="0.25">
      <c r="B46" s="658" t="s">
        <v>7</v>
      </c>
      <c r="C46" s="660" t="s">
        <v>8</v>
      </c>
      <c r="D46" s="662" t="s">
        <v>22</v>
      </c>
      <c r="E46" s="658" t="s">
        <v>2</v>
      </c>
      <c r="F46" s="664" t="s">
        <v>3</v>
      </c>
      <c r="G46" s="664"/>
      <c r="H46" s="665"/>
      <c r="I46" s="664"/>
      <c r="J46" s="666" t="s">
        <v>91</v>
      </c>
      <c r="K46" s="666" t="s">
        <v>41</v>
      </c>
      <c r="L46" s="668" t="s">
        <v>21</v>
      </c>
      <c r="M46" s="668"/>
      <c r="N46" s="668"/>
      <c r="O46" s="668"/>
      <c r="P46" s="668"/>
      <c r="Q46" s="668"/>
      <c r="R46" s="669"/>
      <c r="S46" s="660" t="s">
        <v>103</v>
      </c>
      <c r="T46" s="658" t="s">
        <v>1</v>
      </c>
      <c r="U46" s="33"/>
    </row>
    <row r="47" spans="1:24" s="11" customFormat="1" ht="18" customHeight="1" thickBot="1" x14ac:dyDescent="0.3">
      <c r="B47" s="659"/>
      <c r="C47" s="661"/>
      <c r="D47" s="663"/>
      <c r="E47" s="659"/>
      <c r="F47" s="4" t="s">
        <v>5</v>
      </c>
      <c r="G47" s="5" t="s">
        <v>4</v>
      </c>
      <c r="H47" s="94" t="s">
        <v>23</v>
      </c>
      <c r="I47" s="94" t="s">
        <v>24</v>
      </c>
      <c r="J47" s="667"/>
      <c r="K47" s="667"/>
      <c r="L47" s="95" t="s">
        <v>78</v>
      </c>
      <c r="M47" s="95" t="s">
        <v>79</v>
      </c>
      <c r="N47" s="95" t="s">
        <v>80</v>
      </c>
      <c r="O47" s="95" t="s">
        <v>77</v>
      </c>
      <c r="P47" s="95" t="s">
        <v>97</v>
      </c>
      <c r="Q47" s="95" t="s">
        <v>98</v>
      </c>
      <c r="R47" s="95" t="s">
        <v>4</v>
      </c>
      <c r="S47" s="661"/>
      <c r="T47" s="659"/>
      <c r="U47" s="34"/>
    </row>
    <row r="48" spans="1:24" s="11" customFormat="1" ht="15" customHeight="1" x14ac:dyDescent="0.25">
      <c r="B48" s="187" t="s">
        <v>28</v>
      </c>
      <c r="C48" s="124" t="str">
        <f>'BTB 1, 2, 3 - DALAM'!C28</f>
        <v>LAND BANK sd. TAHUN 2019</v>
      </c>
      <c r="D48" s="203"/>
      <c r="E48" s="202"/>
      <c r="F48" s="204"/>
      <c r="G48" s="205"/>
      <c r="H48" s="203"/>
      <c r="I48" s="206"/>
      <c r="J48" s="222"/>
      <c r="K48" s="203"/>
      <c r="L48" s="516"/>
      <c r="M48" s="516"/>
      <c r="N48" s="516"/>
      <c r="O48" s="446"/>
      <c r="P48" s="446"/>
      <c r="Q48" s="446"/>
      <c r="R48" s="222"/>
      <c r="S48" s="516"/>
      <c r="T48" s="202"/>
      <c r="U48" s="106"/>
    </row>
    <row r="49" spans="1:24" s="11" customFormat="1" ht="15" customHeight="1" x14ac:dyDescent="0.25">
      <c r="B49" s="514"/>
      <c r="C49" s="515"/>
      <c r="D49" s="516"/>
      <c r="E49" s="515"/>
      <c r="F49" s="204"/>
      <c r="G49" s="205"/>
      <c r="H49" s="516"/>
      <c r="I49" s="206"/>
      <c r="J49" s="446"/>
      <c r="K49" s="516"/>
      <c r="L49" s="516"/>
      <c r="M49" s="516"/>
      <c r="N49" s="516"/>
      <c r="O49" s="446"/>
      <c r="P49" s="446"/>
      <c r="Q49" s="446"/>
      <c r="R49" s="446"/>
      <c r="S49" s="516"/>
      <c r="T49" s="515"/>
      <c r="U49" s="106"/>
    </row>
    <row r="50" spans="1:24" s="36" customFormat="1" ht="15" customHeight="1" x14ac:dyDescent="0.2">
      <c r="A50" s="15"/>
      <c r="B50" s="114"/>
      <c r="C50" s="237"/>
      <c r="D50" s="198"/>
      <c r="E50" s="234"/>
      <c r="F50" s="226"/>
      <c r="G50" s="226"/>
      <c r="H50" s="116"/>
      <c r="I50" s="117"/>
      <c r="J50" s="119"/>
      <c r="K50" s="118"/>
      <c r="L50" s="529"/>
      <c r="M50" s="529"/>
      <c r="N50" s="529"/>
      <c r="O50" s="119"/>
      <c r="P50" s="416"/>
      <c r="Q50" s="549"/>
      <c r="R50" s="119"/>
      <c r="S50" s="595"/>
      <c r="T50" s="166"/>
      <c r="U50" s="15"/>
      <c r="V50" s="14"/>
      <c r="W50" s="14"/>
      <c r="X50" s="14"/>
    </row>
    <row r="51" spans="1:24" s="36" customFormat="1" ht="15" customHeight="1" thickBot="1" x14ac:dyDescent="0.25">
      <c r="A51" s="15"/>
      <c r="B51" s="120"/>
      <c r="C51" s="238"/>
      <c r="D51" s="168"/>
      <c r="E51" s="235"/>
      <c r="F51" s="227"/>
      <c r="G51" s="227"/>
      <c r="H51" s="121"/>
      <c r="I51" s="122"/>
      <c r="J51" s="123"/>
      <c r="K51" s="121"/>
      <c r="L51" s="531"/>
      <c r="M51" s="531"/>
      <c r="N51" s="531"/>
      <c r="O51" s="444"/>
      <c r="P51" s="444"/>
      <c r="Q51" s="444"/>
      <c r="R51" s="123"/>
      <c r="S51" s="531"/>
      <c r="T51" s="167"/>
      <c r="U51" s="15"/>
      <c r="V51" s="14"/>
      <c r="W51" s="14"/>
      <c r="X51" s="14"/>
    </row>
    <row r="52" spans="1:24" s="36" customFormat="1" ht="18" customHeight="1" thickBot="1" x14ac:dyDescent="0.25">
      <c r="A52" s="15"/>
      <c r="B52" s="37">
        <f>COUNT(B48:B51)</f>
        <v>0</v>
      </c>
      <c r="C52" s="38"/>
      <c r="D52" s="79"/>
      <c r="E52" s="39" t="s">
        <v>30</v>
      </c>
      <c r="F52" s="239"/>
      <c r="G52" s="42"/>
      <c r="H52" s="230">
        <f>SUM(H48:H51)</f>
        <v>0</v>
      </c>
      <c r="I52" s="230">
        <f>SUM(I48:I51)</f>
        <v>0</v>
      </c>
      <c r="J52" s="42"/>
      <c r="K52" s="38">
        <f>SUM(K48:K51)</f>
        <v>0</v>
      </c>
      <c r="L52" s="38">
        <f>COUNTA(L48:L51)</f>
        <v>0</v>
      </c>
      <c r="M52" s="38">
        <f>COUNTA(M48:M51)</f>
        <v>0</v>
      </c>
      <c r="N52" s="38">
        <f>COUNTA(N48:N51)</f>
        <v>0</v>
      </c>
      <c r="O52" s="38"/>
      <c r="P52" s="42"/>
      <c r="Q52" s="42"/>
      <c r="R52" s="42"/>
      <c r="S52" s="38">
        <f>COUNTA(S48:S51)</f>
        <v>0</v>
      </c>
      <c r="T52" s="43"/>
      <c r="U52" s="16"/>
      <c r="V52" s="14"/>
      <c r="W52" s="14"/>
      <c r="X52" s="14"/>
    </row>
    <row r="53" spans="1:24" s="11" customFormat="1" ht="15" customHeight="1" x14ac:dyDescent="0.25">
      <c r="B53" s="127" t="s">
        <v>29</v>
      </c>
      <c r="C53" s="124" t="str">
        <f>'BTB 1, 2, 3 - DALAM'!C33</f>
        <v>LAND BANK TAHUN 2020</v>
      </c>
      <c r="D53" s="209"/>
      <c r="E53" s="124"/>
      <c r="F53" s="240"/>
      <c r="G53" s="241"/>
      <c r="H53" s="242"/>
      <c r="I53" s="243"/>
      <c r="J53" s="220"/>
      <c r="K53" s="209"/>
      <c r="L53" s="209"/>
      <c r="M53" s="209"/>
      <c r="N53" s="209"/>
      <c r="O53" s="220"/>
      <c r="P53" s="220"/>
      <c r="Q53" s="220"/>
      <c r="R53" s="220"/>
      <c r="S53" s="209"/>
      <c r="T53" s="124"/>
      <c r="U53" s="106"/>
    </row>
    <row r="54" spans="1:24" s="11" customFormat="1" ht="15" customHeight="1" x14ac:dyDescent="0.25">
      <c r="B54" s="514"/>
      <c r="C54" s="515"/>
      <c r="D54" s="516"/>
      <c r="E54" s="515"/>
      <c r="F54" s="532"/>
      <c r="G54" s="533"/>
      <c r="H54" s="534"/>
      <c r="I54" s="535"/>
      <c r="J54" s="446"/>
      <c r="K54" s="516"/>
      <c r="L54" s="516"/>
      <c r="M54" s="516"/>
      <c r="N54" s="516"/>
      <c r="O54" s="446"/>
      <c r="P54" s="446"/>
      <c r="Q54" s="446"/>
      <c r="R54" s="446"/>
      <c r="S54" s="516"/>
      <c r="T54" s="515"/>
      <c r="U54" s="106"/>
    </row>
    <row r="55" spans="1:24" s="36" customFormat="1" ht="15" customHeight="1" x14ac:dyDescent="0.2">
      <c r="A55" s="15"/>
      <c r="B55" s="114"/>
      <c r="C55" s="237"/>
      <c r="D55" s="198"/>
      <c r="E55" s="234"/>
      <c r="F55" s="226"/>
      <c r="G55" s="226"/>
      <c r="H55" s="116"/>
      <c r="I55" s="117"/>
      <c r="J55" s="119"/>
      <c r="K55" s="118"/>
      <c r="L55" s="529"/>
      <c r="M55" s="529"/>
      <c r="N55" s="529"/>
      <c r="O55" s="119"/>
      <c r="P55" s="416"/>
      <c r="Q55" s="549"/>
      <c r="R55" s="119"/>
      <c r="S55" s="595"/>
      <c r="T55" s="166"/>
      <c r="U55" s="15"/>
      <c r="V55" s="14"/>
      <c r="W55" s="14"/>
      <c r="X55" s="14"/>
    </row>
    <row r="56" spans="1:24" s="36" customFormat="1" ht="15" customHeight="1" thickBot="1" x14ac:dyDescent="0.25">
      <c r="A56" s="15"/>
      <c r="B56" s="120"/>
      <c r="C56" s="238"/>
      <c r="D56" s="168"/>
      <c r="E56" s="235"/>
      <c r="F56" s="227"/>
      <c r="G56" s="227"/>
      <c r="H56" s="121"/>
      <c r="I56" s="122"/>
      <c r="J56" s="123"/>
      <c r="K56" s="121"/>
      <c r="L56" s="531"/>
      <c r="M56" s="531"/>
      <c r="N56" s="531"/>
      <c r="O56" s="444"/>
      <c r="P56" s="444"/>
      <c r="Q56" s="444"/>
      <c r="R56" s="123"/>
      <c r="S56" s="531"/>
      <c r="T56" s="167"/>
      <c r="U56" s="15"/>
      <c r="V56" s="14"/>
      <c r="W56" s="14"/>
      <c r="X56" s="14"/>
    </row>
    <row r="57" spans="1:24" s="36" customFormat="1" ht="18" customHeight="1" thickBot="1" x14ac:dyDescent="0.25">
      <c r="A57" s="15"/>
      <c r="B57" s="37">
        <f>COUNT(B53:B56)</f>
        <v>0</v>
      </c>
      <c r="C57" s="38"/>
      <c r="D57" s="79"/>
      <c r="E57" s="39" t="s">
        <v>31</v>
      </c>
      <c r="F57" s="239"/>
      <c r="G57" s="42"/>
      <c r="H57" s="230">
        <f>SUM(H53:H56)</f>
        <v>0</v>
      </c>
      <c r="I57" s="230">
        <f>SUM(I53:I56)</f>
        <v>0</v>
      </c>
      <c r="J57" s="42"/>
      <c r="K57" s="38">
        <f>SUM(K53:K56)</f>
        <v>0</v>
      </c>
      <c r="L57" s="38">
        <f>COUNTA(L53:L56)</f>
        <v>0</v>
      </c>
      <c r="M57" s="38">
        <f>COUNTA(M53:M56)</f>
        <v>0</v>
      </c>
      <c r="N57" s="38">
        <f>COUNTA(N53:N56)</f>
        <v>0</v>
      </c>
      <c r="O57" s="38"/>
      <c r="P57" s="42"/>
      <c r="Q57" s="42"/>
      <c r="R57" s="42"/>
      <c r="S57" s="38">
        <f>COUNTA(S53:S56)</f>
        <v>0</v>
      </c>
      <c r="T57" s="43"/>
      <c r="U57" s="16"/>
      <c r="V57" s="14"/>
      <c r="W57" s="14"/>
      <c r="X57" s="14"/>
    </row>
    <row r="58" spans="1:24" ht="7.5" customHeight="1" thickBot="1" x14ac:dyDescent="0.3">
      <c r="A58" s="174"/>
      <c r="B58" s="176"/>
      <c r="C58" s="176"/>
      <c r="D58" s="176"/>
      <c r="E58" s="236"/>
      <c r="F58" s="176"/>
      <c r="G58" s="176"/>
      <c r="H58" s="244"/>
      <c r="I58" s="244"/>
      <c r="J58" s="236"/>
      <c r="K58" s="176"/>
      <c r="L58" s="236"/>
      <c r="M58" s="236"/>
      <c r="N58" s="236"/>
      <c r="O58" s="236"/>
      <c r="P58" s="236"/>
      <c r="Q58" s="236"/>
      <c r="R58" s="236"/>
      <c r="S58" s="236"/>
      <c r="T58" s="236"/>
      <c r="U58" s="174"/>
    </row>
    <row r="59" spans="1:24" s="36" customFormat="1" ht="18" customHeight="1" thickBot="1" x14ac:dyDescent="0.25">
      <c r="A59" s="15"/>
      <c r="B59" s="37">
        <f>B52+B57</f>
        <v>0</v>
      </c>
      <c r="C59" s="38"/>
      <c r="D59" s="79"/>
      <c r="E59" s="39" t="s">
        <v>32</v>
      </c>
      <c r="F59" s="40"/>
      <c r="G59" s="38"/>
      <c r="H59" s="230">
        <f>H52+H57</f>
        <v>0</v>
      </c>
      <c r="I59" s="230">
        <f>I52+I57</f>
        <v>0</v>
      </c>
      <c r="J59" s="42"/>
      <c r="K59" s="38">
        <f>K52+K57</f>
        <v>0</v>
      </c>
      <c r="L59" s="230">
        <f>L52+L57</f>
        <v>0</v>
      </c>
      <c r="M59" s="230">
        <f>M52+M57</f>
        <v>0</v>
      </c>
      <c r="N59" s="230">
        <f>N52+N57</f>
        <v>0</v>
      </c>
      <c r="O59" s="230"/>
      <c r="P59" s="42"/>
      <c r="Q59" s="42"/>
      <c r="R59" s="42"/>
      <c r="S59" s="230">
        <f>S52+S57</f>
        <v>0</v>
      </c>
      <c r="T59" s="43"/>
      <c r="U59" s="16"/>
      <c r="V59" s="14"/>
      <c r="W59" s="14"/>
      <c r="X59" s="14"/>
    </row>
    <row r="60" spans="1:24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</row>
    <row r="61" spans="1:24" x14ac:dyDescent="0.25">
      <c r="A61" s="174"/>
      <c r="B61" s="174" t="str">
        <f>'BP - LUAR'!B41</f>
        <v>Jember, 31 Januari 2020</v>
      </c>
      <c r="C61" s="175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</row>
    <row r="62" spans="1:24" x14ac:dyDescent="0.25">
      <c r="A62" s="174"/>
      <c r="B62" s="177" t="s">
        <v>92</v>
      </c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</row>
    <row r="63" spans="1:24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74"/>
      <c r="U63" s="174"/>
    </row>
    <row r="64" spans="1:24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74"/>
      <c r="U64" s="174"/>
    </row>
    <row r="65" spans="1:21" x14ac:dyDescent="0.25">
      <c r="A65" s="174"/>
      <c r="B65" s="174"/>
      <c r="C65" s="175"/>
      <c r="D65" s="175"/>
      <c r="E65" s="174"/>
      <c r="F65" s="174"/>
      <c r="G65" s="174"/>
      <c r="H65" s="174"/>
      <c r="I65" s="174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74"/>
      <c r="U65" s="174"/>
    </row>
    <row r="66" spans="1:2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74"/>
      <c r="U66" s="174"/>
    </row>
    <row r="67" spans="1:21" x14ac:dyDescent="0.25">
      <c r="A67" s="174"/>
      <c r="B67" s="174"/>
      <c r="C67" s="174"/>
      <c r="D67" s="174"/>
      <c r="E67" s="174"/>
      <c r="F67" s="174"/>
      <c r="G67" s="174"/>
      <c r="H67" s="174"/>
      <c r="I67" s="174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74"/>
      <c r="U67" s="174"/>
    </row>
    <row r="68" spans="1:21" x14ac:dyDescent="0.25">
      <c r="A68" s="174"/>
      <c r="B68" s="174"/>
      <c r="C68" s="174"/>
      <c r="D68" s="174"/>
      <c r="E68" s="174"/>
      <c r="F68" s="174"/>
      <c r="G68" s="174"/>
      <c r="H68" s="174"/>
      <c r="I68" s="174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74"/>
      <c r="U68" s="174"/>
    </row>
  </sheetData>
  <mergeCells count="22">
    <mergeCell ref="T9:T10"/>
    <mergeCell ref="S9:S10"/>
    <mergeCell ref="B9:B10"/>
    <mergeCell ref="C9:C10"/>
    <mergeCell ref="E9:E10"/>
    <mergeCell ref="F9:I9"/>
    <mergeCell ref="D9:D10"/>
    <mergeCell ref="L9:R9"/>
    <mergeCell ref="I12:I14"/>
    <mergeCell ref="I18:I19"/>
    <mergeCell ref="J46:J47"/>
    <mergeCell ref="K46:K47"/>
    <mergeCell ref="J9:J10"/>
    <mergeCell ref="K9:K10"/>
    <mergeCell ref="S46:S47"/>
    <mergeCell ref="L46:R46"/>
    <mergeCell ref="T46:T47"/>
    <mergeCell ref="B46:B47"/>
    <mergeCell ref="C46:C47"/>
    <mergeCell ref="D46:D47"/>
    <mergeCell ref="E46:E47"/>
    <mergeCell ref="F46:I46"/>
  </mergeCells>
  <pageMargins left="0.7" right="0.1" top="0.7" bottom="0.2" header="0" footer="0"/>
  <pageSetup paperSize="9" scale="6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49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</cols>
  <sheetData>
    <row r="1" spans="1:22" ht="10.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1:22" ht="10.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</row>
    <row r="3" spans="1:22" s="14" customFormat="1" ht="22.5" customHeight="1" x14ac:dyDescent="0.2">
      <c r="A3" s="15"/>
      <c r="B3" s="74" t="s">
        <v>69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2" s="10" customFormat="1" ht="22.5" x14ac:dyDescent="0.25">
      <c r="A4" s="2"/>
      <c r="B4" s="74" t="s">
        <v>70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</row>
    <row r="5" spans="1:22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</row>
    <row r="6" spans="1:22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</row>
    <row r="7" spans="1:22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</row>
    <row r="8" spans="1:22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35"/>
    </row>
    <row r="9" spans="1:22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2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2" s="11" customFormat="1" ht="15" customHeight="1" x14ac:dyDescent="0.25">
      <c r="B11" s="140" t="s">
        <v>28</v>
      </c>
      <c r="C11" s="141" t="str">
        <f>'BTB 1, 2, 3 - DALAM'!C11</f>
        <v>sd. TAHUN 2019</v>
      </c>
      <c r="D11" s="142"/>
      <c r="E11" s="139"/>
      <c r="F11" s="134"/>
      <c r="G11" s="135"/>
      <c r="H11" s="135"/>
      <c r="I11" s="136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9"/>
      <c r="U11" s="106"/>
    </row>
    <row r="12" spans="1:22" s="36" customFormat="1" ht="15" customHeight="1" x14ac:dyDescent="0.2">
      <c r="A12" s="503"/>
      <c r="B12" s="544"/>
      <c r="C12" s="85"/>
      <c r="D12" s="101"/>
      <c r="E12" s="144"/>
      <c r="F12" s="144"/>
      <c r="G12" s="46"/>
      <c r="H12" s="145"/>
      <c r="I12" s="556"/>
      <c r="J12" s="84"/>
      <c r="K12" s="228"/>
      <c r="L12" s="590"/>
      <c r="M12" s="591"/>
      <c r="N12" s="591"/>
      <c r="O12" s="551"/>
      <c r="P12" s="551"/>
      <c r="Q12" s="551"/>
      <c r="R12" s="552"/>
      <c r="S12" s="598"/>
      <c r="T12" s="84"/>
      <c r="U12" s="2"/>
    </row>
    <row r="13" spans="1:22" s="36" customFormat="1" ht="15" customHeight="1" x14ac:dyDescent="0.2">
      <c r="A13" s="503"/>
      <c r="B13" s="537"/>
      <c r="C13" s="44"/>
      <c r="D13" s="285"/>
      <c r="E13" s="46"/>
      <c r="F13" s="46"/>
      <c r="G13" s="46"/>
      <c r="H13" s="59"/>
      <c r="I13" s="557"/>
      <c r="J13" s="45"/>
      <c r="K13" s="229"/>
      <c r="L13" s="592"/>
      <c r="M13" s="592"/>
      <c r="N13" s="592"/>
      <c r="O13" s="552"/>
      <c r="P13" s="552"/>
      <c r="Q13" s="552"/>
      <c r="R13" s="552"/>
      <c r="S13" s="592"/>
      <c r="T13" s="45"/>
      <c r="U13" s="2"/>
    </row>
    <row r="14" spans="1:22" s="36" customFormat="1" ht="15" customHeight="1" x14ac:dyDescent="0.2">
      <c r="A14" s="503"/>
      <c r="B14" s="537"/>
      <c r="C14" s="44"/>
      <c r="D14" s="285"/>
      <c r="E14" s="47"/>
      <c r="F14" s="47"/>
      <c r="G14" s="46"/>
      <c r="H14" s="59"/>
      <c r="I14" s="558"/>
      <c r="J14" s="45"/>
      <c r="K14" s="229"/>
      <c r="L14" s="592"/>
      <c r="M14" s="592"/>
      <c r="N14" s="592"/>
      <c r="O14" s="552"/>
      <c r="P14" s="552"/>
      <c r="Q14" s="552"/>
      <c r="R14" s="552"/>
      <c r="S14" s="592"/>
      <c r="T14" s="45"/>
      <c r="U14" s="2"/>
    </row>
    <row r="15" spans="1:22" s="36" customFormat="1" ht="15" customHeight="1" x14ac:dyDescent="0.2">
      <c r="A15" s="503"/>
      <c r="B15" s="537"/>
      <c r="C15" s="44"/>
      <c r="D15" s="285"/>
      <c r="E15" s="48"/>
      <c r="F15" s="47"/>
      <c r="G15" s="46"/>
      <c r="H15" s="59"/>
      <c r="I15" s="559"/>
      <c r="J15" s="45"/>
      <c r="K15" s="229"/>
      <c r="L15" s="592"/>
      <c r="M15" s="592"/>
      <c r="N15" s="592"/>
      <c r="O15" s="552"/>
      <c r="P15" s="552"/>
      <c r="Q15" s="552"/>
      <c r="R15" s="552"/>
      <c r="S15" s="592"/>
      <c r="T15" s="45"/>
      <c r="U15" s="2"/>
    </row>
    <row r="16" spans="1:22" s="36" customFormat="1" ht="15" customHeight="1" x14ac:dyDescent="0.2">
      <c r="A16" s="503"/>
      <c r="B16" s="513"/>
      <c r="C16" s="414"/>
      <c r="D16" s="418"/>
      <c r="E16" s="419"/>
      <c r="F16" s="419"/>
      <c r="G16" s="419"/>
      <c r="H16" s="554"/>
      <c r="I16" s="559"/>
      <c r="J16" s="411"/>
      <c r="K16" s="420"/>
      <c r="L16" s="592"/>
      <c r="M16" s="592"/>
      <c r="N16" s="592"/>
      <c r="O16" s="552"/>
      <c r="P16" s="552"/>
      <c r="Q16" s="552"/>
      <c r="R16" s="552"/>
      <c r="S16" s="592"/>
      <c r="T16" s="411"/>
      <c r="U16" s="2"/>
    </row>
    <row r="17" spans="1:21" s="36" customFormat="1" ht="15" customHeight="1" thickBot="1" x14ac:dyDescent="0.25">
      <c r="A17" s="389"/>
      <c r="B17" s="426"/>
      <c r="C17" s="421"/>
      <c r="D17" s="422"/>
      <c r="E17" s="423"/>
      <c r="F17" s="423"/>
      <c r="G17" s="423"/>
      <c r="H17" s="555"/>
      <c r="I17" s="560"/>
      <c r="J17" s="424"/>
      <c r="K17" s="425"/>
      <c r="L17" s="597"/>
      <c r="M17" s="597"/>
      <c r="N17" s="597"/>
      <c r="O17" s="561"/>
      <c r="P17" s="561"/>
      <c r="Q17" s="561"/>
      <c r="R17" s="561"/>
      <c r="S17" s="597"/>
      <c r="T17" s="424"/>
      <c r="U17" s="2"/>
    </row>
    <row r="18" spans="1:21" s="36" customFormat="1" ht="18" customHeight="1" thickBot="1" x14ac:dyDescent="0.25">
      <c r="A18" s="15"/>
      <c r="B18" s="37">
        <f>COUNT(B11:B17)</f>
        <v>0</v>
      </c>
      <c r="C18" s="38"/>
      <c r="D18" s="79"/>
      <c r="E18" s="39" t="s">
        <v>30</v>
      </c>
      <c r="F18" s="40"/>
      <c r="G18" s="38"/>
      <c r="H18" s="38">
        <f>SUM(H11:H17)</f>
        <v>0</v>
      </c>
      <c r="I18" s="38">
        <f>SUM(I11:I17)</f>
        <v>0</v>
      </c>
      <c r="J18" s="38"/>
      <c r="K18" s="42">
        <f>SUM(K11:K17)</f>
        <v>0</v>
      </c>
      <c r="L18" s="38">
        <f>COUNTA(L11:L17)</f>
        <v>0</v>
      </c>
      <c r="M18" s="38">
        <f>COUNTA(M11:M17)</f>
        <v>0</v>
      </c>
      <c r="N18" s="38">
        <f>COUNTA(N11:N17)</f>
        <v>0</v>
      </c>
      <c r="O18" s="38"/>
      <c r="P18" s="38"/>
      <c r="Q18" s="38"/>
      <c r="R18" s="38"/>
      <c r="S18" s="38">
        <f>COUNTA(S11:S17)</f>
        <v>0</v>
      </c>
      <c r="T18" s="42"/>
      <c r="U18" s="33"/>
    </row>
    <row r="19" spans="1:21" s="11" customFormat="1" ht="15" customHeight="1" x14ac:dyDescent="0.25">
      <c r="B19" s="127" t="s">
        <v>29</v>
      </c>
      <c r="C19" s="124" t="str">
        <f>'BTB 1, 2, 3 - DALAM'!C16</f>
        <v>TAHUN 2020</v>
      </c>
      <c r="D19" s="209"/>
      <c r="E19" s="124"/>
      <c r="F19" s="240"/>
      <c r="G19" s="241"/>
      <c r="H19" s="242"/>
      <c r="I19" s="243"/>
      <c r="J19" s="220"/>
      <c r="K19" s="242"/>
      <c r="L19" s="209"/>
      <c r="M19" s="209"/>
      <c r="N19" s="209"/>
      <c r="O19" s="220"/>
      <c r="P19" s="220"/>
      <c r="Q19" s="220"/>
      <c r="R19" s="220"/>
      <c r="S19" s="209"/>
      <c r="T19" s="124"/>
      <c r="U19" s="106"/>
    </row>
    <row r="20" spans="1:21" s="36" customFormat="1" ht="15" customHeight="1" x14ac:dyDescent="0.2">
      <c r="A20" s="15"/>
      <c r="B20" s="247"/>
      <c r="C20" s="237"/>
      <c r="D20" s="207"/>
      <c r="E20" s="234"/>
      <c r="F20" s="226"/>
      <c r="G20" s="226"/>
      <c r="H20" s="116"/>
      <c r="I20" s="117"/>
      <c r="J20" s="119"/>
      <c r="K20" s="118"/>
      <c r="L20" s="529"/>
      <c r="M20" s="529"/>
      <c r="N20" s="529"/>
      <c r="O20" s="549"/>
      <c r="P20" s="416"/>
      <c r="Q20" s="549"/>
      <c r="R20" s="119"/>
      <c r="S20" s="595"/>
      <c r="T20" s="166"/>
      <c r="U20" s="2"/>
    </row>
    <row r="21" spans="1:21" s="36" customFormat="1" ht="15" customHeight="1" x14ac:dyDescent="0.2">
      <c r="A21" s="15"/>
      <c r="B21" s="329"/>
      <c r="C21" s="369"/>
      <c r="D21" s="387"/>
      <c r="E21" s="371"/>
      <c r="F21" s="372"/>
      <c r="G21" s="372"/>
      <c r="H21" s="373"/>
      <c r="I21" s="374"/>
      <c r="J21" s="330"/>
      <c r="K21" s="373"/>
      <c r="L21" s="530"/>
      <c r="M21" s="530"/>
      <c r="N21" s="530"/>
      <c r="O21" s="330"/>
      <c r="P21" s="330"/>
      <c r="Q21" s="330"/>
      <c r="R21" s="330"/>
      <c r="S21" s="530"/>
      <c r="T21" s="331"/>
      <c r="U21" s="2"/>
    </row>
    <row r="22" spans="1:21" s="36" customFormat="1" ht="15" customHeight="1" thickBot="1" x14ac:dyDescent="0.25">
      <c r="A22" s="15"/>
      <c r="B22" s="201"/>
      <c r="C22" s="238"/>
      <c r="D22" s="208"/>
      <c r="E22" s="235"/>
      <c r="F22" s="227"/>
      <c r="G22" s="227"/>
      <c r="H22" s="121"/>
      <c r="I22" s="122"/>
      <c r="J22" s="123"/>
      <c r="K22" s="121"/>
      <c r="L22" s="531"/>
      <c r="M22" s="531"/>
      <c r="N22" s="531"/>
      <c r="O22" s="444"/>
      <c r="P22" s="444"/>
      <c r="Q22" s="444"/>
      <c r="R22" s="123"/>
      <c r="S22" s="531"/>
      <c r="T22" s="167"/>
      <c r="U22" s="2"/>
    </row>
    <row r="23" spans="1:21" s="36" customFormat="1" ht="18" customHeight="1" thickBot="1" x14ac:dyDescent="0.25">
      <c r="A23" s="15"/>
      <c r="B23" s="37">
        <f>COUNT(B19:B22)</f>
        <v>0</v>
      </c>
      <c r="C23" s="230"/>
      <c r="D23" s="79"/>
      <c r="E23" s="39" t="s">
        <v>31</v>
      </c>
      <c r="F23" s="239"/>
      <c r="G23" s="42"/>
      <c r="H23" s="230">
        <f>SUM(H20:H22)</f>
        <v>0</v>
      </c>
      <c r="I23" s="230">
        <f>SUM(I20:I22)</f>
        <v>0</v>
      </c>
      <c r="J23" s="42"/>
      <c r="K23" s="230">
        <f>SUM(K20:K22)</f>
        <v>0</v>
      </c>
      <c r="L23" s="38">
        <f>COUNTA(L19:L22)</f>
        <v>0</v>
      </c>
      <c r="M23" s="38">
        <f>COUNTA(M19:M22)</f>
        <v>0</v>
      </c>
      <c r="N23" s="38">
        <f>COUNTA(N19:N22)</f>
        <v>0</v>
      </c>
      <c r="O23" s="38"/>
      <c r="P23" s="42"/>
      <c r="Q23" s="42"/>
      <c r="R23" s="42"/>
      <c r="S23" s="38">
        <f>COUNTA(S19:S22)</f>
        <v>0</v>
      </c>
      <c r="T23" s="43"/>
      <c r="U23" s="33"/>
    </row>
    <row r="24" spans="1:21" ht="7.5" customHeight="1" thickBot="1" x14ac:dyDescent="0.3">
      <c r="A24" s="174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</row>
    <row r="25" spans="1:21" s="36" customFormat="1" ht="18" customHeight="1" thickBot="1" x14ac:dyDescent="0.25">
      <c r="A25" s="15"/>
      <c r="B25" s="37">
        <f>B18+B23</f>
        <v>0</v>
      </c>
      <c r="C25" s="38"/>
      <c r="D25" s="79"/>
      <c r="E25" s="39" t="s">
        <v>32</v>
      </c>
      <c r="F25" s="40"/>
      <c r="G25" s="38"/>
      <c r="H25" s="38">
        <f>H18+H23</f>
        <v>0</v>
      </c>
      <c r="I25" s="38">
        <f>I18+I23</f>
        <v>0</v>
      </c>
      <c r="J25" s="42"/>
      <c r="K25" s="38">
        <f>K18+K23</f>
        <v>0</v>
      </c>
      <c r="L25" s="38">
        <f>L18+L23</f>
        <v>0</v>
      </c>
      <c r="M25" s="38">
        <f>M18+M23</f>
        <v>0</v>
      </c>
      <c r="N25" s="38">
        <f>N18+N23</f>
        <v>0</v>
      </c>
      <c r="O25" s="38"/>
      <c r="P25" s="38"/>
      <c r="Q25" s="38"/>
      <c r="R25" s="42"/>
      <c r="S25" s="38">
        <f>S18+S23</f>
        <v>0</v>
      </c>
      <c r="T25" s="43"/>
      <c r="U25" s="33"/>
    </row>
    <row r="26" spans="1:21" s="36" customFormat="1" ht="18" customHeight="1" x14ac:dyDescent="0.2">
      <c r="A26" s="15"/>
      <c r="B26" s="125"/>
      <c r="C26" s="125"/>
      <c r="D26" s="125"/>
      <c r="E26" s="126"/>
      <c r="F26" s="125"/>
      <c r="G26" s="125"/>
      <c r="H26" s="125"/>
      <c r="I26" s="125"/>
      <c r="J26" s="126"/>
      <c r="K26" s="125"/>
      <c r="L26" s="125"/>
      <c r="M26" s="125"/>
      <c r="N26" s="125"/>
      <c r="O26" s="125"/>
      <c r="P26" s="125"/>
      <c r="Q26" s="125"/>
      <c r="R26" s="126"/>
      <c r="S26" s="126"/>
      <c r="T26" s="126"/>
      <c r="U26" s="76"/>
    </row>
    <row r="27" spans="1:21" s="10" customFormat="1" ht="18" customHeight="1" x14ac:dyDescent="0.25">
      <c r="A27" s="2"/>
      <c r="B27" s="128" t="s">
        <v>35</v>
      </c>
      <c r="C27" s="129" t="s">
        <v>36</v>
      </c>
      <c r="D27" s="1"/>
      <c r="E27" s="1"/>
      <c r="F27" s="1"/>
      <c r="G27" s="1"/>
      <c r="H27" s="1"/>
      <c r="I27" s="1"/>
      <c r="J27" s="2"/>
      <c r="K27" s="7"/>
      <c r="L27" s="7"/>
      <c r="M27" s="7"/>
      <c r="N27" s="7"/>
      <c r="O27" s="7"/>
      <c r="P27" s="7"/>
      <c r="Q27" s="7"/>
      <c r="R27" s="1"/>
      <c r="S27" s="1"/>
      <c r="T27" s="2"/>
      <c r="U27" s="2"/>
    </row>
    <row r="28" spans="1:21" s="2" customFormat="1" ht="7.5" customHeight="1" x14ac:dyDescent="0.25">
      <c r="B28" s="6"/>
      <c r="C28" s="6"/>
      <c r="D28" s="6"/>
      <c r="E28" s="6"/>
      <c r="F28" s="6"/>
      <c r="G28" s="6"/>
      <c r="H28" s="6"/>
      <c r="I28" s="6"/>
      <c r="J28" s="35"/>
      <c r="K28" s="8"/>
      <c r="L28" s="8"/>
      <c r="M28" s="8"/>
      <c r="N28" s="8"/>
      <c r="O28" s="8"/>
      <c r="P28" s="8"/>
      <c r="Q28" s="8"/>
      <c r="R28" s="6"/>
      <c r="S28" s="6"/>
      <c r="T28" s="35"/>
    </row>
    <row r="29" spans="1:21" s="2" customFormat="1" ht="18" customHeight="1" x14ac:dyDescent="0.25">
      <c r="B29" s="658" t="s">
        <v>7</v>
      </c>
      <c r="C29" s="660" t="s">
        <v>8</v>
      </c>
      <c r="D29" s="662" t="s">
        <v>22</v>
      </c>
      <c r="E29" s="658" t="s">
        <v>2</v>
      </c>
      <c r="F29" s="664" t="s">
        <v>3</v>
      </c>
      <c r="G29" s="664"/>
      <c r="H29" s="665"/>
      <c r="I29" s="664"/>
      <c r="J29" s="666" t="s">
        <v>91</v>
      </c>
      <c r="K29" s="666" t="s">
        <v>41</v>
      </c>
      <c r="L29" s="668" t="s">
        <v>21</v>
      </c>
      <c r="M29" s="668"/>
      <c r="N29" s="668"/>
      <c r="O29" s="668"/>
      <c r="P29" s="668"/>
      <c r="Q29" s="668"/>
      <c r="R29" s="669"/>
      <c r="S29" s="660" t="s">
        <v>103</v>
      </c>
      <c r="T29" s="658" t="s">
        <v>1</v>
      </c>
      <c r="U29" s="33"/>
    </row>
    <row r="30" spans="1:21" s="11" customFormat="1" ht="18" customHeight="1" thickBot="1" x14ac:dyDescent="0.3">
      <c r="B30" s="659"/>
      <c r="C30" s="661"/>
      <c r="D30" s="663"/>
      <c r="E30" s="659"/>
      <c r="F30" s="4" t="s">
        <v>5</v>
      </c>
      <c r="G30" s="5" t="s">
        <v>4</v>
      </c>
      <c r="H30" s="94" t="s">
        <v>23</v>
      </c>
      <c r="I30" s="94" t="s">
        <v>24</v>
      </c>
      <c r="J30" s="667"/>
      <c r="K30" s="667"/>
      <c r="L30" s="95" t="s">
        <v>78</v>
      </c>
      <c r="M30" s="95" t="s">
        <v>79</v>
      </c>
      <c r="N30" s="95" t="s">
        <v>80</v>
      </c>
      <c r="O30" s="95" t="s">
        <v>77</v>
      </c>
      <c r="P30" s="95" t="s">
        <v>97</v>
      </c>
      <c r="Q30" s="95" t="s">
        <v>98</v>
      </c>
      <c r="R30" s="95" t="s">
        <v>4</v>
      </c>
      <c r="S30" s="661"/>
      <c r="T30" s="659"/>
      <c r="U30" s="34"/>
    </row>
    <row r="31" spans="1:21" s="11" customFormat="1" ht="15" customHeight="1" x14ac:dyDescent="0.25">
      <c r="B31" s="187" t="s">
        <v>28</v>
      </c>
      <c r="C31" s="124" t="str">
        <f>'BTB 1, 2, 3 - DALAM'!C28</f>
        <v>LAND BANK sd. TAHUN 2019</v>
      </c>
      <c r="D31" s="203"/>
      <c r="E31" s="202"/>
      <c r="F31" s="204"/>
      <c r="G31" s="205"/>
      <c r="H31" s="203"/>
      <c r="I31" s="206"/>
      <c r="J31" s="222"/>
      <c r="K31" s="203"/>
      <c r="L31" s="516"/>
      <c r="M31" s="516"/>
      <c r="N31" s="516"/>
      <c r="O31" s="446"/>
      <c r="P31" s="446"/>
      <c r="Q31" s="446"/>
      <c r="R31" s="222"/>
      <c r="S31" s="516"/>
      <c r="T31" s="202"/>
      <c r="U31" s="106"/>
    </row>
    <row r="32" spans="1:21" s="36" customFormat="1" ht="15" customHeight="1" x14ac:dyDescent="0.2">
      <c r="A32" s="15"/>
      <c r="B32" s="114"/>
      <c r="C32" s="237"/>
      <c r="D32" s="198"/>
      <c r="E32" s="234"/>
      <c r="F32" s="226"/>
      <c r="G32" s="226"/>
      <c r="H32" s="116"/>
      <c r="I32" s="117"/>
      <c r="J32" s="119"/>
      <c r="K32" s="118"/>
      <c r="L32" s="529"/>
      <c r="M32" s="529"/>
      <c r="N32" s="529"/>
      <c r="O32" s="549"/>
      <c r="P32" s="416"/>
      <c r="Q32" s="549"/>
      <c r="R32" s="119"/>
      <c r="S32" s="595"/>
      <c r="T32" s="166"/>
      <c r="U32" s="15"/>
    </row>
    <row r="33" spans="1:21" s="36" customFormat="1" ht="15" customHeight="1" x14ac:dyDescent="0.2">
      <c r="A33" s="15"/>
      <c r="B33" s="368"/>
      <c r="C33" s="369"/>
      <c r="D33" s="370"/>
      <c r="E33" s="371"/>
      <c r="F33" s="372"/>
      <c r="G33" s="372"/>
      <c r="H33" s="373"/>
      <c r="I33" s="374"/>
      <c r="J33" s="330"/>
      <c r="K33" s="373"/>
      <c r="L33" s="530"/>
      <c r="M33" s="530"/>
      <c r="N33" s="530"/>
      <c r="O33" s="330"/>
      <c r="P33" s="330"/>
      <c r="Q33" s="330"/>
      <c r="R33" s="330"/>
      <c r="S33" s="530"/>
      <c r="T33" s="331"/>
      <c r="U33" s="15"/>
    </row>
    <row r="34" spans="1:21" s="36" customFormat="1" ht="15" customHeight="1" thickBot="1" x14ac:dyDescent="0.25">
      <c r="A34" s="15"/>
      <c r="B34" s="120"/>
      <c r="C34" s="238"/>
      <c r="D34" s="168"/>
      <c r="E34" s="235"/>
      <c r="F34" s="227"/>
      <c r="G34" s="227"/>
      <c r="H34" s="121"/>
      <c r="I34" s="122"/>
      <c r="J34" s="123"/>
      <c r="K34" s="121"/>
      <c r="L34" s="531"/>
      <c r="M34" s="531"/>
      <c r="N34" s="531"/>
      <c r="O34" s="444"/>
      <c r="P34" s="444"/>
      <c r="Q34" s="444"/>
      <c r="R34" s="123"/>
      <c r="S34" s="531"/>
      <c r="T34" s="167"/>
      <c r="U34" s="15"/>
    </row>
    <row r="35" spans="1:21" s="36" customFormat="1" ht="18" customHeight="1" thickBot="1" x14ac:dyDescent="0.25">
      <c r="A35" s="15"/>
      <c r="B35" s="37">
        <f>COUNT(B31:B34)</f>
        <v>0</v>
      </c>
      <c r="C35" s="38"/>
      <c r="D35" s="79"/>
      <c r="E35" s="39" t="s">
        <v>30</v>
      </c>
      <c r="F35" s="239"/>
      <c r="G35" s="42"/>
      <c r="H35" s="230">
        <f>SUM(H31:H34)</f>
        <v>0</v>
      </c>
      <c r="I35" s="230">
        <f>SUM(I31:I34)</f>
        <v>0</v>
      </c>
      <c r="J35" s="42"/>
      <c r="K35" s="38">
        <f>SUM(K31:K34)</f>
        <v>0</v>
      </c>
      <c r="L35" s="38">
        <f>COUNTA(L31:L34)</f>
        <v>0</v>
      </c>
      <c r="M35" s="38">
        <f>COUNTA(M31:M34)</f>
        <v>0</v>
      </c>
      <c r="N35" s="38">
        <f>COUNTA(N31:N34)</f>
        <v>0</v>
      </c>
      <c r="O35" s="38"/>
      <c r="P35" s="42"/>
      <c r="Q35" s="42"/>
      <c r="R35" s="42"/>
      <c r="S35" s="38">
        <f>COUNTA(S31:S34)</f>
        <v>0</v>
      </c>
      <c r="T35" s="43"/>
      <c r="U35" s="16"/>
    </row>
    <row r="36" spans="1:21" s="11" customFormat="1" ht="15" customHeight="1" x14ac:dyDescent="0.25">
      <c r="B36" s="127" t="s">
        <v>29</v>
      </c>
      <c r="C36" s="124" t="str">
        <f>'BTB 1, 2, 3 - DALAM'!C33</f>
        <v>LAND BANK TAHUN 2020</v>
      </c>
      <c r="D36" s="209"/>
      <c r="E36" s="124"/>
      <c r="F36" s="240"/>
      <c r="G36" s="241"/>
      <c r="H36" s="242"/>
      <c r="I36" s="243"/>
      <c r="J36" s="220"/>
      <c r="K36" s="209"/>
      <c r="L36" s="209"/>
      <c r="M36" s="209"/>
      <c r="N36" s="209"/>
      <c r="O36" s="220"/>
      <c r="P36" s="220"/>
      <c r="Q36" s="220"/>
      <c r="R36" s="220"/>
      <c r="S36" s="209"/>
      <c r="T36" s="124"/>
      <c r="U36" s="106"/>
    </row>
    <row r="37" spans="1:21" s="36" customFormat="1" ht="15" customHeight="1" x14ac:dyDescent="0.2">
      <c r="A37" s="15"/>
      <c r="B37" s="114"/>
      <c r="C37" s="237"/>
      <c r="D37" s="198"/>
      <c r="E37" s="234"/>
      <c r="F37" s="226"/>
      <c r="G37" s="226"/>
      <c r="H37" s="116"/>
      <c r="I37" s="117"/>
      <c r="J37" s="119"/>
      <c r="K37" s="118"/>
      <c r="L37" s="529"/>
      <c r="M37" s="529"/>
      <c r="N37" s="529"/>
      <c r="O37" s="549"/>
      <c r="P37" s="416"/>
      <c r="Q37" s="549"/>
      <c r="R37" s="119"/>
      <c r="S37" s="595"/>
      <c r="T37" s="166"/>
      <c r="U37" s="15"/>
    </row>
    <row r="38" spans="1:21" s="36" customFormat="1" ht="15" customHeight="1" x14ac:dyDescent="0.2">
      <c r="A38" s="15"/>
      <c r="B38" s="368"/>
      <c r="C38" s="369"/>
      <c r="D38" s="370"/>
      <c r="E38" s="371"/>
      <c r="F38" s="372"/>
      <c r="G38" s="372"/>
      <c r="H38" s="373"/>
      <c r="I38" s="374"/>
      <c r="J38" s="330"/>
      <c r="K38" s="373"/>
      <c r="L38" s="530"/>
      <c r="M38" s="530"/>
      <c r="N38" s="530"/>
      <c r="O38" s="330"/>
      <c r="P38" s="330"/>
      <c r="Q38" s="330"/>
      <c r="R38" s="330"/>
      <c r="S38" s="530"/>
      <c r="T38" s="331"/>
      <c r="U38" s="15"/>
    </row>
    <row r="39" spans="1:21" s="36" customFormat="1" ht="15" customHeight="1" thickBot="1" x14ac:dyDescent="0.25">
      <c r="A39" s="15"/>
      <c r="B39" s="120"/>
      <c r="C39" s="238"/>
      <c r="D39" s="168"/>
      <c r="E39" s="235"/>
      <c r="F39" s="227"/>
      <c r="G39" s="227"/>
      <c r="H39" s="121"/>
      <c r="I39" s="122"/>
      <c r="J39" s="123"/>
      <c r="K39" s="121"/>
      <c r="L39" s="531"/>
      <c r="M39" s="531"/>
      <c r="N39" s="531"/>
      <c r="O39" s="444"/>
      <c r="P39" s="444"/>
      <c r="Q39" s="444"/>
      <c r="R39" s="123"/>
      <c r="S39" s="531"/>
      <c r="T39" s="167"/>
      <c r="U39" s="15"/>
    </row>
    <row r="40" spans="1:21" s="36" customFormat="1" ht="18" customHeight="1" thickBot="1" x14ac:dyDescent="0.25">
      <c r="A40" s="15"/>
      <c r="B40" s="37">
        <f>COUNT(B36:B39)</f>
        <v>0</v>
      </c>
      <c r="C40" s="38"/>
      <c r="D40" s="79"/>
      <c r="E40" s="39" t="s">
        <v>31</v>
      </c>
      <c r="F40" s="239"/>
      <c r="G40" s="42"/>
      <c r="H40" s="230">
        <f>SUM(H36:H39)</f>
        <v>0</v>
      </c>
      <c r="I40" s="230">
        <f>SUM(I36:I39)</f>
        <v>0</v>
      </c>
      <c r="J40" s="42"/>
      <c r="K40" s="38">
        <f>SUM(K36:K39)</f>
        <v>0</v>
      </c>
      <c r="L40" s="38">
        <f>COUNTA(L36:L39)</f>
        <v>0</v>
      </c>
      <c r="M40" s="38">
        <f>COUNTA(M36:M39)</f>
        <v>0</v>
      </c>
      <c r="N40" s="38">
        <f>COUNTA(N36:N39)</f>
        <v>0</v>
      </c>
      <c r="O40" s="38"/>
      <c r="P40" s="42"/>
      <c r="Q40" s="42"/>
      <c r="R40" s="42"/>
      <c r="S40" s="38">
        <f>COUNTA(S36:S39)</f>
        <v>0</v>
      </c>
      <c r="T40" s="43"/>
      <c r="U40" s="16"/>
    </row>
    <row r="41" spans="1:21" ht="7.5" customHeight="1" thickBot="1" x14ac:dyDescent="0.3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</row>
    <row r="42" spans="1:21" s="36" customFormat="1" ht="18" customHeight="1" thickBot="1" x14ac:dyDescent="0.25">
      <c r="A42" s="15"/>
      <c r="B42" s="232">
        <f>B35+B40</f>
        <v>0</v>
      </c>
      <c r="C42" s="38"/>
      <c r="D42" s="79"/>
      <c r="E42" s="39" t="s">
        <v>32</v>
      </c>
      <c r="F42" s="40"/>
      <c r="G42" s="38"/>
      <c r="H42" s="230">
        <f>H35+H40</f>
        <v>0</v>
      </c>
      <c r="I42" s="230">
        <f>I35+I40</f>
        <v>0</v>
      </c>
      <c r="J42" s="42"/>
      <c r="K42" s="38">
        <f>K35+K40</f>
        <v>0</v>
      </c>
      <c r="L42" s="230">
        <f>L35+L40</f>
        <v>0</v>
      </c>
      <c r="M42" s="230">
        <f>M35+M40</f>
        <v>0</v>
      </c>
      <c r="N42" s="230">
        <f>N35+N40</f>
        <v>0</v>
      </c>
      <c r="O42" s="230"/>
      <c r="P42" s="38"/>
      <c r="Q42" s="38"/>
      <c r="R42" s="42"/>
      <c r="S42" s="230">
        <f>S35+S40</f>
        <v>0</v>
      </c>
      <c r="T42" s="43"/>
      <c r="U42" s="16"/>
    </row>
    <row r="43" spans="1:21" x14ac:dyDescent="0.25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</row>
    <row r="44" spans="1:21" x14ac:dyDescent="0.25">
      <c r="A44" s="174"/>
      <c r="B44" s="174" t="str">
        <f>'BP - LUAR'!B41</f>
        <v>Jember, 31 Januari 2020</v>
      </c>
      <c r="C44" s="175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</row>
    <row r="45" spans="1:21" x14ac:dyDescent="0.25">
      <c r="A45" s="174"/>
      <c r="B45" s="177" t="s">
        <v>92</v>
      </c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</row>
    <row r="46" spans="1:21" x14ac:dyDescent="0.25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</row>
    <row r="47" spans="1:21" x14ac:dyDescent="0.25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</row>
    <row r="48" spans="1:21" x14ac:dyDescent="0.25">
      <c r="A48" s="174"/>
      <c r="B48" s="174"/>
      <c r="C48" s="175"/>
      <c r="D48" s="175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</row>
    <row r="49" spans="1:21" x14ac:dyDescent="0.25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</row>
  </sheetData>
  <mergeCells count="20">
    <mergeCell ref="B9:B10"/>
    <mergeCell ref="C9:C10"/>
    <mergeCell ref="E9:E10"/>
    <mergeCell ref="F9:I9"/>
    <mergeCell ref="D9:D10"/>
    <mergeCell ref="L29:R29"/>
    <mergeCell ref="T29:T30"/>
    <mergeCell ref="J9:J10"/>
    <mergeCell ref="K9:K10"/>
    <mergeCell ref="J29:J30"/>
    <mergeCell ref="K29:K30"/>
    <mergeCell ref="S9:S10"/>
    <mergeCell ref="S29:S30"/>
    <mergeCell ref="L9:R9"/>
    <mergeCell ref="T9:T10"/>
    <mergeCell ref="B29:B30"/>
    <mergeCell ref="C29:C30"/>
    <mergeCell ref="D29:D30"/>
    <mergeCell ref="E29:E30"/>
    <mergeCell ref="F29:I29"/>
  </mergeCells>
  <pageMargins left="0.7" right="0.1" top="0.7" bottom="0.2" header="0" footer="0"/>
  <pageSetup paperSize="9" scale="68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49"/>
  <sheetViews>
    <sheetView zoomScale="90" zoomScaleNormal="90" workbookViewId="0">
      <selection activeCell="R12" sqref="R12:T17"/>
    </sheetView>
  </sheetViews>
  <sheetFormatPr defaultColWidth="9.140625" defaultRowHeight="15" x14ac:dyDescent="0.25"/>
  <cols>
    <col min="1" max="1" width="3" style="200" customWidth="1"/>
    <col min="2" max="2" width="5.28515625" style="200" customWidth="1"/>
    <col min="3" max="3" width="6.7109375" style="200" customWidth="1"/>
    <col min="4" max="4" width="8.7109375" style="200" customWidth="1"/>
    <col min="5" max="5" width="23.7109375" style="200" customWidth="1"/>
    <col min="6" max="6" width="15.7109375" style="200" customWidth="1"/>
    <col min="7" max="7" width="23.7109375" style="200" customWidth="1"/>
    <col min="8" max="9" width="9.7109375" style="200" customWidth="1"/>
    <col min="10" max="10" width="12.7109375" style="200" customWidth="1"/>
    <col min="11" max="11" width="15.7109375" style="200" customWidth="1"/>
    <col min="12" max="15" width="12.7109375" style="200" customWidth="1"/>
    <col min="16" max="16" width="17.7109375" style="200" customWidth="1"/>
    <col min="17" max="17" width="12.7109375" style="200" customWidth="1"/>
    <col min="18" max="18" width="13.7109375" style="200" customWidth="1"/>
    <col min="19" max="19" width="12.7109375" style="200" customWidth="1"/>
    <col min="20" max="20" width="20.7109375" style="200" customWidth="1"/>
    <col min="21" max="16384" width="9.140625" style="200"/>
  </cols>
  <sheetData>
    <row r="1" spans="1:25" ht="10.5" customHeight="1" x14ac:dyDescent="0.25">
      <c r="A1" s="176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</row>
    <row r="2" spans="1:25" ht="10.5" customHeight="1" x14ac:dyDescent="0.25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</row>
    <row r="3" spans="1:25" s="14" customFormat="1" ht="22.5" customHeight="1" x14ac:dyDescent="0.2">
      <c r="A3" s="15"/>
      <c r="B3" s="74" t="s">
        <v>69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5" s="10" customFormat="1" ht="22.5" x14ac:dyDescent="0.25">
      <c r="A4" s="2"/>
      <c r="B4" s="74" t="s">
        <v>71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  <c r="V4" s="2"/>
    </row>
    <row r="5" spans="1:25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  <c r="V5" s="2"/>
    </row>
    <row r="6" spans="1:25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5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5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35"/>
    </row>
    <row r="9" spans="1:25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5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5" s="11" customFormat="1" ht="15" customHeight="1" x14ac:dyDescent="0.25">
      <c r="B11" s="127" t="s">
        <v>28</v>
      </c>
      <c r="C11" s="124" t="str">
        <f>'BTB 1, 2, 3 - DALAM'!C11</f>
        <v>sd. TAHUN 2019</v>
      </c>
      <c r="D11" s="109"/>
      <c r="E11" s="107"/>
      <c r="F11" s="110"/>
      <c r="G11" s="111"/>
      <c r="H11" s="111"/>
      <c r="I11" s="136"/>
      <c r="J11" s="562"/>
      <c r="K11" s="113"/>
      <c r="L11" s="138"/>
      <c r="M11" s="138"/>
      <c r="N11" s="138"/>
      <c r="O11" s="138"/>
      <c r="P11" s="138"/>
      <c r="Q11" s="138"/>
      <c r="R11" s="138"/>
      <c r="S11" s="138"/>
      <c r="T11" s="107"/>
      <c r="U11" s="106"/>
    </row>
    <row r="12" spans="1:25" s="11" customFormat="1" ht="15" customHeight="1" x14ac:dyDescent="0.25">
      <c r="A12" s="179"/>
      <c r="B12" s="544"/>
      <c r="C12" s="85"/>
      <c r="D12" s="101"/>
      <c r="E12" s="144"/>
      <c r="F12" s="144"/>
      <c r="G12" s="144"/>
      <c r="H12" s="145"/>
      <c r="I12" s="556"/>
      <c r="J12" s="380"/>
      <c r="K12" s="228"/>
      <c r="L12" s="590"/>
      <c r="M12" s="591"/>
      <c r="N12" s="590"/>
      <c r="O12" s="551"/>
      <c r="P12" s="551"/>
      <c r="Q12" s="551"/>
      <c r="R12" s="551"/>
      <c r="S12" s="590"/>
      <c r="T12" s="84"/>
      <c r="U12" s="2"/>
      <c r="V12" s="2"/>
      <c r="W12" s="10"/>
      <c r="X12" s="10"/>
      <c r="Y12" s="10"/>
    </row>
    <row r="13" spans="1:25" s="11" customFormat="1" ht="15" customHeight="1" x14ac:dyDescent="0.25">
      <c r="A13" s="179"/>
      <c r="B13" s="537"/>
      <c r="C13" s="44"/>
      <c r="D13" s="285"/>
      <c r="E13" s="46"/>
      <c r="F13" s="46"/>
      <c r="G13" s="46"/>
      <c r="H13" s="59"/>
      <c r="I13" s="557"/>
      <c r="J13" s="380"/>
      <c r="K13" s="229"/>
      <c r="L13" s="592"/>
      <c r="M13" s="592"/>
      <c r="N13" s="592"/>
      <c r="O13" s="552"/>
      <c r="P13" s="552"/>
      <c r="Q13" s="552"/>
      <c r="R13" s="552"/>
      <c r="S13" s="592"/>
      <c r="T13" s="45"/>
      <c r="U13" s="2"/>
      <c r="V13" s="2"/>
      <c r="W13" s="10"/>
      <c r="X13" s="10"/>
      <c r="Y13" s="10"/>
    </row>
    <row r="14" spans="1:25" s="69" customFormat="1" ht="15" customHeight="1" x14ac:dyDescent="0.25">
      <c r="A14" s="2"/>
      <c r="B14" s="251"/>
      <c r="C14" s="44"/>
      <c r="D14" s="285"/>
      <c r="E14" s="47"/>
      <c r="F14" s="47"/>
      <c r="G14" s="46"/>
      <c r="H14" s="59"/>
      <c r="I14" s="558"/>
      <c r="J14" s="380"/>
      <c r="K14" s="229"/>
      <c r="L14" s="592"/>
      <c r="M14" s="592"/>
      <c r="N14" s="592"/>
      <c r="O14" s="552"/>
      <c r="P14" s="552"/>
      <c r="Q14" s="552"/>
      <c r="R14" s="552"/>
      <c r="S14" s="592"/>
      <c r="T14" s="45"/>
      <c r="U14" s="2"/>
      <c r="V14" s="2"/>
      <c r="W14" s="10"/>
      <c r="X14" s="10"/>
      <c r="Y14" s="10"/>
    </row>
    <row r="15" spans="1:25" s="69" customFormat="1" ht="15" customHeight="1" x14ac:dyDescent="0.25">
      <c r="A15" s="2"/>
      <c r="B15" s="251"/>
      <c r="C15" s="44"/>
      <c r="D15" s="285"/>
      <c r="E15" s="48"/>
      <c r="F15" s="48"/>
      <c r="G15" s="46"/>
      <c r="H15" s="59"/>
      <c r="I15" s="559"/>
      <c r="J15" s="380"/>
      <c r="K15" s="229"/>
      <c r="L15" s="592"/>
      <c r="M15" s="592"/>
      <c r="N15" s="592"/>
      <c r="O15" s="552"/>
      <c r="P15" s="552"/>
      <c r="Q15" s="552"/>
      <c r="R15" s="552"/>
      <c r="S15" s="592"/>
      <c r="T15" s="411"/>
      <c r="U15" s="2"/>
      <c r="V15" s="2"/>
      <c r="W15" s="10"/>
      <c r="X15" s="10"/>
      <c r="Y15" s="10"/>
    </row>
    <row r="16" spans="1:25" s="69" customFormat="1" ht="15" customHeight="1" x14ac:dyDescent="0.25">
      <c r="A16" s="2"/>
      <c r="B16" s="251"/>
      <c r="C16" s="44"/>
      <c r="D16" s="285"/>
      <c r="E16" s="49"/>
      <c r="F16" s="49"/>
      <c r="G16" s="46"/>
      <c r="H16" s="59"/>
      <c r="I16" s="559"/>
      <c r="J16" s="380"/>
      <c r="K16" s="229"/>
      <c r="L16" s="592"/>
      <c r="M16" s="592"/>
      <c r="N16" s="592"/>
      <c r="O16" s="552"/>
      <c r="P16" s="624"/>
      <c r="Q16" s="552"/>
      <c r="R16" s="552"/>
      <c r="S16" s="592"/>
      <c r="T16" s="45"/>
      <c r="U16" s="2"/>
      <c r="V16" s="2"/>
      <c r="W16" s="10"/>
      <c r="X16" s="10"/>
      <c r="Y16" s="10"/>
    </row>
    <row r="17" spans="1:25" s="69" customFormat="1" ht="15" customHeight="1" x14ac:dyDescent="0.25">
      <c r="A17" s="2"/>
      <c r="B17" s="413"/>
      <c r="C17" s="414"/>
      <c r="D17" s="418"/>
      <c r="E17" s="419"/>
      <c r="F17" s="419"/>
      <c r="G17" s="419"/>
      <c r="H17" s="554"/>
      <c r="I17" s="559"/>
      <c r="J17" s="380"/>
      <c r="K17" s="420"/>
      <c r="L17" s="579"/>
      <c r="M17" s="579"/>
      <c r="N17" s="579"/>
      <c r="O17" s="380"/>
      <c r="P17" s="380"/>
      <c r="Q17" s="380"/>
      <c r="R17" s="552"/>
      <c r="S17" s="592"/>
      <c r="T17" s="411"/>
      <c r="U17" s="2"/>
      <c r="V17" s="2"/>
      <c r="W17" s="10"/>
      <c r="X17" s="10"/>
      <c r="Y17" s="10"/>
    </row>
    <row r="18" spans="1:25" s="69" customFormat="1" ht="15" customHeight="1" thickBot="1" x14ac:dyDescent="0.3">
      <c r="A18" s="2"/>
      <c r="B18" s="427"/>
      <c r="C18" s="421"/>
      <c r="D18" s="422"/>
      <c r="E18" s="423"/>
      <c r="F18" s="423"/>
      <c r="G18" s="423"/>
      <c r="H18" s="555"/>
      <c r="I18" s="560"/>
      <c r="J18" s="398"/>
      <c r="K18" s="425"/>
      <c r="L18" s="599"/>
      <c r="M18" s="599"/>
      <c r="N18" s="599"/>
      <c r="O18" s="398"/>
      <c r="P18" s="398"/>
      <c r="Q18" s="398"/>
      <c r="R18" s="561"/>
      <c r="S18" s="597"/>
      <c r="T18" s="424"/>
      <c r="U18" s="2"/>
      <c r="V18" s="2"/>
      <c r="W18" s="10"/>
      <c r="X18" s="10"/>
      <c r="Y18" s="10"/>
    </row>
    <row r="19" spans="1:25" s="69" customFormat="1" ht="18" customHeight="1" thickBot="1" x14ac:dyDescent="0.3">
      <c r="A19" s="2"/>
      <c r="B19" s="37">
        <f>COUNT(B11:B18)</f>
        <v>0</v>
      </c>
      <c r="C19" s="38"/>
      <c r="D19" s="79"/>
      <c r="E19" s="39" t="s">
        <v>30</v>
      </c>
      <c r="F19" s="40"/>
      <c r="G19" s="38"/>
      <c r="H19" s="38">
        <f>SUM(H11:H18)</f>
        <v>0</v>
      </c>
      <c r="I19" s="38">
        <f>SUM(I11:I18)</f>
        <v>0</v>
      </c>
      <c r="J19" s="38"/>
      <c r="K19" s="38">
        <f>SUM(K11:K18)</f>
        <v>0</v>
      </c>
      <c r="L19" s="38">
        <f>COUNTA(L11:L18)</f>
        <v>0</v>
      </c>
      <c r="M19" s="38">
        <f>COUNTA(M11:M18)</f>
        <v>0</v>
      </c>
      <c r="N19" s="38">
        <f>COUNTA(N11:N18)</f>
        <v>0</v>
      </c>
      <c r="O19" s="38"/>
      <c r="P19" s="38"/>
      <c r="Q19" s="38"/>
      <c r="R19" s="38"/>
      <c r="S19" s="38">
        <f>COUNTA(S11:S18)</f>
        <v>0</v>
      </c>
      <c r="T19" s="42"/>
      <c r="U19" s="33"/>
      <c r="V19" s="2"/>
      <c r="W19" s="10"/>
      <c r="X19" s="10"/>
      <c r="Y19" s="10"/>
    </row>
    <row r="20" spans="1:25" s="11" customFormat="1" ht="15" customHeight="1" x14ac:dyDescent="0.25">
      <c r="B20" s="127" t="s">
        <v>29</v>
      </c>
      <c r="C20" s="124" t="str">
        <f>'BTB 1, 2, 3 - DALAM'!C16</f>
        <v>TAHUN 2020</v>
      </c>
      <c r="D20" s="209"/>
      <c r="E20" s="124"/>
      <c r="F20" s="240"/>
      <c r="G20" s="241"/>
      <c r="H20" s="242"/>
      <c r="I20" s="243"/>
      <c r="J20" s="220"/>
      <c r="K20" s="242"/>
      <c r="L20" s="209"/>
      <c r="M20" s="209"/>
      <c r="N20" s="209"/>
      <c r="O20" s="220"/>
      <c r="P20" s="220"/>
      <c r="Q20" s="220"/>
      <c r="R20" s="220"/>
      <c r="S20" s="209"/>
      <c r="T20" s="124"/>
      <c r="U20" s="106"/>
    </row>
    <row r="21" spans="1:25" s="11" customFormat="1" ht="15" customHeight="1" x14ac:dyDescent="0.25">
      <c r="B21" s="247"/>
      <c r="C21" s="237"/>
      <c r="D21" s="207"/>
      <c r="E21" s="234"/>
      <c r="F21" s="226"/>
      <c r="G21" s="226"/>
      <c r="H21" s="116"/>
      <c r="I21" s="117"/>
      <c r="J21" s="119"/>
      <c r="K21" s="118"/>
      <c r="L21" s="600"/>
      <c r="M21" s="600"/>
      <c r="N21" s="600"/>
      <c r="O21" s="449"/>
      <c r="P21" s="449"/>
      <c r="Q21" s="449"/>
      <c r="R21" s="119"/>
      <c r="S21" s="600"/>
      <c r="T21" s="166"/>
      <c r="U21" s="2"/>
    </row>
    <row r="22" spans="1:25" s="11" customFormat="1" ht="15" customHeight="1" x14ac:dyDescent="0.25">
      <c r="B22" s="329"/>
      <c r="C22" s="369"/>
      <c r="D22" s="387"/>
      <c r="E22" s="371"/>
      <c r="F22" s="372"/>
      <c r="G22" s="372"/>
      <c r="H22" s="373"/>
      <c r="I22" s="374"/>
      <c r="J22" s="330"/>
      <c r="K22" s="373"/>
      <c r="L22" s="530"/>
      <c r="M22" s="530"/>
      <c r="N22" s="530"/>
      <c r="O22" s="330"/>
      <c r="P22" s="330"/>
      <c r="Q22" s="330"/>
      <c r="R22" s="330"/>
      <c r="S22" s="530"/>
      <c r="T22" s="331"/>
      <c r="U22" s="2"/>
    </row>
    <row r="23" spans="1:25" s="69" customFormat="1" ht="15" customHeight="1" thickBot="1" x14ac:dyDescent="0.3">
      <c r="A23" s="2"/>
      <c r="B23" s="201"/>
      <c r="C23" s="238"/>
      <c r="D23" s="208"/>
      <c r="E23" s="235"/>
      <c r="F23" s="227"/>
      <c r="G23" s="227"/>
      <c r="H23" s="121"/>
      <c r="I23" s="122"/>
      <c r="J23" s="123"/>
      <c r="K23" s="121"/>
      <c r="L23" s="531"/>
      <c r="M23" s="531"/>
      <c r="N23" s="531"/>
      <c r="O23" s="444"/>
      <c r="P23" s="444"/>
      <c r="Q23" s="444"/>
      <c r="R23" s="123"/>
      <c r="S23" s="531"/>
      <c r="T23" s="167"/>
      <c r="U23" s="2"/>
      <c r="V23" s="2"/>
      <c r="W23" s="10"/>
      <c r="X23" s="10"/>
      <c r="Y23" s="10"/>
    </row>
    <row r="24" spans="1:25" s="69" customFormat="1" ht="18" customHeight="1" thickBot="1" x14ac:dyDescent="0.3">
      <c r="A24" s="2"/>
      <c r="B24" s="37">
        <f>COUNT(B20:B23)</f>
        <v>0</v>
      </c>
      <c r="C24" s="230"/>
      <c r="D24" s="79"/>
      <c r="E24" s="39" t="s">
        <v>31</v>
      </c>
      <c r="F24" s="239"/>
      <c r="G24" s="42"/>
      <c r="H24" s="230">
        <f>SUM(H20:H23)</f>
        <v>0</v>
      </c>
      <c r="I24" s="230">
        <f>SUM(I20:I23)</f>
        <v>0</v>
      </c>
      <c r="J24" s="42"/>
      <c r="K24" s="230">
        <f>SUM(K20:K23)</f>
        <v>0</v>
      </c>
      <c r="L24" s="38">
        <f>COUNTA(L20:L23)</f>
        <v>0</v>
      </c>
      <c r="M24" s="38">
        <f>COUNTA(M20:M23)</f>
        <v>0</v>
      </c>
      <c r="N24" s="38">
        <f>COUNTA(N20:N23)</f>
        <v>0</v>
      </c>
      <c r="O24" s="38"/>
      <c r="P24" s="42"/>
      <c r="Q24" s="42"/>
      <c r="R24" s="42"/>
      <c r="S24" s="38">
        <f>COUNTA(S20:S23)</f>
        <v>0</v>
      </c>
      <c r="T24" s="43"/>
      <c r="U24" s="33"/>
      <c r="V24" s="2"/>
      <c r="W24" s="10"/>
      <c r="X24" s="10"/>
      <c r="Y24" s="10"/>
    </row>
    <row r="25" spans="1:25" ht="7.5" customHeight="1" thickBot="1" x14ac:dyDescent="0.3">
      <c r="A25" s="176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</row>
    <row r="26" spans="1:25" s="69" customFormat="1" ht="18" customHeight="1" thickBot="1" x14ac:dyDescent="0.3">
      <c r="A26" s="2"/>
      <c r="B26" s="37">
        <f>B19+B24</f>
        <v>0</v>
      </c>
      <c r="C26" s="38"/>
      <c r="D26" s="79"/>
      <c r="E26" s="39" t="s">
        <v>32</v>
      </c>
      <c r="F26" s="40"/>
      <c r="G26" s="38"/>
      <c r="H26" s="38">
        <f>H19+H24</f>
        <v>0</v>
      </c>
      <c r="I26" s="38">
        <f>I19+I24</f>
        <v>0</v>
      </c>
      <c r="J26" s="42"/>
      <c r="K26" s="38">
        <f>K19+K24</f>
        <v>0</v>
      </c>
      <c r="L26" s="38">
        <f>L19+L24</f>
        <v>0</v>
      </c>
      <c r="M26" s="38">
        <f>M19+M24</f>
        <v>0</v>
      </c>
      <c r="N26" s="38">
        <f>N19+N24</f>
        <v>0</v>
      </c>
      <c r="O26" s="38"/>
      <c r="P26" s="38"/>
      <c r="Q26" s="38"/>
      <c r="R26" s="42"/>
      <c r="S26" s="38">
        <f>S19+S24</f>
        <v>0</v>
      </c>
      <c r="T26" s="43"/>
      <c r="U26" s="33"/>
      <c r="V26" s="2"/>
      <c r="W26" s="10"/>
      <c r="X26" s="10"/>
      <c r="Y26" s="10"/>
    </row>
    <row r="27" spans="1:25" s="69" customFormat="1" ht="18" customHeight="1" x14ac:dyDescent="0.25">
      <c r="A27" s="2"/>
      <c r="B27" s="125"/>
      <c r="C27" s="125"/>
      <c r="D27" s="125"/>
      <c r="E27" s="126"/>
      <c r="F27" s="125"/>
      <c r="G27" s="125"/>
      <c r="H27" s="125"/>
      <c r="I27" s="125"/>
      <c r="J27" s="126"/>
      <c r="K27" s="125"/>
      <c r="L27" s="125"/>
      <c r="M27" s="125"/>
      <c r="N27" s="125"/>
      <c r="O27" s="125"/>
      <c r="P27" s="125"/>
      <c r="Q27" s="125"/>
      <c r="R27" s="126"/>
      <c r="S27" s="126"/>
      <c r="T27" s="126"/>
      <c r="U27" s="78"/>
      <c r="V27" s="2"/>
      <c r="W27" s="10"/>
      <c r="X27" s="10"/>
      <c r="Y27" s="10"/>
    </row>
    <row r="28" spans="1:25" s="10" customFormat="1" ht="18" customHeight="1" x14ac:dyDescent="0.25">
      <c r="A28" s="2"/>
      <c r="B28" s="128" t="s">
        <v>35</v>
      </c>
      <c r="C28" s="129" t="s">
        <v>36</v>
      </c>
      <c r="D28" s="1"/>
      <c r="E28" s="1"/>
      <c r="F28" s="1"/>
      <c r="G28" s="1"/>
      <c r="H28" s="1"/>
      <c r="I28" s="1"/>
      <c r="J28" s="2"/>
      <c r="K28" s="7"/>
      <c r="L28" s="7"/>
      <c r="M28" s="7"/>
      <c r="N28" s="7"/>
      <c r="O28" s="7"/>
      <c r="P28" s="7"/>
      <c r="Q28" s="7"/>
      <c r="R28" s="1"/>
      <c r="S28" s="1"/>
      <c r="T28" s="2"/>
      <c r="U28" s="2"/>
      <c r="V28" s="2"/>
    </row>
    <row r="29" spans="1:25" s="2" customFormat="1" ht="7.5" customHeight="1" x14ac:dyDescent="0.25">
      <c r="B29" s="6"/>
      <c r="C29" s="6"/>
      <c r="D29" s="6"/>
      <c r="E29" s="6"/>
      <c r="F29" s="6"/>
      <c r="G29" s="6"/>
      <c r="H29" s="6"/>
      <c r="I29" s="6"/>
      <c r="J29" s="35"/>
      <c r="K29" s="8"/>
      <c r="L29" s="8"/>
      <c r="M29" s="8"/>
      <c r="N29" s="8"/>
      <c r="O29" s="8"/>
      <c r="P29" s="8"/>
      <c r="Q29" s="8"/>
      <c r="R29" s="6"/>
      <c r="S29" s="6"/>
      <c r="T29" s="35"/>
    </row>
    <row r="30" spans="1:25" s="2" customFormat="1" ht="18" customHeight="1" x14ac:dyDescent="0.25">
      <c r="B30" s="658" t="s">
        <v>7</v>
      </c>
      <c r="C30" s="660" t="s">
        <v>8</v>
      </c>
      <c r="D30" s="662" t="s">
        <v>22</v>
      </c>
      <c r="E30" s="658" t="s">
        <v>2</v>
      </c>
      <c r="F30" s="664" t="s">
        <v>3</v>
      </c>
      <c r="G30" s="664"/>
      <c r="H30" s="665"/>
      <c r="I30" s="664"/>
      <c r="J30" s="666" t="s">
        <v>91</v>
      </c>
      <c r="K30" s="666" t="s">
        <v>41</v>
      </c>
      <c r="L30" s="668" t="s">
        <v>21</v>
      </c>
      <c r="M30" s="668"/>
      <c r="N30" s="668"/>
      <c r="O30" s="668"/>
      <c r="P30" s="668"/>
      <c r="Q30" s="668"/>
      <c r="R30" s="669"/>
      <c r="S30" s="660" t="s">
        <v>103</v>
      </c>
      <c r="T30" s="658" t="s">
        <v>1</v>
      </c>
      <c r="U30" s="33"/>
    </row>
    <row r="31" spans="1:25" s="11" customFormat="1" ht="18" customHeight="1" thickBot="1" x14ac:dyDescent="0.3">
      <c r="B31" s="659"/>
      <c r="C31" s="661"/>
      <c r="D31" s="663"/>
      <c r="E31" s="659"/>
      <c r="F31" s="4" t="s">
        <v>5</v>
      </c>
      <c r="G31" s="5" t="s">
        <v>4</v>
      </c>
      <c r="H31" s="94" t="s">
        <v>23</v>
      </c>
      <c r="I31" s="94" t="s">
        <v>24</v>
      </c>
      <c r="J31" s="667"/>
      <c r="K31" s="667"/>
      <c r="L31" s="95" t="s">
        <v>78</v>
      </c>
      <c r="M31" s="95" t="s">
        <v>79</v>
      </c>
      <c r="N31" s="95" t="s">
        <v>80</v>
      </c>
      <c r="O31" s="95" t="s">
        <v>77</v>
      </c>
      <c r="P31" s="95" t="s">
        <v>97</v>
      </c>
      <c r="Q31" s="95" t="s">
        <v>98</v>
      </c>
      <c r="R31" s="95" t="s">
        <v>4</v>
      </c>
      <c r="S31" s="661"/>
      <c r="T31" s="659"/>
      <c r="U31" s="34"/>
    </row>
    <row r="32" spans="1:25" s="11" customFormat="1" ht="15" customHeight="1" x14ac:dyDescent="0.25">
      <c r="B32" s="187" t="s">
        <v>28</v>
      </c>
      <c r="C32" s="124" t="str">
        <f>'BTB 1, 2, 3 - DALAM'!C28</f>
        <v>LAND BANK sd. TAHUN 2019</v>
      </c>
      <c r="D32" s="203"/>
      <c r="E32" s="202"/>
      <c r="F32" s="204"/>
      <c r="G32" s="205"/>
      <c r="H32" s="203"/>
      <c r="I32" s="206"/>
      <c r="J32" s="222"/>
      <c r="K32" s="203"/>
      <c r="L32" s="516"/>
      <c r="M32" s="516"/>
      <c r="N32" s="516"/>
      <c r="O32" s="446"/>
      <c r="P32" s="446"/>
      <c r="Q32" s="446"/>
      <c r="R32" s="222"/>
      <c r="S32" s="516"/>
      <c r="T32" s="202"/>
      <c r="U32" s="106"/>
    </row>
    <row r="33" spans="1:25" s="69" customFormat="1" ht="15" customHeight="1" x14ac:dyDescent="0.2">
      <c r="A33" s="2"/>
      <c r="B33" s="114"/>
      <c r="C33" s="237"/>
      <c r="D33" s="198"/>
      <c r="E33" s="234"/>
      <c r="F33" s="226"/>
      <c r="G33" s="226"/>
      <c r="H33" s="116"/>
      <c r="I33" s="117"/>
      <c r="J33" s="119"/>
      <c r="K33" s="118"/>
      <c r="L33" s="600"/>
      <c r="M33" s="600"/>
      <c r="N33" s="600"/>
      <c r="O33" s="449"/>
      <c r="P33" s="449"/>
      <c r="Q33" s="449"/>
      <c r="R33" s="119"/>
      <c r="S33" s="600"/>
      <c r="T33" s="166"/>
      <c r="U33" s="15"/>
      <c r="V33" s="2"/>
      <c r="W33" s="10"/>
      <c r="X33" s="10"/>
      <c r="Y33" s="10"/>
    </row>
    <row r="34" spans="1:25" s="69" customFormat="1" ht="15" customHeight="1" x14ac:dyDescent="0.2">
      <c r="A34" s="2"/>
      <c r="B34" s="368"/>
      <c r="C34" s="369"/>
      <c r="D34" s="370"/>
      <c r="E34" s="371"/>
      <c r="F34" s="372"/>
      <c r="G34" s="372"/>
      <c r="H34" s="373"/>
      <c r="I34" s="374"/>
      <c r="J34" s="330"/>
      <c r="K34" s="373"/>
      <c r="L34" s="530"/>
      <c r="M34" s="530"/>
      <c r="N34" s="530"/>
      <c r="O34" s="330"/>
      <c r="P34" s="330"/>
      <c r="Q34" s="330"/>
      <c r="R34" s="330"/>
      <c r="S34" s="530"/>
      <c r="T34" s="331"/>
      <c r="U34" s="15"/>
      <c r="V34" s="2"/>
      <c r="W34" s="10"/>
      <c r="X34" s="10"/>
      <c r="Y34" s="10"/>
    </row>
    <row r="35" spans="1:25" s="69" customFormat="1" ht="15" customHeight="1" thickBot="1" x14ac:dyDescent="0.25">
      <c r="A35" s="2"/>
      <c r="B35" s="120"/>
      <c r="C35" s="238"/>
      <c r="D35" s="168"/>
      <c r="E35" s="235"/>
      <c r="F35" s="227"/>
      <c r="G35" s="227"/>
      <c r="H35" s="121"/>
      <c r="I35" s="122"/>
      <c r="J35" s="123"/>
      <c r="K35" s="121"/>
      <c r="L35" s="531"/>
      <c r="M35" s="531"/>
      <c r="N35" s="531"/>
      <c r="O35" s="444"/>
      <c r="P35" s="444"/>
      <c r="Q35" s="444"/>
      <c r="R35" s="123"/>
      <c r="S35" s="531"/>
      <c r="T35" s="167"/>
      <c r="U35" s="15"/>
      <c r="V35" s="2"/>
      <c r="W35" s="10"/>
      <c r="X35" s="10"/>
      <c r="Y35" s="10"/>
    </row>
    <row r="36" spans="1:25" s="69" customFormat="1" ht="18" customHeight="1" thickBot="1" x14ac:dyDescent="0.25">
      <c r="A36" s="2"/>
      <c r="B36" s="37">
        <f>COUNT(B32:B35)</f>
        <v>0</v>
      </c>
      <c r="C36" s="38"/>
      <c r="D36" s="79"/>
      <c r="E36" s="39" t="s">
        <v>30</v>
      </c>
      <c r="F36" s="239"/>
      <c r="G36" s="42"/>
      <c r="H36" s="230">
        <f>SUM(H32:H35)</f>
        <v>0</v>
      </c>
      <c r="I36" s="230">
        <f>SUM(I32:I35)</f>
        <v>0</v>
      </c>
      <c r="J36" s="42"/>
      <c r="K36" s="38">
        <f>SUM(K32:K35)</f>
        <v>0</v>
      </c>
      <c r="L36" s="38">
        <f>COUNTA(L32:L35)</f>
        <v>0</v>
      </c>
      <c r="M36" s="38">
        <f>COUNTA(M32:M35)</f>
        <v>0</v>
      </c>
      <c r="N36" s="38">
        <f>COUNTA(N32:N35)</f>
        <v>0</v>
      </c>
      <c r="O36" s="38"/>
      <c r="P36" s="42"/>
      <c r="Q36" s="42"/>
      <c r="R36" s="42"/>
      <c r="S36" s="38">
        <f>COUNTA(S32:S35)</f>
        <v>0</v>
      </c>
      <c r="T36" s="43"/>
      <c r="U36" s="16"/>
      <c r="V36" s="2"/>
      <c r="W36" s="10"/>
      <c r="X36" s="10"/>
      <c r="Y36" s="10"/>
    </row>
    <row r="37" spans="1:25" s="11" customFormat="1" ht="15" customHeight="1" x14ac:dyDescent="0.25">
      <c r="B37" s="127" t="s">
        <v>29</v>
      </c>
      <c r="C37" s="124" t="str">
        <f>'BTB 1, 2, 3 - DALAM'!C33</f>
        <v>LAND BANK TAHUN 2020</v>
      </c>
      <c r="D37" s="209"/>
      <c r="E37" s="124"/>
      <c r="F37" s="240"/>
      <c r="G37" s="241"/>
      <c r="H37" s="242"/>
      <c r="I37" s="243"/>
      <c r="J37" s="220"/>
      <c r="K37" s="209"/>
      <c r="L37" s="209"/>
      <c r="M37" s="209"/>
      <c r="N37" s="209"/>
      <c r="O37" s="220"/>
      <c r="P37" s="220"/>
      <c r="Q37" s="220"/>
      <c r="R37" s="220"/>
      <c r="S37" s="209"/>
      <c r="T37" s="124"/>
      <c r="U37" s="106"/>
    </row>
    <row r="38" spans="1:25" s="69" customFormat="1" ht="15" customHeight="1" x14ac:dyDescent="0.2">
      <c r="A38" s="2"/>
      <c r="B38" s="114"/>
      <c r="C38" s="237"/>
      <c r="D38" s="198"/>
      <c r="E38" s="234"/>
      <c r="F38" s="226"/>
      <c r="G38" s="226"/>
      <c r="H38" s="116"/>
      <c r="I38" s="117"/>
      <c r="J38" s="119"/>
      <c r="K38" s="118"/>
      <c r="L38" s="600"/>
      <c r="M38" s="600"/>
      <c r="N38" s="600"/>
      <c r="O38" s="449"/>
      <c r="P38" s="449"/>
      <c r="Q38" s="449"/>
      <c r="R38" s="119"/>
      <c r="S38" s="600"/>
      <c r="T38" s="166"/>
      <c r="U38" s="15"/>
      <c r="V38" s="2"/>
      <c r="W38" s="10"/>
      <c r="X38" s="10"/>
      <c r="Y38" s="10"/>
    </row>
    <row r="39" spans="1:25" s="69" customFormat="1" ht="15" customHeight="1" x14ac:dyDescent="0.2">
      <c r="A39" s="2"/>
      <c r="B39" s="368"/>
      <c r="C39" s="369"/>
      <c r="D39" s="370"/>
      <c r="E39" s="371"/>
      <c r="F39" s="372"/>
      <c r="G39" s="372"/>
      <c r="H39" s="373"/>
      <c r="I39" s="374"/>
      <c r="J39" s="330"/>
      <c r="K39" s="373"/>
      <c r="L39" s="530"/>
      <c r="M39" s="530"/>
      <c r="N39" s="530"/>
      <c r="O39" s="330"/>
      <c r="P39" s="330"/>
      <c r="Q39" s="330"/>
      <c r="R39" s="330"/>
      <c r="S39" s="530"/>
      <c r="T39" s="331"/>
      <c r="U39" s="15"/>
      <c r="V39" s="2"/>
      <c r="W39" s="10"/>
      <c r="X39" s="10"/>
      <c r="Y39" s="10"/>
    </row>
    <row r="40" spans="1:25" s="69" customFormat="1" ht="15" customHeight="1" thickBot="1" x14ac:dyDescent="0.25">
      <c r="A40" s="2"/>
      <c r="B40" s="120"/>
      <c r="C40" s="238"/>
      <c r="D40" s="168"/>
      <c r="E40" s="235"/>
      <c r="F40" s="227"/>
      <c r="G40" s="227"/>
      <c r="H40" s="121"/>
      <c r="I40" s="122"/>
      <c r="J40" s="123"/>
      <c r="K40" s="121"/>
      <c r="L40" s="531"/>
      <c r="M40" s="531"/>
      <c r="N40" s="531"/>
      <c r="O40" s="444"/>
      <c r="P40" s="444"/>
      <c r="Q40" s="444"/>
      <c r="R40" s="123"/>
      <c r="S40" s="531"/>
      <c r="T40" s="167"/>
      <c r="U40" s="15"/>
      <c r="V40" s="2"/>
      <c r="W40" s="10"/>
      <c r="X40" s="10"/>
      <c r="Y40" s="10"/>
    </row>
    <row r="41" spans="1:25" s="69" customFormat="1" ht="18" customHeight="1" thickBot="1" x14ac:dyDescent="0.25">
      <c r="A41" s="2"/>
      <c r="B41" s="37">
        <f>COUNT(B37:B40)</f>
        <v>0</v>
      </c>
      <c r="C41" s="38"/>
      <c r="D41" s="79"/>
      <c r="E41" s="39" t="s">
        <v>31</v>
      </c>
      <c r="F41" s="239"/>
      <c r="G41" s="42"/>
      <c r="H41" s="230">
        <f>SUM(H37:H40)</f>
        <v>0</v>
      </c>
      <c r="I41" s="230">
        <f>SUM(I37:I40)</f>
        <v>0</v>
      </c>
      <c r="J41" s="42"/>
      <c r="K41" s="38">
        <f>SUM(K37:K40)</f>
        <v>0</v>
      </c>
      <c r="L41" s="38">
        <f>COUNTA(L37:L40)</f>
        <v>0</v>
      </c>
      <c r="M41" s="38">
        <f>COUNTA(M37:M40)</f>
        <v>0</v>
      </c>
      <c r="N41" s="38">
        <f>COUNTA(N37:N40)</f>
        <v>0</v>
      </c>
      <c r="O41" s="38"/>
      <c r="P41" s="42"/>
      <c r="Q41" s="42"/>
      <c r="R41" s="42"/>
      <c r="S41" s="38">
        <f>COUNTA(S37:S40)</f>
        <v>0</v>
      </c>
      <c r="T41" s="43"/>
      <c r="U41" s="16"/>
      <c r="V41" s="2"/>
      <c r="W41" s="10"/>
      <c r="X41" s="10"/>
      <c r="Y41" s="10"/>
    </row>
    <row r="42" spans="1:25" ht="7.5" customHeight="1" thickBot="1" x14ac:dyDescent="0.25">
      <c r="A42" s="176"/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6"/>
    </row>
    <row r="43" spans="1:25" s="69" customFormat="1" ht="18" customHeight="1" thickBot="1" x14ac:dyDescent="0.25">
      <c r="A43" s="2"/>
      <c r="B43" s="232">
        <f>B36+B41</f>
        <v>0</v>
      </c>
      <c r="C43" s="38"/>
      <c r="D43" s="79"/>
      <c r="E43" s="39" t="s">
        <v>32</v>
      </c>
      <c r="F43" s="40"/>
      <c r="G43" s="38"/>
      <c r="H43" s="230">
        <f>H36+H41</f>
        <v>0</v>
      </c>
      <c r="I43" s="230">
        <f>I36+I41</f>
        <v>0</v>
      </c>
      <c r="J43" s="42"/>
      <c r="K43" s="38">
        <f>K36+K41</f>
        <v>0</v>
      </c>
      <c r="L43" s="230">
        <f>L36+L41</f>
        <v>0</v>
      </c>
      <c r="M43" s="230">
        <f>M36+M41</f>
        <v>0</v>
      </c>
      <c r="N43" s="230">
        <f>N36+N41</f>
        <v>0</v>
      </c>
      <c r="O43" s="230"/>
      <c r="P43" s="38"/>
      <c r="Q43" s="38"/>
      <c r="R43" s="42"/>
      <c r="S43" s="230">
        <f>S36+S41</f>
        <v>0</v>
      </c>
      <c r="T43" s="43"/>
      <c r="U43" s="16"/>
      <c r="V43" s="2"/>
      <c r="W43" s="10"/>
      <c r="X43" s="10"/>
      <c r="Y43" s="10"/>
    </row>
    <row r="44" spans="1:25" x14ac:dyDescent="0.25">
      <c r="A44" s="176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</row>
    <row r="45" spans="1:25" x14ac:dyDescent="0.25">
      <c r="A45" s="176"/>
      <c r="B45" s="176" t="str">
        <f>'BP - LUAR'!B41</f>
        <v>Jember, 31 Januari 2020</v>
      </c>
      <c r="C45" s="177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</row>
    <row r="46" spans="1:25" x14ac:dyDescent="0.25">
      <c r="A46" s="176"/>
      <c r="B46" s="177" t="s">
        <v>92</v>
      </c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</row>
    <row r="47" spans="1:25" x14ac:dyDescent="0.25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</row>
    <row r="48" spans="1:25" x14ac:dyDescent="0.25">
      <c r="A48" s="176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</row>
    <row r="49" spans="1:22" x14ac:dyDescent="0.25">
      <c r="A49" s="176"/>
      <c r="B49" s="176"/>
      <c r="C49" s="177"/>
      <c r="D49" s="177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</row>
  </sheetData>
  <mergeCells count="20">
    <mergeCell ref="J9:J10"/>
    <mergeCell ref="K9:K10"/>
    <mergeCell ref="B9:B10"/>
    <mergeCell ref="C9:C10"/>
    <mergeCell ref="E9:E10"/>
    <mergeCell ref="F9:I9"/>
    <mergeCell ref="D9:D10"/>
    <mergeCell ref="S9:S10"/>
    <mergeCell ref="S30:S31"/>
    <mergeCell ref="L9:R9"/>
    <mergeCell ref="L30:R30"/>
    <mergeCell ref="T9:T10"/>
    <mergeCell ref="T30:T31"/>
    <mergeCell ref="J30:J31"/>
    <mergeCell ref="K30:K31"/>
    <mergeCell ref="B30:B31"/>
    <mergeCell ref="C30:C31"/>
    <mergeCell ref="D30:D31"/>
    <mergeCell ref="E30:E31"/>
    <mergeCell ref="F30:I30"/>
  </mergeCells>
  <pageMargins left="0.7" right="0.1" top="0.7" bottom="0.2" header="0" footer="0"/>
  <pageSetup paperSize="9" scale="63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50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</cols>
  <sheetData>
    <row r="1" spans="1:26" ht="10.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6" ht="10.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6" s="14" customFormat="1" ht="22.5" customHeight="1" x14ac:dyDescent="0.2">
      <c r="A3" s="15"/>
      <c r="B3" s="74" t="s">
        <v>69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6" s="10" customFormat="1" ht="22.5" x14ac:dyDescent="0.25">
      <c r="A4" s="2"/>
      <c r="B4" s="74" t="s">
        <v>72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  <c r="V4" s="2"/>
    </row>
    <row r="5" spans="1:26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  <c r="V5" s="2"/>
    </row>
    <row r="6" spans="1:26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6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6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35"/>
    </row>
    <row r="9" spans="1:26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6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6" s="11" customFormat="1" ht="15" customHeight="1" x14ac:dyDescent="0.25">
      <c r="B11" s="140" t="s">
        <v>28</v>
      </c>
      <c r="C11" s="141" t="str">
        <f>'BTB 1, 2, 3 - DALAM'!C11</f>
        <v>sd. TAHUN 2019</v>
      </c>
      <c r="D11" s="142"/>
      <c r="E11" s="139"/>
      <c r="F11" s="134"/>
      <c r="G11" s="135"/>
      <c r="H11" s="136"/>
      <c r="I11" s="136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9"/>
      <c r="U11" s="106"/>
    </row>
    <row r="12" spans="1:26" s="36" customFormat="1" ht="15" customHeight="1" x14ac:dyDescent="0.2">
      <c r="A12" s="503"/>
      <c r="B12" s="544"/>
      <c r="C12" s="85"/>
      <c r="D12" s="101"/>
      <c r="E12" s="144"/>
      <c r="F12" s="144"/>
      <c r="G12" s="144"/>
      <c r="H12" s="570"/>
      <c r="I12" s="556"/>
      <c r="J12" s="84"/>
      <c r="K12" s="228"/>
      <c r="L12" s="601"/>
      <c r="M12" s="591"/>
      <c r="N12" s="592"/>
      <c r="O12" s="552"/>
      <c r="P12" s="552"/>
      <c r="Q12" s="552"/>
      <c r="R12" s="552"/>
      <c r="S12" s="592"/>
      <c r="T12" s="380"/>
      <c r="U12" s="2"/>
      <c r="V12" s="15"/>
      <c r="W12" s="14"/>
      <c r="X12" s="14"/>
      <c r="Y12" s="14"/>
      <c r="Z12" s="14"/>
    </row>
    <row r="13" spans="1:26" s="36" customFormat="1" ht="15" customHeight="1" x14ac:dyDescent="0.2">
      <c r="A13" s="15"/>
      <c r="B13" s="251"/>
      <c r="C13" s="44"/>
      <c r="D13" s="285"/>
      <c r="E13" s="46"/>
      <c r="F13" s="46"/>
      <c r="G13" s="567"/>
      <c r="H13" s="559"/>
      <c r="I13" s="557"/>
      <c r="J13" s="45"/>
      <c r="K13" s="229"/>
      <c r="L13" s="592"/>
      <c r="M13" s="592"/>
      <c r="N13" s="592"/>
      <c r="O13" s="552"/>
      <c r="P13" s="552"/>
      <c r="Q13" s="552"/>
      <c r="R13" s="552"/>
      <c r="S13" s="592"/>
      <c r="T13" s="380"/>
      <c r="U13" s="2"/>
      <c r="V13" s="15"/>
      <c r="W13" s="14"/>
      <c r="X13" s="14"/>
      <c r="Y13" s="14"/>
      <c r="Z13" s="14"/>
    </row>
    <row r="14" spans="1:26" s="36" customFormat="1" ht="15" customHeight="1" x14ac:dyDescent="0.2">
      <c r="A14" s="15"/>
      <c r="B14" s="251"/>
      <c r="C14" s="44"/>
      <c r="D14" s="285"/>
      <c r="E14" s="47"/>
      <c r="F14" s="47"/>
      <c r="G14" s="567"/>
      <c r="H14" s="559"/>
      <c r="I14" s="558"/>
      <c r="J14" s="45"/>
      <c r="K14" s="229"/>
      <c r="L14" s="592"/>
      <c r="M14" s="592"/>
      <c r="N14" s="592"/>
      <c r="O14" s="552"/>
      <c r="P14" s="552"/>
      <c r="Q14" s="552"/>
      <c r="R14" s="552"/>
      <c r="S14" s="592"/>
      <c r="T14" s="380"/>
      <c r="U14" s="2"/>
      <c r="V14" s="15"/>
      <c r="W14" s="14"/>
      <c r="X14" s="14"/>
      <c r="Y14" s="14"/>
      <c r="Z14" s="14"/>
    </row>
    <row r="15" spans="1:26" s="36" customFormat="1" ht="15" customHeight="1" x14ac:dyDescent="0.2">
      <c r="A15" s="15"/>
      <c r="B15" s="251"/>
      <c r="C15" s="44"/>
      <c r="D15" s="285"/>
      <c r="E15" s="48"/>
      <c r="F15" s="48"/>
      <c r="G15" s="567"/>
      <c r="H15" s="559"/>
      <c r="I15" s="559"/>
      <c r="J15" s="45"/>
      <c r="K15" s="229"/>
      <c r="L15" s="592"/>
      <c r="M15" s="592"/>
      <c r="N15" s="592"/>
      <c r="O15" s="552"/>
      <c r="P15" s="552"/>
      <c r="Q15" s="552"/>
      <c r="R15" s="552"/>
      <c r="S15" s="592"/>
      <c r="T15" s="380"/>
      <c r="U15" s="2"/>
      <c r="V15" s="15"/>
      <c r="W15" s="14"/>
      <c r="X15" s="14"/>
      <c r="Y15" s="14"/>
      <c r="Z15" s="14"/>
    </row>
    <row r="16" spans="1:26" s="36" customFormat="1" ht="15" customHeight="1" x14ac:dyDescent="0.2">
      <c r="A16" s="15"/>
      <c r="B16" s="413"/>
      <c r="C16" s="414"/>
      <c r="D16" s="418"/>
      <c r="E16" s="419"/>
      <c r="F16" s="419"/>
      <c r="G16" s="568"/>
      <c r="H16" s="559"/>
      <c r="I16" s="559"/>
      <c r="J16" s="411"/>
      <c r="K16" s="420"/>
      <c r="L16" s="592"/>
      <c r="M16" s="592"/>
      <c r="N16" s="592"/>
      <c r="O16" s="552"/>
      <c r="P16" s="552"/>
      <c r="Q16" s="552"/>
      <c r="R16" s="552"/>
      <c r="S16" s="592"/>
      <c r="T16" s="380"/>
      <c r="U16" s="2"/>
      <c r="V16" s="15"/>
      <c r="W16" s="14"/>
      <c r="X16" s="14"/>
      <c r="Y16" s="14"/>
      <c r="Z16" s="14"/>
    </row>
    <row r="17" spans="1:26" s="36" customFormat="1" ht="15" customHeight="1" thickBot="1" x14ac:dyDescent="0.25">
      <c r="A17" s="15"/>
      <c r="B17" s="427"/>
      <c r="C17" s="421"/>
      <c r="D17" s="422"/>
      <c r="E17" s="423"/>
      <c r="F17" s="423"/>
      <c r="G17" s="569"/>
      <c r="H17" s="560"/>
      <c r="I17" s="560"/>
      <c r="J17" s="424"/>
      <c r="K17" s="425"/>
      <c r="L17" s="597"/>
      <c r="M17" s="597"/>
      <c r="N17" s="597"/>
      <c r="O17" s="561"/>
      <c r="P17" s="561"/>
      <c r="Q17" s="561"/>
      <c r="R17" s="561"/>
      <c r="S17" s="597"/>
      <c r="T17" s="398"/>
      <c r="U17" s="2"/>
      <c r="V17" s="15"/>
      <c r="W17" s="14"/>
      <c r="X17" s="14"/>
      <c r="Y17" s="14"/>
      <c r="Z17" s="14"/>
    </row>
    <row r="18" spans="1:26" s="36" customFormat="1" ht="18" customHeight="1" thickBot="1" x14ac:dyDescent="0.25">
      <c r="A18" s="15"/>
      <c r="B18" s="37">
        <f>COUNT(B11:B17)</f>
        <v>0</v>
      </c>
      <c r="C18" s="38"/>
      <c r="D18" s="79"/>
      <c r="E18" s="39" t="s">
        <v>30</v>
      </c>
      <c r="F18" s="40"/>
      <c r="G18" s="38"/>
      <c r="H18" s="38">
        <f>SUM(H11:H17)</f>
        <v>0</v>
      </c>
      <c r="I18" s="38">
        <f>SUM(I11:I17)</f>
        <v>0</v>
      </c>
      <c r="J18" s="38"/>
      <c r="K18" s="42">
        <f>SUM(K11:K17)</f>
        <v>0</v>
      </c>
      <c r="L18" s="38">
        <f>COUNTA(L11:L17)</f>
        <v>0</v>
      </c>
      <c r="M18" s="38">
        <f>COUNTA(M11:M17)</f>
        <v>0</v>
      </c>
      <c r="N18" s="38">
        <f>COUNTA(N11:N17)</f>
        <v>0</v>
      </c>
      <c r="O18" s="38"/>
      <c r="P18" s="38"/>
      <c r="Q18" s="38"/>
      <c r="R18" s="38"/>
      <c r="S18" s="38">
        <f>COUNTA(S11:S17)</f>
        <v>0</v>
      </c>
      <c r="T18" s="42"/>
      <c r="U18" s="33"/>
      <c r="V18" s="15"/>
      <c r="W18" s="14"/>
      <c r="X18" s="14"/>
      <c r="Y18" s="14"/>
      <c r="Z18" s="14"/>
    </row>
    <row r="19" spans="1:26" s="11" customFormat="1" ht="15" customHeight="1" x14ac:dyDescent="0.25">
      <c r="B19" s="127" t="s">
        <v>29</v>
      </c>
      <c r="C19" s="124" t="str">
        <f>'BTB 1, 2, 3 - DALAM'!C16</f>
        <v>TAHUN 2020</v>
      </c>
      <c r="D19" s="209"/>
      <c r="E19" s="124"/>
      <c r="F19" s="240"/>
      <c r="G19" s="241"/>
      <c r="H19" s="242"/>
      <c r="I19" s="243"/>
      <c r="J19" s="220"/>
      <c r="K19" s="242"/>
      <c r="L19" s="209"/>
      <c r="M19" s="209"/>
      <c r="N19" s="209"/>
      <c r="O19" s="220"/>
      <c r="P19" s="220"/>
      <c r="Q19" s="220"/>
      <c r="R19" s="220"/>
      <c r="S19" s="209"/>
      <c r="T19" s="124"/>
      <c r="U19" s="106"/>
    </row>
    <row r="20" spans="1:26" s="36" customFormat="1" ht="15" customHeight="1" x14ac:dyDescent="0.2">
      <c r="A20" s="15"/>
      <c r="B20" s="247"/>
      <c r="C20" s="237"/>
      <c r="D20" s="207"/>
      <c r="E20" s="234"/>
      <c r="F20" s="226"/>
      <c r="G20" s="226"/>
      <c r="H20" s="116"/>
      <c r="I20" s="117"/>
      <c r="J20" s="119"/>
      <c r="K20" s="118"/>
      <c r="L20" s="600"/>
      <c r="M20" s="600"/>
      <c r="N20" s="600"/>
      <c r="O20" s="119"/>
      <c r="P20" s="449"/>
      <c r="Q20" s="119"/>
      <c r="R20" s="119"/>
      <c r="S20" s="463"/>
      <c r="T20" s="166"/>
      <c r="U20" s="2"/>
      <c r="V20" s="15"/>
      <c r="W20" s="14"/>
      <c r="X20" s="14"/>
      <c r="Y20" s="14"/>
      <c r="Z20" s="14"/>
    </row>
    <row r="21" spans="1:26" s="36" customFormat="1" ht="15" customHeight="1" x14ac:dyDescent="0.2">
      <c r="A21" s="15"/>
      <c r="B21" s="329"/>
      <c r="C21" s="369"/>
      <c r="D21" s="387"/>
      <c r="E21" s="371"/>
      <c r="F21" s="372"/>
      <c r="G21" s="372"/>
      <c r="H21" s="373"/>
      <c r="I21" s="374"/>
      <c r="J21" s="330"/>
      <c r="K21" s="373"/>
      <c r="L21" s="530"/>
      <c r="M21" s="530"/>
      <c r="N21" s="530"/>
      <c r="O21" s="330"/>
      <c r="P21" s="330"/>
      <c r="Q21" s="330"/>
      <c r="R21" s="330"/>
      <c r="S21" s="530"/>
      <c r="T21" s="331"/>
      <c r="U21" s="2"/>
      <c r="V21" s="15"/>
      <c r="W21" s="14"/>
      <c r="X21" s="14"/>
      <c r="Y21" s="14"/>
      <c r="Z21" s="14"/>
    </row>
    <row r="22" spans="1:26" s="36" customFormat="1" ht="15" customHeight="1" thickBot="1" x14ac:dyDescent="0.25">
      <c r="A22" s="15"/>
      <c r="B22" s="201"/>
      <c r="C22" s="238"/>
      <c r="D22" s="208"/>
      <c r="E22" s="235"/>
      <c r="F22" s="227"/>
      <c r="G22" s="227"/>
      <c r="H22" s="121"/>
      <c r="I22" s="122"/>
      <c r="J22" s="123"/>
      <c r="K22" s="121"/>
      <c r="L22" s="531"/>
      <c r="M22" s="531"/>
      <c r="N22" s="531"/>
      <c r="O22" s="354"/>
      <c r="P22" s="444"/>
      <c r="Q22" s="354"/>
      <c r="R22" s="123"/>
      <c r="S22" s="578"/>
      <c r="T22" s="167"/>
      <c r="U22" s="2"/>
      <c r="V22" s="15"/>
      <c r="W22" s="14"/>
      <c r="X22" s="14"/>
      <c r="Y22" s="14"/>
      <c r="Z22" s="14"/>
    </row>
    <row r="23" spans="1:26" s="36" customFormat="1" ht="18" customHeight="1" thickBot="1" x14ac:dyDescent="0.25">
      <c r="A23" s="15"/>
      <c r="B23" s="37">
        <f>COUNT(B19:B22)</f>
        <v>0</v>
      </c>
      <c r="C23" s="230"/>
      <c r="D23" s="79"/>
      <c r="E23" s="39" t="s">
        <v>31</v>
      </c>
      <c r="F23" s="239"/>
      <c r="G23" s="42"/>
      <c r="H23" s="230">
        <f>SUM(H19:H22)</f>
        <v>0</v>
      </c>
      <c r="I23" s="230">
        <f>SUM(I19:I22)</f>
        <v>0</v>
      </c>
      <c r="J23" s="42"/>
      <c r="K23" s="230">
        <f>SUM(K19:K22)</f>
        <v>0</v>
      </c>
      <c r="L23" s="38">
        <f>COUNTA(L19:L22)</f>
        <v>0</v>
      </c>
      <c r="M23" s="38">
        <f>COUNTA(M19:M22)</f>
        <v>0</v>
      </c>
      <c r="N23" s="38">
        <f>COUNTA(N19:N22)</f>
        <v>0</v>
      </c>
      <c r="O23" s="38"/>
      <c r="P23" s="42"/>
      <c r="Q23" s="42"/>
      <c r="R23" s="42"/>
      <c r="S23" s="38">
        <f>COUNTA(S19:S22)</f>
        <v>0</v>
      </c>
      <c r="T23" s="43"/>
      <c r="U23" s="33"/>
      <c r="V23" s="15"/>
      <c r="W23" s="14"/>
      <c r="X23" s="14"/>
      <c r="Y23" s="14"/>
      <c r="Z23" s="14"/>
    </row>
    <row r="24" spans="1:26" ht="7.5" customHeight="1" thickBot="1" x14ac:dyDescent="0.3">
      <c r="A24" s="174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4"/>
    </row>
    <row r="25" spans="1:26" s="36" customFormat="1" ht="18" customHeight="1" thickBot="1" x14ac:dyDescent="0.25">
      <c r="A25" s="15"/>
      <c r="B25" s="37">
        <f>B18+B23</f>
        <v>0</v>
      </c>
      <c r="C25" s="38"/>
      <c r="D25" s="79"/>
      <c r="E25" s="39" t="s">
        <v>32</v>
      </c>
      <c r="F25" s="40"/>
      <c r="G25" s="38"/>
      <c r="H25" s="38">
        <f>H18+H23</f>
        <v>0</v>
      </c>
      <c r="I25" s="38">
        <f>I18+I23</f>
        <v>0</v>
      </c>
      <c r="J25" s="42"/>
      <c r="K25" s="38">
        <f>K18+K23</f>
        <v>0</v>
      </c>
      <c r="L25" s="38">
        <f>L18+L23</f>
        <v>0</v>
      </c>
      <c r="M25" s="38">
        <f>M18+M23</f>
        <v>0</v>
      </c>
      <c r="N25" s="38">
        <f>N18+N23</f>
        <v>0</v>
      </c>
      <c r="O25" s="38"/>
      <c r="P25" s="38"/>
      <c r="Q25" s="38"/>
      <c r="R25" s="42"/>
      <c r="S25" s="38">
        <f>S18+S23</f>
        <v>0</v>
      </c>
      <c r="T25" s="43"/>
      <c r="U25" s="33"/>
      <c r="V25" s="15"/>
      <c r="W25" s="14"/>
      <c r="X25" s="14"/>
      <c r="Y25" s="14"/>
      <c r="Z25" s="14"/>
    </row>
    <row r="26" spans="1:26" s="36" customFormat="1" ht="18" customHeight="1" x14ac:dyDescent="0.2">
      <c r="A26" s="15"/>
      <c r="B26" s="125"/>
      <c r="C26" s="125"/>
      <c r="D26" s="125"/>
      <c r="E26" s="126"/>
      <c r="F26" s="125"/>
      <c r="G26" s="125"/>
      <c r="H26" s="125"/>
      <c r="I26" s="125"/>
      <c r="J26" s="126"/>
      <c r="K26" s="125"/>
      <c r="L26" s="125"/>
      <c r="M26" s="125"/>
      <c r="N26" s="125"/>
      <c r="O26" s="125"/>
      <c r="P26" s="125"/>
      <c r="Q26" s="125"/>
      <c r="R26" s="126"/>
      <c r="S26" s="126"/>
      <c r="T26" s="126"/>
      <c r="U26" s="76"/>
      <c r="V26" s="15"/>
      <c r="W26" s="14"/>
      <c r="X26" s="14"/>
      <c r="Y26" s="14"/>
      <c r="Z26" s="14"/>
    </row>
    <row r="27" spans="1:26" s="10" customFormat="1" ht="18" customHeight="1" x14ac:dyDescent="0.25">
      <c r="A27" s="2"/>
      <c r="B27" s="128" t="s">
        <v>35</v>
      </c>
      <c r="C27" s="129" t="s">
        <v>36</v>
      </c>
      <c r="D27" s="1"/>
      <c r="E27" s="1"/>
      <c r="F27" s="1"/>
      <c r="G27" s="1"/>
      <c r="H27" s="1"/>
      <c r="I27" s="1"/>
      <c r="J27" s="2"/>
      <c r="K27" s="7"/>
      <c r="L27" s="7"/>
      <c r="M27" s="7"/>
      <c r="N27" s="7"/>
      <c r="O27" s="7"/>
      <c r="P27" s="7"/>
      <c r="Q27" s="7"/>
      <c r="R27" s="1"/>
      <c r="S27" s="1"/>
      <c r="T27" s="2"/>
      <c r="U27" s="2"/>
      <c r="V27" s="2"/>
    </row>
    <row r="28" spans="1:26" s="2" customFormat="1" ht="7.5" customHeight="1" x14ac:dyDescent="0.25">
      <c r="B28" s="6"/>
      <c r="C28" s="6"/>
      <c r="D28" s="6"/>
      <c r="E28" s="6"/>
      <c r="F28" s="6"/>
      <c r="G28" s="6"/>
      <c r="H28" s="6"/>
      <c r="I28" s="6"/>
      <c r="J28" s="35"/>
      <c r="K28" s="8"/>
      <c r="L28" s="8"/>
      <c r="M28" s="8"/>
      <c r="N28" s="8"/>
      <c r="O28" s="8"/>
      <c r="P28" s="8"/>
      <c r="Q28" s="8"/>
      <c r="R28" s="6"/>
      <c r="S28" s="6"/>
      <c r="T28" s="35"/>
    </row>
    <row r="29" spans="1:26" s="2" customFormat="1" ht="18" customHeight="1" x14ac:dyDescent="0.25">
      <c r="B29" s="658" t="s">
        <v>7</v>
      </c>
      <c r="C29" s="660" t="s">
        <v>8</v>
      </c>
      <c r="D29" s="662" t="s">
        <v>22</v>
      </c>
      <c r="E29" s="658" t="s">
        <v>2</v>
      </c>
      <c r="F29" s="664" t="s">
        <v>3</v>
      </c>
      <c r="G29" s="664"/>
      <c r="H29" s="665"/>
      <c r="I29" s="664"/>
      <c r="J29" s="666" t="s">
        <v>91</v>
      </c>
      <c r="K29" s="666" t="s">
        <v>41</v>
      </c>
      <c r="L29" s="668" t="s">
        <v>21</v>
      </c>
      <c r="M29" s="668"/>
      <c r="N29" s="668"/>
      <c r="O29" s="668"/>
      <c r="P29" s="668"/>
      <c r="Q29" s="668"/>
      <c r="R29" s="669"/>
      <c r="S29" s="660" t="s">
        <v>103</v>
      </c>
      <c r="T29" s="658" t="s">
        <v>1</v>
      </c>
      <c r="U29" s="33"/>
    </row>
    <row r="30" spans="1:26" s="11" customFormat="1" ht="18" customHeight="1" thickBot="1" x14ac:dyDescent="0.3">
      <c r="B30" s="659"/>
      <c r="C30" s="661"/>
      <c r="D30" s="663"/>
      <c r="E30" s="659"/>
      <c r="F30" s="4" t="s">
        <v>5</v>
      </c>
      <c r="G30" s="5" t="s">
        <v>4</v>
      </c>
      <c r="H30" s="94" t="s">
        <v>23</v>
      </c>
      <c r="I30" s="94" t="s">
        <v>24</v>
      </c>
      <c r="J30" s="667"/>
      <c r="K30" s="667"/>
      <c r="L30" s="95" t="s">
        <v>78</v>
      </c>
      <c r="M30" s="95" t="s">
        <v>79</v>
      </c>
      <c r="N30" s="95" t="s">
        <v>80</v>
      </c>
      <c r="O30" s="95" t="s">
        <v>77</v>
      </c>
      <c r="P30" s="95" t="s">
        <v>97</v>
      </c>
      <c r="Q30" s="95" t="s">
        <v>98</v>
      </c>
      <c r="R30" s="95" t="s">
        <v>4</v>
      </c>
      <c r="S30" s="661"/>
      <c r="T30" s="659"/>
      <c r="U30" s="34"/>
    </row>
    <row r="31" spans="1:26" s="11" customFormat="1" ht="15" customHeight="1" x14ac:dyDescent="0.25">
      <c r="B31" s="187" t="s">
        <v>28</v>
      </c>
      <c r="C31" s="124" t="str">
        <f>'BTB 1, 2, 3 - DALAM'!C28</f>
        <v>LAND BANK sd. TAHUN 2019</v>
      </c>
      <c r="D31" s="203"/>
      <c r="E31" s="202"/>
      <c r="F31" s="204"/>
      <c r="G31" s="205"/>
      <c r="H31" s="203"/>
      <c r="I31" s="206"/>
      <c r="J31" s="222"/>
      <c r="K31" s="203"/>
      <c r="L31" s="516"/>
      <c r="M31" s="516"/>
      <c r="N31" s="516"/>
      <c r="O31" s="446"/>
      <c r="P31" s="446"/>
      <c r="Q31" s="446"/>
      <c r="R31" s="222"/>
      <c r="S31" s="516"/>
      <c r="T31" s="202"/>
      <c r="U31" s="106"/>
    </row>
    <row r="32" spans="1:26" s="36" customFormat="1" ht="15" customHeight="1" x14ac:dyDescent="0.2">
      <c r="A32" s="15"/>
      <c r="B32" s="114"/>
      <c r="C32" s="237"/>
      <c r="D32" s="198"/>
      <c r="E32" s="234"/>
      <c r="F32" s="226"/>
      <c r="G32" s="226"/>
      <c r="H32" s="116"/>
      <c r="I32" s="117"/>
      <c r="J32" s="119"/>
      <c r="K32" s="118"/>
      <c r="L32" s="600"/>
      <c r="M32" s="600"/>
      <c r="N32" s="600"/>
      <c r="O32" s="119"/>
      <c r="P32" s="449"/>
      <c r="Q32" s="119"/>
      <c r="R32" s="119"/>
      <c r="S32" s="463"/>
      <c r="T32" s="166"/>
      <c r="U32" s="15"/>
      <c r="V32" s="15"/>
      <c r="W32" s="14"/>
      <c r="X32" s="14"/>
      <c r="Y32" s="14"/>
      <c r="Z32" s="14"/>
    </row>
    <row r="33" spans="1:26" s="36" customFormat="1" ht="15" customHeight="1" x14ac:dyDescent="0.2">
      <c r="A33" s="15"/>
      <c r="B33" s="368"/>
      <c r="C33" s="369"/>
      <c r="D33" s="370"/>
      <c r="E33" s="371"/>
      <c r="F33" s="372"/>
      <c r="G33" s="372"/>
      <c r="H33" s="373"/>
      <c r="I33" s="374"/>
      <c r="J33" s="330"/>
      <c r="K33" s="373"/>
      <c r="L33" s="530"/>
      <c r="M33" s="530"/>
      <c r="N33" s="530"/>
      <c r="O33" s="330"/>
      <c r="P33" s="330"/>
      <c r="Q33" s="330"/>
      <c r="R33" s="330"/>
      <c r="S33" s="530"/>
      <c r="T33" s="331"/>
      <c r="U33" s="15"/>
      <c r="V33" s="15"/>
      <c r="W33" s="14"/>
      <c r="X33" s="14"/>
      <c r="Y33" s="14"/>
      <c r="Z33" s="14"/>
    </row>
    <row r="34" spans="1:26" s="36" customFormat="1" ht="15" customHeight="1" thickBot="1" x14ac:dyDescent="0.25">
      <c r="A34" s="15"/>
      <c r="B34" s="120"/>
      <c r="C34" s="238"/>
      <c r="D34" s="168"/>
      <c r="E34" s="235"/>
      <c r="F34" s="227"/>
      <c r="G34" s="227"/>
      <c r="H34" s="121"/>
      <c r="I34" s="122"/>
      <c r="J34" s="123"/>
      <c r="K34" s="121"/>
      <c r="L34" s="531"/>
      <c r="M34" s="531"/>
      <c r="N34" s="531"/>
      <c r="O34" s="354"/>
      <c r="P34" s="444"/>
      <c r="Q34" s="354"/>
      <c r="R34" s="123"/>
      <c r="S34" s="578"/>
      <c r="T34" s="167"/>
      <c r="U34" s="15"/>
      <c r="V34" s="15"/>
      <c r="W34" s="14"/>
      <c r="X34" s="14"/>
      <c r="Y34" s="14"/>
      <c r="Z34" s="14"/>
    </row>
    <row r="35" spans="1:26" s="36" customFormat="1" ht="18" customHeight="1" thickBot="1" x14ac:dyDescent="0.25">
      <c r="A35" s="15"/>
      <c r="B35" s="37">
        <f>COUNT(B31:B34)</f>
        <v>0</v>
      </c>
      <c r="C35" s="38"/>
      <c r="D35" s="79"/>
      <c r="E35" s="39" t="s">
        <v>30</v>
      </c>
      <c r="F35" s="239"/>
      <c r="G35" s="42"/>
      <c r="H35" s="230">
        <f>SUM(H31:H34)</f>
        <v>0</v>
      </c>
      <c r="I35" s="230">
        <f>SUM(I31:I34)</f>
        <v>0</v>
      </c>
      <c r="J35" s="42"/>
      <c r="K35" s="38">
        <f>SUM(K31:K34)</f>
        <v>0</v>
      </c>
      <c r="L35" s="38">
        <f>COUNTA(L31:L34)</f>
        <v>0</v>
      </c>
      <c r="M35" s="38">
        <f>COUNTA(M31:M34)</f>
        <v>0</v>
      </c>
      <c r="N35" s="38">
        <f>COUNTA(N31:N34)</f>
        <v>0</v>
      </c>
      <c r="O35" s="38"/>
      <c r="P35" s="42"/>
      <c r="Q35" s="42"/>
      <c r="R35" s="42"/>
      <c r="S35" s="38">
        <f>COUNTA(S31:S34)</f>
        <v>0</v>
      </c>
      <c r="T35" s="43"/>
      <c r="U35" s="16"/>
      <c r="V35" s="15"/>
      <c r="W35" s="14"/>
      <c r="X35" s="14"/>
      <c r="Y35" s="14"/>
      <c r="Z35" s="14"/>
    </row>
    <row r="36" spans="1:26" s="11" customFormat="1" ht="15" customHeight="1" x14ac:dyDescent="0.25">
      <c r="B36" s="127" t="s">
        <v>29</v>
      </c>
      <c r="C36" s="124" t="str">
        <f>'BTB 1, 2, 3 - DALAM'!C33</f>
        <v>LAND BANK TAHUN 2020</v>
      </c>
      <c r="D36" s="209"/>
      <c r="E36" s="124"/>
      <c r="F36" s="240"/>
      <c r="G36" s="241"/>
      <c r="H36" s="242"/>
      <c r="I36" s="243"/>
      <c r="J36" s="220"/>
      <c r="K36" s="209"/>
      <c r="L36" s="209"/>
      <c r="M36" s="209"/>
      <c r="N36" s="209"/>
      <c r="O36" s="220"/>
      <c r="P36" s="220"/>
      <c r="Q36" s="220"/>
      <c r="R36" s="220"/>
      <c r="S36" s="209"/>
      <c r="T36" s="124"/>
      <c r="U36" s="106"/>
    </row>
    <row r="37" spans="1:26" s="36" customFormat="1" ht="15" customHeight="1" x14ac:dyDescent="0.2">
      <c r="A37" s="15"/>
      <c r="B37" s="114"/>
      <c r="C37" s="237"/>
      <c r="D37" s="198"/>
      <c r="E37" s="234"/>
      <c r="F37" s="226"/>
      <c r="G37" s="226"/>
      <c r="H37" s="116"/>
      <c r="I37" s="117"/>
      <c r="J37" s="119"/>
      <c r="K37" s="118"/>
      <c r="L37" s="600"/>
      <c r="M37" s="600"/>
      <c r="N37" s="600"/>
      <c r="O37" s="119"/>
      <c r="P37" s="449"/>
      <c r="Q37" s="119"/>
      <c r="R37" s="119"/>
      <c r="S37" s="463"/>
      <c r="T37" s="166"/>
      <c r="U37" s="15"/>
      <c r="V37" s="15"/>
      <c r="W37" s="14"/>
      <c r="X37" s="14"/>
      <c r="Y37" s="14"/>
      <c r="Z37" s="14"/>
    </row>
    <row r="38" spans="1:26" s="36" customFormat="1" ht="15" customHeight="1" x14ac:dyDescent="0.2">
      <c r="A38" s="15"/>
      <c r="B38" s="368"/>
      <c r="C38" s="369"/>
      <c r="D38" s="370"/>
      <c r="E38" s="371"/>
      <c r="F38" s="372"/>
      <c r="G38" s="372"/>
      <c r="H38" s="373"/>
      <c r="I38" s="374"/>
      <c r="J38" s="330"/>
      <c r="K38" s="373"/>
      <c r="L38" s="530"/>
      <c r="M38" s="530"/>
      <c r="N38" s="530"/>
      <c r="O38" s="330"/>
      <c r="P38" s="330"/>
      <c r="Q38" s="330"/>
      <c r="R38" s="330"/>
      <c r="S38" s="530"/>
      <c r="T38" s="331"/>
      <c r="U38" s="15"/>
      <c r="V38" s="15"/>
      <c r="W38" s="14"/>
      <c r="X38" s="14"/>
      <c r="Y38" s="14"/>
      <c r="Z38" s="14"/>
    </row>
    <row r="39" spans="1:26" s="36" customFormat="1" ht="15" customHeight="1" thickBot="1" x14ac:dyDescent="0.25">
      <c r="A39" s="15"/>
      <c r="B39" s="120"/>
      <c r="C39" s="238"/>
      <c r="D39" s="168"/>
      <c r="E39" s="235"/>
      <c r="F39" s="227"/>
      <c r="G39" s="227"/>
      <c r="H39" s="121"/>
      <c r="I39" s="122"/>
      <c r="J39" s="123"/>
      <c r="K39" s="121"/>
      <c r="L39" s="531"/>
      <c r="M39" s="531"/>
      <c r="N39" s="531"/>
      <c r="O39" s="354"/>
      <c r="P39" s="444"/>
      <c r="Q39" s="354"/>
      <c r="R39" s="123"/>
      <c r="S39" s="578"/>
      <c r="T39" s="167"/>
      <c r="U39" s="15"/>
      <c r="V39" s="15"/>
      <c r="W39" s="14"/>
      <c r="X39" s="14"/>
      <c r="Y39" s="14"/>
      <c r="Z39" s="14"/>
    </row>
    <row r="40" spans="1:26" s="36" customFormat="1" ht="18" customHeight="1" thickBot="1" x14ac:dyDescent="0.25">
      <c r="A40" s="15"/>
      <c r="B40" s="37">
        <f>COUNT(B36:B39)</f>
        <v>0</v>
      </c>
      <c r="C40" s="38"/>
      <c r="D40" s="79"/>
      <c r="E40" s="39" t="s">
        <v>31</v>
      </c>
      <c r="F40" s="239"/>
      <c r="G40" s="42"/>
      <c r="H40" s="230">
        <f>SUM(H36:H39)</f>
        <v>0</v>
      </c>
      <c r="I40" s="230">
        <f>SUM(I36:I39)</f>
        <v>0</v>
      </c>
      <c r="J40" s="42"/>
      <c r="K40" s="38">
        <f>SUM(K36:K39)</f>
        <v>0</v>
      </c>
      <c r="L40" s="38">
        <f>COUNTA(L36:L39)</f>
        <v>0</v>
      </c>
      <c r="M40" s="38">
        <f>COUNTA(M36:M39)</f>
        <v>0</v>
      </c>
      <c r="N40" s="38">
        <f>COUNTA(N36:N39)</f>
        <v>0</v>
      </c>
      <c r="O40" s="38"/>
      <c r="P40" s="42"/>
      <c r="Q40" s="42"/>
      <c r="R40" s="42"/>
      <c r="S40" s="38">
        <f>COUNTA(S36:S39)</f>
        <v>0</v>
      </c>
      <c r="T40" s="43"/>
      <c r="U40" s="16"/>
      <c r="V40" s="15"/>
      <c r="W40" s="14"/>
      <c r="X40" s="14"/>
      <c r="Y40" s="14"/>
      <c r="Z40" s="14"/>
    </row>
    <row r="41" spans="1:26" ht="7.5" customHeight="1" thickBot="1" x14ac:dyDescent="0.3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6" s="36" customFormat="1" ht="18" customHeight="1" thickBot="1" x14ac:dyDescent="0.25">
      <c r="A42" s="15"/>
      <c r="B42" s="232">
        <f>B35+B40</f>
        <v>0</v>
      </c>
      <c r="C42" s="38"/>
      <c r="D42" s="79"/>
      <c r="E42" s="39" t="s">
        <v>32</v>
      </c>
      <c r="F42" s="40"/>
      <c r="G42" s="38"/>
      <c r="H42" s="230">
        <f>H35+H40</f>
        <v>0</v>
      </c>
      <c r="I42" s="230">
        <f>I35+I40</f>
        <v>0</v>
      </c>
      <c r="J42" s="42"/>
      <c r="K42" s="38">
        <f>K35+K40</f>
        <v>0</v>
      </c>
      <c r="L42" s="230">
        <f>L35+L40</f>
        <v>0</v>
      </c>
      <c r="M42" s="230">
        <f>M35+M40</f>
        <v>0</v>
      </c>
      <c r="N42" s="230">
        <f>N35+N40</f>
        <v>0</v>
      </c>
      <c r="O42" s="230"/>
      <c r="P42" s="38"/>
      <c r="Q42" s="38"/>
      <c r="R42" s="42"/>
      <c r="S42" s="230">
        <f>S35+S40</f>
        <v>0</v>
      </c>
      <c r="T42" s="43"/>
      <c r="U42" s="16"/>
      <c r="V42" s="15"/>
      <c r="W42" s="14"/>
      <c r="X42" s="14"/>
      <c r="Y42" s="14"/>
      <c r="Z42" s="14"/>
    </row>
    <row r="43" spans="1:26" x14ac:dyDescent="0.25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6" x14ac:dyDescent="0.25">
      <c r="A44" s="174"/>
      <c r="B44" s="174" t="str">
        <f>'BP - LUAR'!B41</f>
        <v>Jember, 31 Januari 2020</v>
      </c>
      <c r="C44" s="175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6" x14ac:dyDescent="0.25">
      <c r="A45" s="174"/>
      <c r="B45" s="177" t="s">
        <v>92</v>
      </c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6" x14ac:dyDescent="0.25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6" x14ac:dyDescent="0.25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6" x14ac:dyDescent="0.25">
      <c r="A48" s="174"/>
      <c r="B48" s="174"/>
      <c r="C48" s="175"/>
      <c r="D48" s="175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x14ac:dyDescent="0.25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x14ac:dyDescent="0.25">
      <c r="A50" s="174"/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</sheetData>
  <mergeCells count="20">
    <mergeCell ref="T9:T10"/>
    <mergeCell ref="J9:J10"/>
    <mergeCell ref="K9:K10"/>
    <mergeCell ref="S9:S10"/>
    <mergeCell ref="S29:S30"/>
    <mergeCell ref="L9:R9"/>
    <mergeCell ref="L29:R29"/>
    <mergeCell ref="T29:T30"/>
    <mergeCell ref="J29:J30"/>
    <mergeCell ref="K29:K30"/>
    <mergeCell ref="B9:B10"/>
    <mergeCell ref="C9:C10"/>
    <mergeCell ref="E9:E10"/>
    <mergeCell ref="F9:I9"/>
    <mergeCell ref="D9:D10"/>
    <mergeCell ref="B29:B30"/>
    <mergeCell ref="C29:C30"/>
    <mergeCell ref="D29:D30"/>
    <mergeCell ref="E29:E30"/>
    <mergeCell ref="F29:I29"/>
  </mergeCells>
  <pageMargins left="0.7" right="0.1" top="0.7" bottom="0.2" header="0" footer="0"/>
  <pageSetup paperSize="9" scale="64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49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</cols>
  <sheetData>
    <row r="1" spans="1:26" ht="10.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6" ht="10.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6" s="14" customFormat="1" ht="22.5" customHeight="1" x14ac:dyDescent="0.2">
      <c r="A3" s="15"/>
      <c r="B3" s="74" t="s">
        <v>69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6" s="10" customFormat="1" ht="22.5" x14ac:dyDescent="0.25">
      <c r="A4" s="2"/>
      <c r="B4" s="74" t="s">
        <v>73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  <c r="V4" s="2"/>
    </row>
    <row r="5" spans="1:26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  <c r="V5" s="2"/>
    </row>
    <row r="6" spans="1:26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6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6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35"/>
    </row>
    <row r="9" spans="1:26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6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6" s="11" customFormat="1" ht="15" customHeight="1" x14ac:dyDescent="0.25">
      <c r="B11" s="140" t="s">
        <v>28</v>
      </c>
      <c r="C11" s="141" t="str">
        <f>'BTB 1, 2, 3 - DALAM'!C11</f>
        <v>sd. TAHUN 2019</v>
      </c>
      <c r="D11" s="142"/>
      <c r="E11" s="139"/>
      <c r="F11" s="134"/>
      <c r="G11" s="135"/>
      <c r="H11" s="136"/>
      <c r="I11" s="137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9"/>
      <c r="U11" s="106"/>
    </row>
    <row r="12" spans="1:26" s="36" customFormat="1" ht="15" customHeight="1" x14ac:dyDescent="0.2">
      <c r="A12" s="15"/>
      <c r="B12" s="247"/>
      <c r="C12" s="237"/>
      <c r="D12" s="207"/>
      <c r="E12" s="234"/>
      <c r="F12" s="226"/>
      <c r="G12" s="226"/>
      <c r="H12" s="116"/>
      <c r="I12" s="117"/>
      <c r="J12" s="119"/>
      <c r="K12" s="118"/>
      <c r="L12" s="600"/>
      <c r="M12" s="600"/>
      <c r="N12" s="600"/>
      <c r="O12" s="119"/>
      <c r="P12" s="119"/>
      <c r="Q12" s="119"/>
      <c r="R12" s="119"/>
      <c r="S12" s="463"/>
      <c r="T12" s="166"/>
      <c r="U12" s="11"/>
      <c r="V12" s="15"/>
      <c r="W12" s="14"/>
      <c r="X12" s="14"/>
      <c r="Y12" s="14"/>
      <c r="Z12" s="14"/>
    </row>
    <row r="13" spans="1:26" s="36" customFormat="1" ht="15" customHeight="1" x14ac:dyDescent="0.2">
      <c r="A13" s="15"/>
      <c r="B13" s="247"/>
      <c r="C13" s="237"/>
      <c r="D13" s="336"/>
      <c r="E13" s="325"/>
      <c r="F13" s="226"/>
      <c r="G13" s="325"/>
      <c r="H13" s="325"/>
      <c r="I13" s="325"/>
      <c r="J13" s="119"/>
      <c r="K13" s="118"/>
      <c r="L13" s="600"/>
      <c r="M13" s="600"/>
      <c r="N13" s="600"/>
      <c r="O13" s="119"/>
      <c r="P13" s="119"/>
      <c r="Q13" s="119"/>
      <c r="R13" s="119"/>
      <c r="S13" s="463"/>
      <c r="T13" s="166"/>
      <c r="U13" s="2"/>
      <c r="V13" s="15"/>
      <c r="W13" s="14"/>
      <c r="X13" s="14"/>
      <c r="Y13" s="14"/>
      <c r="Z13" s="14"/>
    </row>
    <row r="14" spans="1:26" s="36" customFormat="1" ht="15" customHeight="1" x14ac:dyDescent="0.2">
      <c r="A14" s="15"/>
      <c r="B14" s="247"/>
      <c r="C14" s="436"/>
      <c r="D14" s="336"/>
      <c r="E14" s="325"/>
      <c r="F14" s="325"/>
      <c r="G14" s="325"/>
      <c r="H14" s="325"/>
      <c r="I14" s="325"/>
      <c r="J14" s="119"/>
      <c r="K14" s="325"/>
      <c r="L14" s="456"/>
      <c r="M14" s="600"/>
      <c r="N14" s="600"/>
      <c r="O14" s="119"/>
      <c r="P14" s="449"/>
      <c r="Q14" s="119"/>
      <c r="R14" s="119"/>
      <c r="S14" s="463"/>
      <c r="T14" s="166"/>
      <c r="U14" s="2"/>
      <c r="V14" s="15"/>
      <c r="W14" s="14"/>
      <c r="X14" s="14"/>
      <c r="Y14" s="14"/>
      <c r="Z14" s="14"/>
    </row>
    <row r="15" spans="1:26" s="36" customFormat="1" ht="15" customHeight="1" thickBot="1" x14ac:dyDescent="0.25">
      <c r="A15" s="15"/>
      <c r="B15" s="201"/>
      <c r="C15" s="238"/>
      <c r="D15" s="208"/>
      <c r="E15" s="235"/>
      <c r="F15" s="227"/>
      <c r="G15" s="227"/>
      <c r="H15" s="121"/>
      <c r="I15" s="122"/>
      <c r="J15" s="123"/>
      <c r="K15" s="121"/>
      <c r="L15" s="531"/>
      <c r="M15" s="531"/>
      <c r="N15" s="531"/>
      <c r="O15" s="354"/>
      <c r="P15" s="123"/>
      <c r="Q15" s="354"/>
      <c r="R15" s="123"/>
      <c r="S15" s="578"/>
      <c r="T15" s="167"/>
      <c r="U15" s="11"/>
      <c r="V15" s="15"/>
      <c r="W15" s="14"/>
      <c r="X15" s="14"/>
      <c r="Y15" s="14"/>
      <c r="Z15" s="14"/>
    </row>
    <row r="16" spans="1:26" s="36" customFormat="1" ht="18" customHeight="1" thickBot="1" x14ac:dyDescent="0.25">
      <c r="A16" s="15"/>
      <c r="B16" s="37">
        <f>COUNT(B11:B15)</f>
        <v>0</v>
      </c>
      <c r="C16" s="38"/>
      <c r="D16" s="79"/>
      <c r="E16" s="39" t="s">
        <v>30</v>
      </c>
      <c r="F16" s="40"/>
      <c r="G16" s="38"/>
      <c r="H16" s="38">
        <f>SUM(H11:H15)</f>
        <v>0</v>
      </c>
      <c r="I16" s="38">
        <f>SUM(I11:I15)</f>
        <v>0</v>
      </c>
      <c r="J16" s="38"/>
      <c r="K16" s="42">
        <f>SUM(K11:K15)</f>
        <v>0</v>
      </c>
      <c r="L16" s="38">
        <f>COUNTA(L11:L15)</f>
        <v>0</v>
      </c>
      <c r="M16" s="38">
        <f>COUNTA(M11:M15)</f>
        <v>0</v>
      </c>
      <c r="N16" s="38">
        <f>COUNTA(N11:N15)</f>
        <v>0</v>
      </c>
      <c r="O16" s="38"/>
      <c r="P16" s="38"/>
      <c r="Q16" s="38"/>
      <c r="R16" s="38"/>
      <c r="S16" s="38">
        <f>COUNTA(S11:S15)</f>
        <v>0</v>
      </c>
      <c r="T16" s="42"/>
      <c r="U16" s="33"/>
      <c r="V16" s="15"/>
      <c r="W16" s="14"/>
      <c r="X16" s="14"/>
      <c r="Y16" s="14"/>
      <c r="Z16" s="14"/>
    </row>
    <row r="17" spans="1:26" s="11" customFormat="1" ht="15" customHeight="1" x14ac:dyDescent="0.25">
      <c r="B17" s="127" t="s">
        <v>29</v>
      </c>
      <c r="C17" s="124" t="str">
        <f>'BTB 1, 2, 3 - DALAM'!C16</f>
        <v>TAHUN 2020</v>
      </c>
      <c r="D17" s="209"/>
      <c r="E17" s="124"/>
      <c r="F17" s="240"/>
      <c r="G17" s="241"/>
      <c r="H17" s="242"/>
      <c r="I17" s="243"/>
      <c r="J17" s="220"/>
      <c r="K17" s="242"/>
      <c r="L17" s="209"/>
      <c r="M17" s="209"/>
      <c r="N17" s="209"/>
      <c r="O17" s="220"/>
      <c r="P17" s="220"/>
      <c r="Q17" s="220"/>
      <c r="R17" s="220"/>
      <c r="S17" s="209"/>
      <c r="T17" s="124"/>
      <c r="U17" s="106"/>
    </row>
    <row r="18" spans="1:26" s="36" customFormat="1" ht="15" customHeight="1" x14ac:dyDescent="0.2">
      <c r="A18" s="15"/>
      <c r="B18" s="247"/>
      <c r="C18" s="436"/>
      <c r="D18" s="336"/>
      <c r="E18" s="325"/>
      <c r="F18" s="325"/>
      <c r="G18" s="325"/>
      <c r="H18" s="325"/>
      <c r="I18" s="325"/>
      <c r="J18" s="119"/>
      <c r="K18" s="325"/>
      <c r="L18" s="456"/>
      <c r="M18" s="600"/>
      <c r="N18" s="600"/>
      <c r="O18" s="119"/>
      <c r="P18" s="449"/>
      <c r="Q18" s="119"/>
      <c r="R18" s="119"/>
      <c r="S18" s="463"/>
      <c r="T18" s="166"/>
      <c r="U18" s="2"/>
      <c r="V18" s="15"/>
      <c r="W18" s="14"/>
      <c r="X18" s="14"/>
      <c r="Y18" s="14"/>
      <c r="Z18" s="14"/>
    </row>
    <row r="19" spans="1:26" s="36" customFormat="1" ht="15" customHeight="1" x14ac:dyDescent="0.2">
      <c r="A19" s="15"/>
      <c r="B19" s="329"/>
      <c r="C19" s="369"/>
      <c r="D19" s="407"/>
      <c r="E19" s="332"/>
      <c r="F19" s="372"/>
      <c r="G19" s="332"/>
      <c r="H19" s="332"/>
      <c r="I19" s="408"/>
      <c r="J19" s="330"/>
      <c r="K19" s="373"/>
      <c r="L19" s="530"/>
      <c r="M19" s="530"/>
      <c r="N19" s="530"/>
      <c r="O19" s="330"/>
      <c r="P19" s="330"/>
      <c r="Q19" s="330"/>
      <c r="R19" s="330"/>
      <c r="S19" s="530"/>
      <c r="T19" s="331"/>
      <c r="U19" s="2"/>
      <c r="V19" s="15"/>
      <c r="W19" s="14"/>
      <c r="X19" s="14"/>
      <c r="Y19" s="14"/>
      <c r="Z19" s="14"/>
    </row>
    <row r="20" spans="1:26" s="36" customFormat="1" ht="15" customHeight="1" thickBot="1" x14ac:dyDescent="0.25">
      <c r="A20" s="15"/>
      <c r="B20" s="201"/>
      <c r="C20" s="238"/>
      <c r="D20" s="208"/>
      <c r="E20" s="235"/>
      <c r="F20" s="227"/>
      <c r="G20" s="227"/>
      <c r="H20" s="121"/>
      <c r="I20" s="122"/>
      <c r="J20" s="123"/>
      <c r="K20" s="121"/>
      <c r="L20" s="531"/>
      <c r="M20" s="531"/>
      <c r="N20" s="531"/>
      <c r="O20" s="354"/>
      <c r="P20" s="444"/>
      <c r="Q20" s="354"/>
      <c r="R20" s="123"/>
      <c r="S20" s="578"/>
      <c r="T20" s="167"/>
      <c r="U20" s="2"/>
      <c r="V20" s="15"/>
      <c r="W20" s="14"/>
      <c r="X20" s="14"/>
      <c r="Y20" s="14"/>
      <c r="Z20" s="14"/>
    </row>
    <row r="21" spans="1:26" s="36" customFormat="1" ht="18" customHeight="1" thickBot="1" x14ac:dyDescent="0.25">
      <c r="A21" s="15"/>
      <c r="B21" s="37">
        <f>COUNT(B17:B20)</f>
        <v>0</v>
      </c>
      <c r="C21" s="230"/>
      <c r="D21" s="79"/>
      <c r="E21" s="39" t="s">
        <v>31</v>
      </c>
      <c r="F21" s="239"/>
      <c r="G21" s="42"/>
      <c r="H21" s="230">
        <f>SUM(H17:H20)</f>
        <v>0</v>
      </c>
      <c r="I21" s="230">
        <f>SUM(I17:I20)</f>
        <v>0</v>
      </c>
      <c r="J21" s="42"/>
      <c r="K21" s="230">
        <f>SUM(K17:K20)</f>
        <v>0</v>
      </c>
      <c r="L21" s="38">
        <f>COUNTA(L17:L20)</f>
        <v>0</v>
      </c>
      <c r="M21" s="38">
        <f>COUNTA(M17:M20)</f>
        <v>0</v>
      </c>
      <c r="N21" s="38">
        <f>COUNTA(N17:N20)</f>
        <v>0</v>
      </c>
      <c r="O21" s="38"/>
      <c r="P21" s="42"/>
      <c r="Q21" s="42"/>
      <c r="R21" s="42"/>
      <c r="S21" s="38">
        <f>COUNTA(S17:S20)</f>
        <v>0</v>
      </c>
      <c r="T21" s="43"/>
      <c r="U21" s="33"/>
      <c r="V21" s="15"/>
      <c r="W21" s="14"/>
      <c r="X21" s="14"/>
      <c r="Y21" s="14"/>
      <c r="Z21" s="14"/>
    </row>
    <row r="22" spans="1:26" ht="7.5" customHeight="1" thickBot="1" x14ac:dyDescent="0.3">
      <c r="A22" s="174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4"/>
    </row>
    <row r="23" spans="1:26" s="36" customFormat="1" ht="18" customHeight="1" thickBot="1" x14ac:dyDescent="0.25">
      <c r="A23" s="15"/>
      <c r="B23" s="37">
        <f>B16+B21</f>
        <v>0</v>
      </c>
      <c r="C23" s="38"/>
      <c r="D23" s="79"/>
      <c r="E23" s="39" t="s">
        <v>32</v>
      </c>
      <c r="F23" s="40"/>
      <c r="G23" s="38"/>
      <c r="H23" s="38">
        <f>H16+H21</f>
        <v>0</v>
      </c>
      <c r="I23" s="38">
        <f>I16+I21</f>
        <v>0</v>
      </c>
      <c r="J23" s="42"/>
      <c r="K23" s="38">
        <f>K16+K21</f>
        <v>0</v>
      </c>
      <c r="L23" s="38">
        <f>L16+L21</f>
        <v>0</v>
      </c>
      <c r="M23" s="38">
        <f>M16+M21</f>
        <v>0</v>
      </c>
      <c r="N23" s="38">
        <f>N16+N21</f>
        <v>0</v>
      </c>
      <c r="O23" s="38"/>
      <c r="P23" s="38"/>
      <c r="Q23" s="38"/>
      <c r="R23" s="42"/>
      <c r="S23" s="38">
        <f>S16+S21</f>
        <v>0</v>
      </c>
      <c r="T23" s="43"/>
      <c r="U23" s="33"/>
      <c r="V23" s="15"/>
      <c r="W23" s="14"/>
      <c r="X23" s="14"/>
      <c r="Y23" s="14"/>
      <c r="Z23" s="14"/>
    </row>
    <row r="24" spans="1:26" s="36" customFormat="1" ht="18" customHeight="1" x14ac:dyDescent="0.2">
      <c r="A24" s="15"/>
      <c r="B24" s="125"/>
      <c r="C24" s="125"/>
      <c r="D24" s="125"/>
      <c r="E24" s="126"/>
      <c r="F24" s="125"/>
      <c r="G24" s="125"/>
      <c r="H24" s="125"/>
      <c r="I24" s="125"/>
      <c r="J24" s="126"/>
      <c r="K24" s="125"/>
      <c r="L24" s="125"/>
      <c r="M24" s="125"/>
      <c r="N24" s="125"/>
      <c r="O24" s="125"/>
      <c r="P24" s="125"/>
      <c r="Q24" s="125"/>
      <c r="R24" s="126"/>
      <c r="S24" s="126"/>
      <c r="T24" s="126"/>
      <c r="U24" s="76"/>
      <c r="V24" s="15"/>
      <c r="W24" s="14"/>
      <c r="X24" s="14"/>
      <c r="Y24" s="14"/>
      <c r="Z24" s="14"/>
    </row>
    <row r="25" spans="1:26" s="10" customFormat="1" ht="18" customHeight="1" x14ac:dyDescent="0.25">
      <c r="A25" s="2"/>
      <c r="B25" s="128" t="s">
        <v>35</v>
      </c>
      <c r="C25" s="129" t="s">
        <v>36</v>
      </c>
      <c r="D25" s="1"/>
      <c r="E25" s="1"/>
      <c r="F25" s="1"/>
      <c r="G25" s="1"/>
      <c r="H25" s="1"/>
      <c r="I25" s="1"/>
      <c r="J25" s="2"/>
      <c r="K25" s="7"/>
      <c r="L25" s="7"/>
      <c r="M25" s="7"/>
      <c r="N25" s="7"/>
      <c r="O25" s="7"/>
      <c r="P25" s="7"/>
      <c r="Q25" s="7"/>
      <c r="R25" s="1"/>
      <c r="S25" s="1"/>
      <c r="T25" s="2"/>
      <c r="U25" s="2"/>
      <c r="V25" s="2"/>
    </row>
    <row r="26" spans="1:26" s="2" customFormat="1" ht="7.5" customHeight="1" x14ac:dyDescent="0.25">
      <c r="B26" s="6"/>
      <c r="C26" s="6"/>
      <c r="D26" s="6"/>
      <c r="E26" s="6"/>
      <c r="F26" s="6"/>
      <c r="G26" s="6"/>
      <c r="H26" s="6"/>
      <c r="I26" s="6"/>
      <c r="J26" s="35"/>
      <c r="K26" s="8"/>
      <c r="L26" s="8"/>
      <c r="M26" s="8"/>
      <c r="N26" s="8"/>
      <c r="O26" s="8"/>
      <c r="P26" s="8"/>
      <c r="Q26" s="8"/>
      <c r="R26" s="6"/>
      <c r="S26" s="6"/>
      <c r="T26" s="35"/>
    </row>
    <row r="27" spans="1:26" s="2" customFormat="1" ht="18" customHeight="1" x14ac:dyDescent="0.25">
      <c r="B27" s="658" t="s">
        <v>7</v>
      </c>
      <c r="C27" s="660" t="s">
        <v>8</v>
      </c>
      <c r="D27" s="662" t="s">
        <v>22</v>
      </c>
      <c r="E27" s="658" t="s">
        <v>2</v>
      </c>
      <c r="F27" s="664" t="s">
        <v>3</v>
      </c>
      <c r="G27" s="664"/>
      <c r="H27" s="665"/>
      <c r="I27" s="664"/>
      <c r="J27" s="666" t="s">
        <v>91</v>
      </c>
      <c r="K27" s="666" t="s">
        <v>41</v>
      </c>
      <c r="L27" s="668" t="s">
        <v>21</v>
      </c>
      <c r="M27" s="668"/>
      <c r="N27" s="668"/>
      <c r="O27" s="668"/>
      <c r="P27" s="668"/>
      <c r="Q27" s="668"/>
      <c r="R27" s="669"/>
      <c r="S27" s="660" t="s">
        <v>103</v>
      </c>
      <c r="T27" s="658" t="s">
        <v>1</v>
      </c>
      <c r="U27" s="33"/>
    </row>
    <row r="28" spans="1:26" s="11" customFormat="1" ht="18" customHeight="1" thickBot="1" x14ac:dyDescent="0.3">
      <c r="B28" s="659"/>
      <c r="C28" s="661"/>
      <c r="D28" s="663"/>
      <c r="E28" s="659"/>
      <c r="F28" s="4" t="s">
        <v>5</v>
      </c>
      <c r="G28" s="5" t="s">
        <v>4</v>
      </c>
      <c r="H28" s="94" t="s">
        <v>23</v>
      </c>
      <c r="I28" s="94" t="s">
        <v>24</v>
      </c>
      <c r="J28" s="667"/>
      <c r="K28" s="667"/>
      <c r="L28" s="95" t="s">
        <v>78</v>
      </c>
      <c r="M28" s="95" t="s">
        <v>79</v>
      </c>
      <c r="N28" s="95" t="s">
        <v>80</v>
      </c>
      <c r="O28" s="95" t="s">
        <v>77</v>
      </c>
      <c r="P28" s="95" t="s">
        <v>97</v>
      </c>
      <c r="Q28" s="95" t="s">
        <v>98</v>
      </c>
      <c r="R28" s="95" t="s">
        <v>4</v>
      </c>
      <c r="S28" s="661"/>
      <c r="T28" s="659"/>
      <c r="U28" s="34"/>
    </row>
    <row r="29" spans="1:26" s="11" customFormat="1" ht="15" customHeight="1" x14ac:dyDescent="0.25">
      <c r="B29" s="187" t="s">
        <v>28</v>
      </c>
      <c r="C29" s="124" t="str">
        <f>'BTB 1, 2, 3 - DALAM'!C28</f>
        <v>LAND BANK sd. TAHUN 2019</v>
      </c>
      <c r="D29" s="203"/>
      <c r="E29" s="202"/>
      <c r="F29" s="204"/>
      <c r="G29" s="205"/>
      <c r="H29" s="203"/>
      <c r="I29" s="206"/>
      <c r="J29" s="222"/>
      <c r="K29" s="203"/>
      <c r="L29" s="516"/>
      <c r="M29" s="516"/>
      <c r="N29" s="516"/>
      <c r="O29" s="446"/>
      <c r="P29" s="446"/>
      <c r="Q29" s="446"/>
      <c r="R29" s="222"/>
      <c r="S29" s="516"/>
      <c r="T29" s="202"/>
      <c r="U29" s="106"/>
    </row>
    <row r="30" spans="1:26" s="36" customFormat="1" ht="15" customHeight="1" x14ac:dyDescent="0.2">
      <c r="A30" s="15"/>
      <c r="B30" s="114"/>
      <c r="C30" s="237"/>
      <c r="D30" s="198"/>
      <c r="E30" s="234"/>
      <c r="F30" s="226"/>
      <c r="G30" s="226"/>
      <c r="H30" s="116"/>
      <c r="I30" s="117"/>
      <c r="J30" s="119"/>
      <c r="K30" s="118"/>
      <c r="L30" s="600"/>
      <c r="M30" s="600"/>
      <c r="N30" s="600"/>
      <c r="O30" s="119"/>
      <c r="P30" s="449"/>
      <c r="Q30" s="119"/>
      <c r="R30" s="119"/>
      <c r="S30" s="463"/>
      <c r="T30" s="166"/>
      <c r="U30" s="15"/>
      <c r="V30" s="15"/>
      <c r="W30" s="14"/>
      <c r="X30" s="14"/>
      <c r="Y30" s="14"/>
      <c r="Z30" s="14"/>
    </row>
    <row r="31" spans="1:26" s="36" customFormat="1" ht="15" customHeight="1" x14ac:dyDescent="0.2">
      <c r="A31" s="15"/>
      <c r="B31" s="368"/>
      <c r="C31" s="369"/>
      <c r="D31" s="370"/>
      <c r="E31" s="371"/>
      <c r="F31" s="372"/>
      <c r="G31" s="372"/>
      <c r="H31" s="373"/>
      <c r="I31" s="374"/>
      <c r="J31" s="330"/>
      <c r="K31" s="373"/>
      <c r="L31" s="530"/>
      <c r="M31" s="530"/>
      <c r="N31" s="530"/>
      <c r="O31" s="330"/>
      <c r="P31" s="330"/>
      <c r="Q31" s="330"/>
      <c r="R31" s="330"/>
      <c r="S31" s="530"/>
      <c r="T31" s="331"/>
      <c r="U31" s="15"/>
      <c r="V31" s="15"/>
      <c r="W31" s="14"/>
      <c r="X31" s="14"/>
      <c r="Y31" s="14"/>
      <c r="Z31" s="14"/>
    </row>
    <row r="32" spans="1:26" s="36" customFormat="1" ht="15" customHeight="1" thickBot="1" x14ac:dyDescent="0.25">
      <c r="A32" s="15"/>
      <c r="B32" s="120"/>
      <c r="C32" s="238"/>
      <c r="D32" s="168"/>
      <c r="E32" s="235"/>
      <c r="F32" s="227"/>
      <c r="G32" s="227"/>
      <c r="H32" s="121"/>
      <c r="I32" s="122"/>
      <c r="J32" s="123"/>
      <c r="K32" s="121"/>
      <c r="L32" s="531"/>
      <c r="M32" s="531"/>
      <c r="N32" s="531"/>
      <c r="O32" s="354"/>
      <c r="P32" s="444"/>
      <c r="Q32" s="354"/>
      <c r="R32" s="123"/>
      <c r="S32" s="578"/>
      <c r="T32" s="167"/>
      <c r="U32" s="15"/>
      <c r="V32" s="15"/>
      <c r="W32" s="14"/>
      <c r="X32" s="14"/>
      <c r="Y32" s="14"/>
      <c r="Z32" s="14"/>
    </row>
    <row r="33" spans="1:26" s="36" customFormat="1" ht="18" customHeight="1" thickBot="1" x14ac:dyDescent="0.25">
      <c r="A33" s="15"/>
      <c r="B33" s="37">
        <f>COUNT(B29:B32)</f>
        <v>0</v>
      </c>
      <c r="C33" s="38"/>
      <c r="D33" s="79"/>
      <c r="E33" s="39" t="s">
        <v>30</v>
      </c>
      <c r="F33" s="239"/>
      <c r="G33" s="42"/>
      <c r="H33" s="230">
        <f>SUM(H29:H32)</f>
        <v>0</v>
      </c>
      <c r="I33" s="230">
        <f>SUM(I29:I32)</f>
        <v>0</v>
      </c>
      <c r="J33" s="42"/>
      <c r="K33" s="38">
        <f>SUM(K29:K32)</f>
        <v>0</v>
      </c>
      <c r="L33" s="38">
        <f>COUNTA(L29:L32)</f>
        <v>0</v>
      </c>
      <c r="M33" s="38">
        <f>COUNTA(M29:M32)</f>
        <v>0</v>
      </c>
      <c r="N33" s="38">
        <f>COUNTA(N29:N32)</f>
        <v>0</v>
      </c>
      <c r="O33" s="38"/>
      <c r="P33" s="42"/>
      <c r="Q33" s="42"/>
      <c r="R33" s="42"/>
      <c r="S33" s="38">
        <f>COUNTA(S29:S32)</f>
        <v>0</v>
      </c>
      <c r="T33" s="43"/>
      <c r="U33" s="16"/>
      <c r="V33" s="15"/>
      <c r="W33" s="14"/>
      <c r="X33" s="14"/>
      <c r="Y33" s="14"/>
      <c r="Z33" s="14"/>
    </row>
    <row r="34" spans="1:26" s="11" customFormat="1" ht="15" customHeight="1" x14ac:dyDescent="0.25">
      <c r="B34" s="127" t="s">
        <v>29</v>
      </c>
      <c r="C34" s="124" t="str">
        <f>'BTB 1, 2, 3 - DALAM'!C33</f>
        <v>LAND BANK TAHUN 2020</v>
      </c>
      <c r="D34" s="209"/>
      <c r="E34" s="124"/>
      <c r="F34" s="240"/>
      <c r="G34" s="241"/>
      <c r="H34" s="242"/>
      <c r="I34" s="243"/>
      <c r="J34" s="220"/>
      <c r="K34" s="209"/>
      <c r="L34" s="209"/>
      <c r="M34" s="209"/>
      <c r="N34" s="209"/>
      <c r="O34" s="220"/>
      <c r="P34" s="220"/>
      <c r="Q34" s="220"/>
      <c r="R34" s="220"/>
      <c r="S34" s="209"/>
      <c r="T34" s="124"/>
      <c r="U34" s="106"/>
    </row>
    <row r="35" spans="1:26" s="36" customFormat="1" ht="15" customHeight="1" x14ac:dyDescent="0.2">
      <c r="A35" s="15"/>
      <c r="B35" s="114"/>
      <c r="C35" s="237"/>
      <c r="D35" s="198"/>
      <c r="E35" s="234"/>
      <c r="F35" s="226"/>
      <c r="G35" s="226"/>
      <c r="H35" s="116"/>
      <c r="I35" s="117"/>
      <c r="J35" s="119"/>
      <c r="K35" s="118"/>
      <c r="L35" s="600"/>
      <c r="M35" s="600"/>
      <c r="N35" s="600"/>
      <c r="O35" s="119"/>
      <c r="P35" s="449"/>
      <c r="Q35" s="119"/>
      <c r="R35" s="119"/>
      <c r="S35" s="463"/>
      <c r="T35" s="166"/>
      <c r="U35" s="15"/>
      <c r="V35" s="15"/>
      <c r="W35" s="14"/>
      <c r="X35" s="14"/>
      <c r="Y35" s="14"/>
      <c r="Z35" s="14"/>
    </row>
    <row r="36" spans="1:26" s="36" customFormat="1" ht="15" customHeight="1" x14ac:dyDescent="0.2">
      <c r="A36" s="15"/>
      <c r="B36" s="368"/>
      <c r="C36" s="369"/>
      <c r="D36" s="370"/>
      <c r="E36" s="371"/>
      <c r="F36" s="372"/>
      <c r="G36" s="372"/>
      <c r="H36" s="373"/>
      <c r="I36" s="374"/>
      <c r="J36" s="330"/>
      <c r="K36" s="373"/>
      <c r="L36" s="530"/>
      <c r="M36" s="530"/>
      <c r="N36" s="530"/>
      <c r="O36" s="330"/>
      <c r="P36" s="330"/>
      <c r="Q36" s="330"/>
      <c r="R36" s="330"/>
      <c r="S36" s="530"/>
      <c r="T36" s="331"/>
      <c r="U36" s="15"/>
      <c r="V36" s="15"/>
      <c r="W36" s="14"/>
      <c r="X36" s="14"/>
      <c r="Y36" s="14"/>
      <c r="Z36" s="14"/>
    </row>
    <row r="37" spans="1:26" s="36" customFormat="1" ht="15" customHeight="1" thickBot="1" x14ac:dyDescent="0.25">
      <c r="A37" s="15"/>
      <c r="B37" s="120"/>
      <c r="C37" s="238"/>
      <c r="D37" s="168"/>
      <c r="E37" s="235"/>
      <c r="F37" s="227"/>
      <c r="G37" s="227"/>
      <c r="H37" s="121"/>
      <c r="I37" s="122"/>
      <c r="J37" s="123"/>
      <c r="K37" s="121"/>
      <c r="L37" s="531"/>
      <c r="M37" s="531"/>
      <c r="N37" s="531"/>
      <c r="O37" s="354"/>
      <c r="P37" s="444"/>
      <c r="Q37" s="354"/>
      <c r="R37" s="123"/>
      <c r="S37" s="578"/>
      <c r="T37" s="167"/>
      <c r="U37" s="15"/>
      <c r="V37" s="15"/>
      <c r="W37" s="14"/>
      <c r="X37" s="14"/>
      <c r="Y37" s="14"/>
      <c r="Z37" s="14"/>
    </row>
    <row r="38" spans="1:26" s="36" customFormat="1" ht="18" customHeight="1" thickBot="1" x14ac:dyDescent="0.25">
      <c r="A38" s="15"/>
      <c r="B38" s="37">
        <f>COUNT(B34:B37)</f>
        <v>0</v>
      </c>
      <c r="C38" s="38"/>
      <c r="D38" s="79"/>
      <c r="E38" s="39" t="s">
        <v>31</v>
      </c>
      <c r="F38" s="239"/>
      <c r="G38" s="42"/>
      <c r="H38" s="230">
        <f>SUM(H34:H37)</f>
        <v>0</v>
      </c>
      <c r="I38" s="230">
        <f>SUM(I34:I37)</f>
        <v>0</v>
      </c>
      <c r="J38" s="42"/>
      <c r="K38" s="38">
        <f>SUM(K34:K37)</f>
        <v>0</v>
      </c>
      <c r="L38" s="38">
        <f>COUNTA(L34:L37)</f>
        <v>0</v>
      </c>
      <c r="M38" s="38">
        <f>COUNTA(M34:M37)</f>
        <v>0</v>
      </c>
      <c r="N38" s="38">
        <f>COUNTA(N34:N37)</f>
        <v>0</v>
      </c>
      <c r="O38" s="38"/>
      <c r="P38" s="42"/>
      <c r="Q38" s="42"/>
      <c r="R38" s="42"/>
      <c r="S38" s="38">
        <f>COUNTA(S34:S37)</f>
        <v>0</v>
      </c>
      <c r="T38" s="43"/>
      <c r="U38" s="16"/>
      <c r="V38" s="15"/>
      <c r="W38" s="14"/>
      <c r="X38" s="14"/>
      <c r="Y38" s="14"/>
      <c r="Z38" s="14"/>
    </row>
    <row r="39" spans="1:26" ht="7.5" customHeight="1" thickBot="1" x14ac:dyDescent="0.3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6" s="36" customFormat="1" ht="18" customHeight="1" thickBot="1" x14ac:dyDescent="0.25">
      <c r="A40" s="15"/>
      <c r="B40" s="232">
        <f>B33+B38</f>
        <v>0</v>
      </c>
      <c r="C40" s="38"/>
      <c r="D40" s="79"/>
      <c r="E40" s="39" t="s">
        <v>32</v>
      </c>
      <c r="F40" s="40"/>
      <c r="G40" s="38"/>
      <c r="H40" s="230">
        <f>H33+H38</f>
        <v>0</v>
      </c>
      <c r="I40" s="230">
        <f>I33+I38</f>
        <v>0</v>
      </c>
      <c r="J40" s="42"/>
      <c r="K40" s="38">
        <f>K33+K38</f>
        <v>0</v>
      </c>
      <c r="L40" s="230">
        <f>L33+L38</f>
        <v>0</v>
      </c>
      <c r="M40" s="230">
        <f>M33+M38</f>
        <v>0</v>
      </c>
      <c r="N40" s="230">
        <f>N33+N38</f>
        <v>0</v>
      </c>
      <c r="O40" s="230"/>
      <c r="P40" s="38"/>
      <c r="Q40" s="38"/>
      <c r="R40" s="42"/>
      <c r="S40" s="230">
        <f>S33+S38</f>
        <v>0</v>
      </c>
      <c r="T40" s="43"/>
      <c r="U40" s="16"/>
      <c r="V40" s="15"/>
      <c r="W40" s="14"/>
      <c r="X40" s="14"/>
      <c r="Y40" s="14"/>
      <c r="Z40" s="14"/>
    </row>
    <row r="41" spans="1:26" x14ac:dyDescent="0.25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6" x14ac:dyDescent="0.25">
      <c r="A42" s="174"/>
      <c r="B42" s="174" t="str">
        <f>Rekap!B40</f>
        <v>Jember, 31 Januari 2020</v>
      </c>
      <c r="C42" s="175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6" x14ac:dyDescent="0.25">
      <c r="A43" s="174"/>
      <c r="B43" s="177" t="s">
        <v>92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6" x14ac:dyDescent="0.25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6" x14ac:dyDescent="0.25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6" x14ac:dyDescent="0.25">
      <c r="A46" s="174"/>
      <c r="B46" s="174"/>
      <c r="C46" s="175"/>
      <c r="D46" s="175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6" x14ac:dyDescent="0.25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6" x14ac:dyDescent="0.25">
      <c r="A48" s="174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x14ac:dyDescent="0.25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</sheetData>
  <mergeCells count="20">
    <mergeCell ref="L27:R27"/>
    <mergeCell ref="T27:T28"/>
    <mergeCell ref="B27:B28"/>
    <mergeCell ref="C27:C28"/>
    <mergeCell ref="D27:D28"/>
    <mergeCell ref="E27:E28"/>
    <mergeCell ref="F27:I27"/>
    <mergeCell ref="J27:J28"/>
    <mergeCell ref="K27:K28"/>
    <mergeCell ref="S27:S28"/>
    <mergeCell ref="F9:I9"/>
    <mergeCell ref="L9:R9"/>
    <mergeCell ref="T9:T10"/>
    <mergeCell ref="B9:B10"/>
    <mergeCell ref="C9:C10"/>
    <mergeCell ref="D9:D10"/>
    <mergeCell ref="E9:E10"/>
    <mergeCell ref="J9:J10"/>
    <mergeCell ref="K9:K10"/>
    <mergeCell ref="S9:S10"/>
  </mergeCells>
  <pageMargins left="0.7" right="0.1" top="0.7" bottom="0.2" header="0" footer="0"/>
  <pageSetup paperSize="9" scale="64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49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</cols>
  <sheetData>
    <row r="1" spans="1:26" ht="10.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6" ht="10.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6" s="14" customFormat="1" ht="22.5" customHeight="1" x14ac:dyDescent="0.2">
      <c r="A3" s="15"/>
      <c r="B3" s="74" t="s">
        <v>69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6" s="10" customFormat="1" ht="22.5" x14ac:dyDescent="0.25">
      <c r="A4" s="2"/>
      <c r="B4" s="74" t="s">
        <v>74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  <c r="V4" s="2"/>
    </row>
    <row r="5" spans="1:26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  <c r="V5" s="2"/>
    </row>
    <row r="6" spans="1:26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6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6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35"/>
    </row>
    <row r="9" spans="1:26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6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6" s="11" customFormat="1" ht="15" customHeight="1" x14ac:dyDescent="0.25">
      <c r="B11" s="140" t="s">
        <v>28</v>
      </c>
      <c r="C11" s="141" t="str">
        <f>'BTB 1, 2, 3 - DALAM'!C11</f>
        <v>sd. TAHUN 2019</v>
      </c>
      <c r="D11" s="142"/>
      <c r="E11" s="139"/>
      <c r="F11" s="134"/>
      <c r="G11" s="135"/>
      <c r="H11" s="136"/>
      <c r="I11" s="137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9"/>
      <c r="U11" s="106"/>
    </row>
    <row r="12" spans="1:26" s="36" customFormat="1" ht="15" customHeight="1" x14ac:dyDescent="0.2">
      <c r="A12" s="15"/>
      <c r="B12" s="247"/>
      <c r="C12" s="325"/>
      <c r="D12" s="336"/>
      <c r="E12" s="332"/>
      <c r="F12" s="325"/>
      <c r="G12" s="325"/>
      <c r="H12" s="325"/>
      <c r="I12" s="325"/>
      <c r="J12" s="119"/>
      <c r="K12" s="325"/>
      <c r="L12" s="600"/>
      <c r="M12" s="600"/>
      <c r="N12" s="600"/>
      <c r="O12" s="119"/>
      <c r="P12" s="119"/>
      <c r="Q12" s="463"/>
      <c r="R12" s="119"/>
      <c r="S12" s="463"/>
      <c r="T12" s="166"/>
      <c r="U12" s="2"/>
      <c r="V12" s="15"/>
      <c r="W12" s="14"/>
      <c r="X12" s="14"/>
      <c r="Y12" s="14"/>
      <c r="Z12" s="14"/>
    </row>
    <row r="13" spans="1:26" s="36" customFormat="1" ht="15" customHeight="1" x14ac:dyDescent="0.2">
      <c r="A13" s="15"/>
      <c r="B13" s="329"/>
      <c r="C13" s="325"/>
      <c r="D13" s="336"/>
      <c r="E13" s="325"/>
      <c r="F13" s="325"/>
      <c r="G13" s="325"/>
      <c r="H13" s="325"/>
      <c r="I13" s="325"/>
      <c r="J13" s="330"/>
      <c r="K13" s="325"/>
      <c r="L13" s="530"/>
      <c r="M13" s="530"/>
      <c r="N13" s="530"/>
      <c r="O13" s="330"/>
      <c r="P13" s="458"/>
      <c r="Q13" s="455"/>
      <c r="R13" s="330"/>
      <c r="S13" s="582"/>
      <c r="T13" s="331"/>
      <c r="U13" s="2"/>
      <c r="V13" s="15"/>
      <c r="W13" s="14"/>
      <c r="X13" s="14"/>
      <c r="Y13" s="14"/>
      <c r="Z13" s="14"/>
    </row>
    <row r="14" spans="1:26" s="36" customFormat="1" ht="15" customHeight="1" x14ac:dyDescent="0.2">
      <c r="A14" s="15"/>
      <c r="B14" s="329"/>
      <c r="C14" s="325"/>
      <c r="D14" s="336"/>
      <c r="E14" s="325"/>
      <c r="F14" s="325"/>
      <c r="G14" s="325"/>
      <c r="H14" s="325"/>
      <c r="I14" s="325"/>
      <c r="J14" s="330"/>
      <c r="K14" s="325"/>
      <c r="L14" s="530"/>
      <c r="M14" s="530"/>
      <c r="N14" s="530"/>
      <c r="O14" s="330"/>
      <c r="P14" s="458"/>
      <c r="Q14" s="455"/>
      <c r="R14" s="330"/>
      <c r="S14" s="582"/>
      <c r="T14" s="331"/>
      <c r="U14" s="2"/>
      <c r="V14" s="15"/>
      <c r="W14" s="14"/>
      <c r="X14" s="14"/>
      <c r="Y14" s="14"/>
      <c r="Z14" s="14"/>
    </row>
    <row r="15" spans="1:26" s="36" customFormat="1" ht="15" customHeight="1" thickBot="1" x14ac:dyDescent="0.25">
      <c r="A15" s="15"/>
      <c r="B15" s="201"/>
      <c r="C15" s="238"/>
      <c r="D15" s="208"/>
      <c r="E15" s="235"/>
      <c r="F15" s="227"/>
      <c r="G15" s="227"/>
      <c r="H15" s="121"/>
      <c r="I15" s="122"/>
      <c r="J15" s="123"/>
      <c r="K15" s="121"/>
      <c r="L15" s="531"/>
      <c r="M15" s="531"/>
      <c r="N15" s="531"/>
      <c r="O15" s="354"/>
      <c r="P15" s="444"/>
      <c r="Q15" s="578"/>
      <c r="R15" s="123"/>
      <c r="S15" s="578"/>
      <c r="T15" s="167"/>
      <c r="U15" s="11"/>
      <c r="V15" s="15"/>
      <c r="W15" s="14"/>
      <c r="X15" s="14"/>
      <c r="Y15" s="14"/>
      <c r="Z15" s="14"/>
    </row>
    <row r="16" spans="1:26" s="36" customFormat="1" ht="18" customHeight="1" thickBot="1" x14ac:dyDescent="0.25">
      <c r="A16" s="15"/>
      <c r="B16" s="37">
        <f>COUNT(B11:B15)</f>
        <v>0</v>
      </c>
      <c r="C16" s="38"/>
      <c r="D16" s="79"/>
      <c r="E16" s="39" t="s">
        <v>30</v>
      </c>
      <c r="F16" s="40"/>
      <c r="G16" s="38"/>
      <c r="H16" s="38">
        <f>SUM(H11:H15)</f>
        <v>0</v>
      </c>
      <c r="I16" s="38">
        <f>SUM(I11:I15)</f>
        <v>0</v>
      </c>
      <c r="J16" s="38"/>
      <c r="K16" s="42">
        <f>SUM(K11:K15)</f>
        <v>0</v>
      </c>
      <c r="L16" s="38">
        <f>COUNTA(L11:L15)</f>
        <v>0</v>
      </c>
      <c r="M16" s="38">
        <f>COUNTA(M11:M15)</f>
        <v>0</v>
      </c>
      <c r="N16" s="38">
        <f>COUNTA(N11:N15)</f>
        <v>0</v>
      </c>
      <c r="O16" s="38"/>
      <c r="P16" s="38"/>
      <c r="Q16" s="38"/>
      <c r="R16" s="38"/>
      <c r="S16" s="38">
        <f>COUNTA(S11:S15)</f>
        <v>0</v>
      </c>
      <c r="T16" s="42"/>
      <c r="U16" s="33"/>
      <c r="V16" s="15"/>
      <c r="W16" s="14"/>
      <c r="X16" s="14"/>
      <c r="Y16" s="14"/>
      <c r="Z16" s="14"/>
    </row>
    <row r="17" spans="1:26" s="11" customFormat="1" ht="15" customHeight="1" x14ac:dyDescent="0.25">
      <c r="B17" s="127" t="s">
        <v>29</v>
      </c>
      <c r="C17" s="124" t="str">
        <f>'BTB 1, 2, 3 - DALAM'!C16</f>
        <v>TAHUN 2020</v>
      </c>
      <c r="D17" s="209"/>
      <c r="E17" s="124"/>
      <c r="F17" s="240"/>
      <c r="G17" s="241"/>
      <c r="H17" s="242"/>
      <c r="I17" s="243"/>
      <c r="J17" s="220"/>
      <c r="K17" s="242"/>
      <c r="L17" s="209"/>
      <c r="M17" s="209"/>
      <c r="N17" s="209"/>
      <c r="O17" s="220"/>
      <c r="P17" s="220"/>
      <c r="Q17" s="220"/>
      <c r="R17" s="220"/>
      <c r="S17" s="209"/>
      <c r="T17" s="124"/>
      <c r="U17" s="106"/>
    </row>
    <row r="18" spans="1:26" s="36" customFormat="1" ht="15" customHeight="1" x14ac:dyDescent="0.2">
      <c r="A18" s="15"/>
      <c r="B18" s="247"/>
      <c r="C18" s="325"/>
      <c r="D18" s="336"/>
      <c r="E18" s="332"/>
      <c r="F18" s="325"/>
      <c r="G18" s="325"/>
      <c r="H18" s="325"/>
      <c r="I18" s="325"/>
      <c r="J18" s="119"/>
      <c r="K18" s="325"/>
      <c r="L18" s="600"/>
      <c r="M18" s="600"/>
      <c r="N18" s="600"/>
      <c r="O18" s="119"/>
      <c r="P18" s="449"/>
      <c r="Q18" s="119"/>
      <c r="R18" s="119"/>
      <c r="S18" s="463"/>
      <c r="T18" s="166"/>
      <c r="U18" s="2"/>
      <c r="V18" s="15"/>
      <c r="W18" s="14"/>
      <c r="X18" s="14"/>
      <c r="Y18" s="14"/>
      <c r="Z18" s="14"/>
    </row>
    <row r="19" spans="1:26" s="36" customFormat="1" ht="15" customHeight="1" x14ac:dyDescent="0.2">
      <c r="A19" s="15"/>
      <c r="B19" s="329"/>
      <c r="C19" s="325"/>
      <c r="D19" s="336"/>
      <c r="E19" s="325"/>
      <c r="F19" s="325"/>
      <c r="G19" s="325"/>
      <c r="H19" s="325"/>
      <c r="I19" s="325"/>
      <c r="J19" s="330"/>
      <c r="K19" s="325"/>
      <c r="L19" s="572"/>
      <c r="M19" s="572"/>
      <c r="N19" s="572"/>
      <c r="O19" s="333"/>
      <c r="P19" s="333"/>
      <c r="Q19" s="333"/>
      <c r="R19" s="330"/>
      <c r="S19" s="530"/>
      <c r="T19" s="331"/>
      <c r="U19" s="2"/>
      <c r="V19" s="15"/>
      <c r="W19" s="14"/>
      <c r="X19" s="14"/>
      <c r="Y19" s="14"/>
      <c r="Z19" s="14"/>
    </row>
    <row r="20" spans="1:26" s="36" customFormat="1" ht="15" customHeight="1" thickBot="1" x14ac:dyDescent="0.25">
      <c r="A20" s="15"/>
      <c r="B20" s="201"/>
      <c r="C20" s="238"/>
      <c r="D20" s="208"/>
      <c r="E20" s="235"/>
      <c r="F20" s="227"/>
      <c r="G20" s="227"/>
      <c r="H20" s="121"/>
      <c r="I20" s="122"/>
      <c r="J20" s="123"/>
      <c r="K20" s="121"/>
      <c r="L20" s="531"/>
      <c r="M20" s="531"/>
      <c r="N20" s="531"/>
      <c r="O20" s="354"/>
      <c r="P20" s="444"/>
      <c r="Q20" s="354"/>
      <c r="R20" s="123"/>
      <c r="S20" s="578"/>
      <c r="T20" s="167"/>
      <c r="U20" s="2"/>
      <c r="V20" s="15"/>
      <c r="W20" s="14"/>
      <c r="X20" s="14"/>
      <c r="Y20" s="14"/>
      <c r="Z20" s="14"/>
    </row>
    <row r="21" spans="1:26" s="36" customFormat="1" ht="18" customHeight="1" thickBot="1" x14ac:dyDescent="0.25">
      <c r="A21" s="15"/>
      <c r="B21" s="37">
        <f>COUNT(B17:B20)</f>
        <v>0</v>
      </c>
      <c r="C21" s="230"/>
      <c r="D21" s="79"/>
      <c r="E21" s="39" t="s">
        <v>31</v>
      </c>
      <c r="F21" s="239"/>
      <c r="G21" s="42"/>
      <c r="H21" s="230">
        <f>SUM(H17:H20)</f>
        <v>0</v>
      </c>
      <c r="I21" s="230">
        <f>SUM(I17:I20)</f>
        <v>0</v>
      </c>
      <c r="J21" s="42"/>
      <c r="K21" s="230">
        <f>SUM(K17:K20)</f>
        <v>0</v>
      </c>
      <c r="L21" s="38">
        <f>COUNTA(L17:L20)</f>
        <v>0</v>
      </c>
      <c r="M21" s="38">
        <f>COUNTA(M17:M20)</f>
        <v>0</v>
      </c>
      <c r="N21" s="38">
        <f>COUNTA(N17:N20)</f>
        <v>0</v>
      </c>
      <c r="O21" s="38"/>
      <c r="P21" s="42"/>
      <c r="Q21" s="42"/>
      <c r="R21" s="42"/>
      <c r="S21" s="38">
        <f>COUNTA(S17:S20)</f>
        <v>0</v>
      </c>
      <c r="T21" s="43"/>
      <c r="U21" s="33"/>
      <c r="V21" s="15"/>
      <c r="W21" s="14"/>
      <c r="X21" s="14"/>
      <c r="Y21" s="14"/>
      <c r="Z21" s="14"/>
    </row>
    <row r="22" spans="1:26" ht="7.5" customHeight="1" thickBot="1" x14ac:dyDescent="0.3">
      <c r="A22" s="174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4"/>
    </row>
    <row r="23" spans="1:26" s="36" customFormat="1" ht="18" customHeight="1" thickBot="1" x14ac:dyDescent="0.25">
      <c r="A23" s="15"/>
      <c r="B23" s="37">
        <f>B16+B21</f>
        <v>0</v>
      </c>
      <c r="C23" s="38"/>
      <c r="D23" s="79"/>
      <c r="E23" s="39" t="s">
        <v>32</v>
      </c>
      <c r="F23" s="40"/>
      <c r="G23" s="38"/>
      <c r="H23" s="38">
        <f>H16+H21</f>
        <v>0</v>
      </c>
      <c r="I23" s="38">
        <f>I16+I21</f>
        <v>0</v>
      </c>
      <c r="J23" s="42"/>
      <c r="K23" s="38">
        <f>K16+K21</f>
        <v>0</v>
      </c>
      <c r="L23" s="38">
        <f>L16+L21</f>
        <v>0</v>
      </c>
      <c r="M23" s="38">
        <f>M16+M21</f>
        <v>0</v>
      </c>
      <c r="N23" s="38">
        <f>N16+N21</f>
        <v>0</v>
      </c>
      <c r="O23" s="38"/>
      <c r="P23" s="38"/>
      <c r="Q23" s="38"/>
      <c r="R23" s="42"/>
      <c r="S23" s="38">
        <f>S16+S21</f>
        <v>0</v>
      </c>
      <c r="T23" s="43"/>
      <c r="U23" s="33"/>
      <c r="V23" s="15"/>
      <c r="W23" s="14"/>
      <c r="X23" s="14"/>
      <c r="Y23" s="14"/>
      <c r="Z23" s="14"/>
    </row>
    <row r="24" spans="1:26" s="36" customFormat="1" ht="18" customHeight="1" x14ac:dyDescent="0.2">
      <c r="A24" s="15"/>
      <c r="B24" s="125"/>
      <c r="C24" s="125"/>
      <c r="D24" s="125"/>
      <c r="E24" s="126"/>
      <c r="F24" s="125"/>
      <c r="G24" s="125"/>
      <c r="H24" s="125"/>
      <c r="I24" s="125"/>
      <c r="J24" s="126"/>
      <c r="K24" s="125"/>
      <c r="L24" s="125"/>
      <c r="M24" s="125"/>
      <c r="N24" s="125"/>
      <c r="O24" s="125"/>
      <c r="P24" s="125"/>
      <c r="Q24" s="125"/>
      <c r="R24" s="126"/>
      <c r="S24" s="126"/>
      <c r="T24" s="126"/>
      <c r="U24" s="76"/>
      <c r="V24" s="15"/>
      <c r="W24" s="14"/>
      <c r="X24" s="14"/>
      <c r="Y24" s="14"/>
      <c r="Z24" s="14"/>
    </row>
    <row r="25" spans="1:26" s="10" customFormat="1" ht="18" customHeight="1" x14ac:dyDescent="0.25">
      <c r="A25" s="2"/>
      <c r="B25" s="128" t="s">
        <v>35</v>
      </c>
      <c r="C25" s="129" t="s">
        <v>36</v>
      </c>
      <c r="D25" s="1"/>
      <c r="E25" s="1"/>
      <c r="F25" s="1"/>
      <c r="G25" s="1"/>
      <c r="H25" s="1"/>
      <c r="I25" s="1"/>
      <c r="J25" s="2"/>
      <c r="K25" s="7"/>
      <c r="L25" s="7"/>
      <c r="M25" s="7"/>
      <c r="N25" s="7"/>
      <c r="O25" s="7"/>
      <c r="P25" s="7"/>
      <c r="Q25" s="7"/>
      <c r="R25" s="1"/>
      <c r="S25" s="1"/>
      <c r="T25" s="2"/>
      <c r="U25" s="2"/>
      <c r="V25" s="2"/>
    </row>
    <row r="26" spans="1:26" s="2" customFormat="1" ht="7.5" customHeight="1" x14ac:dyDescent="0.25">
      <c r="B26" s="6"/>
      <c r="C26" s="6"/>
      <c r="D26" s="6"/>
      <c r="E26" s="6"/>
      <c r="F26" s="6"/>
      <c r="G26" s="6"/>
      <c r="H26" s="6"/>
      <c r="I26" s="6"/>
      <c r="J26" s="35"/>
      <c r="K26" s="8"/>
      <c r="L26" s="8"/>
      <c r="M26" s="8"/>
      <c r="N26" s="8"/>
      <c r="O26" s="8"/>
      <c r="P26" s="8"/>
      <c r="Q26" s="8"/>
      <c r="R26" s="6"/>
      <c r="S26" s="6"/>
      <c r="T26" s="35"/>
    </row>
    <row r="27" spans="1:26" s="2" customFormat="1" ht="18" customHeight="1" x14ac:dyDescent="0.25">
      <c r="B27" s="658" t="s">
        <v>7</v>
      </c>
      <c r="C27" s="660" t="s">
        <v>8</v>
      </c>
      <c r="D27" s="662" t="s">
        <v>22</v>
      </c>
      <c r="E27" s="658" t="s">
        <v>2</v>
      </c>
      <c r="F27" s="664" t="s">
        <v>3</v>
      </c>
      <c r="G27" s="664"/>
      <c r="H27" s="665"/>
      <c r="I27" s="664"/>
      <c r="J27" s="666" t="s">
        <v>91</v>
      </c>
      <c r="K27" s="666" t="s">
        <v>41</v>
      </c>
      <c r="L27" s="668" t="s">
        <v>21</v>
      </c>
      <c r="M27" s="668"/>
      <c r="N27" s="668"/>
      <c r="O27" s="668"/>
      <c r="P27" s="668"/>
      <c r="Q27" s="668"/>
      <c r="R27" s="669"/>
      <c r="S27" s="660" t="s">
        <v>103</v>
      </c>
      <c r="T27" s="658" t="s">
        <v>1</v>
      </c>
      <c r="U27" s="33"/>
    </row>
    <row r="28" spans="1:26" s="11" customFormat="1" ht="18" customHeight="1" thickBot="1" x14ac:dyDescent="0.3">
      <c r="B28" s="659"/>
      <c r="C28" s="661"/>
      <c r="D28" s="663"/>
      <c r="E28" s="659"/>
      <c r="F28" s="4" t="s">
        <v>5</v>
      </c>
      <c r="G28" s="5" t="s">
        <v>4</v>
      </c>
      <c r="H28" s="94" t="s">
        <v>23</v>
      </c>
      <c r="I28" s="94" t="s">
        <v>24</v>
      </c>
      <c r="J28" s="667"/>
      <c r="K28" s="667"/>
      <c r="L28" s="95" t="s">
        <v>78</v>
      </c>
      <c r="M28" s="95" t="s">
        <v>79</v>
      </c>
      <c r="N28" s="95" t="s">
        <v>80</v>
      </c>
      <c r="O28" s="95" t="s">
        <v>77</v>
      </c>
      <c r="P28" s="95" t="s">
        <v>97</v>
      </c>
      <c r="Q28" s="95" t="s">
        <v>98</v>
      </c>
      <c r="R28" s="95" t="s">
        <v>4</v>
      </c>
      <c r="S28" s="661"/>
      <c r="T28" s="659"/>
      <c r="U28" s="34"/>
    </row>
    <row r="29" spans="1:26" s="11" customFormat="1" ht="15" customHeight="1" x14ac:dyDescent="0.25">
      <c r="B29" s="187" t="s">
        <v>28</v>
      </c>
      <c r="C29" s="124" t="str">
        <f>'BTB 1, 2, 3 - DALAM'!C28</f>
        <v>LAND BANK sd. TAHUN 2019</v>
      </c>
      <c r="D29" s="203"/>
      <c r="E29" s="202"/>
      <c r="F29" s="204"/>
      <c r="G29" s="205"/>
      <c r="H29" s="203"/>
      <c r="I29" s="206"/>
      <c r="J29" s="222"/>
      <c r="K29" s="203"/>
      <c r="L29" s="516"/>
      <c r="M29" s="516"/>
      <c r="N29" s="516"/>
      <c r="O29" s="446"/>
      <c r="P29" s="446"/>
      <c r="Q29" s="446"/>
      <c r="R29" s="222"/>
      <c r="S29" s="516"/>
      <c r="T29" s="202"/>
      <c r="U29" s="106"/>
    </row>
    <row r="30" spans="1:26" s="36" customFormat="1" ht="15" customHeight="1" x14ac:dyDescent="0.2">
      <c r="A30" s="15"/>
      <c r="B30" s="114"/>
      <c r="C30" s="237"/>
      <c r="D30" s="198"/>
      <c r="E30" s="234"/>
      <c r="F30" s="226"/>
      <c r="G30" s="226"/>
      <c r="H30" s="116"/>
      <c r="I30" s="117"/>
      <c r="J30" s="119"/>
      <c r="K30" s="118"/>
      <c r="L30" s="600"/>
      <c r="M30" s="600"/>
      <c r="N30" s="600"/>
      <c r="O30" s="119"/>
      <c r="P30" s="449"/>
      <c r="Q30" s="119"/>
      <c r="R30" s="119"/>
      <c r="S30" s="463"/>
      <c r="T30" s="166"/>
      <c r="U30" s="15"/>
      <c r="V30" s="15"/>
      <c r="W30" s="14"/>
      <c r="X30" s="14"/>
      <c r="Y30" s="14"/>
      <c r="Z30" s="14"/>
    </row>
    <row r="31" spans="1:26" s="36" customFormat="1" ht="15" customHeight="1" x14ac:dyDescent="0.2">
      <c r="A31" s="15"/>
      <c r="B31" s="368"/>
      <c r="C31" s="369"/>
      <c r="D31" s="370"/>
      <c r="E31" s="371"/>
      <c r="F31" s="372"/>
      <c r="G31" s="372"/>
      <c r="H31" s="373"/>
      <c r="I31" s="374"/>
      <c r="J31" s="330"/>
      <c r="K31" s="373"/>
      <c r="L31" s="530"/>
      <c r="M31" s="530"/>
      <c r="N31" s="530"/>
      <c r="O31" s="330"/>
      <c r="P31" s="330"/>
      <c r="Q31" s="330"/>
      <c r="R31" s="330"/>
      <c r="S31" s="530"/>
      <c r="T31" s="331"/>
      <c r="U31" s="15"/>
      <c r="V31" s="15"/>
      <c r="W31" s="14"/>
      <c r="X31" s="14"/>
      <c r="Y31" s="14"/>
      <c r="Z31" s="14"/>
    </row>
    <row r="32" spans="1:26" s="36" customFormat="1" ht="15" customHeight="1" thickBot="1" x14ac:dyDescent="0.25">
      <c r="A32" s="15"/>
      <c r="B32" s="120"/>
      <c r="C32" s="238"/>
      <c r="D32" s="168"/>
      <c r="E32" s="235"/>
      <c r="F32" s="227"/>
      <c r="G32" s="227"/>
      <c r="H32" s="121"/>
      <c r="I32" s="122"/>
      <c r="J32" s="123"/>
      <c r="K32" s="121"/>
      <c r="L32" s="531"/>
      <c r="M32" s="531"/>
      <c r="N32" s="531"/>
      <c r="O32" s="354"/>
      <c r="P32" s="444"/>
      <c r="Q32" s="354"/>
      <c r="R32" s="123"/>
      <c r="S32" s="578"/>
      <c r="T32" s="167"/>
      <c r="U32" s="15"/>
      <c r="V32" s="15"/>
      <c r="W32" s="14"/>
      <c r="X32" s="14"/>
      <c r="Y32" s="14"/>
      <c r="Z32" s="14"/>
    </row>
    <row r="33" spans="1:26" s="36" customFormat="1" ht="18" customHeight="1" thickBot="1" x14ac:dyDescent="0.25">
      <c r="A33" s="15"/>
      <c r="B33" s="37">
        <f>COUNT(B29:B32)</f>
        <v>0</v>
      </c>
      <c r="C33" s="38"/>
      <c r="D33" s="79"/>
      <c r="E33" s="39" t="s">
        <v>30</v>
      </c>
      <c r="F33" s="239"/>
      <c r="G33" s="42"/>
      <c r="H33" s="230">
        <f>SUM(H29:H32)</f>
        <v>0</v>
      </c>
      <c r="I33" s="230">
        <f>SUM(I29:I32)</f>
        <v>0</v>
      </c>
      <c r="J33" s="42"/>
      <c r="K33" s="38">
        <f>SUM(K29:K32)</f>
        <v>0</v>
      </c>
      <c r="L33" s="38">
        <f>COUNTA(L29:L32)</f>
        <v>0</v>
      </c>
      <c r="M33" s="38">
        <f>COUNTA(M29:M32)</f>
        <v>0</v>
      </c>
      <c r="N33" s="38">
        <f>COUNTA(N29:N32)</f>
        <v>0</v>
      </c>
      <c r="O33" s="38"/>
      <c r="P33" s="42"/>
      <c r="Q33" s="42"/>
      <c r="R33" s="42"/>
      <c r="S33" s="38">
        <f>COUNTA(S29:S32)</f>
        <v>0</v>
      </c>
      <c r="T33" s="43"/>
      <c r="U33" s="16"/>
      <c r="V33" s="15"/>
      <c r="W33" s="14"/>
      <c r="X33" s="14"/>
      <c r="Y33" s="14"/>
      <c r="Z33" s="14"/>
    </row>
    <row r="34" spans="1:26" s="11" customFormat="1" ht="15" customHeight="1" x14ac:dyDescent="0.25">
      <c r="B34" s="127" t="s">
        <v>29</v>
      </c>
      <c r="C34" s="124" t="str">
        <f>'BTB 1, 2, 3 - DALAM'!C33</f>
        <v>LAND BANK TAHUN 2020</v>
      </c>
      <c r="D34" s="209"/>
      <c r="E34" s="124"/>
      <c r="F34" s="240"/>
      <c r="G34" s="241"/>
      <c r="H34" s="242"/>
      <c r="I34" s="243"/>
      <c r="J34" s="220"/>
      <c r="K34" s="209"/>
      <c r="L34" s="209"/>
      <c r="M34" s="209"/>
      <c r="N34" s="209"/>
      <c r="O34" s="220"/>
      <c r="P34" s="220"/>
      <c r="Q34" s="220"/>
      <c r="R34" s="220"/>
      <c r="S34" s="209"/>
      <c r="T34" s="124"/>
      <c r="U34" s="106"/>
    </row>
    <row r="35" spans="1:26" s="36" customFormat="1" ht="15" customHeight="1" x14ac:dyDescent="0.2">
      <c r="A35" s="15"/>
      <c r="B35" s="114"/>
      <c r="C35" s="237"/>
      <c r="D35" s="198"/>
      <c r="E35" s="234"/>
      <c r="F35" s="226"/>
      <c r="G35" s="226"/>
      <c r="H35" s="116"/>
      <c r="I35" s="117"/>
      <c r="J35" s="119"/>
      <c r="K35" s="118"/>
      <c r="L35" s="600"/>
      <c r="M35" s="600"/>
      <c r="N35" s="600"/>
      <c r="O35" s="119"/>
      <c r="P35" s="449"/>
      <c r="Q35" s="119"/>
      <c r="R35" s="119"/>
      <c r="S35" s="463"/>
      <c r="T35" s="166"/>
      <c r="U35" s="15"/>
      <c r="V35" s="15"/>
      <c r="W35" s="14"/>
      <c r="X35" s="14"/>
      <c r="Y35" s="14"/>
      <c r="Z35" s="14"/>
    </row>
    <row r="36" spans="1:26" s="36" customFormat="1" ht="15" customHeight="1" x14ac:dyDescent="0.2">
      <c r="A36" s="15"/>
      <c r="B36" s="368"/>
      <c r="C36" s="369"/>
      <c r="D36" s="370"/>
      <c r="E36" s="371"/>
      <c r="F36" s="372"/>
      <c r="G36" s="372"/>
      <c r="H36" s="373"/>
      <c r="I36" s="374"/>
      <c r="J36" s="330"/>
      <c r="K36" s="373"/>
      <c r="L36" s="530"/>
      <c r="M36" s="530"/>
      <c r="N36" s="530"/>
      <c r="O36" s="330"/>
      <c r="P36" s="330"/>
      <c r="Q36" s="330"/>
      <c r="R36" s="330"/>
      <c r="S36" s="530"/>
      <c r="T36" s="331"/>
      <c r="U36" s="15"/>
      <c r="V36" s="15"/>
      <c r="W36" s="14"/>
      <c r="X36" s="14"/>
      <c r="Y36" s="14"/>
      <c r="Z36" s="14"/>
    </row>
    <row r="37" spans="1:26" s="36" customFormat="1" ht="15" customHeight="1" thickBot="1" x14ac:dyDescent="0.25">
      <c r="A37" s="15"/>
      <c r="B37" s="120"/>
      <c r="C37" s="238"/>
      <c r="D37" s="168"/>
      <c r="E37" s="235"/>
      <c r="F37" s="227"/>
      <c r="G37" s="227"/>
      <c r="H37" s="121"/>
      <c r="I37" s="122"/>
      <c r="J37" s="123"/>
      <c r="K37" s="121"/>
      <c r="L37" s="531"/>
      <c r="M37" s="531"/>
      <c r="N37" s="531"/>
      <c r="O37" s="354"/>
      <c r="P37" s="444"/>
      <c r="Q37" s="354"/>
      <c r="R37" s="123"/>
      <c r="S37" s="578"/>
      <c r="T37" s="167"/>
      <c r="U37" s="15"/>
      <c r="V37" s="15"/>
      <c r="W37" s="14"/>
      <c r="X37" s="14"/>
      <c r="Y37" s="14"/>
      <c r="Z37" s="14"/>
    </row>
    <row r="38" spans="1:26" s="36" customFormat="1" ht="18" customHeight="1" thickBot="1" x14ac:dyDescent="0.25">
      <c r="A38" s="15"/>
      <c r="B38" s="37">
        <f>COUNT(B34:B37)</f>
        <v>0</v>
      </c>
      <c r="C38" s="38"/>
      <c r="D38" s="79"/>
      <c r="E38" s="39" t="s">
        <v>31</v>
      </c>
      <c r="F38" s="239"/>
      <c r="G38" s="42"/>
      <c r="H38" s="230">
        <f>SUM(H34:H37)</f>
        <v>0</v>
      </c>
      <c r="I38" s="230">
        <f>SUM(I34:I37)</f>
        <v>0</v>
      </c>
      <c r="J38" s="42"/>
      <c r="K38" s="38">
        <f>SUM(K34:K37)</f>
        <v>0</v>
      </c>
      <c r="L38" s="38">
        <f>COUNTA(L34:L37)</f>
        <v>0</v>
      </c>
      <c r="M38" s="38">
        <f>COUNTA(M34:M37)</f>
        <v>0</v>
      </c>
      <c r="N38" s="38">
        <f>COUNTA(N34:N37)</f>
        <v>0</v>
      </c>
      <c r="O38" s="38"/>
      <c r="P38" s="42"/>
      <c r="Q38" s="42"/>
      <c r="R38" s="42"/>
      <c r="S38" s="38">
        <f>COUNTA(S34:S37)</f>
        <v>0</v>
      </c>
      <c r="T38" s="43"/>
      <c r="U38" s="16"/>
      <c r="V38" s="15"/>
      <c r="W38" s="14"/>
      <c r="X38" s="14"/>
      <c r="Y38" s="14"/>
      <c r="Z38" s="14"/>
    </row>
    <row r="39" spans="1:26" ht="7.5" customHeight="1" thickBot="1" x14ac:dyDescent="0.3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6" s="36" customFormat="1" ht="18" customHeight="1" thickBot="1" x14ac:dyDescent="0.25">
      <c r="A40" s="15"/>
      <c r="B40" s="232">
        <f>B33+B38</f>
        <v>0</v>
      </c>
      <c r="C40" s="38"/>
      <c r="D40" s="79"/>
      <c r="E40" s="39" t="s">
        <v>32</v>
      </c>
      <c r="F40" s="40"/>
      <c r="G40" s="38"/>
      <c r="H40" s="230">
        <f>H33+H38</f>
        <v>0</v>
      </c>
      <c r="I40" s="230">
        <f>I33+I38</f>
        <v>0</v>
      </c>
      <c r="J40" s="42"/>
      <c r="K40" s="38">
        <f>K33+K38</f>
        <v>0</v>
      </c>
      <c r="L40" s="230">
        <f>L33+L38</f>
        <v>0</v>
      </c>
      <c r="M40" s="230">
        <f>M33+M38</f>
        <v>0</v>
      </c>
      <c r="N40" s="230">
        <f>N33+N38</f>
        <v>0</v>
      </c>
      <c r="O40" s="230"/>
      <c r="P40" s="38"/>
      <c r="Q40" s="38"/>
      <c r="R40" s="42"/>
      <c r="S40" s="230">
        <f>S33+S38</f>
        <v>0</v>
      </c>
      <c r="T40" s="43"/>
      <c r="U40" s="16"/>
      <c r="V40" s="15"/>
      <c r="W40" s="14"/>
      <c r="X40" s="14"/>
      <c r="Y40" s="14"/>
      <c r="Z40" s="14"/>
    </row>
    <row r="41" spans="1:26" x14ac:dyDescent="0.25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6" x14ac:dyDescent="0.25">
      <c r="A42" s="174"/>
      <c r="B42" s="174" t="str">
        <f>Rekap!B40</f>
        <v>Jember, 31 Januari 2020</v>
      </c>
      <c r="C42" s="175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6" x14ac:dyDescent="0.25">
      <c r="A43" s="174"/>
      <c r="B43" s="177" t="s">
        <v>92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6" x14ac:dyDescent="0.25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6" x14ac:dyDescent="0.25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6" x14ac:dyDescent="0.25">
      <c r="A46" s="174"/>
      <c r="B46" s="174"/>
      <c r="C46" s="175"/>
      <c r="D46" s="175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6" x14ac:dyDescent="0.25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6" x14ac:dyDescent="0.25">
      <c r="A48" s="174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x14ac:dyDescent="0.25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</sheetData>
  <mergeCells count="20">
    <mergeCell ref="B9:B10"/>
    <mergeCell ref="C9:C10"/>
    <mergeCell ref="D9:D10"/>
    <mergeCell ref="E9:E10"/>
    <mergeCell ref="F9:I9"/>
    <mergeCell ref="L27:R27"/>
    <mergeCell ref="T27:T28"/>
    <mergeCell ref="J9:J10"/>
    <mergeCell ref="K9:K10"/>
    <mergeCell ref="J27:J28"/>
    <mergeCell ref="K27:K28"/>
    <mergeCell ref="S9:S10"/>
    <mergeCell ref="S27:S28"/>
    <mergeCell ref="L9:R9"/>
    <mergeCell ref="T9:T10"/>
    <mergeCell ref="B27:B28"/>
    <mergeCell ref="C27:C28"/>
    <mergeCell ref="D27:D28"/>
    <mergeCell ref="E27:E28"/>
    <mergeCell ref="F27:I27"/>
  </mergeCells>
  <pageMargins left="0.7" right="0.1" top="0.7" bottom="0.2" header="0" footer="0"/>
  <pageSetup paperSize="9" scale="64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49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</cols>
  <sheetData>
    <row r="1" spans="1:26" ht="10.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6" ht="10.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6" s="14" customFormat="1" ht="22.5" customHeight="1" x14ac:dyDescent="0.2">
      <c r="A3" s="15"/>
      <c r="B3" s="74" t="s">
        <v>69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6" s="10" customFormat="1" ht="22.5" x14ac:dyDescent="0.25">
      <c r="A4" s="2"/>
      <c r="B4" s="74" t="s">
        <v>75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  <c r="V4" s="2"/>
    </row>
    <row r="5" spans="1:26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  <c r="V5" s="2"/>
    </row>
    <row r="6" spans="1:26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6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6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35"/>
    </row>
    <row r="9" spans="1:26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6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6" s="11" customFormat="1" ht="15" customHeight="1" x14ac:dyDescent="0.25">
      <c r="B11" s="140" t="s">
        <v>28</v>
      </c>
      <c r="C11" s="141" t="str">
        <f>'BTB 1, 2, 3 - DALAM'!C11</f>
        <v>sd. TAHUN 2019</v>
      </c>
      <c r="D11" s="142"/>
      <c r="E11" s="139"/>
      <c r="F11" s="134"/>
      <c r="G11" s="135"/>
      <c r="H11" s="136"/>
      <c r="I11" s="137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9"/>
      <c r="U11" s="106"/>
    </row>
    <row r="12" spans="1:26" s="36" customFormat="1" ht="15" customHeight="1" x14ac:dyDescent="0.2">
      <c r="A12" s="503"/>
      <c r="B12" s="537"/>
      <c r="C12" s="44"/>
      <c r="D12" s="104"/>
      <c r="E12" s="299"/>
      <c r="F12" s="295"/>
      <c r="G12" s="100"/>
      <c r="H12" s="61"/>
      <c r="I12" s="61"/>
      <c r="J12" s="45"/>
      <c r="K12" s="99"/>
      <c r="L12" s="602"/>
      <c r="M12" s="579"/>
      <c r="N12" s="579"/>
      <c r="O12" s="380"/>
      <c r="P12" s="553"/>
      <c r="Q12" s="553"/>
      <c r="R12" s="64"/>
      <c r="S12" s="603"/>
      <c r="T12" s="41"/>
      <c r="U12" s="15"/>
      <c r="V12" s="15"/>
      <c r="W12" s="15"/>
      <c r="X12" s="14"/>
      <c r="Y12" s="14"/>
      <c r="Z12" s="14"/>
    </row>
    <row r="13" spans="1:26" s="36" customFormat="1" ht="15" customHeight="1" x14ac:dyDescent="0.2">
      <c r="A13" s="15"/>
      <c r="B13" s="247"/>
      <c r="C13" s="237"/>
      <c r="D13" s="336"/>
      <c r="E13" s="325"/>
      <c r="F13" s="325"/>
      <c r="G13" s="325"/>
      <c r="H13" s="325"/>
      <c r="I13" s="325"/>
      <c r="J13" s="119"/>
      <c r="K13" s="325"/>
      <c r="L13" s="456"/>
      <c r="M13" s="455"/>
      <c r="N13" s="600"/>
      <c r="O13" s="119"/>
      <c r="P13" s="449"/>
      <c r="Q13" s="119"/>
      <c r="R13" s="119"/>
      <c r="S13" s="463"/>
      <c r="T13" s="166"/>
      <c r="U13" s="2"/>
      <c r="V13" s="15"/>
      <c r="W13" s="14"/>
      <c r="X13" s="14"/>
      <c r="Y13" s="14"/>
      <c r="Z13" s="14"/>
    </row>
    <row r="14" spans="1:26" s="36" customFormat="1" ht="15" customHeight="1" x14ac:dyDescent="0.2">
      <c r="A14" s="15"/>
      <c r="B14" s="329"/>
      <c r="C14" s="325"/>
      <c r="D14" s="336"/>
      <c r="E14" s="325"/>
      <c r="F14" s="325"/>
      <c r="G14" s="325"/>
      <c r="H14" s="325"/>
      <c r="I14" s="325"/>
      <c r="J14" s="119"/>
      <c r="K14" s="325"/>
      <c r="L14" s="530"/>
      <c r="M14" s="455"/>
      <c r="N14" s="530"/>
      <c r="O14" s="330"/>
      <c r="P14" s="330"/>
      <c r="Q14" s="330"/>
      <c r="R14" s="330"/>
      <c r="S14" s="530"/>
      <c r="T14" s="500"/>
      <c r="U14" s="2"/>
      <c r="V14" s="15"/>
      <c r="W14" s="14"/>
      <c r="X14" s="14"/>
      <c r="Y14" s="14"/>
      <c r="Z14" s="14"/>
    </row>
    <row r="15" spans="1:26" s="36" customFormat="1" ht="15" customHeight="1" thickBot="1" x14ac:dyDescent="0.25">
      <c r="A15" s="15"/>
      <c r="B15" s="201"/>
      <c r="C15" s="238"/>
      <c r="D15" s="208"/>
      <c r="E15" s="235"/>
      <c r="F15" s="227"/>
      <c r="G15" s="227"/>
      <c r="H15" s="121"/>
      <c r="I15" s="122"/>
      <c r="J15" s="123"/>
      <c r="K15" s="121"/>
      <c r="L15" s="531"/>
      <c r="M15" s="578"/>
      <c r="N15" s="578"/>
      <c r="O15" s="354"/>
      <c r="P15" s="354"/>
      <c r="Q15" s="354"/>
      <c r="R15" s="354"/>
      <c r="S15" s="578"/>
      <c r="T15" s="167"/>
      <c r="U15" s="11"/>
      <c r="V15" s="15"/>
      <c r="W15" s="14"/>
      <c r="X15" s="14"/>
      <c r="Y15" s="14"/>
      <c r="Z15" s="14"/>
    </row>
    <row r="16" spans="1:26" s="36" customFormat="1" ht="18" customHeight="1" thickBot="1" x14ac:dyDescent="0.25">
      <c r="A16" s="15"/>
      <c r="B16" s="37">
        <f>COUNT(B11:B15)</f>
        <v>0</v>
      </c>
      <c r="C16" s="38"/>
      <c r="D16" s="79"/>
      <c r="E16" s="39" t="s">
        <v>30</v>
      </c>
      <c r="F16" s="40"/>
      <c r="G16" s="38"/>
      <c r="H16" s="38">
        <f>SUM(H11:H15)</f>
        <v>0</v>
      </c>
      <c r="I16" s="38">
        <f>SUM(I11:I15)</f>
        <v>0</v>
      </c>
      <c r="J16" s="38"/>
      <c r="K16" s="42">
        <f>SUM(K11:K15)</f>
        <v>0</v>
      </c>
      <c r="L16" s="38">
        <f>COUNTA(L11:L15)</f>
        <v>0</v>
      </c>
      <c r="M16" s="38">
        <f>COUNTA(M11:M15)</f>
        <v>0</v>
      </c>
      <c r="N16" s="38">
        <f>COUNTA(N11:N15)</f>
        <v>0</v>
      </c>
      <c r="O16" s="38"/>
      <c r="P16" s="38"/>
      <c r="Q16" s="38"/>
      <c r="R16" s="38"/>
      <c r="S16" s="38">
        <f>COUNTA(S11:S15)</f>
        <v>0</v>
      </c>
      <c r="T16" s="42"/>
      <c r="U16" s="33"/>
      <c r="V16" s="15"/>
      <c r="W16" s="14"/>
      <c r="X16" s="14"/>
      <c r="Y16" s="14"/>
      <c r="Z16" s="14"/>
    </row>
    <row r="17" spans="1:26" s="11" customFormat="1" ht="15" customHeight="1" x14ac:dyDescent="0.25">
      <c r="B17" s="127" t="s">
        <v>29</v>
      </c>
      <c r="C17" s="124" t="str">
        <f>'BTB 1, 2, 3 - DALAM'!C16</f>
        <v>TAHUN 2020</v>
      </c>
      <c r="D17" s="209"/>
      <c r="E17" s="124"/>
      <c r="F17" s="240"/>
      <c r="G17" s="241"/>
      <c r="H17" s="242"/>
      <c r="I17" s="243"/>
      <c r="J17" s="220"/>
      <c r="K17" s="242"/>
      <c r="L17" s="209"/>
      <c r="M17" s="209"/>
      <c r="N17" s="209"/>
      <c r="O17" s="220"/>
      <c r="P17" s="220"/>
      <c r="Q17" s="220"/>
      <c r="R17" s="220"/>
      <c r="S17" s="209"/>
      <c r="T17" s="124"/>
      <c r="U17" s="106"/>
    </row>
    <row r="18" spans="1:26" s="36" customFormat="1" ht="15" customHeight="1" x14ac:dyDescent="0.2">
      <c r="A18" s="15"/>
      <c r="B18" s="247"/>
      <c r="C18" s="237"/>
      <c r="D18" s="336"/>
      <c r="E18" s="325"/>
      <c r="F18" s="325"/>
      <c r="G18" s="325"/>
      <c r="H18" s="325"/>
      <c r="I18" s="325"/>
      <c r="J18" s="119"/>
      <c r="K18" s="325"/>
      <c r="L18" s="456"/>
      <c r="M18" s="455"/>
      <c r="N18" s="600"/>
      <c r="O18" s="119"/>
      <c r="P18" s="449"/>
      <c r="Q18" s="119"/>
      <c r="R18" s="119"/>
      <c r="S18" s="463"/>
      <c r="T18" s="166"/>
      <c r="U18" s="2"/>
      <c r="V18" s="15"/>
      <c r="W18" s="14"/>
      <c r="X18" s="14"/>
      <c r="Y18" s="14"/>
      <c r="Z18" s="14"/>
    </row>
    <row r="19" spans="1:26" s="36" customFormat="1" ht="15" customHeight="1" x14ac:dyDescent="0.2">
      <c r="A19" s="15"/>
      <c r="B19" s="329"/>
      <c r="C19" s="325"/>
      <c r="D19" s="336"/>
      <c r="E19" s="325"/>
      <c r="F19" s="325"/>
      <c r="G19" s="325"/>
      <c r="H19" s="325"/>
      <c r="I19" s="325"/>
      <c r="J19" s="119"/>
      <c r="K19" s="325"/>
      <c r="L19" s="530"/>
      <c r="M19" s="455"/>
      <c r="N19" s="530"/>
      <c r="O19" s="330"/>
      <c r="P19" s="330"/>
      <c r="Q19" s="330"/>
      <c r="R19" s="330"/>
      <c r="S19" s="530"/>
      <c r="T19" s="331"/>
      <c r="U19" s="2"/>
      <c r="V19" s="15"/>
      <c r="W19" s="14"/>
      <c r="X19" s="14"/>
      <c r="Y19" s="14"/>
      <c r="Z19" s="14"/>
    </row>
    <row r="20" spans="1:26" s="36" customFormat="1" ht="15" customHeight="1" thickBot="1" x14ac:dyDescent="0.25">
      <c r="A20" s="15"/>
      <c r="B20" s="201"/>
      <c r="C20" s="238"/>
      <c r="D20" s="208"/>
      <c r="E20" s="235"/>
      <c r="F20" s="227"/>
      <c r="G20" s="227"/>
      <c r="H20" s="121"/>
      <c r="I20" s="122"/>
      <c r="J20" s="123"/>
      <c r="K20" s="121"/>
      <c r="L20" s="531"/>
      <c r="M20" s="531"/>
      <c r="N20" s="531"/>
      <c r="O20" s="354"/>
      <c r="P20" s="444"/>
      <c r="Q20" s="354"/>
      <c r="R20" s="123"/>
      <c r="S20" s="578"/>
      <c r="T20" s="167"/>
      <c r="U20" s="2"/>
      <c r="V20" s="15"/>
      <c r="W20" s="14"/>
      <c r="X20" s="14"/>
      <c r="Y20" s="14"/>
      <c r="Z20" s="14"/>
    </row>
    <row r="21" spans="1:26" s="36" customFormat="1" ht="18" customHeight="1" thickBot="1" x14ac:dyDescent="0.25">
      <c r="A21" s="15"/>
      <c r="B21" s="37">
        <f>COUNT(B17:B20)</f>
        <v>0</v>
      </c>
      <c r="C21" s="230"/>
      <c r="D21" s="79"/>
      <c r="E21" s="39" t="s">
        <v>31</v>
      </c>
      <c r="F21" s="239"/>
      <c r="G21" s="42"/>
      <c r="H21" s="230">
        <f>SUM(H17:H20)</f>
        <v>0</v>
      </c>
      <c r="I21" s="230">
        <f>SUM(I17:I20)</f>
        <v>0</v>
      </c>
      <c r="J21" s="42"/>
      <c r="K21" s="230">
        <f>SUM(K17:K20)</f>
        <v>0</v>
      </c>
      <c r="L21" s="38">
        <f>COUNTA(L17:L20)</f>
        <v>0</v>
      </c>
      <c r="M21" s="38">
        <f>COUNTA(M17:M20)</f>
        <v>0</v>
      </c>
      <c r="N21" s="38">
        <f>COUNTA(N17:N20)</f>
        <v>0</v>
      </c>
      <c r="O21" s="38"/>
      <c r="P21" s="42"/>
      <c r="Q21" s="42"/>
      <c r="R21" s="42"/>
      <c r="S21" s="38">
        <f>COUNTA(S17:S20)</f>
        <v>0</v>
      </c>
      <c r="T21" s="43"/>
      <c r="U21" s="33"/>
      <c r="V21" s="15"/>
      <c r="W21" s="14"/>
      <c r="X21" s="14"/>
      <c r="Y21" s="14"/>
      <c r="Z21" s="14"/>
    </row>
    <row r="22" spans="1:26" ht="7.5" customHeight="1" thickBot="1" x14ac:dyDescent="0.3">
      <c r="A22" s="174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4"/>
    </row>
    <row r="23" spans="1:26" s="36" customFormat="1" ht="18" customHeight="1" thickBot="1" x14ac:dyDescent="0.25">
      <c r="A23" s="15"/>
      <c r="B23" s="37">
        <f>B16+B21</f>
        <v>0</v>
      </c>
      <c r="C23" s="38"/>
      <c r="D23" s="79"/>
      <c r="E23" s="39" t="s">
        <v>32</v>
      </c>
      <c r="F23" s="40"/>
      <c r="G23" s="38"/>
      <c r="H23" s="38">
        <f>H16+H21</f>
        <v>0</v>
      </c>
      <c r="I23" s="38">
        <f>I16+I21</f>
        <v>0</v>
      </c>
      <c r="J23" s="42"/>
      <c r="K23" s="38">
        <f>K16+K21</f>
        <v>0</v>
      </c>
      <c r="L23" s="38">
        <f>L16+L21</f>
        <v>0</v>
      </c>
      <c r="M23" s="38">
        <f>M16+M21</f>
        <v>0</v>
      </c>
      <c r="N23" s="38">
        <f>N16+N21</f>
        <v>0</v>
      </c>
      <c r="O23" s="38"/>
      <c r="P23" s="38"/>
      <c r="Q23" s="38"/>
      <c r="R23" s="42"/>
      <c r="S23" s="38">
        <f>S16+S21</f>
        <v>0</v>
      </c>
      <c r="T23" s="43"/>
      <c r="U23" s="33"/>
      <c r="V23" s="15"/>
      <c r="W23" s="14"/>
      <c r="X23" s="14"/>
      <c r="Y23" s="14"/>
      <c r="Z23" s="14"/>
    </row>
    <row r="24" spans="1:26" s="36" customFormat="1" ht="18" customHeight="1" x14ac:dyDescent="0.2">
      <c r="A24" s="15"/>
      <c r="B24" s="125"/>
      <c r="C24" s="125"/>
      <c r="D24" s="125"/>
      <c r="E24" s="126"/>
      <c r="F24" s="125"/>
      <c r="G24" s="125"/>
      <c r="H24" s="125"/>
      <c r="I24" s="125"/>
      <c r="J24" s="126"/>
      <c r="K24" s="125"/>
      <c r="L24" s="125"/>
      <c r="M24" s="125"/>
      <c r="N24" s="125"/>
      <c r="O24" s="125"/>
      <c r="P24" s="125"/>
      <c r="Q24" s="125"/>
      <c r="R24" s="126"/>
      <c r="S24" s="126"/>
      <c r="T24" s="126"/>
      <c r="U24" s="76"/>
      <c r="V24" s="15"/>
      <c r="W24" s="14"/>
      <c r="X24" s="14"/>
      <c r="Y24" s="14"/>
      <c r="Z24" s="14"/>
    </row>
    <row r="25" spans="1:26" s="10" customFormat="1" ht="18" customHeight="1" x14ac:dyDescent="0.25">
      <c r="A25" s="2"/>
      <c r="B25" s="128" t="s">
        <v>35</v>
      </c>
      <c r="C25" s="129" t="s">
        <v>36</v>
      </c>
      <c r="D25" s="1"/>
      <c r="E25" s="1"/>
      <c r="F25" s="1"/>
      <c r="G25" s="1"/>
      <c r="H25" s="1"/>
      <c r="I25" s="1"/>
      <c r="J25" s="2"/>
      <c r="K25" s="7"/>
      <c r="L25" s="7"/>
      <c r="M25" s="7"/>
      <c r="N25" s="7"/>
      <c r="O25" s="7"/>
      <c r="P25" s="7"/>
      <c r="Q25" s="7"/>
      <c r="R25" s="1"/>
      <c r="S25" s="1"/>
      <c r="T25" s="2"/>
      <c r="U25" s="2"/>
      <c r="V25" s="2"/>
    </row>
    <row r="26" spans="1:26" s="2" customFormat="1" ht="7.5" customHeight="1" x14ac:dyDescent="0.25">
      <c r="B26" s="6"/>
      <c r="C26" s="6"/>
      <c r="D26" s="6"/>
      <c r="E26" s="6"/>
      <c r="F26" s="6"/>
      <c r="G26" s="6"/>
      <c r="H26" s="6"/>
      <c r="I26" s="6"/>
      <c r="J26" s="35"/>
      <c r="K26" s="8"/>
      <c r="L26" s="8"/>
      <c r="M26" s="8"/>
      <c r="N26" s="8"/>
      <c r="O26" s="8"/>
      <c r="P26" s="8"/>
      <c r="Q26" s="8"/>
      <c r="R26" s="6"/>
      <c r="S26" s="6"/>
      <c r="T26" s="35"/>
    </row>
    <row r="27" spans="1:26" s="2" customFormat="1" ht="18" customHeight="1" x14ac:dyDescent="0.25">
      <c r="B27" s="658" t="s">
        <v>7</v>
      </c>
      <c r="C27" s="660" t="s">
        <v>8</v>
      </c>
      <c r="D27" s="662" t="s">
        <v>22</v>
      </c>
      <c r="E27" s="658" t="s">
        <v>2</v>
      </c>
      <c r="F27" s="664" t="s">
        <v>3</v>
      </c>
      <c r="G27" s="664"/>
      <c r="H27" s="665"/>
      <c r="I27" s="664"/>
      <c r="J27" s="666" t="s">
        <v>91</v>
      </c>
      <c r="K27" s="666" t="s">
        <v>41</v>
      </c>
      <c r="L27" s="668" t="s">
        <v>21</v>
      </c>
      <c r="M27" s="668"/>
      <c r="N27" s="668"/>
      <c r="O27" s="668"/>
      <c r="P27" s="668"/>
      <c r="Q27" s="668"/>
      <c r="R27" s="669"/>
      <c r="S27" s="660" t="s">
        <v>103</v>
      </c>
      <c r="T27" s="658" t="s">
        <v>1</v>
      </c>
      <c r="U27" s="33"/>
    </row>
    <row r="28" spans="1:26" s="11" customFormat="1" ht="18" customHeight="1" thickBot="1" x14ac:dyDescent="0.3">
      <c r="B28" s="659"/>
      <c r="C28" s="661"/>
      <c r="D28" s="663"/>
      <c r="E28" s="659"/>
      <c r="F28" s="4" t="s">
        <v>5</v>
      </c>
      <c r="G28" s="5" t="s">
        <v>4</v>
      </c>
      <c r="H28" s="94" t="s">
        <v>23</v>
      </c>
      <c r="I28" s="94" t="s">
        <v>24</v>
      </c>
      <c r="J28" s="667"/>
      <c r="K28" s="667"/>
      <c r="L28" s="95" t="s">
        <v>78</v>
      </c>
      <c r="M28" s="95" t="s">
        <v>79</v>
      </c>
      <c r="N28" s="95" t="s">
        <v>80</v>
      </c>
      <c r="O28" s="95" t="s">
        <v>77</v>
      </c>
      <c r="P28" s="95" t="s">
        <v>97</v>
      </c>
      <c r="Q28" s="95" t="s">
        <v>98</v>
      </c>
      <c r="R28" s="95" t="s">
        <v>4</v>
      </c>
      <c r="S28" s="661"/>
      <c r="T28" s="659"/>
      <c r="U28" s="34"/>
    </row>
    <row r="29" spans="1:26" s="11" customFormat="1" ht="15" customHeight="1" x14ac:dyDescent="0.25">
      <c r="B29" s="187" t="s">
        <v>28</v>
      </c>
      <c r="C29" s="124" t="str">
        <f>'BTB 1, 2, 3 - DALAM'!C28</f>
        <v>LAND BANK sd. TAHUN 2019</v>
      </c>
      <c r="D29" s="203"/>
      <c r="E29" s="202"/>
      <c r="F29" s="204"/>
      <c r="G29" s="205"/>
      <c r="H29" s="203"/>
      <c r="I29" s="206"/>
      <c r="J29" s="222"/>
      <c r="K29" s="203"/>
      <c r="L29" s="516"/>
      <c r="M29" s="516"/>
      <c r="N29" s="516"/>
      <c r="O29" s="446"/>
      <c r="P29" s="446"/>
      <c r="Q29" s="446"/>
      <c r="R29" s="222"/>
      <c r="S29" s="516"/>
      <c r="T29" s="202"/>
      <c r="U29" s="106"/>
    </row>
    <row r="30" spans="1:26" s="36" customFormat="1" ht="15" customHeight="1" x14ac:dyDescent="0.2">
      <c r="A30" s="15"/>
      <c r="B30" s="114"/>
      <c r="C30" s="237"/>
      <c r="D30" s="198"/>
      <c r="E30" s="234"/>
      <c r="F30" s="226"/>
      <c r="G30" s="226"/>
      <c r="H30" s="116"/>
      <c r="I30" s="117"/>
      <c r="J30" s="119"/>
      <c r="K30" s="118"/>
      <c r="L30" s="600"/>
      <c r="M30" s="600"/>
      <c r="N30" s="600"/>
      <c r="O30" s="119"/>
      <c r="P30" s="449"/>
      <c r="Q30" s="119"/>
      <c r="R30" s="119"/>
      <c r="S30" s="463"/>
      <c r="T30" s="166"/>
      <c r="U30" s="15"/>
      <c r="V30" s="15"/>
      <c r="W30" s="14"/>
      <c r="X30" s="14"/>
      <c r="Y30" s="14"/>
      <c r="Z30" s="14"/>
    </row>
    <row r="31" spans="1:26" s="36" customFormat="1" ht="15" customHeight="1" x14ac:dyDescent="0.2">
      <c r="A31" s="15"/>
      <c r="B31" s="368"/>
      <c r="C31" s="369"/>
      <c r="D31" s="370"/>
      <c r="E31" s="371"/>
      <c r="F31" s="372"/>
      <c r="G31" s="372"/>
      <c r="H31" s="373"/>
      <c r="I31" s="374"/>
      <c r="J31" s="330"/>
      <c r="K31" s="373"/>
      <c r="L31" s="530"/>
      <c r="M31" s="530"/>
      <c r="N31" s="530"/>
      <c r="O31" s="330"/>
      <c r="P31" s="330"/>
      <c r="Q31" s="330"/>
      <c r="R31" s="330"/>
      <c r="S31" s="530"/>
      <c r="T31" s="331"/>
      <c r="U31" s="15"/>
      <c r="V31" s="15"/>
      <c r="W31" s="14"/>
      <c r="X31" s="14"/>
      <c r="Y31" s="14"/>
      <c r="Z31" s="14"/>
    </row>
    <row r="32" spans="1:26" s="36" customFormat="1" ht="15" customHeight="1" thickBot="1" x14ac:dyDescent="0.25">
      <c r="A32" s="15"/>
      <c r="B32" s="120"/>
      <c r="C32" s="238"/>
      <c r="D32" s="168"/>
      <c r="E32" s="235"/>
      <c r="F32" s="227"/>
      <c r="G32" s="227"/>
      <c r="H32" s="121"/>
      <c r="I32" s="122"/>
      <c r="J32" s="123"/>
      <c r="K32" s="121"/>
      <c r="L32" s="531"/>
      <c r="M32" s="531"/>
      <c r="N32" s="531"/>
      <c r="O32" s="354"/>
      <c r="P32" s="444"/>
      <c r="Q32" s="354"/>
      <c r="R32" s="123"/>
      <c r="S32" s="578"/>
      <c r="T32" s="167"/>
      <c r="U32" s="15"/>
      <c r="V32" s="15"/>
      <c r="W32" s="14"/>
      <c r="X32" s="14"/>
      <c r="Y32" s="14"/>
      <c r="Z32" s="14"/>
    </row>
    <row r="33" spans="1:26" s="36" customFormat="1" ht="18" customHeight="1" thickBot="1" x14ac:dyDescent="0.25">
      <c r="A33" s="15"/>
      <c r="B33" s="37">
        <f>COUNT(B29:B32)</f>
        <v>0</v>
      </c>
      <c r="C33" s="38"/>
      <c r="D33" s="79"/>
      <c r="E33" s="39" t="s">
        <v>30</v>
      </c>
      <c r="F33" s="239"/>
      <c r="G33" s="42"/>
      <c r="H33" s="230">
        <f>SUM(H29:H32)</f>
        <v>0</v>
      </c>
      <c r="I33" s="230">
        <f>SUM(I29:I32)</f>
        <v>0</v>
      </c>
      <c r="J33" s="42"/>
      <c r="K33" s="38">
        <f>SUM(K29:K32)</f>
        <v>0</v>
      </c>
      <c r="L33" s="38">
        <f>COUNTA(L29:L32)</f>
        <v>0</v>
      </c>
      <c r="M33" s="38">
        <f>COUNTA(M29:M32)</f>
        <v>0</v>
      </c>
      <c r="N33" s="38">
        <f>COUNTA(N29:N32)</f>
        <v>0</v>
      </c>
      <c r="O33" s="38"/>
      <c r="P33" s="42"/>
      <c r="Q33" s="42"/>
      <c r="R33" s="42"/>
      <c r="S33" s="38">
        <f>COUNTA(S29:S32)</f>
        <v>0</v>
      </c>
      <c r="T33" s="43"/>
      <c r="U33" s="16"/>
      <c r="V33" s="15"/>
      <c r="W33" s="14"/>
      <c r="X33" s="14"/>
      <c r="Y33" s="14"/>
      <c r="Z33" s="14"/>
    </row>
    <row r="34" spans="1:26" s="11" customFormat="1" ht="15" customHeight="1" x14ac:dyDescent="0.25">
      <c r="B34" s="127" t="s">
        <v>29</v>
      </c>
      <c r="C34" s="124" t="str">
        <f>'BTB 1, 2, 3 - DALAM'!C33</f>
        <v>LAND BANK TAHUN 2020</v>
      </c>
      <c r="D34" s="209"/>
      <c r="E34" s="124"/>
      <c r="F34" s="240"/>
      <c r="G34" s="241"/>
      <c r="H34" s="242"/>
      <c r="I34" s="243"/>
      <c r="J34" s="220"/>
      <c r="K34" s="209"/>
      <c r="L34" s="209"/>
      <c r="M34" s="209"/>
      <c r="N34" s="209"/>
      <c r="O34" s="220"/>
      <c r="P34" s="220"/>
      <c r="Q34" s="220"/>
      <c r="R34" s="220"/>
      <c r="S34" s="209"/>
      <c r="T34" s="124"/>
      <c r="U34" s="106"/>
    </row>
    <row r="35" spans="1:26" s="36" customFormat="1" ht="15" customHeight="1" x14ac:dyDescent="0.2">
      <c r="A35" s="15"/>
      <c r="B35" s="114"/>
      <c r="C35" s="237"/>
      <c r="D35" s="198"/>
      <c r="E35" s="234"/>
      <c r="F35" s="226"/>
      <c r="G35" s="226"/>
      <c r="H35" s="116"/>
      <c r="I35" s="117"/>
      <c r="J35" s="119"/>
      <c r="K35" s="118"/>
      <c r="L35" s="600"/>
      <c r="M35" s="600"/>
      <c r="N35" s="600"/>
      <c r="O35" s="119"/>
      <c r="P35" s="449"/>
      <c r="Q35" s="119"/>
      <c r="R35" s="119"/>
      <c r="S35" s="463"/>
      <c r="T35" s="166"/>
      <c r="U35" s="15"/>
      <c r="V35" s="15"/>
      <c r="W35" s="14"/>
      <c r="X35" s="14"/>
      <c r="Y35" s="14"/>
      <c r="Z35" s="14"/>
    </row>
    <row r="36" spans="1:26" s="36" customFormat="1" ht="15" customHeight="1" x14ac:dyDescent="0.2">
      <c r="A36" s="15"/>
      <c r="B36" s="368"/>
      <c r="C36" s="369"/>
      <c r="D36" s="370"/>
      <c r="E36" s="371"/>
      <c r="F36" s="372"/>
      <c r="G36" s="372"/>
      <c r="H36" s="373"/>
      <c r="I36" s="374"/>
      <c r="J36" s="330"/>
      <c r="K36" s="373"/>
      <c r="L36" s="530"/>
      <c r="M36" s="530"/>
      <c r="N36" s="530"/>
      <c r="O36" s="330"/>
      <c r="P36" s="330"/>
      <c r="Q36" s="330"/>
      <c r="R36" s="330"/>
      <c r="S36" s="530"/>
      <c r="T36" s="331"/>
      <c r="U36" s="15"/>
      <c r="V36" s="15"/>
      <c r="W36" s="14"/>
      <c r="X36" s="14"/>
      <c r="Y36" s="14"/>
      <c r="Z36" s="14"/>
    </row>
    <row r="37" spans="1:26" s="36" customFormat="1" ht="15" customHeight="1" thickBot="1" x14ac:dyDescent="0.25">
      <c r="A37" s="15"/>
      <c r="B37" s="120"/>
      <c r="C37" s="238"/>
      <c r="D37" s="168"/>
      <c r="E37" s="235"/>
      <c r="F37" s="227"/>
      <c r="G37" s="227"/>
      <c r="H37" s="121"/>
      <c r="I37" s="122"/>
      <c r="J37" s="123"/>
      <c r="K37" s="121"/>
      <c r="L37" s="531"/>
      <c r="M37" s="531"/>
      <c r="N37" s="531"/>
      <c r="O37" s="354"/>
      <c r="P37" s="444"/>
      <c r="Q37" s="354"/>
      <c r="R37" s="123"/>
      <c r="S37" s="578"/>
      <c r="T37" s="167"/>
      <c r="U37" s="15"/>
      <c r="V37" s="15"/>
      <c r="W37" s="14"/>
      <c r="X37" s="14"/>
      <c r="Y37" s="14"/>
      <c r="Z37" s="14"/>
    </row>
    <row r="38" spans="1:26" s="36" customFormat="1" ht="18" customHeight="1" thickBot="1" x14ac:dyDescent="0.25">
      <c r="A38" s="15"/>
      <c r="B38" s="37">
        <f>COUNT(B34:B37)</f>
        <v>0</v>
      </c>
      <c r="C38" s="38"/>
      <c r="D38" s="79"/>
      <c r="E38" s="39" t="s">
        <v>31</v>
      </c>
      <c r="F38" s="239"/>
      <c r="G38" s="42"/>
      <c r="H38" s="230">
        <f>SUM(H34:H37)</f>
        <v>0</v>
      </c>
      <c r="I38" s="230">
        <f>SUM(I34:I37)</f>
        <v>0</v>
      </c>
      <c r="J38" s="42"/>
      <c r="K38" s="38">
        <f>SUM(K34:K37)</f>
        <v>0</v>
      </c>
      <c r="L38" s="38">
        <f>COUNTA(L34:L37)</f>
        <v>0</v>
      </c>
      <c r="M38" s="38">
        <f>COUNTA(M34:M37)</f>
        <v>0</v>
      </c>
      <c r="N38" s="38">
        <f>COUNTA(N34:N37)</f>
        <v>0</v>
      </c>
      <c r="O38" s="38"/>
      <c r="P38" s="42"/>
      <c r="Q38" s="42"/>
      <c r="R38" s="42"/>
      <c r="S38" s="38">
        <f>COUNTA(S34:S37)</f>
        <v>0</v>
      </c>
      <c r="T38" s="43"/>
      <c r="U38" s="16"/>
      <c r="V38" s="15"/>
      <c r="W38" s="14"/>
      <c r="X38" s="14"/>
      <c r="Y38" s="14"/>
      <c r="Z38" s="14"/>
    </row>
    <row r="39" spans="1:26" ht="7.5" customHeight="1" thickBot="1" x14ac:dyDescent="0.3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6" s="36" customFormat="1" ht="18" customHeight="1" thickBot="1" x14ac:dyDescent="0.25">
      <c r="A40" s="15"/>
      <c r="B40" s="232">
        <f>B33+B38</f>
        <v>0</v>
      </c>
      <c r="C40" s="38"/>
      <c r="D40" s="79"/>
      <c r="E40" s="39" t="s">
        <v>32</v>
      </c>
      <c r="F40" s="40"/>
      <c r="G40" s="38"/>
      <c r="H40" s="230">
        <f>H33+H38</f>
        <v>0</v>
      </c>
      <c r="I40" s="230">
        <f>I33+I38</f>
        <v>0</v>
      </c>
      <c r="J40" s="42"/>
      <c r="K40" s="38">
        <f>K33+K38</f>
        <v>0</v>
      </c>
      <c r="L40" s="230">
        <f>L33+L38</f>
        <v>0</v>
      </c>
      <c r="M40" s="230">
        <f>M33+M38</f>
        <v>0</v>
      </c>
      <c r="N40" s="230">
        <f>N33+N38</f>
        <v>0</v>
      </c>
      <c r="O40" s="230"/>
      <c r="P40" s="38"/>
      <c r="Q40" s="38"/>
      <c r="R40" s="42"/>
      <c r="S40" s="230">
        <f>S33+S38</f>
        <v>0</v>
      </c>
      <c r="T40" s="43"/>
      <c r="U40" s="16"/>
      <c r="V40" s="15"/>
      <c r="W40" s="14"/>
      <c r="X40" s="14"/>
      <c r="Y40" s="14"/>
      <c r="Z40" s="14"/>
    </row>
    <row r="41" spans="1:26" x14ac:dyDescent="0.25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6" x14ac:dyDescent="0.25">
      <c r="A42" s="174"/>
      <c r="B42" s="174" t="str">
        <f>Rekap!B40</f>
        <v>Jember, 31 Januari 2020</v>
      </c>
      <c r="C42" s="175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6" x14ac:dyDescent="0.25">
      <c r="A43" s="174"/>
      <c r="B43" s="177" t="s">
        <v>92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6" x14ac:dyDescent="0.25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6" x14ac:dyDescent="0.25">
      <c r="A45" s="174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6" x14ac:dyDescent="0.25">
      <c r="A46" s="174"/>
      <c r="B46" s="174"/>
      <c r="C46" s="175"/>
      <c r="D46" s="175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6" x14ac:dyDescent="0.25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6" x14ac:dyDescent="0.25">
      <c r="A48" s="174"/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x14ac:dyDescent="0.25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</sheetData>
  <mergeCells count="20">
    <mergeCell ref="B9:B10"/>
    <mergeCell ref="C9:C10"/>
    <mergeCell ref="D9:D10"/>
    <mergeCell ref="E9:E10"/>
    <mergeCell ref="F9:I9"/>
    <mergeCell ref="L27:R27"/>
    <mergeCell ref="T27:T28"/>
    <mergeCell ref="J27:J28"/>
    <mergeCell ref="K27:K28"/>
    <mergeCell ref="J9:J10"/>
    <mergeCell ref="K9:K10"/>
    <mergeCell ref="S9:S10"/>
    <mergeCell ref="S27:S28"/>
    <mergeCell ref="L9:R9"/>
    <mergeCell ref="T9:T10"/>
    <mergeCell ref="B27:B28"/>
    <mergeCell ref="C27:C28"/>
    <mergeCell ref="D27:D28"/>
    <mergeCell ref="E27:E28"/>
    <mergeCell ref="F27:I27"/>
  </mergeCells>
  <pageMargins left="0.7" right="0.1" top="0.7" bottom="0.2" header="0" footer="0"/>
  <pageSetup paperSize="9"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45"/>
  <sheetViews>
    <sheetView zoomScale="90" zoomScaleNormal="90" workbookViewId="0"/>
  </sheetViews>
  <sheetFormatPr defaultColWidth="9.140625" defaultRowHeight="14.25" x14ac:dyDescent="0.2"/>
  <cols>
    <col min="1" max="1" width="3" style="174" customWidth="1"/>
    <col min="2" max="2" width="5.28515625" style="174" customWidth="1"/>
    <col min="3" max="3" width="6.7109375" style="174" customWidth="1"/>
    <col min="4" max="4" width="8.7109375" style="185" customWidth="1"/>
    <col min="5" max="5" width="23.7109375" style="174" customWidth="1"/>
    <col min="6" max="6" width="15.7109375" style="174" customWidth="1"/>
    <col min="7" max="7" width="23.7109375" style="174" customWidth="1"/>
    <col min="8" max="9" width="9.7109375" style="174" customWidth="1"/>
    <col min="10" max="10" width="12.7109375" style="174" customWidth="1"/>
    <col min="11" max="11" width="15.7109375" style="174" customWidth="1"/>
    <col min="12" max="15" width="12.7109375" style="174" customWidth="1"/>
    <col min="16" max="16" width="17.7109375" style="174" customWidth="1"/>
    <col min="17" max="17" width="12.7109375" style="174" customWidth="1"/>
    <col min="18" max="19" width="13.7109375" style="174" customWidth="1"/>
    <col min="20" max="20" width="20.7109375" style="174" customWidth="1"/>
    <col min="21" max="16384" width="9.140625" style="174"/>
  </cols>
  <sheetData>
    <row r="1" spans="1:22" ht="10.5" customHeight="1" x14ac:dyDescent="0.2"/>
    <row r="2" spans="1:22" ht="10.5" customHeight="1" x14ac:dyDescent="0.2"/>
    <row r="3" spans="1:22" s="14" customFormat="1" ht="22.5" customHeight="1" x14ac:dyDescent="0.2">
      <c r="A3" s="15"/>
      <c r="B3" s="74" t="s">
        <v>60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2" s="2" customFormat="1" ht="22.5" x14ac:dyDescent="0.25">
      <c r="B4" s="74" t="s">
        <v>65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2" s="2" customFormat="1" ht="22.5" x14ac:dyDescent="0.25"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2" s="2" customFormat="1" ht="22.5" customHeight="1" x14ac:dyDescent="0.25">
      <c r="B6" s="1"/>
      <c r="C6" s="1"/>
      <c r="D6" s="87"/>
      <c r="E6" s="1"/>
      <c r="F6" s="1"/>
      <c r="G6" s="1"/>
      <c r="H6" s="1"/>
      <c r="I6" s="7"/>
      <c r="J6" s="1"/>
      <c r="L6" s="7"/>
      <c r="M6" s="7"/>
      <c r="N6" s="7"/>
      <c r="O6" s="7"/>
      <c r="P6" s="7"/>
      <c r="Q6" s="7"/>
      <c r="R6" s="1"/>
      <c r="S6" s="1"/>
    </row>
    <row r="7" spans="1:22" s="2" customFormat="1" ht="18" customHeight="1" x14ac:dyDescent="0.25">
      <c r="B7" s="128" t="s">
        <v>33</v>
      </c>
      <c r="C7" s="129" t="s">
        <v>34</v>
      </c>
      <c r="D7" s="1"/>
      <c r="E7" s="1"/>
      <c r="F7" s="1"/>
      <c r="G7" s="1"/>
      <c r="H7" s="1"/>
      <c r="I7" s="1"/>
      <c r="K7" s="7"/>
      <c r="L7" s="7"/>
      <c r="M7" s="7"/>
      <c r="N7" s="7"/>
      <c r="O7" s="7"/>
      <c r="P7" s="7"/>
      <c r="Q7" s="7"/>
      <c r="R7" s="1"/>
      <c r="S7" s="1"/>
    </row>
    <row r="8" spans="1:22" s="2" customFormat="1" ht="7.5" customHeight="1" x14ac:dyDescent="0.25">
      <c r="B8" s="6"/>
      <c r="C8" s="6"/>
      <c r="D8" s="82"/>
      <c r="E8" s="6"/>
      <c r="F8" s="6"/>
      <c r="G8" s="6"/>
      <c r="H8" s="6"/>
      <c r="I8" s="8"/>
      <c r="J8" s="6"/>
      <c r="K8" s="35"/>
      <c r="L8" s="8"/>
      <c r="M8" s="8"/>
      <c r="N8" s="8"/>
      <c r="O8" s="8"/>
      <c r="P8" s="8"/>
      <c r="Q8" s="8"/>
      <c r="R8" s="6"/>
      <c r="S8" s="6"/>
      <c r="T8" s="35"/>
    </row>
    <row r="9" spans="1:22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2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2" s="11" customFormat="1" ht="15" customHeight="1" x14ac:dyDescent="0.25">
      <c r="B11" s="132" t="s">
        <v>28</v>
      </c>
      <c r="C11" s="133" t="str">
        <f>'BTB 1, 2, 3 - DALAM'!C11</f>
        <v>sd. TAHUN 2019</v>
      </c>
      <c r="D11" s="213"/>
      <c r="E11" s="214"/>
      <c r="F11" s="215"/>
      <c r="G11" s="216"/>
      <c r="H11" s="248"/>
      <c r="I11" s="277"/>
      <c r="J11" s="278"/>
      <c r="K11" s="279"/>
      <c r="L11" s="219"/>
      <c r="M11" s="219"/>
      <c r="N11" s="219"/>
      <c r="O11" s="219"/>
      <c r="P11" s="219"/>
      <c r="Q11" s="219"/>
      <c r="R11" s="219"/>
      <c r="S11" s="217"/>
      <c r="T11" s="141"/>
      <c r="U11" s="106"/>
    </row>
    <row r="12" spans="1:22" s="15" customFormat="1" ht="15" customHeight="1" x14ac:dyDescent="0.2">
      <c r="B12" s="247"/>
      <c r="C12" s="237"/>
      <c r="D12" s="207"/>
      <c r="E12" s="224"/>
      <c r="F12" s="226"/>
      <c r="G12" s="226"/>
      <c r="H12" s="116"/>
      <c r="I12" s="117"/>
      <c r="J12" s="119"/>
      <c r="K12" s="118"/>
      <c r="L12" s="416"/>
      <c r="M12" s="416"/>
      <c r="N12" s="416"/>
      <c r="O12" s="119"/>
      <c r="P12" s="416"/>
      <c r="Q12" s="119"/>
      <c r="R12" s="119"/>
      <c r="S12" s="463"/>
      <c r="T12" s="166"/>
    </row>
    <row r="13" spans="1:22" s="15" customFormat="1" ht="15" customHeight="1" x14ac:dyDescent="0.2">
      <c r="B13" s="329"/>
      <c r="C13" s="369"/>
      <c r="D13" s="387"/>
      <c r="E13" s="388"/>
      <c r="F13" s="372"/>
      <c r="G13" s="372"/>
      <c r="H13" s="373"/>
      <c r="I13" s="374"/>
      <c r="J13" s="330"/>
      <c r="K13" s="373"/>
      <c r="L13" s="330"/>
      <c r="M13" s="330"/>
      <c r="N13" s="330"/>
      <c r="O13" s="330"/>
      <c r="P13" s="330"/>
      <c r="Q13" s="330"/>
      <c r="R13" s="330"/>
      <c r="S13" s="530"/>
      <c r="T13" s="331"/>
    </row>
    <row r="14" spans="1:22" s="15" customFormat="1" ht="15" customHeight="1" thickBot="1" x14ac:dyDescent="0.25">
      <c r="B14" s="201"/>
      <c r="C14" s="238"/>
      <c r="D14" s="208"/>
      <c r="E14" s="225"/>
      <c r="F14" s="227"/>
      <c r="G14" s="227"/>
      <c r="H14" s="121"/>
      <c r="I14" s="122"/>
      <c r="J14" s="123"/>
      <c r="K14" s="121"/>
      <c r="L14" s="444"/>
      <c r="M14" s="444"/>
      <c r="N14" s="444"/>
      <c r="O14" s="444"/>
      <c r="P14" s="444"/>
      <c r="Q14" s="444"/>
      <c r="R14" s="123"/>
      <c r="S14" s="531"/>
      <c r="T14" s="167"/>
    </row>
    <row r="15" spans="1:22" s="15" customFormat="1" ht="18" customHeight="1" thickBot="1" x14ac:dyDescent="0.25">
      <c r="B15" s="37">
        <f>COUNT(B11:B14)</f>
        <v>0</v>
      </c>
      <c r="C15" s="38"/>
      <c r="D15" s="79"/>
      <c r="E15" s="39" t="s">
        <v>30</v>
      </c>
      <c r="F15" s="239"/>
      <c r="G15" s="42"/>
      <c r="H15" s="230">
        <f>SUM(H11:H14)</f>
        <v>0</v>
      </c>
      <c r="I15" s="230">
        <f>SUM(I11:I14)</f>
        <v>0</v>
      </c>
      <c r="J15" s="42"/>
      <c r="K15" s="230">
        <f>SUM(K11:K14)</f>
        <v>0</v>
      </c>
      <c r="L15" s="38">
        <f>COUNTA(L11:L14)</f>
        <v>0</v>
      </c>
      <c r="M15" s="38">
        <f>COUNTA(M11:M14)</f>
        <v>0</v>
      </c>
      <c r="N15" s="38">
        <f>COUNTA(N11:N14)</f>
        <v>0</v>
      </c>
      <c r="O15" s="38"/>
      <c r="P15" s="42"/>
      <c r="Q15" s="42"/>
      <c r="R15" s="42"/>
      <c r="S15" s="38">
        <f>COUNTA(S11:S14)</f>
        <v>0</v>
      </c>
      <c r="T15" s="43"/>
      <c r="U15" s="16"/>
    </row>
    <row r="16" spans="1:22" s="11" customFormat="1" ht="15" customHeight="1" x14ac:dyDescent="0.25">
      <c r="B16" s="127" t="s">
        <v>29</v>
      </c>
      <c r="C16" s="124" t="str">
        <f>'BTB 1, 2, 3 - DALAM'!C16</f>
        <v>TAHUN 2020</v>
      </c>
      <c r="D16" s="209"/>
      <c r="E16" s="124"/>
      <c r="F16" s="240"/>
      <c r="G16" s="241"/>
      <c r="H16" s="242"/>
      <c r="I16" s="243"/>
      <c r="J16" s="223"/>
      <c r="K16" s="280"/>
      <c r="L16" s="220"/>
      <c r="M16" s="220"/>
      <c r="N16" s="220"/>
      <c r="O16" s="220"/>
      <c r="P16" s="220"/>
      <c r="Q16" s="220"/>
      <c r="R16" s="220"/>
      <c r="S16" s="209"/>
      <c r="T16" s="124"/>
      <c r="U16" s="106"/>
    </row>
    <row r="17" spans="2:21" s="15" customFormat="1" ht="15" customHeight="1" x14ac:dyDescent="0.2">
      <c r="B17" s="247"/>
      <c r="C17" s="494"/>
      <c r="D17" s="336"/>
      <c r="E17" s="224"/>
      <c r="F17" s="450"/>
      <c r="G17" s="450"/>
      <c r="H17" s="450"/>
      <c r="I17" s="450"/>
      <c r="J17" s="119"/>
      <c r="K17" s="118"/>
      <c r="L17" s="416"/>
      <c r="M17" s="454"/>
      <c r="N17" s="416"/>
      <c r="O17" s="119"/>
      <c r="P17" s="416"/>
      <c r="Q17" s="119"/>
      <c r="R17" s="119"/>
      <c r="S17" s="463"/>
      <c r="T17" s="166"/>
    </row>
    <row r="18" spans="2:21" s="15" customFormat="1" ht="15" customHeight="1" x14ac:dyDescent="0.2">
      <c r="B18" s="329"/>
      <c r="C18" s="369"/>
      <c r="D18" s="387"/>
      <c r="E18" s="388"/>
      <c r="F18" s="372"/>
      <c r="G18" s="372"/>
      <c r="H18" s="373"/>
      <c r="I18" s="374"/>
      <c r="J18" s="330"/>
      <c r="K18" s="373"/>
      <c r="L18" s="330"/>
      <c r="M18" s="330"/>
      <c r="N18" s="330"/>
      <c r="O18" s="330"/>
      <c r="P18" s="330"/>
      <c r="Q18" s="330"/>
      <c r="R18" s="330"/>
      <c r="S18" s="530"/>
      <c r="T18" s="331"/>
    </row>
    <row r="19" spans="2:21" s="15" customFormat="1" ht="15" customHeight="1" thickBot="1" x14ac:dyDescent="0.25">
      <c r="B19" s="201"/>
      <c r="C19" s="238"/>
      <c r="D19" s="208"/>
      <c r="E19" s="225"/>
      <c r="F19" s="227"/>
      <c r="G19" s="227"/>
      <c r="H19" s="121"/>
      <c r="I19" s="122"/>
      <c r="J19" s="123"/>
      <c r="K19" s="121"/>
      <c r="L19" s="444"/>
      <c r="M19" s="444"/>
      <c r="N19" s="444"/>
      <c r="O19" s="444"/>
      <c r="P19" s="444"/>
      <c r="Q19" s="444"/>
      <c r="R19" s="123"/>
      <c r="S19" s="531"/>
      <c r="T19" s="167"/>
    </row>
    <row r="20" spans="2:21" s="15" customFormat="1" ht="18" customHeight="1" thickBot="1" x14ac:dyDescent="0.25">
      <c r="B20" s="37">
        <f>COUNT(B16:B19)</f>
        <v>0</v>
      </c>
      <c r="C20" s="230"/>
      <c r="D20" s="79"/>
      <c r="E20" s="39" t="s">
        <v>31</v>
      </c>
      <c r="F20" s="239"/>
      <c r="G20" s="42"/>
      <c r="H20" s="230">
        <f>SUM(H16:H19)</f>
        <v>0</v>
      </c>
      <c r="I20" s="230">
        <f>SUM(I16:I19)</f>
        <v>0</v>
      </c>
      <c r="J20" s="42"/>
      <c r="K20" s="230">
        <f>SUM(K16:K19)</f>
        <v>0</v>
      </c>
      <c r="L20" s="38">
        <f>COUNTA(L16:L19)</f>
        <v>0</v>
      </c>
      <c r="M20" s="38">
        <f>COUNTA(M16:M19)</f>
        <v>0</v>
      </c>
      <c r="N20" s="38">
        <f>COUNTA(N16:N19)</f>
        <v>0</v>
      </c>
      <c r="O20" s="38"/>
      <c r="P20" s="42"/>
      <c r="Q20" s="42"/>
      <c r="R20" s="42"/>
      <c r="S20" s="38">
        <f>COUNTA(S16:S19)</f>
        <v>0</v>
      </c>
      <c r="T20" s="43"/>
      <c r="U20" s="16"/>
    </row>
    <row r="21" spans="2:21" ht="7.5" customHeight="1" thickBot="1" x14ac:dyDescent="0.25">
      <c r="B21" s="272"/>
      <c r="C21" s="233"/>
      <c r="D21" s="276"/>
      <c r="E21" s="221"/>
      <c r="F21" s="221"/>
      <c r="G21" s="221"/>
      <c r="H21" s="233"/>
      <c r="I21" s="233"/>
      <c r="J21" s="221"/>
      <c r="K21" s="233"/>
      <c r="L21" s="221"/>
      <c r="M21" s="221"/>
      <c r="N21" s="221"/>
      <c r="O21" s="221"/>
      <c r="P21" s="221"/>
      <c r="Q21" s="221"/>
      <c r="R21" s="221"/>
      <c r="S21" s="221"/>
      <c r="T21" s="221"/>
    </row>
    <row r="22" spans="2:21" s="15" customFormat="1" ht="18" customHeight="1" thickBot="1" x14ac:dyDescent="0.25">
      <c r="B22" s="232">
        <f>B15+B20</f>
        <v>0</v>
      </c>
      <c r="C22" s="230"/>
      <c r="D22" s="79"/>
      <c r="E22" s="39" t="s">
        <v>32</v>
      </c>
      <c r="F22" s="239"/>
      <c r="G22" s="42"/>
      <c r="H22" s="230">
        <f>H15+H20</f>
        <v>0</v>
      </c>
      <c r="I22" s="230">
        <f>I15+I20</f>
        <v>0</v>
      </c>
      <c r="J22" s="42"/>
      <c r="K22" s="230">
        <f>K15+K20</f>
        <v>0</v>
      </c>
      <c r="L22" s="230">
        <f>L15+L20</f>
        <v>0</v>
      </c>
      <c r="M22" s="230">
        <f>M15+M20</f>
        <v>0</v>
      </c>
      <c r="N22" s="230">
        <f>N15+N20</f>
        <v>0</v>
      </c>
      <c r="O22" s="42"/>
      <c r="P22" s="42"/>
      <c r="Q22" s="42"/>
      <c r="R22" s="42"/>
      <c r="S22" s="230">
        <f>S15+S20</f>
        <v>0</v>
      </c>
      <c r="T22" s="43"/>
      <c r="U22" s="16"/>
    </row>
    <row r="23" spans="2:21" s="15" customFormat="1" ht="18" customHeight="1" x14ac:dyDescent="0.2">
      <c r="B23" s="125"/>
      <c r="C23" s="125"/>
      <c r="D23" s="125"/>
      <c r="E23" s="126"/>
      <c r="F23" s="125"/>
      <c r="G23" s="125"/>
      <c r="H23" s="125"/>
      <c r="I23" s="125"/>
      <c r="J23" s="126"/>
      <c r="K23" s="125"/>
      <c r="L23" s="125"/>
      <c r="M23" s="125"/>
      <c r="N23" s="125"/>
      <c r="O23" s="125"/>
      <c r="P23" s="125"/>
      <c r="Q23" s="125"/>
      <c r="R23" s="126"/>
      <c r="S23" s="126"/>
      <c r="T23" s="126"/>
      <c r="U23" s="76"/>
    </row>
    <row r="24" spans="2:21" s="2" customFormat="1" ht="18" customHeight="1" x14ac:dyDescent="0.25">
      <c r="B24" s="128" t="s">
        <v>35</v>
      </c>
      <c r="C24" s="129" t="s">
        <v>36</v>
      </c>
      <c r="D24" s="1"/>
      <c r="E24" s="1"/>
      <c r="F24" s="1"/>
      <c r="G24" s="1"/>
      <c r="H24" s="1"/>
      <c r="I24" s="1"/>
      <c r="K24" s="7"/>
      <c r="L24" s="7"/>
      <c r="M24" s="7"/>
      <c r="N24" s="7"/>
      <c r="O24" s="7"/>
      <c r="P24" s="7"/>
      <c r="Q24" s="7"/>
      <c r="R24" s="1"/>
      <c r="S24" s="1"/>
    </row>
    <row r="25" spans="2:21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35"/>
      <c r="K25" s="8"/>
      <c r="L25" s="8"/>
      <c r="M25" s="8"/>
      <c r="N25" s="8"/>
      <c r="O25" s="8"/>
      <c r="P25" s="8"/>
      <c r="Q25" s="8"/>
      <c r="R25" s="6"/>
      <c r="S25" s="6"/>
      <c r="T25" s="35"/>
    </row>
    <row r="26" spans="2:21" s="2" customFormat="1" ht="18" customHeight="1" x14ac:dyDescent="0.25">
      <c r="B26" s="658" t="s">
        <v>7</v>
      </c>
      <c r="C26" s="660" t="s">
        <v>8</v>
      </c>
      <c r="D26" s="662" t="s">
        <v>22</v>
      </c>
      <c r="E26" s="658" t="s">
        <v>2</v>
      </c>
      <c r="F26" s="664" t="s">
        <v>3</v>
      </c>
      <c r="G26" s="664"/>
      <c r="H26" s="665"/>
      <c r="I26" s="664"/>
      <c r="J26" s="666" t="s">
        <v>91</v>
      </c>
      <c r="K26" s="666" t="s">
        <v>41</v>
      </c>
      <c r="L26" s="668" t="s">
        <v>21</v>
      </c>
      <c r="M26" s="668"/>
      <c r="N26" s="668"/>
      <c r="O26" s="668"/>
      <c r="P26" s="668"/>
      <c r="Q26" s="668"/>
      <c r="R26" s="669"/>
      <c r="S26" s="660" t="s">
        <v>103</v>
      </c>
      <c r="T26" s="658" t="s">
        <v>1</v>
      </c>
      <c r="U26" s="33"/>
    </row>
    <row r="27" spans="2:21" s="11" customFormat="1" ht="18" customHeight="1" thickBot="1" x14ac:dyDescent="0.3">
      <c r="B27" s="659"/>
      <c r="C27" s="661"/>
      <c r="D27" s="663"/>
      <c r="E27" s="659"/>
      <c r="F27" s="4" t="s">
        <v>5</v>
      </c>
      <c r="G27" s="5" t="s">
        <v>4</v>
      </c>
      <c r="H27" s="94" t="s">
        <v>23</v>
      </c>
      <c r="I27" s="94" t="s">
        <v>24</v>
      </c>
      <c r="J27" s="667"/>
      <c r="K27" s="667"/>
      <c r="L27" s="95" t="s">
        <v>78</v>
      </c>
      <c r="M27" s="95" t="s">
        <v>79</v>
      </c>
      <c r="N27" s="95" t="s">
        <v>80</v>
      </c>
      <c r="O27" s="95" t="s">
        <v>77</v>
      </c>
      <c r="P27" s="95" t="s">
        <v>97</v>
      </c>
      <c r="Q27" s="95" t="s">
        <v>98</v>
      </c>
      <c r="R27" s="95" t="s">
        <v>4</v>
      </c>
      <c r="S27" s="661"/>
      <c r="T27" s="659"/>
      <c r="U27" s="34"/>
    </row>
    <row r="28" spans="2:21" s="11" customFormat="1" ht="15" customHeight="1" x14ac:dyDescent="0.25">
      <c r="B28" s="187" t="s">
        <v>28</v>
      </c>
      <c r="C28" s="124" t="str">
        <f>'BTB 1, 2, 3 - DALAM'!C28</f>
        <v>LAND BANK sd. TAHUN 2019</v>
      </c>
      <c r="D28" s="203"/>
      <c r="E28" s="202"/>
      <c r="F28" s="204"/>
      <c r="G28" s="205"/>
      <c r="H28" s="203"/>
      <c r="I28" s="206"/>
      <c r="J28" s="222"/>
      <c r="K28" s="203"/>
      <c r="L28" s="446"/>
      <c r="M28" s="446"/>
      <c r="N28" s="446"/>
      <c r="O28" s="446"/>
      <c r="P28" s="446"/>
      <c r="Q28" s="446"/>
      <c r="R28" s="222"/>
      <c r="S28" s="516"/>
      <c r="T28" s="202"/>
      <c r="U28" s="106"/>
    </row>
    <row r="29" spans="2:21" s="15" customFormat="1" ht="15" customHeight="1" x14ac:dyDescent="0.2">
      <c r="B29" s="114"/>
      <c r="C29" s="237"/>
      <c r="D29" s="198"/>
      <c r="E29" s="234"/>
      <c r="F29" s="226"/>
      <c r="G29" s="226"/>
      <c r="H29" s="116"/>
      <c r="I29" s="117"/>
      <c r="J29" s="119"/>
      <c r="K29" s="118"/>
      <c r="L29" s="416"/>
      <c r="M29" s="416"/>
      <c r="N29" s="416"/>
      <c r="O29" s="119"/>
      <c r="P29" s="416"/>
      <c r="Q29" s="119"/>
      <c r="R29" s="119"/>
      <c r="S29" s="463"/>
      <c r="T29" s="166"/>
    </row>
    <row r="30" spans="2:21" s="15" customFormat="1" ht="15" customHeight="1" x14ac:dyDescent="0.2">
      <c r="B30" s="368"/>
      <c r="C30" s="369"/>
      <c r="D30" s="370"/>
      <c r="E30" s="371"/>
      <c r="F30" s="372"/>
      <c r="G30" s="372"/>
      <c r="H30" s="373"/>
      <c r="I30" s="374"/>
      <c r="J30" s="330"/>
      <c r="K30" s="373"/>
      <c r="L30" s="330"/>
      <c r="M30" s="330"/>
      <c r="N30" s="330"/>
      <c r="O30" s="330"/>
      <c r="P30" s="330"/>
      <c r="Q30" s="330"/>
      <c r="R30" s="330"/>
      <c r="S30" s="530"/>
      <c r="T30" s="331"/>
    </row>
    <row r="31" spans="2:21" s="15" customFormat="1" ht="15" customHeight="1" thickBot="1" x14ac:dyDescent="0.25">
      <c r="B31" s="120"/>
      <c r="C31" s="238"/>
      <c r="D31" s="168"/>
      <c r="E31" s="235"/>
      <c r="F31" s="227"/>
      <c r="G31" s="227"/>
      <c r="H31" s="121"/>
      <c r="I31" s="122"/>
      <c r="J31" s="123"/>
      <c r="K31" s="121"/>
      <c r="L31" s="444"/>
      <c r="M31" s="444"/>
      <c r="N31" s="444"/>
      <c r="O31" s="444"/>
      <c r="P31" s="444"/>
      <c r="Q31" s="444"/>
      <c r="R31" s="123"/>
      <c r="S31" s="531"/>
      <c r="T31" s="167"/>
    </row>
    <row r="32" spans="2:21" s="15" customFormat="1" ht="18" customHeight="1" thickBot="1" x14ac:dyDescent="0.25">
      <c r="B32" s="37">
        <f>COUNT(B28:B31)</f>
        <v>0</v>
      </c>
      <c r="C32" s="38"/>
      <c r="D32" s="79"/>
      <c r="E32" s="39" t="s">
        <v>30</v>
      </c>
      <c r="F32" s="239"/>
      <c r="G32" s="42"/>
      <c r="H32" s="230">
        <f>SUM(H28:H31)</f>
        <v>0</v>
      </c>
      <c r="I32" s="230">
        <f>SUM(I28:I31)</f>
        <v>0</v>
      </c>
      <c r="J32" s="42"/>
      <c r="K32" s="38">
        <f>SUM(K28:K31)</f>
        <v>0</v>
      </c>
      <c r="L32" s="38">
        <f>COUNTA(L28:L31)</f>
        <v>0</v>
      </c>
      <c r="M32" s="38">
        <f>COUNTA(M28:M31)</f>
        <v>0</v>
      </c>
      <c r="N32" s="38">
        <f>COUNTA(N28:N31)</f>
        <v>0</v>
      </c>
      <c r="O32" s="38"/>
      <c r="P32" s="42"/>
      <c r="Q32" s="42"/>
      <c r="R32" s="42"/>
      <c r="S32" s="38">
        <f>COUNTA(S28:S31)</f>
        <v>0</v>
      </c>
      <c r="T32" s="43"/>
      <c r="U32" s="16"/>
    </row>
    <row r="33" spans="2:21" s="11" customFormat="1" ht="15" customHeight="1" x14ac:dyDescent="0.25">
      <c r="B33" s="127" t="s">
        <v>29</v>
      </c>
      <c r="C33" s="124" t="str">
        <f>'BTB 1, 2, 3 - DALAM'!C33</f>
        <v>LAND BANK TAHUN 2020</v>
      </c>
      <c r="D33" s="209"/>
      <c r="E33" s="124"/>
      <c r="F33" s="240"/>
      <c r="G33" s="241"/>
      <c r="H33" s="242"/>
      <c r="I33" s="243"/>
      <c r="J33" s="220"/>
      <c r="K33" s="209"/>
      <c r="L33" s="220"/>
      <c r="M33" s="220"/>
      <c r="N33" s="220"/>
      <c r="O33" s="220"/>
      <c r="P33" s="220"/>
      <c r="Q33" s="220"/>
      <c r="R33" s="220"/>
      <c r="S33" s="209"/>
      <c r="T33" s="124"/>
      <c r="U33" s="106"/>
    </row>
    <row r="34" spans="2:21" s="15" customFormat="1" ht="15" customHeight="1" x14ac:dyDescent="0.2">
      <c r="B34" s="114"/>
      <c r="C34" s="237"/>
      <c r="D34" s="198"/>
      <c r="E34" s="234"/>
      <c r="F34" s="226"/>
      <c r="G34" s="226"/>
      <c r="H34" s="116"/>
      <c r="I34" s="117"/>
      <c r="J34" s="119"/>
      <c r="K34" s="118"/>
      <c r="L34" s="416"/>
      <c r="M34" s="416"/>
      <c r="N34" s="416"/>
      <c r="O34" s="119"/>
      <c r="P34" s="416"/>
      <c r="Q34" s="119"/>
      <c r="R34" s="119"/>
      <c r="S34" s="463"/>
      <c r="T34" s="166"/>
    </row>
    <row r="35" spans="2:21" s="15" customFormat="1" ht="15" customHeight="1" x14ac:dyDescent="0.2">
      <c r="B35" s="368"/>
      <c r="C35" s="369"/>
      <c r="D35" s="370"/>
      <c r="E35" s="371"/>
      <c r="F35" s="372"/>
      <c r="G35" s="372"/>
      <c r="H35" s="373"/>
      <c r="I35" s="374"/>
      <c r="J35" s="330"/>
      <c r="K35" s="373"/>
      <c r="L35" s="330"/>
      <c r="M35" s="330"/>
      <c r="N35" s="330"/>
      <c r="O35" s="330"/>
      <c r="P35" s="330"/>
      <c r="Q35" s="330"/>
      <c r="R35" s="330"/>
      <c r="S35" s="530"/>
      <c r="T35" s="331"/>
    </row>
    <row r="36" spans="2:21" s="15" customFormat="1" ht="15" customHeight="1" thickBot="1" x14ac:dyDescent="0.25">
      <c r="B36" s="120"/>
      <c r="C36" s="238"/>
      <c r="D36" s="168"/>
      <c r="E36" s="235"/>
      <c r="F36" s="227"/>
      <c r="G36" s="227"/>
      <c r="H36" s="121"/>
      <c r="I36" s="122"/>
      <c r="J36" s="123"/>
      <c r="K36" s="121"/>
      <c r="L36" s="444"/>
      <c r="M36" s="444"/>
      <c r="N36" s="444"/>
      <c r="O36" s="444"/>
      <c r="P36" s="444"/>
      <c r="Q36" s="444"/>
      <c r="R36" s="123"/>
      <c r="S36" s="531"/>
      <c r="T36" s="167"/>
    </row>
    <row r="37" spans="2:21" s="15" customFormat="1" ht="18" customHeight="1" thickBot="1" x14ac:dyDescent="0.25">
      <c r="B37" s="37">
        <f>COUNT(B33:B36)</f>
        <v>0</v>
      </c>
      <c r="C37" s="38"/>
      <c r="D37" s="79"/>
      <c r="E37" s="39" t="s">
        <v>31</v>
      </c>
      <c r="F37" s="239"/>
      <c r="G37" s="42"/>
      <c r="H37" s="230">
        <f>SUM(H33:H36)</f>
        <v>0</v>
      </c>
      <c r="I37" s="230">
        <f>SUM(I33:I36)</f>
        <v>0</v>
      </c>
      <c r="J37" s="42"/>
      <c r="K37" s="38">
        <f>SUM(K33:K36)</f>
        <v>0</v>
      </c>
      <c r="L37" s="38">
        <f>COUNTA(L33:L36)</f>
        <v>0</v>
      </c>
      <c r="M37" s="38">
        <f>COUNTA(M33:M36)</f>
        <v>0</v>
      </c>
      <c r="N37" s="38">
        <f>COUNTA(N33:N36)</f>
        <v>0</v>
      </c>
      <c r="O37" s="38"/>
      <c r="P37" s="42"/>
      <c r="Q37" s="42"/>
      <c r="R37" s="42"/>
      <c r="S37" s="38">
        <f>COUNTA(S33:S36)</f>
        <v>0</v>
      </c>
      <c r="T37" s="43"/>
      <c r="U37" s="16"/>
    </row>
    <row r="38" spans="2:21" ht="7.5" customHeight="1" thickBot="1" x14ac:dyDescent="0.25">
      <c r="B38" s="176"/>
      <c r="C38" s="176"/>
      <c r="D38" s="176"/>
      <c r="E38" s="236"/>
      <c r="F38" s="176"/>
      <c r="G38" s="176"/>
      <c r="H38" s="244"/>
      <c r="I38" s="244"/>
      <c r="J38" s="236"/>
      <c r="K38" s="176"/>
      <c r="L38" s="236"/>
      <c r="M38" s="236"/>
      <c r="N38" s="236"/>
      <c r="O38" s="236"/>
      <c r="P38" s="236"/>
      <c r="Q38" s="236"/>
      <c r="R38" s="236"/>
      <c r="S38" s="236"/>
      <c r="T38" s="236"/>
    </row>
    <row r="39" spans="2:21" s="15" customFormat="1" ht="18" customHeight="1" thickBot="1" x14ac:dyDescent="0.25">
      <c r="B39" s="37">
        <f>B32+B37</f>
        <v>0</v>
      </c>
      <c r="C39" s="38"/>
      <c r="D39" s="79"/>
      <c r="E39" s="39" t="s">
        <v>32</v>
      </c>
      <c r="F39" s="40"/>
      <c r="G39" s="38"/>
      <c r="H39" s="230">
        <f>H32+H37</f>
        <v>0</v>
      </c>
      <c r="I39" s="230">
        <f>I32+I37</f>
        <v>0</v>
      </c>
      <c r="J39" s="42"/>
      <c r="K39" s="38">
        <f>K32+K37</f>
        <v>0</v>
      </c>
      <c r="L39" s="230">
        <f>L32+L37</f>
        <v>0</v>
      </c>
      <c r="M39" s="230">
        <f>M32+M37</f>
        <v>0</v>
      </c>
      <c r="N39" s="230">
        <f>N32+N37</f>
        <v>0</v>
      </c>
      <c r="O39" s="230"/>
      <c r="P39" s="42"/>
      <c r="Q39" s="42"/>
      <c r="R39" s="42"/>
      <c r="S39" s="230">
        <f>S32+S37</f>
        <v>0</v>
      </c>
      <c r="T39" s="43"/>
      <c r="U39" s="16"/>
    </row>
    <row r="40" spans="2:21" x14ac:dyDescent="0.2"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2:21" x14ac:dyDescent="0.2">
      <c r="B41" s="182" t="str">
        <f>'BP - LUAR'!B41</f>
        <v>Jember, 31 Januari 2020</v>
      </c>
      <c r="C41" s="186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2:21" x14ac:dyDescent="0.2">
      <c r="B42" s="177" t="s">
        <v>92</v>
      </c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5" spans="2:21" x14ac:dyDescent="0.2">
      <c r="C45" s="175"/>
    </row>
  </sheetData>
  <mergeCells count="20">
    <mergeCell ref="T9:T10"/>
    <mergeCell ref="E9:E10"/>
    <mergeCell ref="F9:I9"/>
    <mergeCell ref="J9:J10"/>
    <mergeCell ref="K9:K10"/>
    <mergeCell ref="L9:R9"/>
    <mergeCell ref="S9:S10"/>
    <mergeCell ref="B9:B10"/>
    <mergeCell ref="C9:C10"/>
    <mergeCell ref="D9:D10"/>
    <mergeCell ref="S26:S27"/>
    <mergeCell ref="L26:R26"/>
    <mergeCell ref="T26:T27"/>
    <mergeCell ref="B26:B27"/>
    <mergeCell ref="C26:C27"/>
    <mergeCell ref="D26:D27"/>
    <mergeCell ref="E26:E27"/>
    <mergeCell ref="F26:I26"/>
    <mergeCell ref="J26:J27"/>
    <mergeCell ref="K26:K27"/>
  </mergeCells>
  <pageMargins left="0.7" right="0.1" top="0.7" bottom="0.2" header="0" footer="0"/>
  <pageSetup paperSize="9" scale="61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Z53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8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  <col min="21" max="21" width="8.28515625" customWidth="1"/>
  </cols>
  <sheetData>
    <row r="1" spans="1:26" ht="10.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</row>
    <row r="2" spans="1:26" ht="10.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</row>
    <row r="3" spans="1:26" s="14" customFormat="1" ht="22.5" customHeight="1" x14ac:dyDescent="0.2">
      <c r="A3" s="15"/>
      <c r="B3" s="74" t="s">
        <v>84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6" s="10" customFormat="1" ht="22.5" x14ac:dyDescent="0.25">
      <c r="A4" s="2"/>
      <c r="B4" s="74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8"/>
      <c r="V4" s="2"/>
      <c r="W4" s="2"/>
    </row>
    <row r="5" spans="1:26" s="10" customFormat="1" ht="22.5" customHeight="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7"/>
      <c r="M5" s="7"/>
      <c r="N5" s="7"/>
      <c r="O5" s="7"/>
      <c r="P5" s="7"/>
      <c r="Q5" s="7"/>
      <c r="R5" s="7"/>
      <c r="S5" s="7"/>
      <c r="T5" s="2"/>
      <c r="U5" s="78"/>
      <c r="V5" s="2"/>
      <c r="W5" s="2"/>
    </row>
    <row r="6" spans="1:26" s="10" customFormat="1" ht="18" customHeight="1" x14ac:dyDescent="0.25">
      <c r="A6" s="2"/>
      <c r="B6" s="128" t="s">
        <v>33</v>
      </c>
      <c r="C6" s="129" t="s">
        <v>34</v>
      </c>
      <c r="D6" s="1"/>
      <c r="E6" s="1"/>
      <c r="F6" s="1"/>
      <c r="G6" s="1"/>
      <c r="H6" s="1"/>
      <c r="I6" s="1"/>
      <c r="J6" s="2"/>
      <c r="K6" s="7"/>
      <c r="L6" s="7"/>
      <c r="M6" s="7"/>
      <c r="N6" s="7"/>
      <c r="O6" s="7"/>
      <c r="P6" s="7"/>
      <c r="Q6" s="7"/>
      <c r="R6" s="1"/>
      <c r="S6" s="1"/>
      <c r="T6" s="2"/>
      <c r="U6" s="2"/>
      <c r="V6" s="2"/>
      <c r="W6" s="2"/>
    </row>
    <row r="7" spans="1:26" s="2" customFormat="1" ht="7.5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35"/>
    </row>
    <row r="8" spans="1:26" s="2" customFormat="1" ht="18" customHeight="1" x14ac:dyDescent="0.25">
      <c r="B8" s="658" t="s">
        <v>7</v>
      </c>
      <c r="C8" s="660" t="s">
        <v>8</v>
      </c>
      <c r="D8" s="662" t="s">
        <v>22</v>
      </c>
      <c r="E8" s="658" t="s">
        <v>2</v>
      </c>
      <c r="F8" s="664" t="s">
        <v>3</v>
      </c>
      <c r="G8" s="664"/>
      <c r="H8" s="665"/>
      <c r="I8" s="664"/>
      <c r="J8" s="666" t="s">
        <v>91</v>
      </c>
      <c r="K8" s="666" t="s">
        <v>41</v>
      </c>
      <c r="L8" s="668" t="s">
        <v>21</v>
      </c>
      <c r="M8" s="668"/>
      <c r="N8" s="668"/>
      <c r="O8" s="668"/>
      <c r="P8" s="668"/>
      <c r="Q8" s="668"/>
      <c r="R8" s="669"/>
      <c r="S8" s="660" t="s">
        <v>103</v>
      </c>
      <c r="T8" s="658" t="s">
        <v>1</v>
      </c>
      <c r="U8" s="33"/>
    </row>
    <row r="9" spans="1:26" s="11" customFormat="1" ht="18" customHeight="1" thickBot="1" x14ac:dyDescent="0.3">
      <c r="B9" s="659"/>
      <c r="C9" s="661"/>
      <c r="D9" s="663"/>
      <c r="E9" s="659"/>
      <c r="F9" s="4" t="s">
        <v>5</v>
      </c>
      <c r="G9" s="5" t="s">
        <v>4</v>
      </c>
      <c r="H9" s="94" t="s">
        <v>23</v>
      </c>
      <c r="I9" s="94" t="s">
        <v>24</v>
      </c>
      <c r="J9" s="667"/>
      <c r="K9" s="667"/>
      <c r="L9" s="95" t="s">
        <v>78</v>
      </c>
      <c r="M9" s="95" t="s">
        <v>79</v>
      </c>
      <c r="N9" s="95" t="s">
        <v>80</v>
      </c>
      <c r="O9" s="95" t="s">
        <v>77</v>
      </c>
      <c r="P9" s="95" t="s">
        <v>97</v>
      </c>
      <c r="Q9" s="95" t="s">
        <v>98</v>
      </c>
      <c r="R9" s="95" t="s">
        <v>4</v>
      </c>
      <c r="S9" s="661"/>
      <c r="T9" s="659"/>
      <c r="U9" s="34"/>
    </row>
    <row r="10" spans="1:26" s="11" customFormat="1" ht="15" customHeight="1" x14ac:dyDescent="0.25">
      <c r="B10" s="140" t="s">
        <v>28</v>
      </c>
      <c r="C10" s="141" t="str">
        <f>'BTB 1, 2, 3 - DALAM'!C11</f>
        <v>sd. TAHUN 2019</v>
      </c>
      <c r="D10" s="142"/>
      <c r="E10" s="139"/>
      <c r="F10" s="134"/>
      <c r="G10" s="135"/>
      <c r="H10" s="248"/>
      <c r="I10" s="277"/>
      <c r="J10" s="278"/>
      <c r="K10" s="279"/>
      <c r="L10" s="217"/>
      <c r="M10" s="217"/>
      <c r="N10" s="217"/>
      <c r="O10" s="219"/>
      <c r="P10" s="219"/>
      <c r="Q10" s="219"/>
      <c r="R10" s="219"/>
      <c r="S10" s="217"/>
      <c r="T10" s="141"/>
      <c r="U10" s="106"/>
    </row>
    <row r="11" spans="1:26" s="36" customFormat="1" ht="15" customHeight="1" x14ac:dyDescent="0.2">
      <c r="A11" s="503"/>
      <c r="B11" s="537"/>
      <c r="C11" s="44"/>
      <c r="D11" s="104"/>
      <c r="E11" s="299"/>
      <c r="F11" s="295"/>
      <c r="G11" s="100"/>
      <c r="H11" s="61"/>
      <c r="I11" s="61"/>
      <c r="J11" s="45"/>
      <c r="K11" s="229"/>
      <c r="L11" s="579"/>
      <c r="M11" s="579"/>
      <c r="N11" s="579"/>
      <c r="O11" s="380"/>
      <c r="P11" s="553"/>
      <c r="Q11" s="553"/>
      <c r="R11" s="64"/>
      <c r="S11" s="603"/>
      <c r="T11" s="41"/>
      <c r="U11" s="15"/>
      <c r="V11" s="15"/>
      <c r="W11" s="15"/>
      <c r="X11" s="14"/>
      <c r="Y11" s="14"/>
      <c r="Z11" s="14"/>
    </row>
    <row r="12" spans="1:26" s="36" customFormat="1" ht="15" customHeight="1" x14ac:dyDescent="0.2">
      <c r="A12" s="15"/>
      <c r="B12" s="247"/>
      <c r="C12" s="462"/>
      <c r="D12" s="336"/>
      <c r="E12" s="450"/>
      <c r="F12" s="450"/>
      <c r="G12" s="450"/>
      <c r="H12" s="450"/>
      <c r="I12" s="450"/>
      <c r="J12" s="119"/>
      <c r="K12" s="450"/>
      <c r="L12" s="456"/>
      <c r="M12" s="600"/>
      <c r="N12" s="600"/>
      <c r="O12" s="119"/>
      <c r="P12" s="449"/>
      <c r="Q12" s="119"/>
      <c r="R12" s="119"/>
      <c r="S12" s="463"/>
      <c r="T12" s="166"/>
      <c r="U12" s="2"/>
      <c r="V12" s="15"/>
      <c r="W12" s="15"/>
      <c r="X12" s="14"/>
      <c r="Y12" s="14"/>
      <c r="Z12" s="14"/>
    </row>
    <row r="13" spans="1:26" s="36" customFormat="1" ht="15" customHeight="1" x14ac:dyDescent="0.2">
      <c r="A13" s="15"/>
      <c r="B13" s="329"/>
      <c r="C13" s="369"/>
      <c r="D13" s="336"/>
      <c r="E13" s="450"/>
      <c r="F13" s="450"/>
      <c r="G13" s="450"/>
      <c r="H13" s="450"/>
      <c r="I13" s="450"/>
      <c r="J13" s="119"/>
      <c r="K13" s="450"/>
      <c r="L13" s="456"/>
      <c r="M13" s="530"/>
      <c r="N13" s="530"/>
      <c r="O13" s="330"/>
      <c r="P13" s="330"/>
      <c r="Q13" s="330"/>
      <c r="R13" s="330"/>
      <c r="S13" s="530"/>
      <c r="T13" s="500"/>
      <c r="U13" s="2"/>
      <c r="V13" s="15"/>
      <c r="W13" s="15"/>
      <c r="X13" s="14"/>
      <c r="Y13" s="14"/>
      <c r="Z13" s="14"/>
    </row>
    <row r="14" spans="1:26" s="36" customFormat="1" ht="15" customHeight="1" thickBot="1" x14ac:dyDescent="0.25">
      <c r="A14" s="389"/>
      <c r="B14" s="426"/>
      <c r="C14" s="421"/>
      <c r="D14" s="422"/>
      <c r="E14" s="431"/>
      <c r="F14" s="432"/>
      <c r="G14" s="432"/>
      <c r="H14" s="433"/>
      <c r="I14" s="433"/>
      <c r="J14" s="424"/>
      <c r="K14" s="425"/>
      <c r="L14" s="599"/>
      <c r="M14" s="599"/>
      <c r="N14" s="599"/>
      <c r="O14" s="398"/>
      <c r="P14" s="398"/>
      <c r="Q14" s="398"/>
      <c r="R14" s="398"/>
      <c r="S14" s="599"/>
      <c r="T14" s="434"/>
      <c r="U14" s="15"/>
      <c r="V14" s="15"/>
      <c r="W14" s="15"/>
      <c r="X14" s="14"/>
      <c r="Y14" s="14"/>
      <c r="Z14" s="14"/>
    </row>
    <row r="15" spans="1:26" s="36" customFormat="1" ht="18" customHeight="1" thickBot="1" x14ac:dyDescent="0.25">
      <c r="A15" s="15"/>
      <c r="B15" s="37">
        <f>COUNT(B10:B14)</f>
        <v>0</v>
      </c>
      <c r="C15" s="38"/>
      <c r="D15" s="79"/>
      <c r="E15" s="39" t="s">
        <v>30</v>
      </c>
      <c r="F15" s="239"/>
      <c r="G15" s="42"/>
      <c r="H15" s="230">
        <f>SUM(H10:H14)</f>
        <v>0</v>
      </c>
      <c r="I15" s="230">
        <f>SUM(I10:I14)</f>
        <v>0</v>
      </c>
      <c r="J15" s="42"/>
      <c r="K15" s="230">
        <f>SUM(K10:K14)</f>
        <v>0</v>
      </c>
      <c r="L15" s="38">
        <f>COUNTA(L10:L14)</f>
        <v>0</v>
      </c>
      <c r="M15" s="38">
        <f>COUNTA(M10:M14)</f>
        <v>0</v>
      </c>
      <c r="N15" s="38">
        <f>COUNTA(N10:N14)</f>
        <v>0</v>
      </c>
      <c r="O15" s="38"/>
      <c r="P15" s="42"/>
      <c r="Q15" s="42"/>
      <c r="R15" s="42"/>
      <c r="S15" s="38">
        <f>COUNTA(S10:S14)</f>
        <v>0</v>
      </c>
      <c r="T15" s="42"/>
      <c r="U15" s="16"/>
      <c r="V15" s="15"/>
      <c r="W15" s="15"/>
      <c r="X15" s="14"/>
      <c r="Y15" s="14"/>
      <c r="Z15" s="14"/>
    </row>
    <row r="16" spans="1:26" s="11" customFormat="1" ht="15" customHeight="1" x14ac:dyDescent="0.25">
      <c r="B16" s="127" t="s">
        <v>29</v>
      </c>
      <c r="C16" s="124" t="str">
        <f>'BTB 1, 2, 3 - DALAM'!C16</f>
        <v>TAHUN 2020</v>
      </c>
      <c r="D16" s="209"/>
      <c r="E16" s="124"/>
      <c r="F16" s="240"/>
      <c r="G16" s="241"/>
      <c r="H16" s="242"/>
      <c r="I16" s="243"/>
      <c r="J16" s="220"/>
      <c r="K16" s="242"/>
      <c r="L16" s="209"/>
      <c r="M16" s="209"/>
      <c r="N16" s="209"/>
      <c r="O16" s="220"/>
      <c r="P16" s="220"/>
      <c r="Q16" s="220"/>
      <c r="R16" s="220"/>
      <c r="S16" s="209"/>
      <c r="T16" s="124"/>
      <c r="U16" s="106"/>
    </row>
    <row r="17" spans="1:26" s="36" customFormat="1" ht="15" customHeight="1" x14ac:dyDescent="0.2">
      <c r="A17" s="15"/>
      <c r="B17" s="247"/>
      <c r="C17" s="462"/>
      <c r="D17" s="336"/>
      <c r="E17" s="450"/>
      <c r="F17" s="450"/>
      <c r="G17" s="450"/>
      <c r="H17" s="450"/>
      <c r="I17" s="450"/>
      <c r="J17" s="119"/>
      <c r="K17" s="450"/>
      <c r="L17" s="456"/>
      <c r="M17" s="600"/>
      <c r="N17" s="600"/>
      <c r="O17" s="119"/>
      <c r="P17" s="449"/>
      <c r="Q17" s="119"/>
      <c r="R17" s="119"/>
      <c r="S17" s="463"/>
      <c r="T17" s="166"/>
      <c r="U17" s="2"/>
      <c r="V17" s="15"/>
      <c r="W17" s="15"/>
      <c r="X17" s="14"/>
      <c r="Y17" s="14"/>
      <c r="Z17" s="14"/>
    </row>
    <row r="18" spans="1:26" s="36" customFormat="1" ht="15" customHeight="1" x14ac:dyDescent="0.2">
      <c r="A18" s="15"/>
      <c r="B18" s="329"/>
      <c r="C18" s="369"/>
      <c r="D18" s="336"/>
      <c r="E18" s="450"/>
      <c r="F18" s="450"/>
      <c r="G18" s="450"/>
      <c r="H18" s="450"/>
      <c r="I18" s="450"/>
      <c r="J18" s="119"/>
      <c r="K18" s="450"/>
      <c r="L18" s="456"/>
      <c r="M18" s="530"/>
      <c r="N18" s="530"/>
      <c r="O18" s="330"/>
      <c r="P18" s="330"/>
      <c r="Q18" s="330"/>
      <c r="R18" s="330"/>
      <c r="S18" s="530"/>
      <c r="T18" s="466"/>
      <c r="U18" s="2"/>
      <c r="V18" s="15"/>
      <c r="W18" s="15"/>
      <c r="X18" s="14"/>
      <c r="Y18" s="14"/>
      <c r="Z18" s="14"/>
    </row>
    <row r="19" spans="1:26" s="36" customFormat="1" ht="15" customHeight="1" thickBot="1" x14ac:dyDescent="0.25">
      <c r="A19" s="15"/>
      <c r="B19" s="201"/>
      <c r="C19" s="238"/>
      <c r="D19" s="208"/>
      <c r="E19" s="235"/>
      <c r="F19" s="227"/>
      <c r="G19" s="227"/>
      <c r="H19" s="121"/>
      <c r="I19" s="122"/>
      <c r="J19" s="123"/>
      <c r="K19" s="121"/>
      <c r="L19" s="531"/>
      <c r="M19" s="531"/>
      <c r="N19" s="531"/>
      <c r="O19" s="354"/>
      <c r="P19" s="444"/>
      <c r="Q19" s="354"/>
      <c r="R19" s="123"/>
      <c r="S19" s="578"/>
      <c r="T19" s="167"/>
      <c r="U19" s="2"/>
      <c r="V19" s="15"/>
      <c r="W19" s="15"/>
      <c r="X19" s="14"/>
      <c r="Y19" s="14"/>
      <c r="Z19" s="14"/>
    </row>
    <row r="20" spans="1:26" s="36" customFormat="1" ht="18" customHeight="1" thickBot="1" x14ac:dyDescent="0.25">
      <c r="A20" s="15"/>
      <c r="B20" s="37">
        <f>COUNT(B16:B19)</f>
        <v>0</v>
      </c>
      <c r="C20" s="230"/>
      <c r="D20" s="79"/>
      <c r="E20" s="39" t="s">
        <v>31</v>
      </c>
      <c r="F20" s="239"/>
      <c r="G20" s="42"/>
      <c r="H20" s="230">
        <f>SUM(H16:H19)</f>
        <v>0</v>
      </c>
      <c r="I20" s="230">
        <f>SUM(I16:I19)</f>
        <v>0</v>
      </c>
      <c r="J20" s="42"/>
      <c r="K20" s="230">
        <f>SUM(K16:K19)</f>
        <v>0</v>
      </c>
      <c r="L20" s="38">
        <f>COUNTA(L16:L19)</f>
        <v>0</v>
      </c>
      <c r="M20" s="38">
        <f>COUNTA(M16:M19)</f>
        <v>0</v>
      </c>
      <c r="N20" s="38">
        <f>COUNTA(N16:N19)</f>
        <v>0</v>
      </c>
      <c r="O20" s="38"/>
      <c r="P20" s="42"/>
      <c r="Q20" s="42"/>
      <c r="R20" s="42"/>
      <c r="S20" s="38">
        <f>COUNTA(S16:S19)</f>
        <v>0</v>
      </c>
      <c r="T20" s="43"/>
      <c r="U20" s="33"/>
      <c r="V20" s="15"/>
      <c r="W20" s="15"/>
      <c r="X20" s="14"/>
      <c r="Y20" s="14"/>
      <c r="Z20" s="14"/>
    </row>
    <row r="21" spans="1:26" ht="7.5" customHeight="1" thickBot="1" x14ac:dyDescent="0.3">
      <c r="A21" s="174"/>
      <c r="B21" s="174"/>
      <c r="C21" s="174"/>
      <c r="D21" s="174"/>
      <c r="E21" s="221"/>
      <c r="F21" s="221"/>
      <c r="G21" s="221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</row>
    <row r="22" spans="1:26" s="36" customFormat="1" ht="18" customHeight="1" thickBot="1" x14ac:dyDescent="0.25">
      <c r="A22" s="15"/>
      <c r="B22" s="232">
        <f>B15+B20</f>
        <v>0</v>
      </c>
      <c r="C22" s="38"/>
      <c r="D22" s="79"/>
      <c r="E22" s="39" t="s">
        <v>32</v>
      </c>
      <c r="F22" s="239"/>
      <c r="G22" s="42"/>
      <c r="H22" s="38">
        <f>H15+H20</f>
        <v>0</v>
      </c>
      <c r="I22" s="38">
        <f>I15+I20</f>
        <v>0</v>
      </c>
      <c r="J22" s="42"/>
      <c r="K22" s="38">
        <f>K15+K20</f>
        <v>0</v>
      </c>
      <c r="L22" s="38">
        <f>L15+L20</f>
        <v>0</v>
      </c>
      <c r="M22" s="38">
        <f>M15+M20</f>
        <v>0</v>
      </c>
      <c r="N22" s="38">
        <f>N15+N20</f>
        <v>0</v>
      </c>
      <c r="O22" s="38"/>
      <c r="P22" s="38"/>
      <c r="Q22" s="38"/>
      <c r="R22" s="42"/>
      <c r="S22" s="38">
        <f>S15+S20</f>
        <v>0</v>
      </c>
      <c r="T22" s="43"/>
      <c r="U22" s="16"/>
      <c r="V22" s="15"/>
      <c r="W22" s="15"/>
      <c r="X22" s="14"/>
      <c r="Y22" s="14"/>
      <c r="Z22" s="14"/>
    </row>
    <row r="23" spans="1:26" s="36" customFormat="1" ht="18" customHeight="1" x14ac:dyDescent="0.2">
      <c r="A23" s="15"/>
      <c r="B23" s="125"/>
      <c r="C23" s="125"/>
      <c r="D23" s="125"/>
      <c r="E23" s="126"/>
      <c r="F23" s="125"/>
      <c r="G23" s="125"/>
      <c r="H23" s="125"/>
      <c r="I23" s="125"/>
      <c r="J23" s="126"/>
      <c r="K23" s="125"/>
      <c r="L23" s="125"/>
      <c r="M23" s="125"/>
      <c r="N23" s="125"/>
      <c r="O23" s="125"/>
      <c r="P23" s="125"/>
      <c r="Q23" s="125"/>
      <c r="R23" s="126"/>
      <c r="S23" s="126"/>
      <c r="T23" s="126"/>
      <c r="U23" s="76"/>
      <c r="V23" s="15"/>
      <c r="W23" s="15"/>
      <c r="X23" s="14"/>
      <c r="Y23" s="14"/>
      <c r="Z23" s="14"/>
    </row>
    <row r="24" spans="1:26" s="10" customFormat="1" ht="18" customHeight="1" x14ac:dyDescent="0.25">
      <c r="A24" s="2"/>
      <c r="B24" s="128" t="s">
        <v>35</v>
      </c>
      <c r="C24" s="129" t="s">
        <v>36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  <c r="W24" s="2"/>
    </row>
    <row r="25" spans="1:26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35"/>
      <c r="K25" s="8"/>
      <c r="L25" s="8"/>
      <c r="M25" s="8"/>
      <c r="N25" s="8"/>
      <c r="O25" s="8"/>
      <c r="P25" s="8"/>
      <c r="Q25" s="8"/>
      <c r="R25" s="6"/>
      <c r="S25" s="6"/>
      <c r="T25" s="35"/>
    </row>
    <row r="26" spans="1:26" s="2" customFormat="1" ht="18" customHeight="1" x14ac:dyDescent="0.25">
      <c r="B26" s="658" t="s">
        <v>7</v>
      </c>
      <c r="C26" s="660" t="s">
        <v>8</v>
      </c>
      <c r="D26" s="662" t="s">
        <v>22</v>
      </c>
      <c r="E26" s="658" t="s">
        <v>2</v>
      </c>
      <c r="F26" s="664" t="s">
        <v>3</v>
      </c>
      <c r="G26" s="664"/>
      <c r="H26" s="665"/>
      <c r="I26" s="664"/>
      <c r="J26" s="666" t="s">
        <v>91</v>
      </c>
      <c r="K26" s="666" t="s">
        <v>41</v>
      </c>
      <c r="L26" s="668" t="s">
        <v>21</v>
      </c>
      <c r="M26" s="668"/>
      <c r="N26" s="668"/>
      <c r="O26" s="668"/>
      <c r="P26" s="668"/>
      <c r="Q26" s="668"/>
      <c r="R26" s="669"/>
      <c r="S26" s="660" t="s">
        <v>103</v>
      </c>
      <c r="T26" s="658" t="s">
        <v>1</v>
      </c>
      <c r="U26" s="33"/>
    </row>
    <row r="27" spans="1:26" s="11" customFormat="1" ht="18" customHeight="1" thickBot="1" x14ac:dyDescent="0.3">
      <c r="B27" s="659"/>
      <c r="C27" s="661"/>
      <c r="D27" s="663"/>
      <c r="E27" s="659"/>
      <c r="F27" s="4" t="s">
        <v>5</v>
      </c>
      <c r="G27" s="5" t="s">
        <v>4</v>
      </c>
      <c r="H27" s="94" t="s">
        <v>23</v>
      </c>
      <c r="I27" s="94" t="s">
        <v>24</v>
      </c>
      <c r="J27" s="667"/>
      <c r="K27" s="667"/>
      <c r="L27" s="95" t="s">
        <v>78</v>
      </c>
      <c r="M27" s="95" t="s">
        <v>79</v>
      </c>
      <c r="N27" s="95" t="s">
        <v>80</v>
      </c>
      <c r="O27" s="95" t="s">
        <v>77</v>
      </c>
      <c r="P27" s="95" t="s">
        <v>97</v>
      </c>
      <c r="Q27" s="95" t="s">
        <v>98</v>
      </c>
      <c r="R27" s="95" t="s">
        <v>4</v>
      </c>
      <c r="S27" s="661"/>
      <c r="T27" s="659"/>
      <c r="U27" s="34"/>
    </row>
    <row r="28" spans="1:26" s="11" customFormat="1" ht="15" customHeight="1" x14ac:dyDescent="0.25">
      <c r="B28" s="187" t="s">
        <v>28</v>
      </c>
      <c r="C28" s="124" t="str">
        <f>'BTB 1, 2, 3 - DALAM'!C28</f>
        <v>LAND BANK sd. TAHUN 2019</v>
      </c>
      <c r="D28" s="203"/>
      <c r="E28" s="202"/>
      <c r="F28" s="204"/>
      <c r="G28" s="205"/>
      <c r="H28" s="203"/>
      <c r="I28" s="206"/>
      <c r="J28" s="222"/>
      <c r="K28" s="203"/>
      <c r="L28" s="516"/>
      <c r="M28" s="516"/>
      <c r="N28" s="516"/>
      <c r="O28" s="446"/>
      <c r="P28" s="446"/>
      <c r="Q28" s="446"/>
      <c r="R28" s="222"/>
      <c r="S28" s="516"/>
      <c r="T28" s="202"/>
      <c r="U28" s="106"/>
    </row>
    <row r="29" spans="1:26" s="36" customFormat="1" ht="15" customHeight="1" x14ac:dyDescent="0.2">
      <c r="A29" s="15"/>
      <c r="B29" s="114"/>
      <c r="C29" s="237"/>
      <c r="D29" s="198"/>
      <c r="E29" s="234"/>
      <c r="F29" s="226"/>
      <c r="G29" s="226"/>
      <c r="H29" s="116"/>
      <c r="I29" s="117"/>
      <c r="J29" s="119"/>
      <c r="K29" s="118"/>
      <c r="L29" s="600"/>
      <c r="M29" s="600"/>
      <c r="N29" s="600"/>
      <c r="O29" s="119"/>
      <c r="P29" s="449"/>
      <c r="Q29" s="119"/>
      <c r="R29" s="119"/>
      <c r="S29" s="463"/>
      <c r="T29" s="166"/>
      <c r="U29" s="15"/>
      <c r="V29" s="15"/>
      <c r="W29" s="15"/>
      <c r="X29" s="14"/>
      <c r="Y29" s="14"/>
      <c r="Z29" s="14"/>
    </row>
    <row r="30" spans="1:26" s="36" customFormat="1" ht="15" customHeight="1" x14ac:dyDescent="0.2">
      <c r="A30" s="15"/>
      <c r="B30" s="368"/>
      <c r="C30" s="369"/>
      <c r="D30" s="370"/>
      <c r="E30" s="371"/>
      <c r="F30" s="372"/>
      <c r="G30" s="372"/>
      <c r="H30" s="373"/>
      <c r="I30" s="374"/>
      <c r="J30" s="330"/>
      <c r="K30" s="373"/>
      <c r="L30" s="530"/>
      <c r="M30" s="530"/>
      <c r="N30" s="530"/>
      <c r="O30" s="330"/>
      <c r="P30" s="330"/>
      <c r="Q30" s="330"/>
      <c r="R30" s="330"/>
      <c r="S30" s="530"/>
      <c r="T30" s="466"/>
      <c r="U30" s="15"/>
      <c r="V30" s="15"/>
      <c r="W30" s="15"/>
      <c r="X30" s="14"/>
      <c r="Y30" s="14"/>
      <c r="Z30" s="14"/>
    </row>
    <row r="31" spans="1:26" s="36" customFormat="1" ht="15" customHeight="1" thickBot="1" x14ac:dyDescent="0.25">
      <c r="A31" s="15"/>
      <c r="B31" s="120"/>
      <c r="C31" s="238"/>
      <c r="D31" s="168"/>
      <c r="E31" s="235"/>
      <c r="F31" s="227"/>
      <c r="G31" s="227"/>
      <c r="H31" s="121"/>
      <c r="I31" s="122"/>
      <c r="J31" s="123"/>
      <c r="K31" s="121"/>
      <c r="L31" s="531"/>
      <c r="M31" s="531"/>
      <c r="N31" s="531"/>
      <c r="O31" s="354"/>
      <c r="P31" s="444"/>
      <c r="Q31" s="354"/>
      <c r="R31" s="123"/>
      <c r="S31" s="578"/>
      <c r="T31" s="167"/>
      <c r="U31" s="15"/>
      <c r="V31" s="15"/>
      <c r="W31" s="15"/>
      <c r="X31" s="14"/>
      <c r="Y31" s="14"/>
      <c r="Z31" s="14"/>
    </row>
    <row r="32" spans="1:26" s="36" customFormat="1" ht="18" customHeight="1" thickBot="1" x14ac:dyDescent="0.25">
      <c r="A32" s="15"/>
      <c r="B32" s="37">
        <f>COUNT(B28:B31)</f>
        <v>0</v>
      </c>
      <c r="C32" s="38"/>
      <c r="D32" s="79"/>
      <c r="E32" s="39" t="s">
        <v>30</v>
      </c>
      <c r="F32" s="239"/>
      <c r="G32" s="42"/>
      <c r="H32" s="230">
        <f>SUM(H28:H31)</f>
        <v>0</v>
      </c>
      <c r="I32" s="230">
        <f>SUM(I28:I31)</f>
        <v>0</v>
      </c>
      <c r="J32" s="42"/>
      <c r="K32" s="38">
        <f>SUM(K28:K31)</f>
        <v>0</v>
      </c>
      <c r="L32" s="38">
        <f>COUNTA(L28:L31)</f>
        <v>0</v>
      </c>
      <c r="M32" s="38">
        <f>COUNTA(M28:M31)</f>
        <v>0</v>
      </c>
      <c r="N32" s="38">
        <f>COUNTA(N28:N31)</f>
        <v>0</v>
      </c>
      <c r="O32" s="38"/>
      <c r="P32" s="42"/>
      <c r="Q32" s="42"/>
      <c r="R32" s="42"/>
      <c r="S32" s="38">
        <f>COUNTA(S28:S31)</f>
        <v>0</v>
      </c>
      <c r="T32" s="43"/>
      <c r="U32" s="16"/>
      <c r="V32" s="15"/>
      <c r="W32" s="15"/>
      <c r="X32" s="14"/>
      <c r="Y32" s="14"/>
      <c r="Z32" s="14"/>
    </row>
    <row r="33" spans="1:26" s="11" customFormat="1" ht="15" customHeight="1" x14ac:dyDescent="0.25">
      <c r="B33" s="127" t="s">
        <v>29</v>
      </c>
      <c r="C33" s="124" t="str">
        <f>'BTB 1, 2, 3 - DALAM'!C33</f>
        <v>LAND BANK TAHUN 2020</v>
      </c>
      <c r="D33" s="209"/>
      <c r="E33" s="124"/>
      <c r="F33" s="240"/>
      <c r="G33" s="241"/>
      <c r="H33" s="242"/>
      <c r="I33" s="243"/>
      <c r="J33" s="220"/>
      <c r="K33" s="209"/>
      <c r="L33" s="209"/>
      <c r="M33" s="209"/>
      <c r="N33" s="209"/>
      <c r="O33" s="220"/>
      <c r="P33" s="220"/>
      <c r="Q33" s="220"/>
      <c r="R33" s="220"/>
      <c r="S33" s="209"/>
      <c r="T33" s="124"/>
      <c r="U33" s="106"/>
    </row>
    <row r="34" spans="1:26" s="36" customFormat="1" ht="15" customHeight="1" x14ac:dyDescent="0.2">
      <c r="A34" s="15"/>
      <c r="B34" s="114"/>
      <c r="C34" s="237"/>
      <c r="D34" s="198"/>
      <c r="E34" s="234"/>
      <c r="F34" s="226"/>
      <c r="G34" s="226"/>
      <c r="H34" s="116"/>
      <c r="I34" s="117"/>
      <c r="J34" s="119"/>
      <c r="K34" s="118"/>
      <c r="L34" s="600"/>
      <c r="M34" s="600"/>
      <c r="N34" s="600"/>
      <c r="O34" s="119"/>
      <c r="P34" s="449"/>
      <c r="Q34" s="119"/>
      <c r="R34" s="119"/>
      <c r="S34" s="463"/>
      <c r="T34" s="166"/>
      <c r="U34" s="15"/>
      <c r="V34" s="15"/>
      <c r="W34" s="15"/>
      <c r="X34" s="14"/>
      <c r="Y34" s="14"/>
      <c r="Z34" s="14"/>
    </row>
    <row r="35" spans="1:26" s="36" customFormat="1" ht="15" customHeight="1" x14ac:dyDescent="0.2">
      <c r="A35" s="15"/>
      <c r="B35" s="368"/>
      <c r="C35" s="369"/>
      <c r="D35" s="370"/>
      <c r="E35" s="371"/>
      <c r="F35" s="372"/>
      <c r="G35" s="372"/>
      <c r="H35" s="373"/>
      <c r="I35" s="374"/>
      <c r="J35" s="330"/>
      <c r="K35" s="373"/>
      <c r="L35" s="530"/>
      <c r="M35" s="530"/>
      <c r="N35" s="530"/>
      <c r="O35" s="330"/>
      <c r="P35" s="330"/>
      <c r="Q35" s="330"/>
      <c r="R35" s="330"/>
      <c r="S35" s="530"/>
      <c r="T35" s="466"/>
      <c r="U35" s="15"/>
      <c r="V35" s="15"/>
      <c r="W35" s="15"/>
      <c r="X35" s="14"/>
      <c r="Y35" s="14"/>
      <c r="Z35" s="14"/>
    </row>
    <row r="36" spans="1:26" s="36" customFormat="1" ht="15" customHeight="1" thickBot="1" x14ac:dyDescent="0.25">
      <c r="A36" s="15"/>
      <c r="B36" s="120"/>
      <c r="C36" s="238"/>
      <c r="D36" s="168"/>
      <c r="E36" s="235"/>
      <c r="F36" s="227"/>
      <c r="G36" s="227"/>
      <c r="H36" s="121"/>
      <c r="I36" s="122"/>
      <c r="J36" s="123"/>
      <c r="K36" s="121"/>
      <c r="L36" s="531"/>
      <c r="M36" s="531"/>
      <c r="N36" s="531"/>
      <c r="O36" s="354"/>
      <c r="P36" s="444"/>
      <c r="Q36" s="354"/>
      <c r="R36" s="123"/>
      <c r="S36" s="578"/>
      <c r="T36" s="167"/>
      <c r="U36" s="15"/>
      <c r="V36" s="15"/>
      <c r="W36" s="15"/>
      <c r="X36" s="14"/>
      <c r="Y36" s="14"/>
      <c r="Z36" s="14"/>
    </row>
    <row r="37" spans="1:26" s="36" customFormat="1" ht="18" customHeight="1" thickBot="1" x14ac:dyDescent="0.25">
      <c r="A37" s="15"/>
      <c r="B37" s="37">
        <f>COUNT(B33:B36)</f>
        <v>0</v>
      </c>
      <c r="C37" s="38"/>
      <c r="D37" s="79"/>
      <c r="E37" s="39" t="s">
        <v>31</v>
      </c>
      <c r="F37" s="239"/>
      <c r="G37" s="42"/>
      <c r="H37" s="230">
        <f>SUM(H33:H36)</f>
        <v>0</v>
      </c>
      <c r="I37" s="230">
        <f>SUM(I33:I36)</f>
        <v>0</v>
      </c>
      <c r="J37" s="42"/>
      <c r="K37" s="38">
        <f>SUM(K33:K36)</f>
        <v>0</v>
      </c>
      <c r="L37" s="38">
        <f>COUNTA(L33:L36)</f>
        <v>0</v>
      </c>
      <c r="M37" s="38">
        <f>COUNTA(M33:M36)</f>
        <v>0</v>
      </c>
      <c r="N37" s="38">
        <f>COUNTA(N33:N36)</f>
        <v>0</v>
      </c>
      <c r="O37" s="38"/>
      <c r="P37" s="42"/>
      <c r="Q37" s="42"/>
      <c r="R37" s="42"/>
      <c r="S37" s="38">
        <f>COUNTA(S33:S36)</f>
        <v>0</v>
      </c>
      <c r="T37" s="43"/>
      <c r="U37" s="16"/>
      <c r="V37" s="15"/>
      <c r="W37" s="15"/>
      <c r="X37" s="14"/>
      <c r="Y37" s="14"/>
      <c r="Z37" s="14"/>
    </row>
    <row r="38" spans="1:26" ht="7.5" customHeight="1" thickBot="1" x14ac:dyDescent="0.3">
      <c r="A38" s="174"/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</row>
    <row r="39" spans="1:26" s="36" customFormat="1" ht="18" customHeight="1" thickBot="1" x14ac:dyDescent="0.25">
      <c r="A39" s="15"/>
      <c r="B39" s="232">
        <f>B32+B37</f>
        <v>0</v>
      </c>
      <c r="C39" s="38"/>
      <c r="D39" s="79"/>
      <c r="E39" s="39" t="s">
        <v>32</v>
      </c>
      <c r="F39" s="40"/>
      <c r="G39" s="38"/>
      <c r="H39" s="230">
        <f>H32+H37</f>
        <v>0</v>
      </c>
      <c r="I39" s="230">
        <f>I32+I37</f>
        <v>0</v>
      </c>
      <c r="J39" s="42"/>
      <c r="K39" s="38">
        <f>K32+K37</f>
        <v>0</v>
      </c>
      <c r="L39" s="230">
        <f>L32+L37</f>
        <v>0</v>
      </c>
      <c r="M39" s="230">
        <f>M32+M37</f>
        <v>0</v>
      </c>
      <c r="N39" s="230">
        <f>N32+N37</f>
        <v>0</v>
      </c>
      <c r="O39" s="230"/>
      <c r="P39" s="38"/>
      <c r="Q39" s="38"/>
      <c r="R39" s="42"/>
      <c r="S39" s="230">
        <f>S32+S37</f>
        <v>0</v>
      </c>
      <c r="T39" s="43"/>
      <c r="U39" s="16"/>
      <c r="V39" s="15"/>
      <c r="W39" s="15"/>
      <c r="X39" s="14"/>
      <c r="Y39" s="14"/>
      <c r="Z39" s="14"/>
    </row>
    <row r="40" spans="1:26" x14ac:dyDescent="0.25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</row>
    <row r="41" spans="1:26" x14ac:dyDescent="0.25">
      <c r="A41" s="174"/>
      <c r="B41" s="174" t="str">
        <f>'BP - LUAR'!B41</f>
        <v>Jember, 31 Januari 2020</v>
      </c>
      <c r="C41" s="175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</row>
    <row r="42" spans="1:26" x14ac:dyDescent="0.25">
      <c r="A42" s="174"/>
      <c r="B42" s="177" t="s">
        <v>92</v>
      </c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</row>
    <row r="43" spans="1:26" x14ac:dyDescent="0.25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</row>
    <row r="44" spans="1:26" x14ac:dyDescent="0.25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</row>
    <row r="45" spans="1:26" x14ac:dyDescent="0.25">
      <c r="A45" s="174"/>
      <c r="B45" s="174"/>
      <c r="C45" s="175"/>
      <c r="D45" s="175"/>
      <c r="E45" s="174"/>
      <c r="F45" s="174"/>
      <c r="G45" s="174"/>
      <c r="H45" s="32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</row>
    <row r="46" spans="1:26" x14ac:dyDescent="0.25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324"/>
      <c r="S46" s="324"/>
      <c r="T46" s="174"/>
      <c r="U46" s="174"/>
      <c r="V46" s="174"/>
      <c r="W46" s="174"/>
    </row>
    <row r="47" spans="1:26" x14ac:dyDescent="0.25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</row>
    <row r="51" spans="7:7" x14ac:dyDescent="0.25">
      <c r="G51" s="105"/>
    </row>
    <row r="52" spans="7:7" x14ac:dyDescent="0.25">
      <c r="G52" s="105"/>
    </row>
    <row r="53" spans="7:7" x14ac:dyDescent="0.25">
      <c r="G53" s="66"/>
    </row>
  </sheetData>
  <mergeCells count="20">
    <mergeCell ref="J26:J27"/>
    <mergeCell ref="K26:K27"/>
    <mergeCell ref="J8:J9"/>
    <mergeCell ref="K8:K9"/>
    <mergeCell ref="B8:B9"/>
    <mergeCell ref="C8:C9"/>
    <mergeCell ref="D8:D9"/>
    <mergeCell ref="E8:E9"/>
    <mergeCell ref="F8:I8"/>
    <mergeCell ref="B26:B27"/>
    <mergeCell ref="C26:C27"/>
    <mergeCell ref="D26:D27"/>
    <mergeCell ref="E26:E27"/>
    <mergeCell ref="F26:I26"/>
    <mergeCell ref="S8:S9"/>
    <mergeCell ref="S26:S27"/>
    <mergeCell ref="L26:R26"/>
    <mergeCell ref="L8:R8"/>
    <mergeCell ref="T8:T9"/>
    <mergeCell ref="T26:T27"/>
  </mergeCells>
  <pageMargins left="0.59055118110236204" right="0.1" top="0.7" bottom="0.2" header="0" footer="0"/>
  <pageSetup paperSize="9" scale="61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59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7" width="17.7109375" customWidth="1"/>
    <col min="18" max="19" width="13.7109375" customWidth="1"/>
    <col min="20" max="20" width="20.7109375" customWidth="1"/>
    <col min="21" max="21" width="8.28515625" customWidth="1"/>
  </cols>
  <sheetData>
    <row r="1" spans="1:25" ht="10.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5" ht="10.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5" s="14" customFormat="1" ht="22.5" customHeight="1" x14ac:dyDescent="0.2">
      <c r="A3" s="15"/>
      <c r="B3" s="74" t="s">
        <v>76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</row>
    <row r="4" spans="1:25" s="10" customFormat="1" ht="22.5" x14ac:dyDescent="0.25">
      <c r="A4" s="2"/>
      <c r="B4" s="74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8"/>
      <c r="V4" s="2"/>
    </row>
    <row r="5" spans="1:25" s="10" customFormat="1" ht="22.5" customHeight="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7"/>
      <c r="M5" s="7"/>
      <c r="N5" s="7"/>
      <c r="O5" s="7"/>
      <c r="P5" s="7"/>
      <c r="Q5" s="7"/>
      <c r="R5" s="7"/>
      <c r="S5" s="7"/>
      <c r="T5" s="2"/>
      <c r="U5" s="78"/>
      <c r="V5" s="2"/>
    </row>
    <row r="6" spans="1:25" s="10" customFormat="1" ht="18" customHeight="1" x14ac:dyDescent="0.25">
      <c r="A6" s="2"/>
      <c r="B6" s="128" t="s">
        <v>33</v>
      </c>
      <c r="C6" s="129" t="s">
        <v>34</v>
      </c>
      <c r="D6" s="1"/>
      <c r="E6" s="1"/>
      <c r="F6" s="1"/>
      <c r="G6" s="1"/>
      <c r="H6" s="1"/>
      <c r="I6" s="1"/>
      <c r="J6" s="2"/>
      <c r="K6" s="7"/>
      <c r="L6" s="7"/>
      <c r="M6" s="7"/>
      <c r="N6" s="7"/>
      <c r="O6" s="7"/>
      <c r="P6" s="7"/>
      <c r="Q6" s="7"/>
      <c r="R6" s="1"/>
      <c r="S6" s="1"/>
      <c r="T6" s="2"/>
      <c r="U6" s="2"/>
      <c r="V6" s="2"/>
    </row>
    <row r="7" spans="1:25" s="2" customFormat="1" ht="7.5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35"/>
    </row>
    <row r="8" spans="1:25" s="2" customFormat="1" ht="18" customHeight="1" x14ac:dyDescent="0.25">
      <c r="B8" s="658" t="s">
        <v>7</v>
      </c>
      <c r="C8" s="660" t="s">
        <v>8</v>
      </c>
      <c r="D8" s="662" t="s">
        <v>22</v>
      </c>
      <c r="E8" s="658" t="s">
        <v>100</v>
      </c>
      <c r="F8" s="664" t="s">
        <v>3</v>
      </c>
      <c r="G8" s="664"/>
      <c r="H8" s="665"/>
      <c r="I8" s="664"/>
      <c r="J8" s="666" t="s">
        <v>91</v>
      </c>
      <c r="K8" s="666" t="s">
        <v>41</v>
      </c>
      <c r="L8" s="668" t="s">
        <v>21</v>
      </c>
      <c r="M8" s="668"/>
      <c r="N8" s="668"/>
      <c r="O8" s="668"/>
      <c r="P8" s="668"/>
      <c r="Q8" s="668"/>
      <c r="R8" s="669"/>
      <c r="S8" s="660" t="s">
        <v>103</v>
      </c>
      <c r="T8" s="658" t="s">
        <v>1</v>
      </c>
      <c r="U8" s="33"/>
    </row>
    <row r="9" spans="1:25" s="11" customFormat="1" ht="18" customHeight="1" thickBot="1" x14ac:dyDescent="0.3">
      <c r="B9" s="659"/>
      <c r="C9" s="661"/>
      <c r="D9" s="663"/>
      <c r="E9" s="659"/>
      <c r="F9" s="4" t="s">
        <v>5</v>
      </c>
      <c r="G9" s="5" t="s">
        <v>4</v>
      </c>
      <c r="H9" s="94" t="s">
        <v>23</v>
      </c>
      <c r="I9" s="94" t="s">
        <v>24</v>
      </c>
      <c r="J9" s="667"/>
      <c r="K9" s="667"/>
      <c r="L9" s="95" t="s">
        <v>78</v>
      </c>
      <c r="M9" s="95" t="s">
        <v>79</v>
      </c>
      <c r="N9" s="95" t="s">
        <v>80</v>
      </c>
      <c r="O9" s="95" t="s">
        <v>77</v>
      </c>
      <c r="P9" s="95" t="s">
        <v>97</v>
      </c>
      <c r="Q9" s="95" t="s">
        <v>98</v>
      </c>
      <c r="R9" s="95" t="s">
        <v>4</v>
      </c>
      <c r="S9" s="661"/>
      <c r="T9" s="659"/>
      <c r="U9" s="34"/>
    </row>
    <row r="10" spans="1:25" s="11" customFormat="1" ht="15" customHeight="1" x14ac:dyDescent="0.25">
      <c r="B10" s="140" t="s">
        <v>28</v>
      </c>
      <c r="C10" s="141" t="str">
        <f>'BTB 1, 2, 3 - DALAM'!C11</f>
        <v>sd. TAHUN 2019</v>
      </c>
      <c r="D10" s="142"/>
      <c r="E10" s="139"/>
      <c r="F10" s="134"/>
      <c r="G10" s="135"/>
      <c r="H10" s="248"/>
      <c r="I10" s="277"/>
      <c r="J10" s="278"/>
      <c r="K10" s="279"/>
      <c r="L10" s="217"/>
      <c r="M10" s="217"/>
      <c r="N10" s="217"/>
      <c r="O10" s="219"/>
      <c r="P10" s="219"/>
      <c r="Q10" s="219"/>
      <c r="R10" s="219"/>
      <c r="S10" s="217"/>
      <c r="T10" s="141"/>
      <c r="U10" s="106"/>
    </row>
    <row r="11" spans="1:25" s="36" customFormat="1" ht="15" customHeight="1" x14ac:dyDescent="0.2">
      <c r="A11" s="503"/>
      <c r="B11" s="544"/>
      <c r="C11" s="85"/>
      <c r="D11" s="101"/>
      <c r="E11" s="62"/>
      <c r="F11" s="58"/>
      <c r="G11" s="298"/>
      <c r="H11" s="143"/>
      <c r="I11" s="143"/>
      <c r="J11" s="448"/>
      <c r="K11" s="565"/>
      <c r="L11" s="574"/>
      <c r="M11" s="574"/>
      <c r="N11" s="574"/>
      <c r="O11" s="563"/>
      <c r="P11" s="564"/>
      <c r="Q11" s="564"/>
      <c r="R11" s="564"/>
      <c r="S11" s="605"/>
      <c r="T11" s="164"/>
      <c r="U11" s="15"/>
      <c r="V11" s="15"/>
      <c r="W11" s="14"/>
      <c r="X11" s="14"/>
      <c r="Y11" s="14"/>
    </row>
    <row r="12" spans="1:25" s="36" customFormat="1" ht="15" customHeight="1" x14ac:dyDescent="0.2">
      <c r="A12" s="503"/>
      <c r="B12" s="537"/>
      <c r="C12" s="44"/>
      <c r="D12" s="102"/>
      <c r="E12" s="62"/>
      <c r="F12" s="62"/>
      <c r="G12" s="62"/>
      <c r="H12" s="63"/>
      <c r="I12" s="63"/>
      <c r="J12" s="380"/>
      <c r="K12" s="566"/>
      <c r="L12" s="602"/>
      <c r="M12" s="602"/>
      <c r="N12" s="602"/>
      <c r="O12" s="380"/>
      <c r="P12" s="380"/>
      <c r="Q12" s="380"/>
      <c r="R12" s="380"/>
      <c r="S12" s="579"/>
      <c r="T12" s="41"/>
      <c r="U12" s="15"/>
      <c r="V12" s="15"/>
      <c r="W12" s="14"/>
      <c r="X12" s="14"/>
      <c r="Y12" s="14"/>
    </row>
    <row r="13" spans="1:25" s="36" customFormat="1" ht="15" customHeight="1" x14ac:dyDescent="0.2">
      <c r="A13" s="503"/>
      <c r="B13" s="537"/>
      <c r="C13" s="44"/>
      <c r="D13" s="103"/>
      <c r="E13" s="64"/>
      <c r="F13" s="64"/>
      <c r="G13" s="64"/>
      <c r="H13" s="65"/>
      <c r="I13" s="65"/>
      <c r="J13" s="380"/>
      <c r="K13" s="300"/>
      <c r="L13" s="602"/>
      <c r="M13" s="602"/>
      <c r="N13" s="602"/>
      <c r="O13" s="380"/>
      <c r="P13" s="64"/>
      <c r="Q13" s="64"/>
      <c r="R13" s="64"/>
      <c r="S13" s="603"/>
      <c r="T13" s="41"/>
      <c r="U13" s="15"/>
      <c r="V13" s="15"/>
      <c r="W13" s="14"/>
      <c r="X13" s="14"/>
      <c r="Y13" s="14"/>
    </row>
    <row r="14" spans="1:25" s="36" customFormat="1" ht="15" customHeight="1" x14ac:dyDescent="0.2">
      <c r="A14" s="503"/>
      <c r="B14" s="537"/>
      <c r="C14" s="44"/>
      <c r="D14" s="103"/>
      <c r="E14" s="100"/>
      <c r="F14" s="100"/>
      <c r="G14" s="100"/>
      <c r="H14" s="65"/>
      <c r="I14" s="65"/>
      <c r="J14" s="380"/>
      <c r="K14" s="390"/>
      <c r="L14" s="602"/>
      <c r="M14" s="602"/>
      <c r="N14" s="602"/>
      <c r="O14" s="380"/>
      <c r="P14" s="64"/>
      <c r="Q14" s="64"/>
      <c r="R14" s="64"/>
      <c r="S14" s="603"/>
      <c r="T14" s="41"/>
      <c r="U14" s="15"/>
      <c r="V14" s="15"/>
      <c r="W14" s="14"/>
      <c r="X14" s="14"/>
      <c r="Y14" s="14"/>
    </row>
    <row r="15" spans="1:25" s="36" customFormat="1" ht="15" customHeight="1" x14ac:dyDescent="0.2">
      <c r="A15" s="503"/>
      <c r="B15" s="537"/>
      <c r="C15" s="44"/>
      <c r="D15" s="103"/>
      <c r="E15" s="100"/>
      <c r="F15" s="100"/>
      <c r="G15" s="100"/>
      <c r="H15" s="61"/>
      <c r="I15" s="61"/>
      <c r="J15" s="380"/>
      <c r="K15" s="390"/>
      <c r="L15" s="602"/>
      <c r="M15" s="602"/>
      <c r="N15" s="602"/>
      <c r="O15" s="380"/>
      <c r="P15" s="64"/>
      <c r="Q15" s="64"/>
      <c r="R15" s="64"/>
      <c r="S15" s="603"/>
      <c r="T15" s="41"/>
      <c r="U15" s="15"/>
      <c r="V15" s="15"/>
      <c r="W15" s="14"/>
      <c r="X15" s="14"/>
      <c r="Y15" s="14"/>
    </row>
    <row r="16" spans="1:25" s="36" customFormat="1" ht="15" customHeight="1" x14ac:dyDescent="0.2">
      <c r="A16" s="503"/>
      <c r="B16" s="537"/>
      <c r="C16" s="44"/>
      <c r="D16" s="103"/>
      <c r="E16" s="100"/>
      <c r="F16" s="295"/>
      <c r="G16" s="100"/>
      <c r="H16" s="143"/>
      <c r="I16" s="143"/>
      <c r="J16" s="380"/>
      <c r="K16" s="390"/>
      <c r="L16" s="602"/>
      <c r="M16" s="602"/>
      <c r="N16" s="602"/>
      <c r="O16" s="380"/>
      <c r="P16" s="553"/>
      <c r="Q16" s="553"/>
      <c r="R16" s="64"/>
      <c r="S16" s="603"/>
      <c r="T16" s="41"/>
      <c r="U16" s="15"/>
      <c r="V16" s="15"/>
      <c r="W16" s="14"/>
      <c r="X16" s="14"/>
      <c r="Y16" s="14"/>
    </row>
    <row r="17" spans="1:25" s="36" customFormat="1" ht="15" customHeight="1" x14ac:dyDescent="0.2">
      <c r="A17" s="503"/>
      <c r="B17" s="537"/>
      <c r="C17" s="44"/>
      <c r="D17" s="104"/>
      <c r="E17" s="299"/>
      <c r="F17" s="295"/>
      <c r="G17" s="100"/>
      <c r="H17" s="61"/>
      <c r="I17" s="61"/>
      <c r="J17" s="380"/>
      <c r="K17" s="296"/>
      <c r="L17" s="604"/>
      <c r="M17" s="604"/>
      <c r="N17" s="604"/>
      <c r="O17" s="64"/>
      <c r="P17" s="553"/>
      <c r="Q17" s="553"/>
      <c r="R17" s="64"/>
      <c r="S17" s="603"/>
      <c r="T17" s="41"/>
      <c r="U17" s="15"/>
      <c r="V17" s="15"/>
      <c r="W17" s="14"/>
      <c r="X17" s="14"/>
      <c r="Y17" s="14"/>
    </row>
    <row r="18" spans="1:25" s="36" customFormat="1" ht="15" customHeight="1" x14ac:dyDescent="0.2">
      <c r="A18" s="503"/>
      <c r="B18" s="537"/>
      <c r="C18" s="44"/>
      <c r="D18" s="104"/>
      <c r="E18" s="299"/>
      <c r="F18" s="295"/>
      <c r="G18" s="100"/>
      <c r="H18" s="61"/>
      <c r="I18" s="61"/>
      <c r="J18" s="380"/>
      <c r="K18" s="296"/>
      <c r="L18" s="604"/>
      <c r="M18" s="604"/>
      <c r="N18" s="604"/>
      <c r="O18" s="64"/>
      <c r="P18" s="553"/>
      <c r="Q18" s="553"/>
      <c r="R18" s="64"/>
      <c r="S18" s="603"/>
      <c r="T18" s="41"/>
      <c r="U18" s="15"/>
      <c r="V18" s="15"/>
      <c r="W18" s="14"/>
      <c r="X18" s="14"/>
      <c r="Y18" s="14"/>
    </row>
    <row r="19" spans="1:25" s="36" customFormat="1" ht="15" customHeight="1" x14ac:dyDescent="0.2">
      <c r="A19" s="503"/>
      <c r="B19" s="537"/>
      <c r="C19" s="414"/>
      <c r="D19" s="418"/>
      <c r="E19" s="430"/>
      <c r="F19" s="428"/>
      <c r="G19" s="428"/>
      <c r="H19" s="429"/>
      <c r="I19" s="429"/>
      <c r="J19" s="380"/>
      <c r="K19" s="296"/>
      <c r="L19" s="602"/>
      <c r="M19" s="602"/>
      <c r="N19" s="602"/>
      <c r="O19" s="380"/>
      <c r="P19" s="553"/>
      <c r="Q19" s="553"/>
      <c r="R19" s="553"/>
      <c r="S19" s="596"/>
      <c r="T19" s="430"/>
      <c r="U19" s="15"/>
      <c r="V19" s="15"/>
      <c r="W19" s="14"/>
      <c r="X19" s="14"/>
      <c r="Y19" s="14"/>
    </row>
    <row r="20" spans="1:25" s="36" customFormat="1" ht="15" customHeight="1" thickBot="1" x14ac:dyDescent="0.25">
      <c r="A20" s="503"/>
      <c r="B20" s="625"/>
      <c r="C20" s="421"/>
      <c r="D20" s="422"/>
      <c r="E20" s="431"/>
      <c r="F20" s="432"/>
      <c r="G20" s="432"/>
      <c r="H20" s="433"/>
      <c r="I20" s="433"/>
      <c r="J20" s="398"/>
      <c r="K20" s="399"/>
      <c r="L20" s="575"/>
      <c r="M20" s="575"/>
      <c r="N20" s="575"/>
      <c r="O20" s="398"/>
      <c r="P20" s="398"/>
      <c r="Q20" s="398"/>
      <c r="R20" s="398"/>
      <c r="S20" s="599"/>
      <c r="T20" s="434"/>
      <c r="U20" s="15"/>
      <c r="V20" s="15"/>
      <c r="W20" s="14"/>
      <c r="X20" s="14"/>
      <c r="Y20" s="14"/>
    </row>
    <row r="21" spans="1:25" s="36" customFormat="1" ht="18" customHeight="1" thickBot="1" x14ac:dyDescent="0.25">
      <c r="A21" s="15"/>
      <c r="B21" s="37">
        <f>COUNT(B10:B20)</f>
        <v>0</v>
      </c>
      <c r="C21" s="38"/>
      <c r="D21" s="79"/>
      <c r="E21" s="39" t="s">
        <v>30</v>
      </c>
      <c r="F21" s="239"/>
      <c r="G21" s="42"/>
      <c r="H21" s="230">
        <f>SUM(H10:H20)</f>
        <v>0</v>
      </c>
      <c r="I21" s="230">
        <f>SUM(I10:I20)</f>
        <v>0</v>
      </c>
      <c r="J21" s="42"/>
      <c r="K21" s="230">
        <f>SUM(K10:K20)</f>
        <v>0</v>
      </c>
      <c r="L21" s="38">
        <f>COUNTA(L10:L20)</f>
        <v>0</v>
      </c>
      <c r="M21" s="38">
        <f>COUNTA(M10:M20)</f>
        <v>0</v>
      </c>
      <c r="N21" s="38">
        <f>COUNTA(N10:N20)</f>
        <v>0</v>
      </c>
      <c r="O21" s="38"/>
      <c r="P21" s="42"/>
      <c r="Q21" s="42"/>
      <c r="R21" s="42"/>
      <c r="S21" s="38">
        <f>COUNTA(S10:S20)</f>
        <v>0</v>
      </c>
      <c r="T21" s="42"/>
      <c r="U21" s="16"/>
      <c r="V21" s="15"/>
      <c r="W21" s="14"/>
      <c r="X21" s="14"/>
      <c r="Y21" s="14"/>
    </row>
    <row r="22" spans="1:25" s="11" customFormat="1" ht="15" customHeight="1" x14ac:dyDescent="0.25">
      <c r="B22" s="127" t="s">
        <v>29</v>
      </c>
      <c r="C22" s="124" t="str">
        <f>'BTB 1, 2, 3 - DALAM'!C16</f>
        <v>TAHUN 2020</v>
      </c>
      <c r="D22" s="209"/>
      <c r="E22" s="124"/>
      <c r="F22" s="240"/>
      <c r="G22" s="241"/>
      <c r="H22" s="242"/>
      <c r="I22" s="243"/>
      <c r="J22" s="220"/>
      <c r="K22" s="242"/>
      <c r="L22" s="209"/>
      <c r="M22" s="209"/>
      <c r="N22" s="209"/>
      <c r="O22" s="220"/>
      <c r="P22" s="220"/>
      <c r="Q22" s="220"/>
      <c r="R22" s="220"/>
      <c r="S22" s="209"/>
      <c r="T22" s="124"/>
      <c r="U22" s="106"/>
    </row>
    <row r="23" spans="1:25" s="36" customFormat="1" ht="15" customHeight="1" x14ac:dyDescent="0.2">
      <c r="A23" s="15"/>
      <c r="B23" s="247"/>
      <c r="C23" s="462"/>
      <c r="D23" s="336"/>
      <c r="E23" s="450"/>
      <c r="F23" s="450"/>
      <c r="G23" s="450"/>
      <c r="H23" s="450"/>
      <c r="I23" s="450"/>
      <c r="J23" s="119"/>
      <c r="K23" s="450"/>
      <c r="L23" s="456"/>
      <c r="M23" s="600"/>
      <c r="N23" s="600"/>
      <c r="O23" s="119"/>
      <c r="P23" s="449"/>
      <c r="Q23" s="119"/>
      <c r="R23" s="119"/>
      <c r="S23" s="463"/>
      <c r="T23" s="166"/>
      <c r="U23" s="2"/>
      <c r="V23" s="15"/>
      <c r="W23" s="14"/>
      <c r="X23" s="14"/>
      <c r="Y23" s="14"/>
    </row>
    <row r="24" spans="1:25" s="36" customFormat="1" ht="15" customHeight="1" x14ac:dyDescent="0.2">
      <c r="A24" s="15"/>
      <c r="B24" s="329"/>
      <c r="C24" s="369"/>
      <c r="D24" s="336"/>
      <c r="E24" s="450"/>
      <c r="F24" s="450"/>
      <c r="G24" s="450"/>
      <c r="H24" s="450"/>
      <c r="I24" s="450"/>
      <c r="J24" s="119"/>
      <c r="K24" s="450"/>
      <c r="L24" s="456"/>
      <c r="M24" s="530"/>
      <c r="N24" s="530"/>
      <c r="O24" s="330"/>
      <c r="P24" s="330"/>
      <c r="Q24" s="330"/>
      <c r="R24" s="330"/>
      <c r="S24" s="530"/>
      <c r="T24" s="331"/>
      <c r="U24" s="2"/>
      <c r="V24" s="15"/>
      <c r="W24" s="14"/>
      <c r="X24" s="14"/>
      <c r="Y24" s="14"/>
    </row>
    <row r="25" spans="1:25" s="36" customFormat="1" ht="15" customHeight="1" thickBot="1" x14ac:dyDescent="0.25">
      <c r="A25" s="15"/>
      <c r="B25" s="201"/>
      <c r="C25" s="238"/>
      <c r="D25" s="208"/>
      <c r="E25" s="235"/>
      <c r="F25" s="227"/>
      <c r="G25" s="227"/>
      <c r="H25" s="121"/>
      <c r="I25" s="122"/>
      <c r="J25" s="123"/>
      <c r="K25" s="121"/>
      <c r="L25" s="531"/>
      <c r="M25" s="531"/>
      <c r="N25" s="531"/>
      <c r="O25" s="354"/>
      <c r="P25" s="444"/>
      <c r="Q25" s="354"/>
      <c r="R25" s="123"/>
      <c r="S25" s="578"/>
      <c r="T25" s="167"/>
      <c r="U25" s="2"/>
      <c r="V25" s="15"/>
      <c r="W25" s="14"/>
      <c r="X25" s="14"/>
      <c r="Y25" s="14"/>
    </row>
    <row r="26" spans="1:25" s="36" customFormat="1" ht="18" customHeight="1" thickBot="1" x14ac:dyDescent="0.25">
      <c r="A26" s="15"/>
      <c r="B26" s="37">
        <f>COUNT(B22:B25)</f>
        <v>0</v>
      </c>
      <c r="C26" s="230"/>
      <c r="D26" s="79"/>
      <c r="E26" s="39" t="s">
        <v>31</v>
      </c>
      <c r="F26" s="239"/>
      <c r="G26" s="42"/>
      <c r="H26" s="230">
        <f>SUM(H22:H25)</f>
        <v>0</v>
      </c>
      <c r="I26" s="230">
        <f>SUM(I22:I25)</f>
        <v>0</v>
      </c>
      <c r="J26" s="42"/>
      <c r="K26" s="230">
        <f>SUM(K22:K25)</f>
        <v>0</v>
      </c>
      <c r="L26" s="38">
        <f>COUNTA(L22:L25)</f>
        <v>0</v>
      </c>
      <c r="M26" s="38">
        <f>COUNTA(M22:M25)</f>
        <v>0</v>
      </c>
      <c r="N26" s="38">
        <f>COUNTA(N22:N25)</f>
        <v>0</v>
      </c>
      <c r="O26" s="38"/>
      <c r="P26" s="42"/>
      <c r="Q26" s="42"/>
      <c r="R26" s="42"/>
      <c r="S26" s="38">
        <f>COUNTA(S22:S25)</f>
        <v>0</v>
      </c>
      <c r="T26" s="43"/>
      <c r="U26" s="33"/>
      <c r="V26" s="15"/>
      <c r="W26" s="14"/>
      <c r="X26" s="14"/>
      <c r="Y26" s="14"/>
    </row>
    <row r="27" spans="1:25" ht="7.5" customHeight="1" thickBot="1" x14ac:dyDescent="0.3">
      <c r="A27" s="174"/>
      <c r="B27" s="174"/>
      <c r="C27" s="174"/>
      <c r="D27" s="174"/>
      <c r="E27" s="221"/>
      <c r="F27" s="221"/>
      <c r="G27" s="221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5" s="36" customFormat="1" ht="18" customHeight="1" thickBot="1" x14ac:dyDescent="0.25">
      <c r="A28" s="15"/>
      <c r="B28" s="232">
        <f>B21+B26</f>
        <v>0</v>
      </c>
      <c r="C28" s="38"/>
      <c r="D28" s="79"/>
      <c r="E28" s="39" t="s">
        <v>32</v>
      </c>
      <c r="F28" s="239"/>
      <c r="G28" s="42"/>
      <c r="H28" s="38">
        <f>H21+H26</f>
        <v>0</v>
      </c>
      <c r="I28" s="38">
        <f>I21+I26</f>
        <v>0</v>
      </c>
      <c r="J28" s="42"/>
      <c r="K28" s="38">
        <f>K21+K26</f>
        <v>0</v>
      </c>
      <c r="L28" s="38">
        <f>L21+L26</f>
        <v>0</v>
      </c>
      <c r="M28" s="38">
        <f>M21+M26</f>
        <v>0</v>
      </c>
      <c r="N28" s="38">
        <f>N21+N26</f>
        <v>0</v>
      </c>
      <c r="O28" s="38"/>
      <c r="P28" s="38"/>
      <c r="Q28" s="38"/>
      <c r="R28" s="42"/>
      <c r="S28" s="38">
        <f>S21+S26</f>
        <v>0</v>
      </c>
      <c r="T28" s="43"/>
      <c r="U28" s="16"/>
      <c r="V28" s="15"/>
      <c r="W28" s="14"/>
      <c r="X28" s="14"/>
      <c r="Y28" s="14"/>
    </row>
    <row r="29" spans="1:25" s="36" customFormat="1" ht="18" customHeight="1" x14ac:dyDescent="0.2">
      <c r="A29" s="15"/>
      <c r="B29" s="125"/>
      <c r="C29" s="125"/>
      <c r="D29" s="125"/>
      <c r="E29" s="126"/>
      <c r="F29" s="125"/>
      <c r="G29" s="125"/>
      <c r="H29" s="125"/>
      <c r="I29" s="125"/>
      <c r="J29" s="126"/>
      <c r="K29" s="125"/>
      <c r="L29" s="125"/>
      <c r="M29" s="125"/>
      <c r="N29" s="125"/>
      <c r="O29" s="125"/>
      <c r="P29" s="125"/>
      <c r="Q29" s="125"/>
      <c r="R29" s="126"/>
      <c r="S29" s="126"/>
      <c r="T29" s="126"/>
      <c r="U29" s="76"/>
      <c r="V29" s="15"/>
      <c r="W29" s="14"/>
      <c r="X29" s="14"/>
      <c r="Y29" s="14"/>
    </row>
    <row r="30" spans="1:25" s="10" customFormat="1" ht="18" customHeight="1" x14ac:dyDescent="0.25">
      <c r="A30" s="2"/>
      <c r="B30" s="128" t="s">
        <v>35</v>
      </c>
      <c r="C30" s="129" t="s">
        <v>36</v>
      </c>
      <c r="D30" s="1"/>
      <c r="E30" s="1"/>
      <c r="F30" s="1"/>
      <c r="G30" s="1"/>
      <c r="H30" s="1"/>
      <c r="I30" s="1"/>
      <c r="J30" s="2"/>
      <c r="K30" s="7"/>
      <c r="L30" s="7"/>
      <c r="M30" s="7"/>
      <c r="N30" s="7"/>
      <c r="O30" s="7"/>
      <c r="P30" s="7"/>
      <c r="Q30" s="7"/>
      <c r="R30" s="1"/>
      <c r="S30" s="1"/>
      <c r="T30" s="2"/>
      <c r="U30" s="2"/>
      <c r="V30" s="2"/>
    </row>
    <row r="31" spans="1:25" s="2" customFormat="1" ht="7.5" customHeight="1" x14ac:dyDescent="0.25">
      <c r="B31" s="6"/>
      <c r="C31" s="6"/>
      <c r="D31" s="6"/>
      <c r="E31" s="6"/>
      <c r="F31" s="6"/>
      <c r="G31" s="6"/>
      <c r="H31" s="6"/>
      <c r="I31" s="6"/>
      <c r="J31" s="35"/>
      <c r="K31" s="8"/>
      <c r="L31" s="8"/>
      <c r="M31" s="8"/>
      <c r="N31" s="8"/>
      <c r="O31" s="8"/>
      <c r="P31" s="8"/>
      <c r="Q31" s="8"/>
      <c r="R31" s="6"/>
      <c r="S31" s="6"/>
      <c r="T31" s="35"/>
    </row>
    <row r="32" spans="1:25" s="2" customFormat="1" ht="18" customHeight="1" x14ac:dyDescent="0.25">
      <c r="B32" s="658" t="s">
        <v>7</v>
      </c>
      <c r="C32" s="660" t="s">
        <v>8</v>
      </c>
      <c r="D32" s="662" t="s">
        <v>22</v>
      </c>
      <c r="E32" s="658" t="s">
        <v>2</v>
      </c>
      <c r="F32" s="664" t="s">
        <v>3</v>
      </c>
      <c r="G32" s="664"/>
      <c r="H32" s="665"/>
      <c r="I32" s="664"/>
      <c r="J32" s="666" t="s">
        <v>91</v>
      </c>
      <c r="K32" s="666" t="s">
        <v>41</v>
      </c>
      <c r="L32" s="668" t="s">
        <v>21</v>
      </c>
      <c r="M32" s="668"/>
      <c r="N32" s="668"/>
      <c r="O32" s="668"/>
      <c r="P32" s="668"/>
      <c r="Q32" s="668"/>
      <c r="R32" s="669"/>
      <c r="S32" s="660" t="s">
        <v>103</v>
      </c>
      <c r="T32" s="658" t="s">
        <v>1</v>
      </c>
      <c r="U32" s="33"/>
    </row>
    <row r="33" spans="1:25" s="11" customFormat="1" ht="18" customHeight="1" thickBot="1" x14ac:dyDescent="0.3">
      <c r="B33" s="659"/>
      <c r="C33" s="661"/>
      <c r="D33" s="663"/>
      <c r="E33" s="659"/>
      <c r="F33" s="4" t="s">
        <v>5</v>
      </c>
      <c r="G33" s="5" t="s">
        <v>4</v>
      </c>
      <c r="H33" s="94" t="s">
        <v>23</v>
      </c>
      <c r="I33" s="94" t="s">
        <v>24</v>
      </c>
      <c r="J33" s="667"/>
      <c r="K33" s="667"/>
      <c r="L33" s="95" t="s">
        <v>78</v>
      </c>
      <c r="M33" s="95" t="s">
        <v>79</v>
      </c>
      <c r="N33" s="95" t="s">
        <v>80</v>
      </c>
      <c r="O33" s="95" t="s">
        <v>77</v>
      </c>
      <c r="P33" s="95" t="s">
        <v>97</v>
      </c>
      <c r="Q33" s="95" t="s">
        <v>98</v>
      </c>
      <c r="R33" s="95" t="s">
        <v>4</v>
      </c>
      <c r="S33" s="661"/>
      <c r="T33" s="659"/>
      <c r="U33" s="34"/>
    </row>
    <row r="34" spans="1:25" s="11" customFormat="1" ht="15" customHeight="1" x14ac:dyDescent="0.25">
      <c r="B34" s="187" t="s">
        <v>28</v>
      </c>
      <c r="C34" s="124" t="str">
        <f>'BTB 1, 2, 3 - DALAM'!C28</f>
        <v>LAND BANK sd. TAHUN 2019</v>
      </c>
      <c r="D34" s="203"/>
      <c r="E34" s="202"/>
      <c r="F34" s="204"/>
      <c r="G34" s="205"/>
      <c r="H34" s="203"/>
      <c r="I34" s="206"/>
      <c r="J34" s="222"/>
      <c r="K34" s="203"/>
      <c r="L34" s="516"/>
      <c r="M34" s="516"/>
      <c r="N34" s="516"/>
      <c r="O34" s="446"/>
      <c r="P34" s="446"/>
      <c r="Q34" s="446"/>
      <c r="R34" s="222"/>
      <c r="S34" s="516"/>
      <c r="T34" s="202"/>
      <c r="U34" s="106"/>
    </row>
    <row r="35" spans="1:25" s="36" customFormat="1" ht="15" customHeight="1" x14ac:dyDescent="0.2">
      <c r="A35" s="15"/>
      <c r="B35" s="114"/>
      <c r="C35" s="237"/>
      <c r="D35" s="198"/>
      <c r="E35" s="234"/>
      <c r="F35" s="226"/>
      <c r="G35" s="226"/>
      <c r="H35" s="116"/>
      <c r="I35" s="117"/>
      <c r="J35" s="119"/>
      <c r="K35" s="118"/>
      <c r="L35" s="600"/>
      <c r="M35" s="600"/>
      <c r="N35" s="600"/>
      <c r="O35" s="119"/>
      <c r="P35" s="449"/>
      <c r="Q35" s="119"/>
      <c r="R35" s="119"/>
      <c r="S35" s="463"/>
      <c r="T35" s="166"/>
      <c r="U35" s="15"/>
      <c r="V35" s="15"/>
      <c r="W35" s="14"/>
      <c r="X35" s="14"/>
      <c r="Y35" s="14"/>
    </row>
    <row r="36" spans="1:25" s="36" customFormat="1" ht="15" customHeight="1" x14ac:dyDescent="0.2">
      <c r="A36" s="15"/>
      <c r="B36" s="368"/>
      <c r="C36" s="369"/>
      <c r="D36" s="370"/>
      <c r="E36" s="371"/>
      <c r="F36" s="372"/>
      <c r="G36" s="372"/>
      <c r="H36" s="373"/>
      <c r="I36" s="374"/>
      <c r="J36" s="330"/>
      <c r="K36" s="373"/>
      <c r="L36" s="530"/>
      <c r="M36" s="530"/>
      <c r="N36" s="530"/>
      <c r="O36" s="330"/>
      <c r="P36" s="330"/>
      <c r="Q36" s="330"/>
      <c r="R36" s="330"/>
      <c r="S36" s="530"/>
      <c r="T36" s="331"/>
      <c r="U36" s="15"/>
      <c r="V36" s="15"/>
      <c r="W36" s="14"/>
      <c r="X36" s="14"/>
      <c r="Y36" s="14"/>
    </row>
    <row r="37" spans="1:25" s="36" customFormat="1" ht="15" customHeight="1" thickBot="1" x14ac:dyDescent="0.25">
      <c r="A37" s="15"/>
      <c r="B37" s="120"/>
      <c r="C37" s="238"/>
      <c r="D37" s="168"/>
      <c r="E37" s="235"/>
      <c r="F37" s="227"/>
      <c r="G37" s="227"/>
      <c r="H37" s="121"/>
      <c r="I37" s="122"/>
      <c r="J37" s="123"/>
      <c r="K37" s="121"/>
      <c r="L37" s="531"/>
      <c r="M37" s="531"/>
      <c r="N37" s="531"/>
      <c r="O37" s="354"/>
      <c r="P37" s="444"/>
      <c r="Q37" s="354"/>
      <c r="R37" s="123"/>
      <c r="S37" s="578"/>
      <c r="T37" s="167"/>
      <c r="U37" s="15"/>
      <c r="V37" s="15"/>
      <c r="W37" s="14"/>
      <c r="X37" s="14"/>
      <c r="Y37" s="14"/>
    </row>
    <row r="38" spans="1:25" s="36" customFormat="1" ht="18" customHeight="1" thickBot="1" x14ac:dyDescent="0.25">
      <c r="A38" s="15"/>
      <c r="B38" s="37">
        <f>COUNT(B34:B37)</f>
        <v>0</v>
      </c>
      <c r="C38" s="38"/>
      <c r="D38" s="79"/>
      <c r="E38" s="39" t="s">
        <v>30</v>
      </c>
      <c r="F38" s="239"/>
      <c r="G38" s="42"/>
      <c r="H38" s="230">
        <f>SUM(H34:H37)</f>
        <v>0</v>
      </c>
      <c r="I38" s="230">
        <f>SUM(I34:I37)</f>
        <v>0</v>
      </c>
      <c r="J38" s="42"/>
      <c r="K38" s="38">
        <f>SUM(K34:K37)</f>
        <v>0</v>
      </c>
      <c r="L38" s="38">
        <f>COUNTA(L34:L37)</f>
        <v>0</v>
      </c>
      <c r="M38" s="38">
        <f>COUNTA(M34:M37)</f>
        <v>0</v>
      </c>
      <c r="N38" s="38">
        <f>COUNTA(N34:N37)</f>
        <v>0</v>
      </c>
      <c r="O38" s="38"/>
      <c r="P38" s="42"/>
      <c r="Q38" s="42"/>
      <c r="R38" s="42"/>
      <c r="S38" s="38">
        <f>COUNTA(S34:S37)</f>
        <v>0</v>
      </c>
      <c r="T38" s="43"/>
      <c r="U38" s="16"/>
      <c r="V38" s="15"/>
      <c r="W38" s="14"/>
      <c r="X38" s="14"/>
      <c r="Y38" s="14"/>
    </row>
    <row r="39" spans="1:25" s="11" customFormat="1" ht="15" customHeight="1" x14ac:dyDescent="0.25">
      <c r="B39" s="127" t="s">
        <v>29</v>
      </c>
      <c r="C39" s="124" t="str">
        <f>'BTB 1, 2, 3 - DALAM'!C33</f>
        <v>LAND BANK TAHUN 2020</v>
      </c>
      <c r="D39" s="209"/>
      <c r="E39" s="124"/>
      <c r="F39" s="240"/>
      <c r="G39" s="241"/>
      <c r="H39" s="242"/>
      <c r="I39" s="243"/>
      <c r="J39" s="220"/>
      <c r="K39" s="209"/>
      <c r="L39" s="209"/>
      <c r="M39" s="209"/>
      <c r="N39" s="209"/>
      <c r="O39" s="220"/>
      <c r="P39" s="220"/>
      <c r="Q39" s="220"/>
      <c r="R39" s="220"/>
      <c r="S39" s="209"/>
      <c r="T39" s="124"/>
      <c r="U39" s="106"/>
    </row>
    <row r="40" spans="1:25" s="36" customFormat="1" ht="15" customHeight="1" x14ac:dyDescent="0.2">
      <c r="A40" s="15"/>
      <c r="B40" s="114"/>
      <c r="C40" s="237"/>
      <c r="D40" s="198"/>
      <c r="E40" s="234"/>
      <c r="F40" s="226"/>
      <c r="G40" s="226"/>
      <c r="H40" s="116"/>
      <c r="I40" s="117"/>
      <c r="J40" s="119"/>
      <c r="K40" s="118"/>
      <c r="L40" s="600"/>
      <c r="M40" s="600"/>
      <c r="N40" s="600"/>
      <c r="O40" s="119"/>
      <c r="P40" s="449"/>
      <c r="Q40" s="119"/>
      <c r="R40" s="119"/>
      <c r="S40" s="463"/>
      <c r="T40" s="166"/>
      <c r="U40" s="15"/>
      <c r="V40" s="15"/>
      <c r="W40" s="14"/>
      <c r="X40" s="14"/>
      <c r="Y40" s="14"/>
    </row>
    <row r="41" spans="1:25" s="36" customFormat="1" ht="15" customHeight="1" x14ac:dyDescent="0.2">
      <c r="A41" s="15"/>
      <c r="B41" s="368"/>
      <c r="C41" s="369"/>
      <c r="D41" s="370"/>
      <c r="E41" s="371"/>
      <c r="F41" s="372"/>
      <c r="G41" s="372"/>
      <c r="H41" s="373"/>
      <c r="I41" s="374"/>
      <c r="J41" s="330"/>
      <c r="K41" s="373"/>
      <c r="L41" s="530"/>
      <c r="M41" s="530"/>
      <c r="N41" s="530"/>
      <c r="O41" s="330"/>
      <c r="P41" s="330"/>
      <c r="Q41" s="330"/>
      <c r="R41" s="330"/>
      <c r="S41" s="530"/>
      <c r="T41" s="331"/>
      <c r="U41" s="15"/>
      <c r="V41" s="15"/>
      <c r="W41" s="14"/>
      <c r="X41" s="14"/>
      <c r="Y41" s="14"/>
    </row>
    <row r="42" spans="1:25" s="36" customFormat="1" ht="15" customHeight="1" thickBot="1" x14ac:dyDescent="0.25">
      <c r="A42" s="15"/>
      <c r="B42" s="120"/>
      <c r="C42" s="238"/>
      <c r="D42" s="168"/>
      <c r="E42" s="235"/>
      <c r="F42" s="227"/>
      <c r="G42" s="227"/>
      <c r="H42" s="121"/>
      <c r="I42" s="122"/>
      <c r="J42" s="123"/>
      <c r="K42" s="121"/>
      <c r="L42" s="531"/>
      <c r="M42" s="531"/>
      <c r="N42" s="531"/>
      <c r="O42" s="354"/>
      <c r="P42" s="444"/>
      <c r="Q42" s="354"/>
      <c r="R42" s="123"/>
      <c r="S42" s="578"/>
      <c r="T42" s="167"/>
      <c r="U42" s="15"/>
      <c r="V42" s="15"/>
      <c r="W42" s="14"/>
      <c r="X42" s="14"/>
      <c r="Y42" s="14"/>
    </row>
    <row r="43" spans="1:25" s="36" customFormat="1" ht="18" customHeight="1" thickBot="1" x14ac:dyDescent="0.25">
      <c r="A43" s="15"/>
      <c r="B43" s="37">
        <f>COUNT(B39:B42)</f>
        <v>0</v>
      </c>
      <c r="C43" s="38"/>
      <c r="D43" s="79"/>
      <c r="E43" s="39" t="s">
        <v>31</v>
      </c>
      <c r="F43" s="239"/>
      <c r="G43" s="42"/>
      <c r="H43" s="230">
        <f>SUM(H39:H42)</f>
        <v>0</v>
      </c>
      <c r="I43" s="230">
        <f>SUM(I39:I42)</f>
        <v>0</v>
      </c>
      <c r="J43" s="42"/>
      <c r="K43" s="38">
        <f>SUM(K39:K42)</f>
        <v>0</v>
      </c>
      <c r="L43" s="38">
        <f>COUNTA(L39:L42)</f>
        <v>0</v>
      </c>
      <c r="M43" s="38">
        <f>COUNTA(M39:M42)</f>
        <v>0</v>
      </c>
      <c r="N43" s="38">
        <f>COUNTA(N39:N42)</f>
        <v>0</v>
      </c>
      <c r="O43" s="38"/>
      <c r="P43" s="42"/>
      <c r="Q43" s="42"/>
      <c r="R43" s="42"/>
      <c r="S43" s="38">
        <f>COUNTA(S39:S42)</f>
        <v>0</v>
      </c>
      <c r="T43" s="43"/>
      <c r="U43" s="16"/>
      <c r="V43" s="15"/>
      <c r="W43" s="14"/>
      <c r="X43" s="14"/>
      <c r="Y43" s="14"/>
    </row>
    <row r="44" spans="1:25" ht="7.5" customHeight="1" thickBot="1" x14ac:dyDescent="0.3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5" s="36" customFormat="1" ht="18" customHeight="1" thickBot="1" x14ac:dyDescent="0.25">
      <c r="A45" s="15"/>
      <c r="B45" s="232">
        <f>B38+B43</f>
        <v>0</v>
      </c>
      <c r="C45" s="38"/>
      <c r="D45" s="79"/>
      <c r="E45" s="39" t="s">
        <v>32</v>
      </c>
      <c r="F45" s="40"/>
      <c r="G45" s="38"/>
      <c r="H45" s="230">
        <f>H38+H43</f>
        <v>0</v>
      </c>
      <c r="I45" s="230">
        <f>I38+I43</f>
        <v>0</v>
      </c>
      <c r="J45" s="42"/>
      <c r="K45" s="38">
        <f>K38+K43</f>
        <v>0</v>
      </c>
      <c r="L45" s="230">
        <f>L38+L43</f>
        <v>0</v>
      </c>
      <c r="M45" s="230">
        <f>M38+M43</f>
        <v>0</v>
      </c>
      <c r="N45" s="230">
        <f>N38+N43</f>
        <v>0</v>
      </c>
      <c r="O45" s="230"/>
      <c r="P45" s="38"/>
      <c r="Q45" s="38"/>
      <c r="R45" s="42"/>
      <c r="S45" s="230">
        <f>S38+S43</f>
        <v>0</v>
      </c>
      <c r="T45" s="43"/>
      <c r="U45" s="16"/>
      <c r="V45" s="15"/>
      <c r="W45" s="14"/>
      <c r="X45" s="14"/>
      <c r="Y45" s="14"/>
    </row>
    <row r="46" spans="1:25" x14ac:dyDescent="0.25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5" x14ac:dyDescent="0.25">
      <c r="A47" s="174"/>
      <c r="B47" s="174" t="str">
        <f>'BP - LUAR'!B41</f>
        <v>Jember, 31 Januari 2020</v>
      </c>
      <c r="C47" s="175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5" x14ac:dyDescent="0.25">
      <c r="A48" s="174"/>
      <c r="B48" s="177" t="s">
        <v>92</v>
      </c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x14ac:dyDescent="0.25">
      <c r="A49" s="174"/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x14ac:dyDescent="0.25">
      <c r="A50" s="174"/>
      <c r="B50" s="174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x14ac:dyDescent="0.25">
      <c r="A51" s="174"/>
      <c r="B51" s="174"/>
      <c r="C51" s="175"/>
      <c r="D51" s="175"/>
      <c r="E51" s="174"/>
      <c r="F51" s="174"/>
      <c r="G51" s="174"/>
      <c r="H51" s="32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x14ac:dyDescent="0.25">
      <c r="A52" s="174"/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324"/>
      <c r="S52" s="324"/>
      <c r="T52" s="174"/>
      <c r="U52" s="174"/>
      <c r="V52" s="174"/>
    </row>
    <row r="53" spans="1:22" x14ac:dyDescent="0.25">
      <c r="A53" s="174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7" spans="1:22" x14ac:dyDescent="0.25">
      <c r="G57" s="105">
        <v>264363</v>
      </c>
    </row>
    <row r="58" spans="1:22" x14ac:dyDescent="0.25">
      <c r="G58" s="105">
        <f>('Ajung - LOKASI'!H12*64000)*0.011%</f>
        <v>0</v>
      </c>
    </row>
    <row r="59" spans="1:22" x14ac:dyDescent="0.25">
      <c r="G59" s="66">
        <f>((H14*243000)*20%)*0.5%</f>
        <v>0</v>
      </c>
    </row>
  </sheetData>
  <mergeCells count="20">
    <mergeCell ref="L8:R8"/>
    <mergeCell ref="T8:T9"/>
    <mergeCell ref="S8:S9"/>
    <mergeCell ref="J8:J9"/>
    <mergeCell ref="K8:K9"/>
    <mergeCell ref="B8:B9"/>
    <mergeCell ref="C8:C9"/>
    <mergeCell ref="E8:E9"/>
    <mergeCell ref="F8:I8"/>
    <mergeCell ref="D8:D9"/>
    <mergeCell ref="S32:S33"/>
    <mergeCell ref="L32:R32"/>
    <mergeCell ref="T32:T33"/>
    <mergeCell ref="B32:B33"/>
    <mergeCell ref="C32:C33"/>
    <mergeCell ref="D32:D33"/>
    <mergeCell ref="E32:E33"/>
    <mergeCell ref="F32:I32"/>
    <mergeCell ref="J32:J33"/>
    <mergeCell ref="K32:K33"/>
  </mergeCells>
  <pageMargins left="0.59055118110236204" right="0.1" top="0.7" bottom="0.2" header="0" footer="0"/>
  <pageSetup paperSize="9" scale="6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45"/>
  <sheetViews>
    <sheetView zoomScale="90" zoomScaleNormal="90" workbookViewId="0">
      <selection activeCell="B12" sqref="B12:B13"/>
    </sheetView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9" width="13.7109375" customWidth="1"/>
    <col min="20" max="20" width="20.7109375" customWidth="1"/>
  </cols>
  <sheetData>
    <row r="1" spans="1:24" ht="10.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1:24" ht="10.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</row>
    <row r="3" spans="1:24" s="14" customFormat="1" ht="22.5" customHeight="1" x14ac:dyDescent="0.2">
      <c r="A3" s="15"/>
      <c r="B3" s="74" t="s">
        <v>60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4" s="10" customFormat="1" ht="22.5" x14ac:dyDescent="0.25">
      <c r="A4" s="2"/>
      <c r="B4" s="74" t="s">
        <v>95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</row>
    <row r="5" spans="1:24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</row>
    <row r="6" spans="1:24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</row>
    <row r="7" spans="1:24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</row>
    <row r="8" spans="1:24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35"/>
    </row>
    <row r="9" spans="1:24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4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4" s="11" customFormat="1" ht="15" customHeight="1" x14ac:dyDescent="0.25">
      <c r="B11" s="514" t="s">
        <v>28</v>
      </c>
      <c r="C11" s="515" t="s">
        <v>93</v>
      </c>
      <c r="D11" s="517"/>
      <c r="E11" s="518"/>
      <c r="F11" s="519"/>
      <c r="G11" s="520"/>
      <c r="H11" s="521"/>
      <c r="I11" s="522"/>
      <c r="J11" s="524"/>
      <c r="K11" s="524"/>
      <c r="L11" s="523"/>
      <c r="M11" s="523"/>
      <c r="N11" s="523"/>
      <c r="O11" s="523"/>
      <c r="P11" s="523"/>
      <c r="Q11" s="523"/>
      <c r="R11" s="523"/>
      <c r="S11" s="523"/>
      <c r="T11" s="518"/>
      <c r="U11" s="106"/>
    </row>
    <row r="12" spans="1:24" s="17" customFormat="1" ht="15" customHeight="1" x14ac:dyDescent="0.2">
      <c r="A12" s="403"/>
      <c r="B12" s="461"/>
      <c r="C12" s="492"/>
      <c r="D12" s="407"/>
      <c r="E12" s="388"/>
      <c r="F12" s="450"/>
      <c r="G12" s="450"/>
      <c r="H12" s="450"/>
      <c r="I12" s="450"/>
      <c r="J12" s="119"/>
      <c r="K12" s="373"/>
      <c r="L12" s="530"/>
      <c r="M12" s="455"/>
      <c r="N12" s="530"/>
      <c r="O12" s="530"/>
      <c r="P12" s="330"/>
      <c r="Q12" s="330"/>
      <c r="R12" s="330"/>
      <c r="S12" s="530"/>
      <c r="T12" s="500"/>
      <c r="U12" s="11"/>
      <c r="V12" s="14"/>
      <c r="W12" s="14"/>
      <c r="X12" s="14"/>
    </row>
    <row r="13" spans="1:24" s="17" customFormat="1" ht="15" customHeight="1" x14ac:dyDescent="0.2">
      <c r="A13" s="403"/>
      <c r="B13" s="460"/>
      <c r="C13" s="526"/>
      <c r="D13" s="407"/>
      <c r="E13" s="388"/>
      <c r="F13" s="450"/>
      <c r="G13" s="332"/>
      <c r="H13" s="332"/>
      <c r="I13" s="332"/>
      <c r="J13" s="330"/>
      <c r="K13" s="373"/>
      <c r="L13" s="530"/>
      <c r="M13" s="530"/>
      <c r="N13" s="530"/>
      <c r="O13" s="530"/>
      <c r="P13" s="330"/>
      <c r="Q13" s="330"/>
      <c r="R13" s="330"/>
      <c r="S13" s="530"/>
      <c r="T13" s="500"/>
      <c r="U13" s="11"/>
      <c r="V13" s="14"/>
      <c r="W13" s="14"/>
      <c r="X13" s="14"/>
    </row>
    <row r="14" spans="1:24" s="17" customFormat="1" ht="15" customHeight="1" thickBot="1" x14ac:dyDescent="0.25">
      <c r="B14" s="201"/>
      <c r="C14" s="238"/>
      <c r="D14" s="208"/>
      <c r="E14" s="235"/>
      <c r="F14" s="227"/>
      <c r="G14" s="227"/>
      <c r="H14" s="121"/>
      <c r="I14" s="122"/>
      <c r="J14" s="123"/>
      <c r="K14" s="121"/>
      <c r="L14" s="531"/>
      <c r="M14" s="531"/>
      <c r="N14" s="531"/>
      <c r="O14" s="531"/>
      <c r="P14" s="444"/>
      <c r="Q14" s="444"/>
      <c r="R14" s="123"/>
      <c r="S14" s="531"/>
      <c r="T14" s="167"/>
      <c r="U14" s="11"/>
      <c r="V14" s="14"/>
      <c r="W14" s="14"/>
      <c r="X14" s="14"/>
    </row>
    <row r="15" spans="1:24" s="36" customFormat="1" ht="18" customHeight="1" thickBot="1" x14ac:dyDescent="0.25">
      <c r="A15" s="15"/>
      <c r="B15" s="37">
        <f>COUNT(B11:B14)</f>
        <v>0</v>
      </c>
      <c r="C15" s="38"/>
      <c r="D15" s="79"/>
      <c r="E15" s="39" t="s">
        <v>30</v>
      </c>
      <c r="F15" s="40"/>
      <c r="G15" s="38"/>
      <c r="H15" s="38">
        <f>SUM(H11:H14)</f>
        <v>0</v>
      </c>
      <c r="I15" s="38">
        <f>SUM(I11:I14)</f>
        <v>0</v>
      </c>
      <c r="J15" s="38"/>
      <c r="K15" s="42">
        <f>SUM(K11:K14)</f>
        <v>0</v>
      </c>
      <c r="L15" s="38">
        <f>COUNTA(L11:L14)</f>
        <v>0</v>
      </c>
      <c r="M15" s="38">
        <f>COUNTA(M11:M14)</f>
        <v>0</v>
      </c>
      <c r="N15" s="38">
        <f>COUNTA(N11:N14)</f>
        <v>0</v>
      </c>
      <c r="O15" s="38"/>
      <c r="P15" s="38"/>
      <c r="Q15" s="38"/>
      <c r="R15" s="38"/>
      <c r="S15" s="38">
        <f>COUNTA(S11:S14)</f>
        <v>0</v>
      </c>
      <c r="T15" s="42"/>
      <c r="U15" s="33"/>
      <c r="V15" s="14"/>
      <c r="W15" s="14"/>
      <c r="X15" s="14"/>
    </row>
    <row r="16" spans="1:24" s="11" customFormat="1" ht="15" customHeight="1" x14ac:dyDescent="0.25">
      <c r="B16" s="127" t="s">
        <v>29</v>
      </c>
      <c r="C16" s="124" t="s">
        <v>94</v>
      </c>
      <c r="D16" s="209"/>
      <c r="E16" s="124"/>
      <c r="F16" s="240"/>
      <c r="G16" s="241"/>
      <c r="H16" s="242"/>
      <c r="I16" s="243"/>
      <c r="J16" s="223"/>
      <c r="K16" s="280"/>
      <c r="L16" s="209"/>
      <c r="M16" s="209"/>
      <c r="N16" s="209"/>
      <c r="O16" s="209"/>
      <c r="P16" s="220"/>
      <c r="Q16" s="220"/>
      <c r="R16" s="220"/>
      <c r="S16" s="209"/>
      <c r="T16" s="124"/>
      <c r="U16" s="106"/>
    </row>
    <row r="17" spans="1:24" s="36" customFormat="1" ht="15" customHeight="1" x14ac:dyDescent="0.2">
      <c r="A17" s="15"/>
      <c r="B17" s="329"/>
      <c r="C17" s="492"/>
      <c r="D17" s="407"/>
      <c r="E17" s="388"/>
      <c r="F17" s="450"/>
      <c r="G17" s="450"/>
      <c r="H17" s="450"/>
      <c r="I17" s="450"/>
      <c r="J17" s="119"/>
      <c r="K17" s="373"/>
      <c r="L17" s="530"/>
      <c r="M17" s="455"/>
      <c r="N17" s="530"/>
      <c r="O17" s="530"/>
      <c r="P17" s="330"/>
      <c r="Q17" s="330"/>
      <c r="R17" s="330"/>
      <c r="S17" s="530"/>
      <c r="T17" s="331"/>
      <c r="U17" s="15"/>
      <c r="V17" s="14"/>
      <c r="W17" s="14"/>
      <c r="X17" s="14"/>
    </row>
    <row r="18" spans="1:24" s="36" customFormat="1" ht="15" customHeight="1" x14ac:dyDescent="0.2">
      <c r="A18" s="15"/>
      <c r="B18" s="329"/>
      <c r="C18" s="526"/>
      <c r="D18" s="407"/>
      <c r="E18" s="388"/>
      <c r="F18" s="450"/>
      <c r="G18" s="332"/>
      <c r="H18" s="332"/>
      <c r="I18" s="332"/>
      <c r="J18" s="330"/>
      <c r="K18" s="373"/>
      <c r="L18" s="530"/>
      <c r="M18" s="530"/>
      <c r="N18" s="530"/>
      <c r="O18" s="530"/>
      <c r="P18" s="330"/>
      <c r="Q18" s="330"/>
      <c r="R18" s="330"/>
      <c r="S18" s="530"/>
      <c r="T18" s="491"/>
      <c r="U18" s="15"/>
      <c r="V18" s="14"/>
      <c r="W18" s="14"/>
      <c r="X18" s="14"/>
    </row>
    <row r="19" spans="1:24" s="36" customFormat="1" ht="15" customHeight="1" thickBot="1" x14ac:dyDescent="0.25">
      <c r="A19" s="15"/>
      <c r="B19" s="201"/>
      <c r="C19" s="238"/>
      <c r="D19" s="208"/>
      <c r="E19" s="225"/>
      <c r="F19" s="227"/>
      <c r="G19" s="227"/>
      <c r="H19" s="121"/>
      <c r="I19" s="122"/>
      <c r="J19" s="123"/>
      <c r="K19" s="121"/>
      <c r="L19" s="531"/>
      <c r="M19" s="531"/>
      <c r="N19" s="531"/>
      <c r="O19" s="531"/>
      <c r="P19" s="444"/>
      <c r="Q19" s="444"/>
      <c r="R19" s="123"/>
      <c r="S19" s="531"/>
      <c r="T19" s="167"/>
      <c r="U19" s="15"/>
      <c r="V19" s="14"/>
      <c r="W19" s="14"/>
      <c r="X19" s="14"/>
    </row>
    <row r="20" spans="1:24" s="36" customFormat="1" ht="18" customHeight="1" thickBot="1" x14ac:dyDescent="0.25">
      <c r="A20" s="15"/>
      <c r="B20" s="37">
        <f>COUNT(B16:B19)</f>
        <v>0</v>
      </c>
      <c r="C20" s="230"/>
      <c r="D20" s="79"/>
      <c r="E20" s="39" t="s">
        <v>31</v>
      </c>
      <c r="F20" s="239"/>
      <c r="G20" s="42"/>
      <c r="H20" s="230">
        <f>SUM(H16:H19)</f>
        <v>0</v>
      </c>
      <c r="I20" s="230">
        <f>SUM(I16:I19)</f>
        <v>0</v>
      </c>
      <c r="J20" s="42"/>
      <c r="K20" s="230">
        <f>SUM(K16:K19)</f>
        <v>0</v>
      </c>
      <c r="L20" s="38">
        <f>COUNTA(L16:L19)</f>
        <v>0</v>
      </c>
      <c r="M20" s="38">
        <f>COUNTA(M16:M19)</f>
        <v>0</v>
      </c>
      <c r="N20" s="38">
        <f>COUNTA(N16:N19)</f>
        <v>0</v>
      </c>
      <c r="O20" s="38"/>
      <c r="P20" s="42"/>
      <c r="Q20" s="42"/>
      <c r="R20" s="42"/>
      <c r="S20" s="38">
        <f>COUNTA(S16:S19)</f>
        <v>0</v>
      </c>
      <c r="T20" s="43"/>
      <c r="U20" s="16"/>
      <c r="V20" s="14"/>
      <c r="W20" s="14"/>
      <c r="X20" s="14"/>
    </row>
    <row r="21" spans="1:24" ht="7.5" customHeight="1" thickBot="1" x14ac:dyDescent="0.3">
      <c r="A21" s="174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</row>
    <row r="22" spans="1:24" s="36" customFormat="1" ht="18" customHeight="1" thickBot="1" x14ac:dyDescent="0.25">
      <c r="A22" s="15"/>
      <c r="B22" s="37">
        <f>B15+B20</f>
        <v>0</v>
      </c>
      <c r="C22" s="38"/>
      <c r="D22" s="79"/>
      <c r="E22" s="39" t="s">
        <v>32</v>
      </c>
      <c r="F22" s="40"/>
      <c r="G22" s="38"/>
      <c r="H22" s="38">
        <f>H15+H20</f>
        <v>0</v>
      </c>
      <c r="I22" s="38">
        <f>I15+I20</f>
        <v>0</v>
      </c>
      <c r="J22" s="42"/>
      <c r="K22" s="38">
        <f>K15+K20</f>
        <v>0</v>
      </c>
      <c r="L22" s="38">
        <f>L15+L20</f>
        <v>0</v>
      </c>
      <c r="M22" s="38">
        <f>M15+M20</f>
        <v>0</v>
      </c>
      <c r="N22" s="38">
        <f>N15+N20</f>
        <v>0</v>
      </c>
      <c r="O22" s="38"/>
      <c r="P22" s="38"/>
      <c r="Q22" s="38"/>
      <c r="R22" s="42"/>
      <c r="S22" s="38">
        <f>S15+S20</f>
        <v>0</v>
      </c>
      <c r="T22" s="43"/>
      <c r="U22" s="16"/>
      <c r="V22" s="14"/>
      <c r="W22" s="14"/>
      <c r="X22" s="14"/>
    </row>
    <row r="23" spans="1:24" s="36" customFormat="1" ht="18" customHeight="1" x14ac:dyDescent="0.2">
      <c r="A23" s="15"/>
      <c r="B23" s="125"/>
      <c r="C23" s="125"/>
      <c r="D23" s="125"/>
      <c r="E23" s="126"/>
      <c r="F23" s="125"/>
      <c r="G23" s="125"/>
      <c r="H23" s="125"/>
      <c r="I23" s="125"/>
      <c r="J23" s="126"/>
      <c r="K23" s="125"/>
      <c r="L23" s="125"/>
      <c r="M23" s="125"/>
      <c r="N23" s="125"/>
      <c r="O23" s="125"/>
      <c r="P23" s="125"/>
      <c r="Q23" s="125"/>
      <c r="R23" s="126"/>
      <c r="S23" s="126"/>
      <c r="T23" s="126"/>
      <c r="U23" s="76"/>
      <c r="V23" s="14"/>
      <c r="W23" s="14"/>
      <c r="X23" s="14"/>
    </row>
    <row r="24" spans="1:24" s="10" customFormat="1" ht="18" customHeight="1" x14ac:dyDescent="0.25">
      <c r="A24" s="2"/>
      <c r="B24" s="128" t="s">
        <v>35</v>
      </c>
      <c r="C24" s="129" t="s">
        <v>36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</row>
    <row r="25" spans="1:24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35"/>
      <c r="K25" s="8"/>
      <c r="L25" s="8"/>
      <c r="M25" s="8"/>
      <c r="N25" s="8"/>
      <c r="O25" s="8"/>
      <c r="P25" s="8"/>
      <c r="Q25" s="8"/>
      <c r="R25" s="6"/>
      <c r="S25" s="6"/>
      <c r="T25" s="35"/>
    </row>
    <row r="26" spans="1:24" s="2" customFormat="1" ht="18" customHeight="1" x14ac:dyDescent="0.25">
      <c r="B26" s="658" t="s">
        <v>7</v>
      </c>
      <c r="C26" s="660" t="s">
        <v>8</v>
      </c>
      <c r="D26" s="662" t="s">
        <v>22</v>
      </c>
      <c r="E26" s="658" t="s">
        <v>2</v>
      </c>
      <c r="F26" s="664" t="s">
        <v>3</v>
      </c>
      <c r="G26" s="664"/>
      <c r="H26" s="665"/>
      <c r="I26" s="664"/>
      <c r="J26" s="666" t="s">
        <v>91</v>
      </c>
      <c r="K26" s="666" t="s">
        <v>41</v>
      </c>
      <c r="L26" s="668" t="s">
        <v>21</v>
      </c>
      <c r="M26" s="668"/>
      <c r="N26" s="668"/>
      <c r="O26" s="668"/>
      <c r="P26" s="668"/>
      <c r="Q26" s="668"/>
      <c r="R26" s="669"/>
      <c r="S26" s="660" t="s">
        <v>103</v>
      </c>
      <c r="T26" s="658" t="s">
        <v>1</v>
      </c>
      <c r="U26" s="33"/>
    </row>
    <row r="27" spans="1:24" s="11" customFormat="1" ht="18" customHeight="1" thickBot="1" x14ac:dyDescent="0.3">
      <c r="B27" s="659"/>
      <c r="C27" s="661"/>
      <c r="D27" s="663"/>
      <c r="E27" s="659"/>
      <c r="F27" s="4" t="s">
        <v>5</v>
      </c>
      <c r="G27" s="5" t="s">
        <v>4</v>
      </c>
      <c r="H27" s="94" t="s">
        <v>23</v>
      </c>
      <c r="I27" s="94" t="s">
        <v>24</v>
      </c>
      <c r="J27" s="667"/>
      <c r="K27" s="667"/>
      <c r="L27" s="95" t="s">
        <v>78</v>
      </c>
      <c r="M27" s="95" t="s">
        <v>79</v>
      </c>
      <c r="N27" s="95" t="s">
        <v>80</v>
      </c>
      <c r="O27" s="95" t="s">
        <v>77</v>
      </c>
      <c r="P27" s="95" t="s">
        <v>97</v>
      </c>
      <c r="Q27" s="95" t="s">
        <v>98</v>
      </c>
      <c r="R27" s="95" t="s">
        <v>4</v>
      </c>
      <c r="S27" s="661"/>
      <c r="T27" s="659"/>
      <c r="U27" s="34"/>
    </row>
    <row r="28" spans="1:24" s="11" customFormat="1" ht="15" customHeight="1" x14ac:dyDescent="0.25">
      <c r="B28" s="514" t="s">
        <v>28</v>
      </c>
      <c r="C28" s="515" t="s">
        <v>89</v>
      </c>
      <c r="D28" s="516"/>
      <c r="E28" s="515"/>
      <c r="F28" s="204"/>
      <c r="G28" s="205"/>
      <c r="H28" s="516"/>
      <c r="I28" s="206"/>
      <c r="J28" s="446"/>
      <c r="K28" s="516"/>
      <c r="L28" s="516"/>
      <c r="M28" s="516"/>
      <c r="N28" s="516"/>
      <c r="O28" s="446"/>
      <c r="P28" s="446"/>
      <c r="Q28" s="446"/>
      <c r="R28" s="446"/>
      <c r="S28" s="516"/>
      <c r="T28" s="515"/>
      <c r="U28" s="106"/>
    </row>
    <row r="29" spans="1:24" s="17" customFormat="1" ht="15" customHeight="1" x14ac:dyDescent="0.2">
      <c r="A29" s="403"/>
      <c r="B29" s="461"/>
      <c r="C29" s="237"/>
      <c r="D29" s="207"/>
      <c r="E29" s="234"/>
      <c r="F29" s="226"/>
      <c r="G29" s="119"/>
      <c r="H29" s="116"/>
      <c r="I29" s="117"/>
      <c r="J29" s="119"/>
      <c r="K29" s="118"/>
      <c r="L29" s="529"/>
      <c r="M29" s="529"/>
      <c r="N29" s="529"/>
      <c r="O29" s="119"/>
      <c r="P29" s="226"/>
      <c r="Q29" s="284"/>
      <c r="R29" s="119"/>
      <c r="S29" s="463"/>
      <c r="T29" s="166"/>
      <c r="U29" s="11"/>
      <c r="V29" s="14"/>
      <c r="W29" s="14"/>
      <c r="X29" s="14"/>
    </row>
    <row r="30" spans="1:24" s="36" customFormat="1" ht="15" customHeight="1" x14ac:dyDescent="0.2">
      <c r="A30" s="15"/>
      <c r="B30" s="368"/>
      <c r="C30" s="369"/>
      <c r="D30" s="370"/>
      <c r="E30" s="371"/>
      <c r="F30" s="372"/>
      <c r="G30" s="372"/>
      <c r="H30" s="373"/>
      <c r="I30" s="374"/>
      <c r="J30" s="330"/>
      <c r="K30" s="373"/>
      <c r="L30" s="530"/>
      <c r="M30" s="530"/>
      <c r="N30" s="530"/>
      <c r="O30" s="330"/>
      <c r="P30" s="330"/>
      <c r="Q30" s="330"/>
      <c r="R30" s="330"/>
      <c r="S30" s="530"/>
      <c r="T30" s="331"/>
      <c r="U30" s="15"/>
      <c r="V30" s="14"/>
      <c r="W30" s="14"/>
      <c r="X30" s="14"/>
    </row>
    <row r="31" spans="1:24" s="36" customFormat="1" ht="15" customHeight="1" thickBot="1" x14ac:dyDescent="0.25">
      <c r="A31" s="15"/>
      <c r="B31" s="120"/>
      <c r="C31" s="238"/>
      <c r="D31" s="168"/>
      <c r="E31" s="235"/>
      <c r="F31" s="227"/>
      <c r="G31" s="227"/>
      <c r="H31" s="121"/>
      <c r="I31" s="122"/>
      <c r="J31" s="123"/>
      <c r="K31" s="121"/>
      <c r="L31" s="531"/>
      <c r="M31" s="531"/>
      <c r="N31" s="531"/>
      <c r="O31" s="444"/>
      <c r="P31" s="444"/>
      <c r="Q31" s="444"/>
      <c r="R31" s="123"/>
      <c r="S31" s="531"/>
      <c r="T31" s="167"/>
      <c r="U31" s="15"/>
      <c r="V31" s="14"/>
      <c r="W31" s="14"/>
      <c r="X31" s="14"/>
    </row>
    <row r="32" spans="1:24" s="36" customFormat="1" ht="18" customHeight="1" thickBot="1" x14ac:dyDescent="0.25">
      <c r="A32" s="15"/>
      <c r="B32" s="37">
        <f>COUNT(B28:B31)</f>
        <v>0</v>
      </c>
      <c r="C32" s="38"/>
      <c r="D32" s="79"/>
      <c r="E32" s="39" t="s">
        <v>30</v>
      </c>
      <c r="F32" s="239"/>
      <c r="G32" s="42"/>
      <c r="H32" s="230">
        <f>SUM(H28:H31)</f>
        <v>0</v>
      </c>
      <c r="I32" s="230">
        <f>SUM(I28:I31)</f>
        <v>0</v>
      </c>
      <c r="J32" s="42"/>
      <c r="K32" s="38">
        <f>SUM(K28:K31)</f>
        <v>0</v>
      </c>
      <c r="L32" s="38">
        <f>COUNTA(L28:L31)</f>
        <v>0</v>
      </c>
      <c r="M32" s="38">
        <f>COUNTA(M28:M31)</f>
        <v>0</v>
      </c>
      <c r="N32" s="38">
        <f>COUNTA(N28:N31)</f>
        <v>0</v>
      </c>
      <c r="O32" s="38"/>
      <c r="P32" s="42"/>
      <c r="Q32" s="42"/>
      <c r="R32" s="42"/>
      <c r="S32" s="38">
        <f>COUNTA(S28:S31)</f>
        <v>0</v>
      </c>
      <c r="T32" s="43"/>
      <c r="U32" s="16"/>
      <c r="V32" s="14"/>
      <c r="W32" s="14"/>
      <c r="X32" s="14"/>
    </row>
    <row r="33" spans="1:24" s="11" customFormat="1" ht="15" customHeight="1" x14ac:dyDescent="0.25">
      <c r="B33" s="127" t="s">
        <v>29</v>
      </c>
      <c r="C33" s="124" t="s">
        <v>90</v>
      </c>
      <c r="D33" s="209"/>
      <c r="E33" s="124"/>
      <c r="F33" s="240"/>
      <c r="G33" s="241"/>
      <c r="H33" s="242"/>
      <c r="I33" s="243"/>
      <c r="J33" s="220"/>
      <c r="K33" s="209"/>
      <c r="L33" s="209"/>
      <c r="M33" s="209"/>
      <c r="N33" s="209"/>
      <c r="O33" s="220"/>
      <c r="P33" s="220"/>
      <c r="Q33" s="220"/>
      <c r="R33" s="220"/>
      <c r="S33" s="209"/>
      <c r="T33" s="124"/>
      <c r="U33" s="106"/>
    </row>
    <row r="34" spans="1:24" s="36" customFormat="1" ht="15" customHeight="1" x14ac:dyDescent="0.2">
      <c r="A34" s="15"/>
      <c r="B34" s="114"/>
      <c r="C34" s="237"/>
      <c r="D34" s="198"/>
      <c r="E34" s="234"/>
      <c r="F34" s="226"/>
      <c r="G34" s="226"/>
      <c r="H34" s="116"/>
      <c r="I34" s="117"/>
      <c r="J34" s="119"/>
      <c r="K34" s="118"/>
      <c r="L34" s="529"/>
      <c r="M34" s="529"/>
      <c r="N34" s="529"/>
      <c r="O34" s="119"/>
      <c r="P34" s="416"/>
      <c r="Q34" s="119"/>
      <c r="R34" s="119"/>
      <c r="S34" s="463"/>
      <c r="T34" s="166"/>
      <c r="U34" s="15"/>
      <c r="V34" s="14"/>
      <c r="W34" s="14"/>
      <c r="X34" s="14"/>
    </row>
    <row r="35" spans="1:24" s="36" customFormat="1" ht="15" customHeight="1" x14ac:dyDescent="0.2">
      <c r="A35" s="15"/>
      <c r="B35" s="368"/>
      <c r="C35" s="369"/>
      <c r="D35" s="370"/>
      <c r="E35" s="371"/>
      <c r="F35" s="372"/>
      <c r="G35" s="372"/>
      <c r="H35" s="373"/>
      <c r="I35" s="374"/>
      <c r="J35" s="330"/>
      <c r="K35" s="373"/>
      <c r="L35" s="530"/>
      <c r="M35" s="530"/>
      <c r="N35" s="530"/>
      <c r="O35" s="330"/>
      <c r="P35" s="330"/>
      <c r="Q35" s="330"/>
      <c r="R35" s="330"/>
      <c r="S35" s="530"/>
      <c r="T35" s="331"/>
      <c r="U35" s="15"/>
      <c r="V35" s="14"/>
      <c r="W35" s="14"/>
      <c r="X35" s="14"/>
    </row>
    <row r="36" spans="1:24" s="36" customFormat="1" ht="15" customHeight="1" thickBot="1" x14ac:dyDescent="0.25">
      <c r="A36" s="15"/>
      <c r="B36" s="120"/>
      <c r="C36" s="238"/>
      <c r="D36" s="168"/>
      <c r="E36" s="235"/>
      <c r="F36" s="227"/>
      <c r="G36" s="227"/>
      <c r="H36" s="121"/>
      <c r="I36" s="122"/>
      <c r="J36" s="123"/>
      <c r="K36" s="121"/>
      <c r="L36" s="531"/>
      <c r="M36" s="531"/>
      <c r="N36" s="531"/>
      <c r="O36" s="444"/>
      <c r="P36" s="444"/>
      <c r="Q36" s="444"/>
      <c r="R36" s="123"/>
      <c r="S36" s="531"/>
      <c r="T36" s="167"/>
      <c r="U36" s="15"/>
      <c r="V36" s="14"/>
      <c r="W36" s="14"/>
      <c r="X36" s="14"/>
    </row>
    <row r="37" spans="1:24" s="36" customFormat="1" ht="18" customHeight="1" thickBot="1" x14ac:dyDescent="0.25">
      <c r="A37" s="15"/>
      <c r="B37" s="37">
        <f>COUNT(B33:B36)</f>
        <v>0</v>
      </c>
      <c r="C37" s="38"/>
      <c r="D37" s="79"/>
      <c r="E37" s="39" t="s">
        <v>31</v>
      </c>
      <c r="F37" s="239"/>
      <c r="G37" s="42"/>
      <c r="H37" s="230">
        <f>SUM(H33:H36)</f>
        <v>0</v>
      </c>
      <c r="I37" s="230">
        <f>SUM(I33:I36)</f>
        <v>0</v>
      </c>
      <c r="J37" s="42"/>
      <c r="K37" s="38">
        <f>SUM(K33:K36)</f>
        <v>0</v>
      </c>
      <c r="L37" s="38">
        <f>COUNTA(L33:L36)</f>
        <v>0</v>
      </c>
      <c r="M37" s="38">
        <f>COUNTA(M33:M36)</f>
        <v>0</v>
      </c>
      <c r="N37" s="38">
        <f>COUNTA(N33:N36)</f>
        <v>0</v>
      </c>
      <c r="O37" s="38"/>
      <c r="P37" s="42"/>
      <c r="Q37" s="42"/>
      <c r="R37" s="42"/>
      <c r="S37" s="38">
        <f>COUNTA(S33:S36)</f>
        <v>0</v>
      </c>
      <c r="T37" s="43"/>
      <c r="U37" s="16"/>
      <c r="V37" s="14"/>
      <c r="W37" s="14"/>
      <c r="X37" s="14"/>
    </row>
    <row r="38" spans="1:24" ht="7.5" customHeight="1" thickBot="1" x14ac:dyDescent="0.3">
      <c r="A38" s="174"/>
      <c r="B38" s="176"/>
      <c r="C38" s="176"/>
      <c r="D38" s="176"/>
      <c r="E38" s="236"/>
      <c r="F38" s="176"/>
      <c r="G38" s="176"/>
      <c r="H38" s="244"/>
      <c r="I38" s="244"/>
      <c r="J38" s="236"/>
      <c r="K38" s="176"/>
      <c r="L38" s="236"/>
      <c r="M38" s="236"/>
      <c r="N38" s="236"/>
      <c r="O38" s="236"/>
      <c r="P38" s="236"/>
      <c r="Q38" s="236"/>
      <c r="R38" s="236"/>
      <c r="S38" s="236"/>
      <c r="T38" s="236"/>
      <c r="U38" s="174"/>
    </row>
    <row r="39" spans="1:24" s="36" customFormat="1" ht="18" customHeight="1" thickBot="1" x14ac:dyDescent="0.25">
      <c r="A39" s="15"/>
      <c r="B39" s="37">
        <f>B32+B37</f>
        <v>0</v>
      </c>
      <c r="C39" s="38"/>
      <c r="D39" s="79"/>
      <c r="E39" s="39" t="s">
        <v>32</v>
      </c>
      <c r="F39" s="40"/>
      <c r="G39" s="38"/>
      <c r="H39" s="230">
        <f>H32+H37</f>
        <v>0</v>
      </c>
      <c r="I39" s="230">
        <f>I32+I37</f>
        <v>0</v>
      </c>
      <c r="J39" s="42"/>
      <c r="K39" s="38">
        <f>K32+K37</f>
        <v>0</v>
      </c>
      <c r="L39" s="230">
        <f>L32+L37</f>
        <v>0</v>
      </c>
      <c r="M39" s="230">
        <f>M32+M37</f>
        <v>0</v>
      </c>
      <c r="N39" s="230">
        <f>N32+N37</f>
        <v>0</v>
      </c>
      <c r="O39" s="230"/>
      <c r="P39" s="42"/>
      <c r="Q39" s="42"/>
      <c r="R39" s="42"/>
      <c r="S39" s="230">
        <f>S32+S37</f>
        <v>0</v>
      </c>
      <c r="T39" s="43"/>
      <c r="U39" s="16"/>
      <c r="V39" s="14"/>
      <c r="W39" s="14"/>
      <c r="X39" s="14"/>
    </row>
    <row r="40" spans="1:24" ht="15" customHeight="1" x14ac:dyDescent="0.25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</row>
    <row r="41" spans="1:24" x14ac:dyDescent="0.25">
      <c r="A41" s="174"/>
      <c r="B41" s="182" t="str">
        <f>'BP - LUAR'!B41</f>
        <v>Jember, 31 Januari 2020</v>
      </c>
      <c r="C41" s="175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</row>
    <row r="42" spans="1:24" x14ac:dyDescent="0.25">
      <c r="A42" s="174"/>
      <c r="B42" s="177" t="s">
        <v>92</v>
      </c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</row>
    <row r="43" spans="1:24" x14ac:dyDescent="0.25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</row>
    <row r="45" spans="1:24" x14ac:dyDescent="0.25">
      <c r="C45" s="93"/>
    </row>
  </sheetData>
  <mergeCells count="20">
    <mergeCell ref="B9:B10"/>
    <mergeCell ref="C9:C10"/>
    <mergeCell ref="D9:D10"/>
    <mergeCell ref="E9:E10"/>
    <mergeCell ref="F9:I9"/>
    <mergeCell ref="L26:R26"/>
    <mergeCell ref="T26:T27"/>
    <mergeCell ref="J9:J10"/>
    <mergeCell ref="K9:K10"/>
    <mergeCell ref="J26:J27"/>
    <mergeCell ref="K26:K27"/>
    <mergeCell ref="S9:S10"/>
    <mergeCell ref="S26:S27"/>
    <mergeCell ref="L9:R9"/>
    <mergeCell ref="T9:T10"/>
    <mergeCell ref="B26:B27"/>
    <mergeCell ref="C26:C27"/>
    <mergeCell ref="D26:D27"/>
    <mergeCell ref="E26:E27"/>
    <mergeCell ref="F26:I26"/>
  </mergeCells>
  <pageMargins left="0.7" right="0.1" top="0.7" bottom="0.2" header="0" footer="0"/>
  <pageSetup paperSize="9" scale="5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59"/>
  <sheetViews>
    <sheetView zoomScale="90" zoomScaleNormal="90" workbookViewId="0"/>
  </sheetViews>
  <sheetFormatPr defaultColWidth="9.140625" defaultRowHeight="12.75" x14ac:dyDescent="0.2"/>
  <cols>
    <col min="1" max="1" width="3" style="32" customWidth="1"/>
    <col min="2" max="2" width="5.28515625" style="3" customWidth="1"/>
    <col min="3" max="3" width="6.7109375" style="3" customWidth="1"/>
    <col min="4" max="4" width="8.7109375" style="89" customWidth="1"/>
    <col min="5" max="5" width="23.7109375" style="3" customWidth="1"/>
    <col min="6" max="6" width="15.7109375" style="3" customWidth="1"/>
    <col min="7" max="7" width="23.7109375" style="3" customWidth="1"/>
    <col min="8" max="9" width="9.7109375" style="3" customWidth="1"/>
    <col min="10" max="10" width="12.7109375" style="9" customWidth="1"/>
    <col min="11" max="11" width="15.7109375" style="9" customWidth="1"/>
    <col min="12" max="15" width="12.7109375" style="9" customWidth="1"/>
    <col min="16" max="16" width="17.7109375" style="9" customWidth="1"/>
    <col min="17" max="17" width="12.7109375" style="9" customWidth="1"/>
    <col min="18" max="19" width="13.7109375" style="9" customWidth="1"/>
    <col min="20" max="20" width="20.7109375" style="9" customWidth="1"/>
    <col min="21" max="21" width="9.140625" style="32" customWidth="1"/>
    <col min="22" max="25" width="9.140625" style="14"/>
    <col min="26" max="16384" width="9.140625" style="32"/>
  </cols>
  <sheetData>
    <row r="1" spans="1:25" ht="10.5" customHeight="1" x14ac:dyDescent="0.2">
      <c r="V1" s="15"/>
    </row>
    <row r="2" spans="1:25" ht="10.5" customHeight="1" x14ac:dyDescent="0.2">
      <c r="V2" s="15"/>
    </row>
    <row r="3" spans="1:25" s="14" customFormat="1" ht="22.5" customHeight="1" x14ac:dyDescent="0.2">
      <c r="A3" s="15"/>
      <c r="B3" s="74" t="s">
        <v>60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5" s="14" customFormat="1" ht="22.5" customHeight="1" x14ac:dyDescent="0.2">
      <c r="A4" s="15"/>
      <c r="B4" s="74" t="s">
        <v>61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15"/>
    </row>
    <row r="5" spans="1:25" s="14" customFormat="1" ht="22.5" customHeight="1" x14ac:dyDescent="0.2">
      <c r="A5" s="15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15"/>
    </row>
    <row r="6" spans="1:25" s="14" customFormat="1" ht="22.5" customHeight="1" x14ac:dyDescent="0.2">
      <c r="A6" s="15"/>
      <c r="B6" s="1"/>
      <c r="C6" s="1"/>
      <c r="D6" s="81"/>
      <c r="E6" s="1"/>
      <c r="F6" s="1"/>
      <c r="G6" s="1"/>
      <c r="H6" s="1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5"/>
      <c r="V6" s="15"/>
    </row>
    <row r="7" spans="1:25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5" s="36" customFormat="1" ht="7.5" customHeight="1" x14ac:dyDescent="0.2">
      <c r="A8" s="15"/>
      <c r="B8" s="6"/>
      <c r="C8" s="6"/>
      <c r="D8" s="88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4"/>
      <c r="X8" s="14"/>
      <c r="Y8" s="14"/>
    </row>
    <row r="9" spans="1:25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5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5" s="11" customFormat="1" ht="15" customHeight="1" x14ac:dyDescent="0.25">
      <c r="B11" s="132" t="s">
        <v>28</v>
      </c>
      <c r="C11" s="133" t="str">
        <f>'BTB 1, 2, 3 - DALAM'!C11</f>
        <v>sd. TAHUN 2019</v>
      </c>
      <c r="D11" s="213"/>
      <c r="E11" s="214"/>
      <c r="F11" s="215"/>
      <c r="G11" s="216"/>
      <c r="H11" s="248"/>
      <c r="I11" s="277"/>
      <c r="J11" s="278"/>
      <c r="K11" s="279"/>
      <c r="L11" s="217"/>
      <c r="M11" s="217"/>
      <c r="N11" s="217"/>
      <c r="O11" s="219"/>
      <c r="P11" s="219"/>
      <c r="Q11" s="219"/>
      <c r="R11" s="219"/>
      <c r="S11" s="217"/>
      <c r="T11" s="141"/>
      <c r="U11" s="106"/>
    </row>
    <row r="12" spans="1:25" s="36" customFormat="1" ht="15" customHeight="1" x14ac:dyDescent="0.2">
      <c r="A12" s="15"/>
      <c r="B12" s="247"/>
      <c r="C12" s="237"/>
      <c r="D12" s="207"/>
      <c r="E12" s="224"/>
      <c r="F12" s="226"/>
      <c r="G12" s="226"/>
      <c r="H12" s="116"/>
      <c r="I12" s="117"/>
      <c r="J12" s="119"/>
      <c r="K12" s="118"/>
      <c r="L12" s="529"/>
      <c r="M12" s="529"/>
      <c r="N12" s="529"/>
      <c r="O12" s="119"/>
      <c r="P12" s="416"/>
      <c r="Q12" s="119"/>
      <c r="R12" s="119"/>
      <c r="S12" s="463"/>
      <c r="T12" s="166"/>
      <c r="U12" s="15"/>
      <c r="V12" s="15"/>
      <c r="W12" s="14"/>
      <c r="X12" s="14"/>
      <c r="Y12" s="14"/>
    </row>
    <row r="13" spans="1:25" s="36" customFormat="1" ht="15" customHeight="1" x14ac:dyDescent="0.2">
      <c r="A13" s="15"/>
      <c r="B13" s="329"/>
      <c r="C13" s="369"/>
      <c r="D13" s="387"/>
      <c r="E13" s="388"/>
      <c r="F13" s="372"/>
      <c r="G13" s="372"/>
      <c r="H13" s="373"/>
      <c r="I13" s="374"/>
      <c r="J13" s="330"/>
      <c r="K13" s="373"/>
      <c r="L13" s="530"/>
      <c r="M13" s="530"/>
      <c r="N13" s="530"/>
      <c r="O13" s="330"/>
      <c r="P13" s="330"/>
      <c r="Q13" s="330"/>
      <c r="R13" s="330"/>
      <c r="S13" s="530"/>
      <c r="T13" s="331"/>
      <c r="U13" s="15"/>
      <c r="V13" s="15"/>
      <c r="W13" s="14"/>
      <c r="X13" s="14"/>
      <c r="Y13" s="14"/>
    </row>
    <row r="14" spans="1:25" s="36" customFormat="1" ht="15" customHeight="1" thickBot="1" x14ac:dyDescent="0.25">
      <c r="A14" s="15"/>
      <c r="B14" s="201"/>
      <c r="C14" s="238"/>
      <c r="D14" s="208"/>
      <c r="E14" s="225"/>
      <c r="F14" s="227"/>
      <c r="G14" s="227"/>
      <c r="H14" s="121"/>
      <c r="I14" s="122"/>
      <c r="J14" s="123"/>
      <c r="K14" s="121"/>
      <c r="L14" s="531"/>
      <c r="M14" s="531"/>
      <c r="N14" s="531"/>
      <c r="O14" s="444"/>
      <c r="P14" s="444"/>
      <c r="Q14" s="444"/>
      <c r="R14" s="123"/>
      <c r="S14" s="531"/>
      <c r="T14" s="167"/>
      <c r="U14" s="15"/>
      <c r="V14" s="15"/>
      <c r="W14" s="14"/>
      <c r="X14" s="14"/>
      <c r="Y14" s="14"/>
    </row>
    <row r="15" spans="1:25" s="36" customFormat="1" ht="18" customHeight="1" thickBot="1" x14ac:dyDescent="0.25">
      <c r="A15" s="15"/>
      <c r="B15" s="37">
        <f>COUNT(B11:B14)</f>
        <v>0</v>
      </c>
      <c r="C15" s="38"/>
      <c r="D15" s="79"/>
      <c r="E15" s="39" t="s">
        <v>30</v>
      </c>
      <c r="F15" s="239"/>
      <c r="G15" s="42"/>
      <c r="H15" s="230">
        <f>SUM(H11:H14)</f>
        <v>0</v>
      </c>
      <c r="I15" s="230">
        <f>SUM(I11:I14)</f>
        <v>0</v>
      </c>
      <c r="J15" s="42"/>
      <c r="K15" s="230">
        <f>SUM(K11:K14)</f>
        <v>0</v>
      </c>
      <c r="L15" s="38">
        <f>COUNTA(L11:L14)</f>
        <v>0</v>
      </c>
      <c r="M15" s="38">
        <f>COUNTA(M11:M14)</f>
        <v>0</v>
      </c>
      <c r="N15" s="38">
        <f>COUNTA(N11:N14)</f>
        <v>0</v>
      </c>
      <c r="O15" s="38"/>
      <c r="P15" s="42"/>
      <c r="Q15" s="42"/>
      <c r="R15" s="42"/>
      <c r="S15" s="38">
        <f>COUNTA(S11:S14)</f>
        <v>0</v>
      </c>
      <c r="T15" s="43"/>
      <c r="U15" s="16"/>
      <c r="V15" s="15"/>
      <c r="W15" s="14"/>
      <c r="X15" s="14"/>
      <c r="Y15" s="14"/>
    </row>
    <row r="16" spans="1:25" s="11" customFormat="1" ht="15" customHeight="1" x14ac:dyDescent="0.25">
      <c r="B16" s="127" t="s">
        <v>29</v>
      </c>
      <c r="C16" s="124" t="str">
        <f>'BTB 1, 2, 3 - DALAM'!C16</f>
        <v>TAHUN 2020</v>
      </c>
      <c r="D16" s="209"/>
      <c r="E16" s="124"/>
      <c r="F16" s="240"/>
      <c r="G16" s="241"/>
      <c r="H16" s="242"/>
      <c r="I16" s="243"/>
      <c r="J16" s="223"/>
      <c r="K16" s="280"/>
      <c r="L16" s="209"/>
      <c r="M16" s="209"/>
      <c r="N16" s="209"/>
      <c r="O16" s="220"/>
      <c r="P16" s="220"/>
      <c r="Q16" s="220"/>
      <c r="R16" s="220"/>
      <c r="S16" s="209"/>
      <c r="T16" s="124"/>
      <c r="U16" s="106"/>
    </row>
    <row r="17" spans="1:25" s="36" customFormat="1" ht="15" customHeight="1" x14ac:dyDescent="0.2">
      <c r="A17" s="15"/>
      <c r="B17" s="472"/>
      <c r="C17" s="473"/>
      <c r="D17" s="474"/>
      <c r="E17" s="475"/>
      <c r="F17" s="476"/>
      <c r="G17" s="476"/>
      <c r="H17" s="477"/>
      <c r="I17" s="117"/>
      <c r="J17" s="119"/>
      <c r="K17" s="118"/>
      <c r="L17" s="463"/>
      <c r="M17" s="463"/>
      <c r="N17" s="463"/>
      <c r="O17" s="119"/>
      <c r="P17" s="119"/>
      <c r="Q17" s="119"/>
      <c r="R17" s="119"/>
      <c r="S17" s="463"/>
      <c r="T17" s="166"/>
      <c r="U17" s="15"/>
      <c r="V17" s="15"/>
      <c r="W17" s="14"/>
      <c r="X17" s="14"/>
      <c r="Y17" s="14"/>
    </row>
    <row r="18" spans="1:25" s="36" customFormat="1" ht="15" customHeight="1" x14ac:dyDescent="0.2">
      <c r="A18" s="15"/>
      <c r="B18" s="281"/>
      <c r="C18" s="282"/>
      <c r="D18" s="283"/>
      <c r="E18" s="478"/>
      <c r="F18" s="284"/>
      <c r="G18" s="284"/>
      <c r="H18" s="118"/>
      <c r="I18" s="117"/>
      <c r="J18" s="119"/>
      <c r="K18" s="118"/>
      <c r="L18" s="463"/>
      <c r="M18" s="463"/>
      <c r="N18" s="463"/>
      <c r="O18" s="119"/>
      <c r="P18" s="119"/>
      <c r="Q18" s="119"/>
      <c r="R18" s="119"/>
      <c r="S18" s="463"/>
      <c r="T18" s="166"/>
      <c r="U18" s="15"/>
      <c r="V18" s="15"/>
      <c r="W18" s="14"/>
      <c r="X18" s="14"/>
      <c r="Y18" s="14"/>
    </row>
    <row r="19" spans="1:25" s="36" customFormat="1" ht="15" customHeight="1" thickBot="1" x14ac:dyDescent="0.25">
      <c r="A19" s="15"/>
      <c r="B19" s="479"/>
      <c r="C19" s="480"/>
      <c r="D19" s="481"/>
      <c r="E19" s="482"/>
      <c r="F19" s="483"/>
      <c r="G19" s="483"/>
      <c r="H19" s="484"/>
      <c r="I19" s="367"/>
      <c r="J19" s="354"/>
      <c r="K19" s="328"/>
      <c r="L19" s="578"/>
      <c r="M19" s="578"/>
      <c r="N19" s="578"/>
      <c r="O19" s="444"/>
      <c r="P19" s="354"/>
      <c r="Q19" s="444"/>
      <c r="R19" s="354"/>
      <c r="S19" s="531"/>
      <c r="T19" s="355"/>
      <c r="U19" s="15"/>
      <c r="V19" s="15"/>
      <c r="W19" s="14"/>
      <c r="X19" s="14"/>
      <c r="Y19" s="14"/>
    </row>
    <row r="20" spans="1:25" s="36" customFormat="1" ht="18" customHeight="1" thickBot="1" x14ac:dyDescent="0.25">
      <c r="A20" s="15"/>
      <c r="B20" s="37">
        <f>COUNT(B16:B19)</f>
        <v>0</v>
      </c>
      <c r="C20" s="230"/>
      <c r="D20" s="79"/>
      <c r="E20" s="39" t="s">
        <v>31</v>
      </c>
      <c r="F20" s="239"/>
      <c r="G20" s="42"/>
      <c r="H20" s="230">
        <f>SUM(H16:H19)</f>
        <v>0</v>
      </c>
      <c r="I20" s="230">
        <f>SUM(I16:I19)</f>
        <v>0</v>
      </c>
      <c r="J20" s="42"/>
      <c r="K20" s="230">
        <f>SUM(K16:K19)</f>
        <v>0</v>
      </c>
      <c r="L20" s="38">
        <f>COUNTA(L16:L19)</f>
        <v>0</v>
      </c>
      <c r="M20" s="38">
        <f>COUNTA(M16:M19)</f>
        <v>0</v>
      </c>
      <c r="N20" s="38">
        <f>COUNTA(N16:N19)</f>
        <v>0</v>
      </c>
      <c r="O20" s="38"/>
      <c r="P20" s="42"/>
      <c r="Q20" s="42"/>
      <c r="R20" s="42"/>
      <c r="S20" s="38">
        <f>COUNTA(S16:S19)</f>
        <v>0</v>
      </c>
      <c r="T20" s="43"/>
      <c r="U20" s="16"/>
      <c r="V20" s="15"/>
      <c r="W20" s="14"/>
      <c r="X20" s="14"/>
      <c r="Y20" s="14"/>
    </row>
    <row r="21" spans="1:25" customFormat="1" ht="7.5" customHeight="1" thickBot="1" x14ac:dyDescent="0.3">
      <c r="A21" s="174"/>
      <c r="B21" s="272"/>
      <c r="C21" s="233"/>
      <c r="D21" s="276"/>
      <c r="E21" s="221"/>
      <c r="F21" s="221"/>
      <c r="G21" s="221"/>
      <c r="H21" s="233"/>
      <c r="I21" s="233"/>
      <c r="J21" s="221"/>
      <c r="K21" s="233"/>
      <c r="L21" s="221"/>
      <c r="M21" s="221"/>
      <c r="N21" s="221"/>
      <c r="O21" s="221"/>
      <c r="P21" s="221"/>
      <c r="Q21" s="221"/>
      <c r="R21" s="221"/>
      <c r="S21" s="221"/>
      <c r="T21" s="221"/>
      <c r="U21" s="174"/>
      <c r="V21" s="174"/>
    </row>
    <row r="22" spans="1:25" s="36" customFormat="1" ht="18" customHeight="1" thickBot="1" x14ac:dyDescent="0.25">
      <c r="A22" s="15"/>
      <c r="B22" s="232">
        <f>B15+B20</f>
        <v>0</v>
      </c>
      <c r="C22" s="230"/>
      <c r="D22" s="79"/>
      <c r="E22" s="39" t="s">
        <v>32</v>
      </c>
      <c r="F22" s="239"/>
      <c r="G22" s="42"/>
      <c r="H22" s="230">
        <f>H15+H20</f>
        <v>0</v>
      </c>
      <c r="I22" s="230">
        <f>I15+I20</f>
        <v>0</v>
      </c>
      <c r="J22" s="42"/>
      <c r="K22" s="230">
        <f>K15+K20</f>
        <v>0</v>
      </c>
      <c r="L22" s="230">
        <f>L15+L20</f>
        <v>0</v>
      </c>
      <c r="M22" s="230">
        <f>M15+M20</f>
        <v>0</v>
      </c>
      <c r="N22" s="230">
        <f>N15+N20</f>
        <v>0</v>
      </c>
      <c r="O22" s="230"/>
      <c r="P22" s="42"/>
      <c r="Q22" s="42"/>
      <c r="R22" s="42"/>
      <c r="S22" s="230">
        <f>S15+S20</f>
        <v>0</v>
      </c>
      <c r="T22" s="43"/>
      <c r="U22" s="16"/>
      <c r="V22" s="15"/>
      <c r="W22" s="14"/>
      <c r="X22" s="14"/>
      <c r="Y22" s="14"/>
    </row>
    <row r="23" spans="1:25" s="36" customFormat="1" ht="18" customHeight="1" x14ac:dyDescent="0.2">
      <c r="A23" s="15"/>
      <c r="B23" s="125"/>
      <c r="C23" s="125"/>
      <c r="D23" s="125"/>
      <c r="E23" s="126"/>
      <c r="F23" s="125"/>
      <c r="G23" s="125"/>
      <c r="H23" s="125"/>
      <c r="I23" s="125"/>
      <c r="J23" s="126"/>
      <c r="K23" s="125"/>
      <c r="L23" s="125"/>
      <c r="M23" s="125"/>
      <c r="N23" s="125"/>
      <c r="O23" s="125"/>
      <c r="P23" s="125"/>
      <c r="Q23" s="125"/>
      <c r="R23" s="126"/>
      <c r="S23" s="126"/>
      <c r="T23" s="126"/>
      <c r="U23" s="76"/>
      <c r="V23" s="15"/>
      <c r="W23" s="14"/>
      <c r="X23" s="14"/>
      <c r="Y23" s="14"/>
    </row>
    <row r="24" spans="1:25" s="10" customFormat="1" ht="18" customHeight="1" x14ac:dyDescent="0.25">
      <c r="A24" s="2"/>
      <c r="B24" s="128" t="s">
        <v>35</v>
      </c>
      <c r="C24" s="129" t="s">
        <v>36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5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35"/>
      <c r="K25" s="8"/>
      <c r="L25" s="8"/>
      <c r="M25" s="8"/>
      <c r="N25" s="8"/>
      <c r="O25" s="8"/>
      <c r="P25" s="8"/>
      <c r="Q25" s="8"/>
      <c r="R25" s="6"/>
      <c r="S25" s="6"/>
      <c r="T25" s="35"/>
    </row>
    <row r="26" spans="1:25" s="2" customFormat="1" ht="18" customHeight="1" x14ac:dyDescent="0.25">
      <c r="B26" s="658" t="s">
        <v>7</v>
      </c>
      <c r="C26" s="660" t="s">
        <v>8</v>
      </c>
      <c r="D26" s="662" t="s">
        <v>22</v>
      </c>
      <c r="E26" s="658" t="s">
        <v>2</v>
      </c>
      <c r="F26" s="664" t="s">
        <v>3</v>
      </c>
      <c r="G26" s="664"/>
      <c r="H26" s="665"/>
      <c r="I26" s="664"/>
      <c r="J26" s="666" t="s">
        <v>91</v>
      </c>
      <c r="K26" s="666" t="s">
        <v>41</v>
      </c>
      <c r="L26" s="668" t="s">
        <v>21</v>
      </c>
      <c r="M26" s="668"/>
      <c r="N26" s="668"/>
      <c r="O26" s="668"/>
      <c r="P26" s="668"/>
      <c r="Q26" s="668"/>
      <c r="R26" s="669"/>
      <c r="S26" s="660" t="s">
        <v>103</v>
      </c>
      <c r="T26" s="658" t="s">
        <v>1</v>
      </c>
      <c r="U26" s="33"/>
    </row>
    <row r="27" spans="1:25" s="11" customFormat="1" ht="18" customHeight="1" thickBot="1" x14ac:dyDescent="0.3">
      <c r="B27" s="659"/>
      <c r="C27" s="661"/>
      <c r="D27" s="663"/>
      <c r="E27" s="659"/>
      <c r="F27" s="4" t="s">
        <v>5</v>
      </c>
      <c r="G27" s="5" t="s">
        <v>4</v>
      </c>
      <c r="H27" s="94" t="s">
        <v>23</v>
      </c>
      <c r="I27" s="94" t="s">
        <v>24</v>
      </c>
      <c r="J27" s="667"/>
      <c r="K27" s="667"/>
      <c r="L27" s="95" t="s">
        <v>78</v>
      </c>
      <c r="M27" s="95" t="s">
        <v>79</v>
      </c>
      <c r="N27" s="95" t="s">
        <v>80</v>
      </c>
      <c r="O27" s="95" t="s">
        <v>77</v>
      </c>
      <c r="P27" s="95" t="s">
        <v>97</v>
      </c>
      <c r="Q27" s="95" t="s">
        <v>98</v>
      </c>
      <c r="R27" s="95" t="s">
        <v>4</v>
      </c>
      <c r="S27" s="661"/>
      <c r="T27" s="659"/>
      <c r="U27" s="34"/>
    </row>
    <row r="28" spans="1:25" s="11" customFormat="1" ht="15" customHeight="1" x14ac:dyDescent="0.25">
      <c r="B28" s="187" t="s">
        <v>28</v>
      </c>
      <c r="C28" s="124" t="str">
        <f>'BTB 1, 2, 3 - DALAM'!C28</f>
        <v>LAND BANK sd. TAHUN 2019</v>
      </c>
      <c r="D28" s="203"/>
      <c r="E28" s="202"/>
      <c r="F28" s="204"/>
      <c r="G28" s="205"/>
      <c r="H28" s="203"/>
      <c r="I28" s="206"/>
      <c r="J28" s="222"/>
      <c r="K28" s="203"/>
      <c r="L28" s="516"/>
      <c r="M28" s="516"/>
      <c r="N28" s="516"/>
      <c r="O28" s="446"/>
      <c r="P28" s="446"/>
      <c r="Q28" s="446"/>
      <c r="R28" s="222"/>
      <c r="S28" s="516"/>
      <c r="T28" s="202"/>
      <c r="U28" s="106"/>
    </row>
    <row r="29" spans="1:25" s="36" customFormat="1" ht="15" customHeight="1" x14ac:dyDescent="0.2">
      <c r="A29" s="15"/>
      <c r="B29" s="114"/>
      <c r="C29" s="237"/>
      <c r="D29" s="198"/>
      <c r="E29" s="234"/>
      <c r="F29" s="226"/>
      <c r="G29" s="226"/>
      <c r="H29" s="116"/>
      <c r="I29" s="117"/>
      <c r="J29" s="119"/>
      <c r="K29" s="118"/>
      <c r="L29" s="529"/>
      <c r="M29" s="529"/>
      <c r="N29" s="529"/>
      <c r="O29" s="119"/>
      <c r="P29" s="416"/>
      <c r="Q29" s="119"/>
      <c r="R29" s="119"/>
      <c r="S29" s="463"/>
      <c r="T29" s="166"/>
      <c r="U29" s="15"/>
      <c r="V29" s="15"/>
      <c r="W29" s="14"/>
      <c r="X29" s="14"/>
      <c r="Y29" s="14"/>
    </row>
    <row r="30" spans="1:25" s="36" customFormat="1" ht="15" customHeight="1" x14ac:dyDescent="0.2">
      <c r="A30" s="15"/>
      <c r="B30" s="368"/>
      <c r="C30" s="369"/>
      <c r="D30" s="370"/>
      <c r="E30" s="371"/>
      <c r="F30" s="372"/>
      <c r="G30" s="372"/>
      <c r="H30" s="373"/>
      <c r="I30" s="374"/>
      <c r="J30" s="330"/>
      <c r="K30" s="373"/>
      <c r="L30" s="530"/>
      <c r="M30" s="530"/>
      <c r="N30" s="530"/>
      <c r="O30" s="330"/>
      <c r="P30" s="330"/>
      <c r="Q30" s="330"/>
      <c r="R30" s="330"/>
      <c r="S30" s="530"/>
      <c r="T30" s="331"/>
      <c r="U30" s="15"/>
      <c r="V30" s="15"/>
      <c r="W30" s="14"/>
      <c r="X30" s="14"/>
      <c r="Y30" s="14"/>
    </row>
    <row r="31" spans="1:25" s="36" customFormat="1" ht="15" customHeight="1" thickBot="1" x14ac:dyDescent="0.25">
      <c r="A31" s="15"/>
      <c r="B31" s="120"/>
      <c r="C31" s="238"/>
      <c r="D31" s="168"/>
      <c r="E31" s="235"/>
      <c r="F31" s="227"/>
      <c r="G31" s="227"/>
      <c r="H31" s="121"/>
      <c r="I31" s="122"/>
      <c r="J31" s="123"/>
      <c r="K31" s="121"/>
      <c r="L31" s="531"/>
      <c r="M31" s="531"/>
      <c r="N31" s="531"/>
      <c r="O31" s="444"/>
      <c r="P31" s="444"/>
      <c r="Q31" s="444"/>
      <c r="R31" s="123"/>
      <c r="S31" s="531"/>
      <c r="T31" s="167"/>
      <c r="U31" s="15"/>
      <c r="V31" s="15"/>
      <c r="W31" s="14"/>
      <c r="X31" s="14"/>
      <c r="Y31" s="14"/>
    </row>
    <row r="32" spans="1:25" s="36" customFormat="1" ht="18" customHeight="1" thickBot="1" x14ac:dyDescent="0.25">
      <c r="A32" s="15"/>
      <c r="B32" s="37">
        <f>COUNT(B28:B31)</f>
        <v>0</v>
      </c>
      <c r="C32" s="38"/>
      <c r="D32" s="79"/>
      <c r="E32" s="39" t="s">
        <v>30</v>
      </c>
      <c r="F32" s="239"/>
      <c r="G32" s="42"/>
      <c r="H32" s="230">
        <f>SUM(H28:H31)</f>
        <v>0</v>
      </c>
      <c r="I32" s="230">
        <f>SUM(I28:I31)</f>
        <v>0</v>
      </c>
      <c r="J32" s="42"/>
      <c r="K32" s="38">
        <f>SUM(K28:K31)</f>
        <v>0</v>
      </c>
      <c r="L32" s="38">
        <f>COUNTA(L28:L31)</f>
        <v>0</v>
      </c>
      <c r="M32" s="38">
        <f>COUNTA(M28:M31)</f>
        <v>0</v>
      </c>
      <c r="N32" s="38">
        <f>COUNTA(N28:N31)</f>
        <v>0</v>
      </c>
      <c r="O32" s="38"/>
      <c r="P32" s="42"/>
      <c r="Q32" s="42"/>
      <c r="R32" s="42"/>
      <c r="S32" s="38">
        <f>COUNTA(S28:S31)</f>
        <v>0</v>
      </c>
      <c r="T32" s="43"/>
      <c r="U32" s="16"/>
      <c r="V32" s="15"/>
      <c r="W32" s="14"/>
      <c r="X32" s="14"/>
      <c r="Y32" s="14"/>
    </row>
    <row r="33" spans="1:25" s="11" customFormat="1" ht="15" customHeight="1" x14ac:dyDescent="0.25">
      <c r="B33" s="127" t="s">
        <v>29</v>
      </c>
      <c r="C33" s="124" t="str">
        <f>'BTB 1, 2, 3 - DALAM'!C33</f>
        <v>LAND BANK TAHUN 2020</v>
      </c>
      <c r="D33" s="209"/>
      <c r="E33" s="124"/>
      <c r="F33" s="240"/>
      <c r="G33" s="241"/>
      <c r="H33" s="242"/>
      <c r="I33" s="243"/>
      <c r="J33" s="220"/>
      <c r="K33" s="209"/>
      <c r="L33" s="209"/>
      <c r="M33" s="209"/>
      <c r="N33" s="209"/>
      <c r="O33" s="220"/>
      <c r="P33" s="220"/>
      <c r="Q33" s="220"/>
      <c r="R33" s="220"/>
      <c r="S33" s="209"/>
      <c r="T33" s="124"/>
      <c r="U33" s="106"/>
    </row>
    <row r="34" spans="1:25" s="15" customFormat="1" ht="15" customHeight="1" x14ac:dyDescent="0.2">
      <c r="B34" s="329"/>
      <c r="C34" s="495"/>
      <c r="D34" s="336"/>
      <c r="E34" s="457"/>
      <c r="F34" s="450"/>
      <c r="G34" s="450"/>
      <c r="H34" s="450"/>
      <c r="I34" s="450"/>
      <c r="J34" s="119"/>
      <c r="K34" s="450"/>
      <c r="L34" s="530"/>
      <c r="M34" s="455"/>
      <c r="N34" s="454"/>
      <c r="O34" s="546"/>
      <c r="P34" s="416"/>
      <c r="Q34" s="119"/>
      <c r="R34" s="380"/>
      <c r="S34" s="579"/>
      <c r="T34" s="331"/>
    </row>
    <row r="35" spans="1:25" s="36" customFormat="1" ht="15" customHeight="1" x14ac:dyDescent="0.2">
      <c r="A35" s="15"/>
      <c r="B35" s="247"/>
      <c r="C35" s="462"/>
      <c r="D35" s="336"/>
      <c r="E35" s="457"/>
      <c r="F35" s="450"/>
      <c r="G35" s="450"/>
      <c r="H35" s="450"/>
      <c r="I35" s="450"/>
      <c r="J35" s="119"/>
      <c r="K35" s="118"/>
      <c r="L35" s="454"/>
      <c r="M35" s="529"/>
      <c r="N35" s="454"/>
      <c r="O35" s="546"/>
      <c r="P35" s="416"/>
      <c r="Q35" s="119"/>
      <c r="R35" s="380"/>
      <c r="S35" s="579"/>
      <c r="T35" s="166"/>
      <c r="U35" s="15"/>
      <c r="V35" s="14"/>
      <c r="W35" s="14"/>
      <c r="X35" s="14"/>
    </row>
    <row r="36" spans="1:25" s="36" customFormat="1" ht="15" customHeight="1" thickBot="1" x14ac:dyDescent="0.25">
      <c r="A36" s="15"/>
      <c r="B36" s="120"/>
      <c r="C36" s="238"/>
      <c r="D36" s="168"/>
      <c r="E36" s="235"/>
      <c r="F36" s="227"/>
      <c r="G36" s="227"/>
      <c r="H36" s="121"/>
      <c r="I36" s="122"/>
      <c r="J36" s="123"/>
      <c r="K36" s="121"/>
      <c r="L36" s="531"/>
      <c r="M36" s="531"/>
      <c r="N36" s="531"/>
      <c r="O36" s="444"/>
      <c r="P36" s="444"/>
      <c r="Q36" s="444"/>
      <c r="R36" s="123"/>
      <c r="S36" s="531"/>
      <c r="T36" s="167"/>
      <c r="U36" s="15"/>
      <c r="V36" s="15"/>
      <c r="W36" s="14"/>
      <c r="X36" s="14"/>
      <c r="Y36" s="14"/>
    </row>
    <row r="37" spans="1:25" s="36" customFormat="1" ht="18" customHeight="1" thickBot="1" x14ac:dyDescent="0.25">
      <c r="A37" s="15"/>
      <c r="B37" s="37">
        <f>COUNT(B33:B36)</f>
        <v>0</v>
      </c>
      <c r="C37" s="38"/>
      <c r="D37" s="79"/>
      <c r="E37" s="39" t="s">
        <v>31</v>
      </c>
      <c r="F37" s="239"/>
      <c r="G37" s="42"/>
      <c r="H37" s="230">
        <f>SUM(H33:H36)</f>
        <v>0</v>
      </c>
      <c r="I37" s="230">
        <f>SUM(I33:I36)</f>
        <v>0</v>
      </c>
      <c r="J37" s="42"/>
      <c r="K37" s="38">
        <f>SUM(K33:K36)</f>
        <v>0</v>
      </c>
      <c r="L37" s="38">
        <f>COUNTA(L33:L36)</f>
        <v>0</v>
      </c>
      <c r="M37" s="38">
        <f>COUNTA(M33:M36)</f>
        <v>0</v>
      </c>
      <c r="N37" s="38">
        <f>COUNTA(N33:N36)</f>
        <v>0</v>
      </c>
      <c r="O37" s="38"/>
      <c r="P37" s="42"/>
      <c r="Q37" s="42"/>
      <c r="R37" s="42"/>
      <c r="S37" s="38">
        <f>COUNTA(S33:S36)</f>
        <v>0</v>
      </c>
      <c r="T37" s="43"/>
      <c r="U37" s="16"/>
      <c r="V37" s="15"/>
      <c r="W37" s="14"/>
      <c r="X37" s="14"/>
      <c r="Y37" s="14"/>
    </row>
    <row r="38" spans="1:25" customFormat="1" ht="7.5" customHeight="1" thickBot="1" x14ac:dyDescent="0.3">
      <c r="A38" s="174"/>
      <c r="B38" s="176"/>
      <c r="C38" s="176"/>
      <c r="D38" s="176"/>
      <c r="E38" s="236"/>
      <c r="F38" s="176"/>
      <c r="G38" s="176"/>
      <c r="H38" s="244"/>
      <c r="I38" s="244"/>
      <c r="J38" s="236"/>
      <c r="K38" s="176"/>
      <c r="L38" s="236"/>
      <c r="M38" s="236"/>
      <c r="N38" s="236"/>
      <c r="O38" s="236"/>
      <c r="P38" s="236"/>
      <c r="Q38" s="236"/>
      <c r="R38" s="236"/>
      <c r="S38" s="236"/>
      <c r="T38" s="236"/>
      <c r="U38" s="174"/>
      <c r="V38" s="174"/>
    </row>
    <row r="39" spans="1:25" s="36" customFormat="1" ht="18" customHeight="1" thickBot="1" x14ac:dyDescent="0.25">
      <c r="A39" s="15"/>
      <c r="B39" s="37">
        <f>B32+B37</f>
        <v>0</v>
      </c>
      <c r="C39" s="38"/>
      <c r="D39" s="79"/>
      <c r="E39" s="39" t="s">
        <v>32</v>
      </c>
      <c r="F39" s="40"/>
      <c r="G39" s="38"/>
      <c r="H39" s="230">
        <f>H32+H37</f>
        <v>0</v>
      </c>
      <c r="I39" s="230">
        <f>I32+I37</f>
        <v>0</v>
      </c>
      <c r="J39" s="42"/>
      <c r="K39" s="38">
        <f>K32+K37</f>
        <v>0</v>
      </c>
      <c r="L39" s="230">
        <f>L32+L37</f>
        <v>0</v>
      </c>
      <c r="M39" s="230">
        <f>M32+M37</f>
        <v>0</v>
      </c>
      <c r="N39" s="230">
        <f>N32+N37</f>
        <v>0</v>
      </c>
      <c r="O39" s="230"/>
      <c r="P39" s="42"/>
      <c r="Q39" s="42"/>
      <c r="R39" s="42"/>
      <c r="S39" s="230">
        <f>S32+S37</f>
        <v>0</v>
      </c>
      <c r="T39" s="43"/>
      <c r="U39" s="16"/>
      <c r="V39" s="15"/>
      <c r="W39" s="14"/>
      <c r="X39" s="14"/>
      <c r="Y39" s="14"/>
    </row>
    <row r="40" spans="1:25" customFormat="1" ht="15" x14ac:dyDescent="0.25">
      <c r="A40" s="17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74"/>
      <c r="V40" s="174"/>
    </row>
    <row r="41" spans="1:25" customFormat="1" ht="15" x14ac:dyDescent="0.25">
      <c r="A41" s="174"/>
      <c r="B41" s="182" t="str">
        <f>'BP - LUAR'!B41</f>
        <v>Jember, 31 Januari 2020</v>
      </c>
      <c r="C41" s="186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74"/>
      <c r="V41" s="174"/>
    </row>
    <row r="42" spans="1:25" customFormat="1" ht="15" x14ac:dyDescent="0.25">
      <c r="A42" s="174"/>
      <c r="B42" s="177" t="s">
        <v>92</v>
      </c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74"/>
      <c r="V42" s="174"/>
    </row>
    <row r="43" spans="1:25" s="36" customFormat="1" ht="12.75" customHeight="1" x14ac:dyDescent="0.2">
      <c r="A43" s="15"/>
      <c r="B43" s="3"/>
      <c r="C43" s="3"/>
      <c r="D43" s="89"/>
      <c r="E43" s="3"/>
      <c r="F43" s="3"/>
      <c r="G43" s="3"/>
      <c r="H43" s="3"/>
      <c r="I43" s="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5"/>
      <c r="V43" s="15"/>
    </row>
    <row r="44" spans="1:25" s="36" customFormat="1" ht="12.75" customHeight="1" x14ac:dyDescent="0.2">
      <c r="A44" s="15"/>
      <c r="B44" s="3"/>
      <c r="C44" s="174"/>
      <c r="D44" s="89"/>
      <c r="E44" s="3"/>
      <c r="F44" s="3"/>
      <c r="G44" s="3"/>
      <c r="H44" s="3"/>
      <c r="I44" s="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5"/>
      <c r="V44" s="15"/>
    </row>
    <row r="45" spans="1:25" s="36" customFormat="1" ht="12.75" customHeight="1" x14ac:dyDescent="0.2">
      <c r="A45" s="15"/>
      <c r="B45" s="197"/>
      <c r="C45" s="175"/>
      <c r="D45" s="89"/>
      <c r="E45" s="3"/>
      <c r="F45" s="3"/>
      <c r="G45" s="3"/>
      <c r="H45" s="3"/>
      <c r="I45" s="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5"/>
      <c r="V45" s="15"/>
    </row>
    <row r="46" spans="1:25" s="14" customFormat="1" x14ac:dyDescent="0.2">
      <c r="A46" s="32"/>
      <c r="B46" s="68"/>
      <c r="C46" s="3"/>
      <c r="D46" s="89"/>
      <c r="E46" s="3"/>
      <c r="F46" s="69"/>
      <c r="G46" s="69"/>
      <c r="H46" s="69"/>
      <c r="I46" s="69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32"/>
    </row>
    <row r="47" spans="1:25" s="14" customFormat="1" x14ac:dyDescent="0.2">
      <c r="A47" s="32"/>
      <c r="B47" s="69"/>
      <c r="C47" s="69"/>
      <c r="D47" s="90"/>
      <c r="E47" s="69"/>
      <c r="F47" s="69"/>
      <c r="G47" s="69"/>
      <c r="H47" s="69"/>
      <c r="I47" s="69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32"/>
    </row>
    <row r="54" spans="1:24" s="14" customFormat="1" x14ac:dyDescent="0.2">
      <c r="A54" s="32"/>
      <c r="B54" s="3"/>
      <c r="C54" s="3"/>
      <c r="D54" s="89"/>
      <c r="E54" s="3"/>
      <c r="F54" s="3"/>
      <c r="G54" s="3"/>
      <c r="H54" s="3"/>
      <c r="I54" s="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32"/>
      <c r="V54" s="71"/>
      <c r="W54" s="72"/>
      <c r="X54" s="73"/>
    </row>
    <row r="55" spans="1:24" s="14" customFormat="1" x14ac:dyDescent="0.2">
      <c r="A55" s="32"/>
      <c r="B55" s="3"/>
      <c r="C55" s="3"/>
      <c r="D55" s="89"/>
      <c r="E55" s="3"/>
      <c r="F55" s="3"/>
      <c r="G55" s="3"/>
      <c r="H55" s="3"/>
      <c r="I55" s="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32"/>
      <c r="V55" s="71"/>
      <c r="W55" s="72"/>
      <c r="X55" s="73"/>
    </row>
    <row r="56" spans="1:24" s="14" customFormat="1" x14ac:dyDescent="0.2">
      <c r="A56" s="32"/>
      <c r="B56" s="3"/>
      <c r="C56" s="3"/>
      <c r="D56" s="89"/>
      <c r="E56" s="3"/>
      <c r="F56" s="3"/>
      <c r="G56" s="3"/>
      <c r="H56" s="3"/>
      <c r="I56" s="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32"/>
      <c r="V56" s="71"/>
      <c r="W56" s="72"/>
      <c r="X56" s="73"/>
    </row>
    <row r="57" spans="1:24" s="14" customFormat="1" x14ac:dyDescent="0.2">
      <c r="A57" s="32"/>
      <c r="B57" s="3"/>
      <c r="C57" s="3"/>
      <c r="D57" s="89"/>
      <c r="E57" s="3"/>
      <c r="F57" s="3"/>
      <c r="G57" s="3"/>
      <c r="H57" s="3"/>
      <c r="I57" s="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32"/>
      <c r="V57" s="71"/>
      <c r="W57" s="72"/>
      <c r="X57" s="73"/>
    </row>
    <row r="58" spans="1:24" s="14" customFormat="1" x14ac:dyDescent="0.2">
      <c r="A58" s="32"/>
      <c r="B58" s="3"/>
      <c r="C58" s="3"/>
      <c r="D58" s="89"/>
      <c r="E58" s="3"/>
      <c r="F58" s="3"/>
      <c r="G58" s="3"/>
      <c r="H58" s="3"/>
      <c r="I58" s="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32"/>
      <c r="V58" s="71"/>
      <c r="W58" s="72"/>
      <c r="X58" s="73"/>
    </row>
    <row r="59" spans="1:24" s="14" customFormat="1" x14ac:dyDescent="0.2">
      <c r="A59" s="32"/>
      <c r="B59" s="3"/>
      <c r="C59" s="3"/>
      <c r="D59" s="89"/>
      <c r="E59" s="3"/>
      <c r="F59" s="3"/>
      <c r="G59" s="3"/>
      <c r="H59" s="3"/>
      <c r="I59" s="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32"/>
      <c r="V59" s="73"/>
      <c r="W59" s="73"/>
      <c r="X59" s="73"/>
    </row>
  </sheetData>
  <mergeCells count="20">
    <mergeCell ref="L26:R26"/>
    <mergeCell ref="T26:T27"/>
    <mergeCell ref="J26:J27"/>
    <mergeCell ref="K26:K27"/>
    <mergeCell ref="S26:S27"/>
    <mergeCell ref="B26:B27"/>
    <mergeCell ref="C26:C27"/>
    <mergeCell ref="D26:D27"/>
    <mergeCell ref="E26:E27"/>
    <mergeCell ref="F26:I26"/>
    <mergeCell ref="L9:R9"/>
    <mergeCell ref="T9:T10"/>
    <mergeCell ref="J9:J10"/>
    <mergeCell ref="K9:K10"/>
    <mergeCell ref="S9:S10"/>
    <mergeCell ref="B9:B10"/>
    <mergeCell ref="C9:C10"/>
    <mergeCell ref="D9:D10"/>
    <mergeCell ref="E9:E10"/>
    <mergeCell ref="F9:I9"/>
  </mergeCells>
  <pageMargins left="0.7" right="0.1" top="0.5" bottom="0.2" header="0" footer="0"/>
  <pageSetup paperSize="256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42"/>
  <sheetViews>
    <sheetView zoomScale="90" zoomScaleNormal="90" workbookViewId="0"/>
  </sheetViews>
  <sheetFormatPr defaultColWidth="9.140625" defaultRowHeight="14.25" x14ac:dyDescent="0.2"/>
  <cols>
    <col min="1" max="1" width="3" style="174" customWidth="1"/>
    <col min="2" max="2" width="5.28515625" style="174" customWidth="1"/>
    <col min="3" max="3" width="6.7109375" style="174" customWidth="1"/>
    <col min="4" max="4" width="8.7109375" style="174" customWidth="1"/>
    <col min="5" max="5" width="23.7109375" style="174" customWidth="1"/>
    <col min="6" max="6" width="15.7109375" style="174" customWidth="1"/>
    <col min="7" max="7" width="23.7109375" style="174" customWidth="1"/>
    <col min="8" max="9" width="9.7109375" style="174" customWidth="1"/>
    <col min="10" max="10" width="12.7109375" style="174" customWidth="1"/>
    <col min="11" max="11" width="15.7109375" style="174" customWidth="1"/>
    <col min="12" max="15" width="12.7109375" style="174" customWidth="1"/>
    <col min="16" max="16" width="17.7109375" style="174" customWidth="1"/>
    <col min="17" max="17" width="12.7109375" style="174" customWidth="1"/>
    <col min="18" max="19" width="13.7109375" style="174" customWidth="1"/>
    <col min="20" max="20" width="20.7109375" style="174" customWidth="1"/>
    <col min="21" max="21" width="9.140625" style="174" customWidth="1"/>
    <col min="22" max="16384" width="9.140625" style="174"/>
  </cols>
  <sheetData>
    <row r="1" spans="1:22" ht="10.5" customHeight="1" x14ac:dyDescent="0.2"/>
    <row r="2" spans="1:22" ht="10.5" customHeight="1" x14ac:dyDescent="0.2"/>
    <row r="3" spans="1:22" s="14" customFormat="1" ht="22.5" customHeight="1" x14ac:dyDescent="0.2">
      <c r="A3" s="15"/>
      <c r="B3" s="74" t="s">
        <v>62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2" s="2" customFormat="1" ht="22.5" x14ac:dyDescent="0.25">
      <c r="B4" s="74" t="s">
        <v>63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2" s="2" customFormat="1" ht="22.5" x14ac:dyDescent="0.25"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2" s="2" customFormat="1" ht="22.5" customHeight="1" x14ac:dyDescent="0.25">
      <c r="B6" s="1"/>
      <c r="C6" s="1"/>
      <c r="D6" s="1"/>
      <c r="E6" s="1"/>
      <c r="F6" s="1"/>
      <c r="G6" s="1"/>
      <c r="H6" s="1"/>
      <c r="I6" s="1"/>
      <c r="K6" s="7"/>
      <c r="L6" s="7"/>
      <c r="M6" s="7"/>
      <c r="N6" s="7"/>
      <c r="O6" s="7"/>
      <c r="P6" s="7"/>
      <c r="Q6" s="7"/>
      <c r="R6" s="1"/>
      <c r="S6" s="1"/>
    </row>
    <row r="7" spans="1:22" s="2" customFormat="1" ht="18" customHeight="1" x14ac:dyDescent="0.25">
      <c r="B7" s="128" t="s">
        <v>33</v>
      </c>
      <c r="C7" s="129" t="s">
        <v>34</v>
      </c>
      <c r="D7" s="1"/>
      <c r="E7" s="1"/>
      <c r="F7" s="1"/>
      <c r="G7" s="1"/>
      <c r="H7" s="1"/>
      <c r="I7" s="1"/>
      <c r="K7" s="7"/>
      <c r="L7" s="7"/>
      <c r="M7" s="7"/>
      <c r="N7" s="7"/>
      <c r="O7" s="7"/>
      <c r="P7" s="7"/>
      <c r="Q7" s="7"/>
      <c r="R7" s="1"/>
      <c r="S7" s="1"/>
    </row>
    <row r="8" spans="1:22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35"/>
      <c r="K8" s="8"/>
      <c r="L8" s="8"/>
      <c r="M8" s="8"/>
      <c r="N8" s="8"/>
      <c r="O8" s="8"/>
      <c r="P8" s="8"/>
      <c r="Q8" s="8"/>
      <c r="R8" s="6"/>
      <c r="S8" s="6"/>
      <c r="T8" s="35"/>
    </row>
    <row r="9" spans="1:22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2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2" s="11" customFormat="1" ht="15" customHeight="1" x14ac:dyDescent="0.25">
      <c r="B11" s="339" t="s">
        <v>28</v>
      </c>
      <c r="C11" s="141" t="str">
        <f>'BTB 1, 2, 3 - DALAM'!C11</f>
        <v>sd. TAHUN 2019</v>
      </c>
      <c r="D11" s="217"/>
      <c r="E11" s="339"/>
      <c r="F11" s="215"/>
      <c r="G11" s="216"/>
      <c r="H11" s="217"/>
      <c r="I11" s="218"/>
      <c r="J11" s="219"/>
      <c r="K11" s="248"/>
      <c r="L11" s="217"/>
      <c r="M11" s="217"/>
      <c r="N11" s="217"/>
      <c r="O11" s="219"/>
      <c r="P11" s="219"/>
      <c r="Q11" s="219"/>
      <c r="R11" s="219"/>
      <c r="S11" s="217"/>
      <c r="T11" s="141"/>
      <c r="U11" s="106"/>
    </row>
    <row r="12" spans="1:22" s="15" customFormat="1" ht="15" customHeight="1" x14ac:dyDescent="0.2">
      <c r="A12" s="503"/>
      <c r="B12" s="505"/>
      <c r="C12" s="473"/>
      <c r="D12" s="493"/>
      <c r="E12" s="506"/>
      <c r="F12" s="284"/>
      <c r="G12" s="284"/>
      <c r="H12" s="477"/>
      <c r="I12" s="117"/>
      <c r="J12" s="119"/>
      <c r="K12" s="118"/>
      <c r="L12" s="546"/>
      <c r="M12" s="463"/>
      <c r="N12" s="463"/>
      <c r="O12" s="119"/>
      <c r="P12" s="284"/>
      <c r="Q12" s="284"/>
      <c r="R12" s="284"/>
      <c r="S12" s="585"/>
      <c r="T12" s="166"/>
      <c r="U12" s="2"/>
    </row>
    <row r="13" spans="1:22" s="15" customFormat="1" ht="15" customHeight="1" x14ac:dyDescent="0.2">
      <c r="A13" s="503"/>
      <c r="B13" s="504"/>
      <c r="C13" s="282"/>
      <c r="D13" s="283"/>
      <c r="E13" s="297"/>
      <c r="F13" s="284"/>
      <c r="G13" s="284"/>
      <c r="H13" s="118"/>
      <c r="I13" s="507"/>
      <c r="J13" s="119"/>
      <c r="K13" s="118"/>
      <c r="L13" s="463"/>
      <c r="M13" s="463"/>
      <c r="N13" s="463"/>
      <c r="O13" s="119"/>
      <c r="P13" s="284"/>
      <c r="Q13" s="284"/>
      <c r="R13" s="284"/>
      <c r="S13" s="585"/>
      <c r="T13" s="166"/>
      <c r="U13" s="2"/>
    </row>
    <row r="14" spans="1:22" s="15" customFormat="1" ht="15" customHeight="1" thickBot="1" x14ac:dyDescent="0.25">
      <c r="B14" s="508"/>
      <c r="C14" s="509"/>
      <c r="D14" s="481"/>
      <c r="E14" s="510"/>
      <c r="F14" s="509"/>
      <c r="G14" s="509"/>
      <c r="H14" s="509"/>
      <c r="I14" s="509"/>
      <c r="J14" s="444"/>
      <c r="K14" s="509"/>
      <c r="L14" s="531"/>
      <c r="M14" s="531"/>
      <c r="N14" s="531"/>
      <c r="O14" s="444"/>
      <c r="P14" s="444"/>
      <c r="Q14" s="444"/>
      <c r="R14" s="444"/>
      <c r="S14" s="531"/>
      <c r="T14" s="511"/>
      <c r="U14" s="2"/>
    </row>
    <row r="15" spans="1:22" s="15" customFormat="1" ht="18" customHeight="1" thickBot="1" x14ac:dyDescent="0.25">
      <c r="B15" s="37">
        <f>COUNT(B11:B14)</f>
        <v>0</v>
      </c>
      <c r="C15" s="38"/>
      <c r="D15" s="79"/>
      <c r="E15" s="39" t="s">
        <v>30</v>
      </c>
      <c r="F15" s="40"/>
      <c r="G15" s="38"/>
      <c r="H15" s="38">
        <f>SUM(H11:H14)</f>
        <v>0</v>
      </c>
      <c r="I15" s="38">
        <f>SUM(I11:I14)</f>
        <v>0</v>
      </c>
      <c r="J15" s="42"/>
      <c r="K15" s="230">
        <f>SUM(K11:K14)</f>
        <v>0</v>
      </c>
      <c r="L15" s="38">
        <f>COUNTA(L11:L14)</f>
        <v>0</v>
      </c>
      <c r="M15" s="38">
        <f>COUNTA(M11:M14)</f>
        <v>0</v>
      </c>
      <c r="N15" s="38">
        <f>COUNTA(N11:N14)</f>
        <v>0</v>
      </c>
      <c r="O15" s="38"/>
      <c r="P15" s="42"/>
      <c r="Q15" s="42"/>
      <c r="R15" s="42"/>
      <c r="S15" s="38">
        <f>COUNTA(S11:S14)</f>
        <v>0</v>
      </c>
      <c r="T15" s="43"/>
      <c r="U15" s="33"/>
    </row>
    <row r="16" spans="1:22" s="11" customFormat="1" ht="15" customHeight="1" x14ac:dyDescent="0.25">
      <c r="B16" s="140" t="s">
        <v>29</v>
      </c>
      <c r="C16" s="141" t="str">
        <f>'BTB 1, 2, 3 - DALAM'!C16</f>
        <v>TAHUN 2020</v>
      </c>
      <c r="D16" s="217"/>
      <c r="E16" s="141"/>
      <c r="F16" s="215"/>
      <c r="G16" s="216"/>
      <c r="H16" s="217"/>
      <c r="I16" s="218"/>
      <c r="J16" s="219"/>
      <c r="K16" s="248"/>
      <c r="L16" s="217"/>
      <c r="M16" s="217"/>
      <c r="N16" s="217"/>
      <c r="O16" s="219"/>
      <c r="P16" s="219"/>
      <c r="Q16" s="219"/>
      <c r="R16" s="219"/>
      <c r="S16" s="217"/>
      <c r="T16" s="141"/>
      <c r="U16" s="106"/>
    </row>
    <row r="17" spans="1:21" s="11" customFormat="1" ht="15" customHeight="1" x14ac:dyDescent="0.25">
      <c r="B17" s="356"/>
      <c r="C17" s="525"/>
      <c r="D17" s="358"/>
      <c r="E17" s="357"/>
      <c r="F17" s="359"/>
      <c r="G17" s="360"/>
      <c r="H17" s="358"/>
      <c r="I17" s="361"/>
      <c r="J17" s="362"/>
      <c r="K17" s="363"/>
      <c r="L17" s="576"/>
      <c r="M17" s="576"/>
      <c r="N17" s="576"/>
      <c r="O17" s="362"/>
      <c r="P17" s="445"/>
      <c r="Q17" s="362"/>
      <c r="R17" s="362"/>
      <c r="S17" s="358"/>
      <c r="T17" s="357"/>
      <c r="U17" s="106"/>
    </row>
    <row r="18" spans="1:21" s="11" customFormat="1" ht="15" customHeight="1" x14ac:dyDescent="0.25">
      <c r="B18" s="356"/>
      <c r="C18" s="525"/>
      <c r="D18" s="358"/>
      <c r="E18" s="357"/>
      <c r="F18" s="359"/>
      <c r="G18" s="360"/>
      <c r="H18" s="358"/>
      <c r="I18" s="361"/>
      <c r="J18" s="362"/>
      <c r="K18" s="363"/>
      <c r="L18" s="576"/>
      <c r="M18" s="576"/>
      <c r="N18" s="576"/>
      <c r="O18" s="362"/>
      <c r="P18" s="445"/>
      <c r="Q18" s="362"/>
      <c r="R18" s="362"/>
      <c r="S18" s="358"/>
      <c r="T18" s="357"/>
      <c r="U18" s="106"/>
    </row>
    <row r="19" spans="1:21" s="15" customFormat="1" ht="15" customHeight="1" thickBot="1" x14ac:dyDescent="0.25">
      <c r="B19" s="352"/>
      <c r="C19" s="364"/>
      <c r="D19" s="353"/>
      <c r="E19" s="365"/>
      <c r="F19" s="366"/>
      <c r="G19" s="327"/>
      <c r="H19" s="328"/>
      <c r="I19" s="367"/>
      <c r="J19" s="354"/>
      <c r="K19" s="328"/>
      <c r="L19" s="531"/>
      <c r="M19" s="531"/>
      <c r="N19" s="531"/>
      <c r="O19" s="444"/>
      <c r="P19" s="444"/>
      <c r="Q19" s="444"/>
      <c r="R19" s="354"/>
      <c r="S19" s="531"/>
      <c r="T19" s="355"/>
      <c r="U19" s="2"/>
    </row>
    <row r="20" spans="1:21" s="15" customFormat="1" ht="18" customHeight="1" thickBot="1" x14ac:dyDescent="0.25">
      <c r="B20" s="37">
        <f>COUNT(B16:B19)</f>
        <v>0</v>
      </c>
      <c r="C20" s="230"/>
      <c r="D20" s="79"/>
      <c r="E20" s="39" t="s">
        <v>31</v>
      </c>
      <c r="F20" s="40"/>
      <c r="G20" s="38"/>
      <c r="H20" s="38">
        <f>SUM(H16:H19)</f>
        <v>0</v>
      </c>
      <c r="I20" s="38">
        <f>SUM(I16:I19)</f>
        <v>0</v>
      </c>
      <c r="J20" s="42"/>
      <c r="K20" s="230">
        <f>SUM(K16:K19)</f>
        <v>0</v>
      </c>
      <c r="L20" s="38">
        <f>COUNTA(L16:L19)</f>
        <v>0</v>
      </c>
      <c r="M20" s="38">
        <f>COUNTA(M16:M19)</f>
        <v>0</v>
      </c>
      <c r="N20" s="38">
        <f>COUNTA(N16:N19)</f>
        <v>0</v>
      </c>
      <c r="O20" s="38"/>
      <c r="P20" s="42"/>
      <c r="Q20" s="42"/>
      <c r="R20" s="42"/>
      <c r="S20" s="38">
        <f>COUNTA(S16:S19)</f>
        <v>0</v>
      </c>
      <c r="T20" s="43"/>
      <c r="U20" s="33"/>
    </row>
    <row r="21" spans="1:21" ht="7.5" customHeight="1" thickBot="1" x14ac:dyDescent="0.25">
      <c r="B21" s="176"/>
      <c r="C21" s="245"/>
      <c r="D21" s="245"/>
      <c r="E21" s="246"/>
      <c r="F21" s="245"/>
      <c r="G21" s="245"/>
      <c r="H21" s="245"/>
      <c r="I21" s="245"/>
      <c r="J21" s="246"/>
      <c r="K21" s="249"/>
      <c r="L21" s="246"/>
      <c r="M21" s="246"/>
      <c r="N21" s="246"/>
      <c r="O21" s="246"/>
      <c r="P21" s="246"/>
      <c r="Q21" s="246"/>
      <c r="R21" s="246"/>
      <c r="S21" s="246"/>
      <c r="T21" s="246"/>
      <c r="U21" s="176"/>
    </row>
    <row r="22" spans="1:21" s="15" customFormat="1" ht="18" customHeight="1" thickBot="1" x14ac:dyDescent="0.25">
      <c r="B22" s="232">
        <f>B15+B20</f>
        <v>0</v>
      </c>
      <c r="C22" s="38"/>
      <c r="D22" s="79"/>
      <c r="E22" s="39" t="s">
        <v>32</v>
      </c>
      <c r="F22" s="40"/>
      <c r="G22" s="38"/>
      <c r="H22" s="38">
        <f>H15+H20</f>
        <v>0</v>
      </c>
      <c r="I22" s="38">
        <f>I15+I20</f>
        <v>0</v>
      </c>
      <c r="J22" s="42"/>
      <c r="K22" s="230">
        <f>K15+K20</f>
        <v>0</v>
      </c>
      <c r="L22" s="38">
        <f>L15+L20</f>
        <v>0</v>
      </c>
      <c r="M22" s="38">
        <f>M15+M20</f>
        <v>0</v>
      </c>
      <c r="N22" s="38">
        <f>N15+N20</f>
        <v>0</v>
      </c>
      <c r="O22" s="38"/>
      <c r="P22" s="42"/>
      <c r="Q22" s="42"/>
      <c r="R22" s="42"/>
      <c r="S22" s="38">
        <f>S15+S20</f>
        <v>0</v>
      </c>
      <c r="T22" s="43"/>
      <c r="U22" s="33"/>
    </row>
    <row r="23" spans="1:21" s="15" customFormat="1" ht="18" customHeight="1" x14ac:dyDescent="0.2">
      <c r="B23" s="125"/>
      <c r="C23" s="125"/>
      <c r="D23" s="125"/>
      <c r="E23" s="126"/>
      <c r="F23" s="125"/>
      <c r="G23" s="125"/>
      <c r="H23" s="125"/>
      <c r="I23" s="125"/>
      <c r="J23" s="126"/>
      <c r="K23" s="125"/>
      <c r="L23" s="125"/>
      <c r="M23" s="125"/>
      <c r="N23" s="125"/>
      <c r="O23" s="125"/>
      <c r="P23" s="125"/>
      <c r="Q23" s="125"/>
      <c r="R23" s="126"/>
      <c r="S23" s="126"/>
      <c r="T23" s="126"/>
      <c r="U23" s="76"/>
    </row>
    <row r="24" spans="1:21" s="2" customFormat="1" ht="18" customHeight="1" x14ac:dyDescent="0.25">
      <c r="B24" s="128" t="s">
        <v>35</v>
      </c>
      <c r="C24" s="129" t="s">
        <v>36</v>
      </c>
      <c r="D24" s="1"/>
      <c r="E24" s="1"/>
      <c r="F24" s="1"/>
      <c r="G24" s="1"/>
      <c r="H24" s="1"/>
      <c r="I24" s="1"/>
      <c r="K24" s="7"/>
      <c r="L24" s="7"/>
      <c r="M24" s="7"/>
      <c r="N24" s="7"/>
      <c r="O24" s="7"/>
      <c r="P24" s="7"/>
      <c r="Q24" s="7"/>
      <c r="R24" s="1"/>
      <c r="S24" s="1"/>
    </row>
    <row r="25" spans="1:21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35"/>
      <c r="K25" s="8"/>
      <c r="L25" s="8"/>
      <c r="M25" s="8"/>
      <c r="N25" s="8"/>
      <c r="O25" s="8"/>
      <c r="P25" s="8"/>
      <c r="Q25" s="8"/>
      <c r="R25" s="6"/>
      <c r="S25" s="6"/>
      <c r="T25" s="35"/>
    </row>
    <row r="26" spans="1:21" s="2" customFormat="1" ht="18" customHeight="1" x14ac:dyDescent="0.25">
      <c r="B26" s="658" t="s">
        <v>7</v>
      </c>
      <c r="C26" s="660" t="s">
        <v>8</v>
      </c>
      <c r="D26" s="662" t="s">
        <v>22</v>
      </c>
      <c r="E26" s="658" t="s">
        <v>2</v>
      </c>
      <c r="F26" s="664" t="s">
        <v>3</v>
      </c>
      <c r="G26" s="664"/>
      <c r="H26" s="665"/>
      <c r="I26" s="664"/>
      <c r="J26" s="666" t="s">
        <v>91</v>
      </c>
      <c r="K26" s="666" t="s">
        <v>41</v>
      </c>
      <c r="L26" s="668" t="s">
        <v>21</v>
      </c>
      <c r="M26" s="668"/>
      <c r="N26" s="668"/>
      <c r="O26" s="668"/>
      <c r="P26" s="668"/>
      <c r="Q26" s="668"/>
      <c r="R26" s="669"/>
      <c r="S26" s="660" t="s">
        <v>103</v>
      </c>
      <c r="T26" s="658" t="s">
        <v>1</v>
      </c>
      <c r="U26" s="33"/>
    </row>
    <row r="27" spans="1:21" s="11" customFormat="1" ht="18" customHeight="1" thickBot="1" x14ac:dyDescent="0.3">
      <c r="B27" s="659"/>
      <c r="C27" s="661"/>
      <c r="D27" s="663"/>
      <c r="E27" s="659"/>
      <c r="F27" s="4" t="s">
        <v>5</v>
      </c>
      <c r="G27" s="5" t="s">
        <v>4</v>
      </c>
      <c r="H27" s="94" t="s">
        <v>23</v>
      </c>
      <c r="I27" s="94" t="s">
        <v>24</v>
      </c>
      <c r="J27" s="667"/>
      <c r="K27" s="667"/>
      <c r="L27" s="95" t="s">
        <v>78</v>
      </c>
      <c r="M27" s="95" t="s">
        <v>79</v>
      </c>
      <c r="N27" s="95" t="s">
        <v>80</v>
      </c>
      <c r="O27" s="95" t="s">
        <v>77</v>
      </c>
      <c r="P27" s="95" t="s">
        <v>97</v>
      </c>
      <c r="Q27" s="95" t="s">
        <v>98</v>
      </c>
      <c r="R27" s="95" t="s">
        <v>4</v>
      </c>
      <c r="S27" s="661"/>
      <c r="T27" s="659"/>
      <c r="U27" s="34"/>
    </row>
    <row r="28" spans="1:21" s="11" customFormat="1" ht="15" customHeight="1" x14ac:dyDescent="0.25">
      <c r="B28" s="514" t="s">
        <v>28</v>
      </c>
      <c r="C28" s="515" t="str">
        <f>'BTB 1, 2, 3 - DALAM'!C28</f>
        <v>LAND BANK sd. TAHUN 2019</v>
      </c>
      <c r="D28" s="516"/>
      <c r="E28" s="515"/>
      <c r="F28" s="204"/>
      <c r="G28" s="205"/>
      <c r="H28" s="516"/>
      <c r="I28" s="206"/>
      <c r="J28" s="446"/>
      <c r="K28" s="516"/>
      <c r="L28" s="516"/>
      <c r="M28" s="516"/>
      <c r="N28" s="516"/>
      <c r="O28" s="446"/>
      <c r="P28" s="446"/>
      <c r="Q28" s="446"/>
      <c r="R28" s="446"/>
      <c r="S28" s="516"/>
      <c r="T28" s="515"/>
      <c r="U28" s="106"/>
    </row>
    <row r="29" spans="1:21" s="15" customFormat="1" ht="15" customHeight="1" x14ac:dyDescent="0.2">
      <c r="A29" s="503"/>
      <c r="B29" s="513"/>
      <c r="C29" s="340"/>
      <c r="D29" s="341"/>
      <c r="E29" s="342"/>
      <c r="F29" s="343"/>
      <c r="G29" s="343"/>
      <c r="H29" s="344"/>
      <c r="I29" s="117"/>
      <c r="J29" s="119"/>
      <c r="K29" s="118"/>
      <c r="L29" s="529"/>
      <c r="M29" s="529"/>
      <c r="N29" s="529"/>
      <c r="O29" s="119"/>
      <c r="P29" s="343"/>
      <c r="Q29" s="284"/>
      <c r="R29" s="343"/>
      <c r="S29" s="585"/>
      <c r="T29" s="166"/>
      <c r="U29" s="2"/>
    </row>
    <row r="30" spans="1:21" s="11" customFormat="1" ht="15" customHeight="1" x14ac:dyDescent="0.25">
      <c r="B30" s="346"/>
      <c r="C30" s="347"/>
      <c r="D30" s="345"/>
      <c r="E30" s="348"/>
      <c r="F30" s="347"/>
      <c r="G30" s="349"/>
      <c r="H30" s="347"/>
      <c r="I30" s="326"/>
      <c r="J30" s="119"/>
      <c r="K30" s="326"/>
      <c r="L30" s="577"/>
      <c r="M30" s="577"/>
      <c r="N30" s="577"/>
      <c r="O30" s="350"/>
      <c r="P30" s="447"/>
      <c r="Q30" s="350"/>
      <c r="R30" s="380"/>
      <c r="S30" s="579"/>
      <c r="T30" s="351"/>
      <c r="U30" s="106"/>
    </row>
    <row r="31" spans="1:21" s="15" customFormat="1" ht="15" customHeight="1" thickBot="1" x14ac:dyDescent="0.25">
      <c r="B31" s="120"/>
      <c r="C31" s="238"/>
      <c r="D31" s="168"/>
      <c r="E31" s="235"/>
      <c r="F31" s="227"/>
      <c r="G31" s="227"/>
      <c r="H31" s="121"/>
      <c r="I31" s="122"/>
      <c r="J31" s="123"/>
      <c r="K31" s="121"/>
      <c r="L31" s="531"/>
      <c r="M31" s="531"/>
      <c r="N31" s="531"/>
      <c r="O31" s="444"/>
      <c r="P31" s="444"/>
      <c r="Q31" s="444"/>
      <c r="R31" s="123"/>
      <c r="S31" s="531"/>
      <c r="T31" s="167"/>
    </row>
    <row r="32" spans="1:21" s="15" customFormat="1" ht="18" customHeight="1" thickBot="1" x14ac:dyDescent="0.25">
      <c r="B32" s="37">
        <f>COUNT(B28:B31)</f>
        <v>0</v>
      </c>
      <c r="C32" s="38"/>
      <c r="D32" s="79"/>
      <c r="E32" s="39" t="s">
        <v>30</v>
      </c>
      <c r="F32" s="239"/>
      <c r="G32" s="42"/>
      <c r="H32" s="230">
        <f>SUM(H28:H31)</f>
        <v>0</v>
      </c>
      <c r="I32" s="230">
        <f>SUM(I28:I31)</f>
        <v>0</v>
      </c>
      <c r="J32" s="42"/>
      <c r="K32" s="38">
        <f>SUM(K28:K31)</f>
        <v>0</v>
      </c>
      <c r="L32" s="38">
        <f>COUNTA(L28:L31)</f>
        <v>0</v>
      </c>
      <c r="M32" s="38">
        <f>COUNTA(M28:M31)</f>
        <v>0</v>
      </c>
      <c r="N32" s="38">
        <f>COUNTA(N28:N31)</f>
        <v>0</v>
      </c>
      <c r="O32" s="38"/>
      <c r="P32" s="42"/>
      <c r="Q32" s="42"/>
      <c r="R32" s="42"/>
      <c r="S32" s="38">
        <f>COUNTA(S28:S31)</f>
        <v>0</v>
      </c>
      <c r="T32" s="43"/>
      <c r="U32" s="16"/>
    </row>
    <row r="33" spans="2:21" s="11" customFormat="1" ht="15" customHeight="1" x14ac:dyDescent="0.25">
      <c r="B33" s="127" t="s">
        <v>29</v>
      </c>
      <c r="C33" s="124" t="str">
        <f>'BTB 1, 2, 3 - DALAM'!C33</f>
        <v>LAND BANK TAHUN 2020</v>
      </c>
      <c r="D33" s="209"/>
      <c r="E33" s="124"/>
      <c r="F33" s="240"/>
      <c r="G33" s="241"/>
      <c r="H33" s="242"/>
      <c r="I33" s="243"/>
      <c r="J33" s="220"/>
      <c r="K33" s="209"/>
      <c r="L33" s="209"/>
      <c r="M33" s="209"/>
      <c r="N33" s="209"/>
      <c r="O33" s="220"/>
      <c r="P33" s="220"/>
      <c r="Q33" s="220"/>
      <c r="R33" s="220"/>
      <c r="S33" s="209"/>
      <c r="T33" s="124"/>
      <c r="U33" s="106"/>
    </row>
    <row r="34" spans="2:21" s="15" customFormat="1" ht="15" customHeight="1" x14ac:dyDescent="0.2">
      <c r="B34" s="114"/>
      <c r="C34" s="237"/>
      <c r="D34" s="198"/>
      <c r="E34" s="234"/>
      <c r="F34" s="226"/>
      <c r="G34" s="226"/>
      <c r="H34" s="116"/>
      <c r="I34" s="117"/>
      <c r="J34" s="119"/>
      <c r="K34" s="118"/>
      <c r="L34" s="529"/>
      <c r="M34" s="529"/>
      <c r="N34" s="529"/>
      <c r="O34" s="119"/>
      <c r="P34" s="416"/>
      <c r="Q34" s="119"/>
      <c r="R34" s="119"/>
      <c r="S34" s="463"/>
      <c r="T34" s="166"/>
    </row>
    <row r="35" spans="2:21" s="15" customFormat="1" ht="15" customHeight="1" x14ac:dyDescent="0.2">
      <c r="B35" s="368"/>
      <c r="C35" s="369"/>
      <c r="D35" s="370"/>
      <c r="E35" s="371"/>
      <c r="F35" s="372"/>
      <c r="G35" s="372"/>
      <c r="H35" s="373"/>
      <c r="I35" s="374"/>
      <c r="J35" s="330"/>
      <c r="K35" s="373"/>
      <c r="L35" s="530"/>
      <c r="M35" s="530"/>
      <c r="N35" s="530"/>
      <c r="O35" s="330"/>
      <c r="P35" s="330"/>
      <c r="Q35" s="330"/>
      <c r="R35" s="330"/>
      <c r="S35" s="530"/>
      <c r="T35" s="331"/>
    </row>
    <row r="36" spans="2:21" s="15" customFormat="1" ht="15" customHeight="1" thickBot="1" x14ac:dyDescent="0.25">
      <c r="B36" s="120"/>
      <c r="C36" s="238"/>
      <c r="D36" s="168"/>
      <c r="E36" s="235"/>
      <c r="F36" s="227"/>
      <c r="G36" s="227"/>
      <c r="H36" s="121"/>
      <c r="I36" s="122"/>
      <c r="J36" s="123"/>
      <c r="K36" s="121"/>
      <c r="L36" s="531"/>
      <c r="M36" s="531"/>
      <c r="N36" s="531"/>
      <c r="O36" s="444"/>
      <c r="P36" s="444"/>
      <c r="Q36" s="444"/>
      <c r="R36" s="123"/>
      <c r="S36" s="531"/>
      <c r="T36" s="167"/>
    </row>
    <row r="37" spans="2:21" s="15" customFormat="1" ht="18" customHeight="1" thickBot="1" x14ac:dyDescent="0.25">
      <c r="B37" s="37">
        <f>COUNT(B33:B36)</f>
        <v>0</v>
      </c>
      <c r="C37" s="38"/>
      <c r="D37" s="79"/>
      <c r="E37" s="39" t="s">
        <v>31</v>
      </c>
      <c r="F37" s="239"/>
      <c r="G37" s="42"/>
      <c r="H37" s="230">
        <f>SUM(H33:H36)</f>
        <v>0</v>
      </c>
      <c r="I37" s="230">
        <f>SUM(I33:I36)</f>
        <v>0</v>
      </c>
      <c r="J37" s="42"/>
      <c r="K37" s="38">
        <f>SUM(K33:K36)</f>
        <v>0</v>
      </c>
      <c r="L37" s="38">
        <f>COUNTA(L33:L36)</f>
        <v>0</v>
      </c>
      <c r="M37" s="38">
        <f>COUNTA(M33:M36)</f>
        <v>0</v>
      </c>
      <c r="N37" s="38">
        <f>COUNTA(N33:N36)</f>
        <v>0</v>
      </c>
      <c r="O37" s="38"/>
      <c r="P37" s="42"/>
      <c r="Q37" s="42"/>
      <c r="R37" s="42"/>
      <c r="S37" s="38">
        <f>COUNTA(S33:S36)</f>
        <v>0</v>
      </c>
      <c r="T37" s="43"/>
      <c r="U37" s="16"/>
    </row>
    <row r="38" spans="2:21" ht="7.5" customHeight="1" thickBot="1" x14ac:dyDescent="0.25">
      <c r="B38" s="176"/>
      <c r="C38" s="176"/>
      <c r="D38" s="176"/>
      <c r="E38" s="236"/>
      <c r="F38" s="176"/>
      <c r="G38" s="176"/>
      <c r="H38" s="244"/>
      <c r="I38" s="244"/>
      <c r="J38" s="236"/>
      <c r="K38" s="176"/>
      <c r="L38" s="236"/>
      <c r="M38" s="236"/>
      <c r="N38" s="236"/>
      <c r="O38" s="236"/>
      <c r="P38" s="236"/>
      <c r="Q38" s="236"/>
      <c r="R38" s="236"/>
      <c r="S38" s="236"/>
      <c r="T38" s="236"/>
    </row>
    <row r="39" spans="2:21" s="15" customFormat="1" ht="18" customHeight="1" thickBot="1" x14ac:dyDescent="0.25">
      <c r="B39" s="37">
        <f>B32+B37</f>
        <v>0</v>
      </c>
      <c r="C39" s="38"/>
      <c r="D39" s="79"/>
      <c r="E39" s="39" t="s">
        <v>32</v>
      </c>
      <c r="F39" s="40"/>
      <c r="G39" s="38"/>
      <c r="H39" s="230">
        <f>H32+H37</f>
        <v>0</v>
      </c>
      <c r="I39" s="230">
        <f>I32+I37</f>
        <v>0</v>
      </c>
      <c r="J39" s="42"/>
      <c r="K39" s="38">
        <f>K32+K37</f>
        <v>0</v>
      </c>
      <c r="L39" s="230">
        <f>L32+L37</f>
        <v>0</v>
      </c>
      <c r="M39" s="230">
        <f>M32+M37</f>
        <v>0</v>
      </c>
      <c r="N39" s="230">
        <f>N32+N37</f>
        <v>0</v>
      </c>
      <c r="O39" s="230"/>
      <c r="P39" s="42"/>
      <c r="Q39" s="42"/>
      <c r="R39" s="42"/>
      <c r="S39" s="230">
        <f>S32+S37</f>
        <v>0</v>
      </c>
      <c r="T39" s="43"/>
      <c r="U39" s="16"/>
    </row>
    <row r="41" spans="2:21" x14ac:dyDescent="0.2">
      <c r="B41" s="183" t="str">
        <f>Rekap!B40</f>
        <v>Jember, 31 Januari 2020</v>
      </c>
      <c r="C41" s="175"/>
    </row>
    <row r="42" spans="2:21" x14ac:dyDescent="0.2">
      <c r="B42" s="177" t="s">
        <v>92</v>
      </c>
    </row>
  </sheetData>
  <mergeCells count="20">
    <mergeCell ref="B9:B10"/>
    <mergeCell ref="C9:C10"/>
    <mergeCell ref="E9:E10"/>
    <mergeCell ref="F9:I9"/>
    <mergeCell ref="T9:T10"/>
    <mergeCell ref="D9:D10"/>
    <mergeCell ref="L9:R9"/>
    <mergeCell ref="B26:B27"/>
    <mergeCell ref="C26:C27"/>
    <mergeCell ref="D26:D27"/>
    <mergeCell ref="E26:E27"/>
    <mergeCell ref="F26:I26"/>
    <mergeCell ref="L26:R26"/>
    <mergeCell ref="T26:T27"/>
    <mergeCell ref="J9:J10"/>
    <mergeCell ref="K9:K10"/>
    <mergeCell ref="J26:J27"/>
    <mergeCell ref="K26:K27"/>
    <mergeCell ref="S9:S10"/>
    <mergeCell ref="S26:S27"/>
  </mergeCells>
  <printOptions horizontalCentered="1"/>
  <pageMargins left="0.7" right="0.1" top="0.7" bottom="0.2" header="0" footer="0"/>
  <pageSetup paperSize="256" scale="74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60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style="80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8" width="13.7109375" customWidth="1"/>
    <col min="19" max="19" width="12.7109375" customWidth="1"/>
    <col min="20" max="20" width="20.7109375" customWidth="1"/>
  </cols>
  <sheetData>
    <row r="1" spans="1:22" ht="10.5" customHeight="1" x14ac:dyDescent="0.25">
      <c r="A1" s="174"/>
      <c r="B1" s="174"/>
      <c r="C1" s="174"/>
      <c r="D1" s="18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1:22" ht="10.5" customHeight="1" x14ac:dyDescent="0.25">
      <c r="A2" s="174"/>
      <c r="B2" s="174"/>
      <c r="C2" s="174"/>
      <c r="D2" s="18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</row>
    <row r="3" spans="1:22" s="14" customFormat="1" ht="22.5" customHeight="1" x14ac:dyDescent="0.2">
      <c r="A3" s="15"/>
      <c r="B3" s="74" t="s">
        <v>62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2" s="10" customFormat="1" ht="22.5" x14ac:dyDescent="0.25">
      <c r="A4" s="2"/>
      <c r="B4" s="74" t="s">
        <v>64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</row>
    <row r="5" spans="1:22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</row>
    <row r="6" spans="1:22" s="10" customFormat="1" ht="22.5" customHeight="1" x14ac:dyDescent="0.25">
      <c r="A6" s="2"/>
      <c r="B6" s="1"/>
      <c r="C6" s="1"/>
      <c r="D6" s="81"/>
      <c r="E6" s="1"/>
      <c r="F6" s="1"/>
      <c r="G6" s="1"/>
      <c r="H6" s="1"/>
      <c r="I6" s="1"/>
      <c r="J6" s="2"/>
      <c r="K6" s="2"/>
      <c r="L6" s="1"/>
      <c r="M6" s="1"/>
      <c r="N6" s="1"/>
      <c r="O6" s="1"/>
      <c r="P6" s="1"/>
      <c r="Q6" s="1"/>
      <c r="R6" s="1"/>
      <c r="S6" s="1"/>
      <c r="T6" s="2"/>
      <c r="U6" s="2"/>
    </row>
    <row r="7" spans="1:22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</row>
    <row r="8" spans="1:22" s="2" customFormat="1" ht="7.5" customHeight="1" x14ac:dyDescent="0.25">
      <c r="B8" s="6"/>
      <c r="C8" s="6"/>
      <c r="D8" s="82"/>
      <c r="E8" s="6"/>
      <c r="F8" s="6"/>
      <c r="G8" s="6"/>
      <c r="H8" s="6"/>
      <c r="I8" s="6"/>
      <c r="J8" s="35"/>
      <c r="K8" s="35"/>
      <c r="L8" s="6"/>
      <c r="M8" s="6"/>
      <c r="N8" s="6"/>
      <c r="O8" s="6"/>
      <c r="P8" s="6"/>
      <c r="Q8" s="6"/>
      <c r="R8" s="6"/>
      <c r="S8" s="6"/>
      <c r="T8" s="35"/>
    </row>
    <row r="9" spans="1:22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2" s="3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190"/>
    </row>
    <row r="11" spans="1:22" s="3" customFormat="1" ht="15" customHeight="1" x14ac:dyDescent="0.25">
      <c r="B11" s="140" t="s">
        <v>28</v>
      </c>
      <c r="C11" s="141" t="str">
        <f>'BTB 1, 2, 3 - DALAM'!C11</f>
        <v>sd. TAHUN 2019</v>
      </c>
      <c r="D11" s="142"/>
      <c r="E11" s="139"/>
      <c r="F11" s="134"/>
      <c r="G11" s="135"/>
      <c r="H11" s="259"/>
      <c r="I11" s="260"/>
      <c r="J11" s="261"/>
      <c r="K11" s="265"/>
      <c r="L11" s="138"/>
      <c r="M11" s="138"/>
      <c r="N11" s="138"/>
      <c r="O11" s="261"/>
      <c r="P11" s="219"/>
      <c r="Q11" s="261"/>
      <c r="R11" s="261"/>
      <c r="S11" s="138"/>
      <c r="T11" s="163"/>
      <c r="U11" s="191"/>
    </row>
    <row r="12" spans="1:22" s="36" customFormat="1" ht="15" customHeight="1" x14ac:dyDescent="0.2">
      <c r="A12" s="503"/>
      <c r="B12" s="544"/>
      <c r="C12" s="250"/>
      <c r="D12" s="253"/>
      <c r="E12" s="254"/>
      <c r="F12" s="255"/>
      <c r="G12" s="258"/>
      <c r="H12" s="130"/>
      <c r="I12" s="131"/>
      <c r="J12" s="262"/>
      <c r="K12" s="266"/>
      <c r="L12" s="574"/>
      <c r="M12" s="574"/>
      <c r="N12" s="574"/>
      <c r="O12" s="448"/>
      <c r="P12" s="255"/>
      <c r="Q12" s="448"/>
      <c r="R12" s="256"/>
      <c r="S12" s="580"/>
      <c r="T12" s="262"/>
      <c r="U12" s="2"/>
    </row>
    <row r="13" spans="1:22" s="36" customFormat="1" ht="15" customHeight="1" x14ac:dyDescent="0.2">
      <c r="A13" s="503"/>
      <c r="B13" s="537"/>
      <c r="C13" s="252"/>
      <c r="D13" s="199"/>
      <c r="E13" s="257"/>
      <c r="F13" s="100"/>
      <c r="G13" s="258"/>
      <c r="H13" s="67"/>
      <c r="I13" s="97"/>
      <c r="J13" s="263"/>
      <c r="K13" s="267"/>
      <c r="L13" s="574"/>
      <c r="M13" s="574"/>
      <c r="N13" s="574"/>
      <c r="O13" s="448"/>
      <c r="P13" s="100"/>
      <c r="Q13" s="448"/>
      <c r="R13" s="258"/>
      <c r="S13" s="581"/>
      <c r="T13" s="263"/>
      <c r="U13" s="2"/>
    </row>
    <row r="14" spans="1:22" s="36" customFormat="1" ht="15" customHeight="1" x14ac:dyDescent="0.2">
      <c r="A14" s="503"/>
      <c r="B14" s="537"/>
      <c r="C14" s="252"/>
      <c r="D14" s="199"/>
      <c r="E14" s="257"/>
      <c r="F14" s="100"/>
      <c r="G14" s="258"/>
      <c r="H14" s="67"/>
      <c r="I14" s="97"/>
      <c r="J14" s="263"/>
      <c r="K14" s="267"/>
      <c r="L14" s="571"/>
      <c r="M14" s="571"/>
      <c r="N14" s="571"/>
      <c r="O14" s="380"/>
      <c r="P14" s="411"/>
      <c r="Q14" s="411"/>
      <c r="R14" s="45"/>
      <c r="S14" s="582"/>
      <c r="T14" s="263"/>
      <c r="U14" s="2"/>
    </row>
    <row r="15" spans="1:22" s="36" customFormat="1" ht="15" customHeight="1" x14ac:dyDescent="0.2">
      <c r="A15" s="503"/>
      <c r="B15" s="537"/>
      <c r="C15" s="252"/>
      <c r="D15" s="199"/>
      <c r="E15" s="257"/>
      <c r="F15" s="100"/>
      <c r="G15" s="258"/>
      <c r="H15" s="67"/>
      <c r="I15" s="97"/>
      <c r="J15" s="263"/>
      <c r="K15" s="267"/>
      <c r="L15" s="574"/>
      <c r="M15" s="574"/>
      <c r="N15" s="574"/>
      <c r="O15" s="448"/>
      <c r="P15" s="543"/>
      <c r="Q15" s="448"/>
      <c r="R15" s="45"/>
      <c r="S15" s="582"/>
      <c r="T15" s="263"/>
      <c r="U15" s="2"/>
    </row>
    <row r="16" spans="1:22" s="36" customFormat="1" ht="15" customHeight="1" x14ac:dyDescent="0.2">
      <c r="A16" s="503"/>
      <c r="B16" s="537"/>
      <c r="C16" s="252"/>
      <c r="D16" s="199"/>
      <c r="E16" s="257"/>
      <c r="F16" s="100"/>
      <c r="G16" s="258"/>
      <c r="H16" s="67"/>
      <c r="I16" s="97"/>
      <c r="J16" s="263"/>
      <c r="K16" s="267"/>
      <c r="L16" s="571"/>
      <c r="M16" s="571"/>
      <c r="N16" s="571"/>
      <c r="O16" s="380"/>
      <c r="P16" s="411"/>
      <c r="Q16" s="411"/>
      <c r="R16" s="45"/>
      <c r="S16" s="582"/>
      <c r="T16" s="263"/>
      <c r="U16" s="2"/>
    </row>
    <row r="17" spans="1:21" s="36" customFormat="1" ht="15" customHeight="1" x14ac:dyDescent="0.2">
      <c r="A17" s="503"/>
      <c r="B17" s="537"/>
      <c r="C17" s="252"/>
      <c r="D17" s="199"/>
      <c r="E17" s="257"/>
      <c r="F17" s="100"/>
      <c r="G17" s="258"/>
      <c r="H17" s="67"/>
      <c r="I17" s="99"/>
      <c r="J17" s="263"/>
      <c r="K17" s="267"/>
      <c r="L17" s="574"/>
      <c r="M17" s="574"/>
      <c r="N17" s="574"/>
      <c r="O17" s="448"/>
      <c r="P17" s="100"/>
      <c r="Q17" s="448"/>
      <c r="R17" s="258"/>
      <c r="S17" s="581"/>
      <c r="T17" s="263"/>
      <c r="U17" s="2"/>
    </row>
    <row r="18" spans="1:21" s="36" customFormat="1" ht="15" customHeight="1" x14ac:dyDescent="0.2">
      <c r="A18" s="503"/>
      <c r="B18" s="537"/>
      <c r="C18" s="252"/>
      <c r="D18" s="199"/>
      <c r="E18" s="257"/>
      <c r="F18" s="100"/>
      <c r="G18" s="258"/>
      <c r="H18" s="67"/>
      <c r="I18" s="99"/>
      <c r="J18" s="263"/>
      <c r="K18" s="267"/>
      <c r="L18" s="574"/>
      <c r="M18" s="574"/>
      <c r="N18" s="574"/>
      <c r="O18" s="448"/>
      <c r="P18" s="100"/>
      <c r="Q18" s="448"/>
      <c r="R18" s="258"/>
      <c r="S18" s="581"/>
      <c r="T18" s="263"/>
      <c r="U18" s="2"/>
    </row>
    <row r="19" spans="1:21" s="36" customFormat="1" ht="15" customHeight="1" x14ac:dyDescent="0.2">
      <c r="A19" s="503"/>
      <c r="B19" s="537"/>
      <c r="C19" s="237"/>
      <c r="D19" s="115"/>
      <c r="E19" s="258"/>
      <c r="F19" s="100"/>
      <c r="G19" s="258"/>
      <c r="H19" s="61"/>
      <c r="I19" s="99"/>
      <c r="J19" s="264"/>
      <c r="K19" s="231"/>
      <c r="L19" s="574"/>
      <c r="M19" s="574"/>
      <c r="N19" s="574"/>
      <c r="O19" s="448"/>
      <c r="P19" s="100"/>
      <c r="Q19" s="448"/>
      <c r="R19" s="258"/>
      <c r="S19" s="583"/>
      <c r="T19" s="264"/>
      <c r="U19" s="2"/>
    </row>
    <row r="20" spans="1:21" s="36" customFormat="1" ht="15" customHeight="1" x14ac:dyDescent="0.2">
      <c r="A20" s="503"/>
      <c r="B20" s="537"/>
      <c r="C20" s="237"/>
      <c r="D20" s="115"/>
      <c r="E20" s="258"/>
      <c r="F20" s="100"/>
      <c r="G20" s="258"/>
      <c r="H20" s="61"/>
      <c r="I20" s="99"/>
      <c r="J20" s="264"/>
      <c r="K20" s="231"/>
      <c r="L20" s="574"/>
      <c r="M20" s="574"/>
      <c r="N20" s="574"/>
      <c r="O20" s="448"/>
      <c r="P20" s="100"/>
      <c r="Q20" s="448"/>
      <c r="R20" s="258"/>
      <c r="S20" s="583"/>
      <c r="T20" s="264"/>
      <c r="U20" s="2"/>
    </row>
    <row r="21" spans="1:21" s="36" customFormat="1" ht="15" customHeight="1" x14ac:dyDescent="0.2">
      <c r="A21" s="503"/>
      <c r="B21" s="537"/>
      <c r="C21" s="237"/>
      <c r="D21" s="115"/>
      <c r="E21" s="258"/>
      <c r="F21" s="100"/>
      <c r="G21" s="258"/>
      <c r="H21" s="61"/>
      <c r="I21" s="99"/>
      <c r="J21" s="264"/>
      <c r="K21" s="231"/>
      <c r="L21" s="574"/>
      <c r="M21" s="574"/>
      <c r="N21" s="574"/>
      <c r="O21" s="448"/>
      <c r="P21" s="100"/>
      <c r="Q21" s="448"/>
      <c r="R21" s="258"/>
      <c r="S21" s="583"/>
      <c r="T21" s="264"/>
      <c r="U21" s="2"/>
    </row>
    <row r="22" spans="1:21" s="36" customFormat="1" ht="15" customHeight="1" x14ac:dyDescent="0.2">
      <c r="A22" s="503"/>
      <c r="B22" s="537"/>
      <c r="C22" s="237"/>
      <c r="D22" s="115"/>
      <c r="E22" s="258"/>
      <c r="F22" s="100"/>
      <c r="G22" s="258"/>
      <c r="H22" s="61"/>
      <c r="I22" s="99"/>
      <c r="J22" s="264"/>
      <c r="K22" s="231"/>
      <c r="L22" s="574"/>
      <c r="M22" s="574"/>
      <c r="N22" s="574"/>
      <c r="O22" s="448"/>
      <c r="P22" s="84"/>
      <c r="Q22" s="448"/>
      <c r="R22" s="45"/>
      <c r="S22" s="579"/>
      <c r="T22" s="264"/>
      <c r="U22" s="2"/>
    </row>
    <row r="23" spans="1:21" s="36" customFormat="1" ht="15" customHeight="1" x14ac:dyDescent="0.2">
      <c r="A23" s="503"/>
      <c r="B23" s="537"/>
      <c r="C23" s="237"/>
      <c r="D23" s="115"/>
      <c r="E23" s="258"/>
      <c r="F23" s="100"/>
      <c r="G23" s="258"/>
      <c r="H23" s="61"/>
      <c r="I23" s="99"/>
      <c r="J23" s="264"/>
      <c r="K23" s="231"/>
      <c r="L23" s="574"/>
      <c r="M23" s="574"/>
      <c r="N23" s="574"/>
      <c r="O23" s="448"/>
      <c r="P23" s="100"/>
      <c r="Q23" s="448"/>
      <c r="R23" s="258"/>
      <c r="S23" s="583"/>
      <c r="T23" s="264"/>
      <c r="U23" s="2"/>
    </row>
    <row r="24" spans="1:21" s="36" customFormat="1" ht="15" customHeight="1" x14ac:dyDescent="0.2">
      <c r="A24" s="503"/>
      <c r="B24" s="537"/>
      <c r="C24" s="237"/>
      <c r="D24" s="115"/>
      <c r="E24" s="100"/>
      <c r="F24" s="100"/>
      <c r="G24" s="100"/>
      <c r="H24" s="61"/>
      <c r="I24" s="99"/>
      <c r="J24" s="234"/>
      <c r="K24" s="237"/>
      <c r="L24" s="574"/>
      <c r="M24" s="574"/>
      <c r="N24" s="574"/>
      <c r="O24" s="448"/>
      <c r="P24" s="448"/>
      <c r="Q24" s="448"/>
      <c r="R24" s="45"/>
      <c r="S24" s="579"/>
      <c r="T24" s="234"/>
      <c r="U24" s="2"/>
    </row>
    <row r="25" spans="1:21" s="36" customFormat="1" ht="15" customHeight="1" x14ac:dyDescent="0.2">
      <c r="A25" s="503"/>
      <c r="B25" s="537"/>
      <c r="C25" s="237"/>
      <c r="D25" s="115"/>
      <c r="E25" s="100"/>
      <c r="F25" s="100"/>
      <c r="G25" s="100"/>
      <c r="H25" s="61"/>
      <c r="I25" s="99"/>
      <c r="J25" s="234"/>
      <c r="K25" s="237"/>
      <c r="L25" s="574"/>
      <c r="M25" s="574"/>
      <c r="N25" s="574"/>
      <c r="O25" s="448"/>
      <c r="P25" s="448"/>
      <c r="Q25" s="448"/>
      <c r="R25" s="45"/>
      <c r="S25" s="579"/>
      <c r="T25" s="234"/>
      <c r="U25" s="2"/>
    </row>
    <row r="26" spans="1:21" s="36" customFormat="1" ht="15" customHeight="1" x14ac:dyDescent="0.2">
      <c r="A26" s="503"/>
      <c r="B26" s="537"/>
      <c r="C26" s="252"/>
      <c r="D26" s="199"/>
      <c r="E26" s="257"/>
      <c r="F26" s="100"/>
      <c r="G26" s="258"/>
      <c r="H26" s="67"/>
      <c r="I26" s="99"/>
      <c r="J26" s="263"/>
      <c r="K26" s="267"/>
      <c r="L26" s="574"/>
      <c r="M26" s="574"/>
      <c r="N26" s="574"/>
      <c r="O26" s="448"/>
      <c r="P26" s="100"/>
      <c r="Q26" s="448"/>
      <c r="R26" s="258"/>
      <c r="S26" s="581"/>
      <c r="T26" s="263"/>
      <c r="U26" s="2"/>
    </row>
    <row r="27" spans="1:21" s="36" customFormat="1" ht="15" customHeight="1" x14ac:dyDescent="0.2">
      <c r="A27" s="503"/>
      <c r="B27" s="537"/>
      <c r="C27" s="252"/>
      <c r="D27" s="199"/>
      <c r="E27" s="257"/>
      <c r="F27" s="100"/>
      <c r="G27" s="258"/>
      <c r="H27" s="67"/>
      <c r="I27" s="99"/>
      <c r="J27" s="263"/>
      <c r="K27" s="267"/>
      <c r="L27" s="574"/>
      <c r="M27" s="574"/>
      <c r="N27" s="574"/>
      <c r="O27" s="448"/>
      <c r="P27" s="100"/>
      <c r="Q27" s="448"/>
      <c r="R27" s="258"/>
      <c r="S27" s="581"/>
      <c r="T27" s="263"/>
      <c r="U27" s="2"/>
    </row>
    <row r="28" spans="1:21" s="36" customFormat="1" ht="15" customHeight="1" x14ac:dyDescent="0.2">
      <c r="A28" s="503"/>
      <c r="B28" s="504"/>
      <c r="C28" s="376"/>
      <c r="D28" s="377"/>
      <c r="E28" s="378"/>
      <c r="F28" s="378"/>
      <c r="G28" s="378"/>
      <c r="H28" s="379"/>
      <c r="I28" s="390"/>
      <c r="J28" s="380"/>
      <c r="K28" s="296"/>
      <c r="L28" s="571"/>
      <c r="M28" s="571"/>
      <c r="N28" s="571"/>
      <c r="O28" s="380"/>
      <c r="P28" s="378"/>
      <c r="Q28" s="411"/>
      <c r="R28" s="378"/>
      <c r="S28" s="584"/>
      <c r="T28" s="391"/>
      <c r="U28" s="2"/>
    </row>
    <row r="29" spans="1:21" s="36" customFormat="1" ht="15" customHeight="1" thickBot="1" x14ac:dyDescent="0.25">
      <c r="A29" s="503"/>
      <c r="B29" s="545"/>
      <c r="C29" s="393"/>
      <c r="D29" s="394"/>
      <c r="E29" s="395"/>
      <c r="F29" s="395"/>
      <c r="G29" s="395"/>
      <c r="H29" s="396"/>
      <c r="I29" s="397"/>
      <c r="J29" s="398"/>
      <c r="K29" s="399"/>
      <c r="L29" s="575"/>
      <c r="M29" s="575"/>
      <c r="N29" s="575"/>
      <c r="O29" s="424"/>
      <c r="P29" s="424"/>
      <c r="Q29" s="424"/>
      <c r="R29" s="398"/>
      <c r="S29" s="575"/>
      <c r="T29" s="400"/>
      <c r="U29" s="2"/>
    </row>
    <row r="30" spans="1:21" s="36" customFormat="1" ht="18" customHeight="1" thickBot="1" x14ac:dyDescent="0.25">
      <c r="A30" s="15"/>
      <c r="B30" s="37">
        <f>COUNT(B11:B29)</f>
        <v>0</v>
      </c>
      <c r="C30" s="38"/>
      <c r="D30" s="83"/>
      <c r="E30" s="39" t="s">
        <v>30</v>
      </c>
      <c r="F30" s="40"/>
      <c r="G30" s="38"/>
      <c r="H30" s="230">
        <f>SUM(H11:H29)</f>
        <v>0</v>
      </c>
      <c r="I30" s="230">
        <f>SUM(I11:I29)</f>
        <v>0</v>
      </c>
      <c r="J30" s="42"/>
      <c r="K30" s="230">
        <f>SUM(K11:K29)</f>
        <v>0</v>
      </c>
      <c r="L30" s="38">
        <f>COUNTA(L11:L29)</f>
        <v>0</v>
      </c>
      <c r="M30" s="38">
        <f>COUNTA(M11:M29)</f>
        <v>0</v>
      </c>
      <c r="N30" s="38">
        <f>COUNTA(N11:N29)</f>
        <v>0</v>
      </c>
      <c r="O30" s="38"/>
      <c r="P30" s="42"/>
      <c r="Q30" s="38"/>
      <c r="R30" s="42"/>
      <c r="S30" s="38">
        <f>COUNTA(S11:S29)</f>
        <v>0</v>
      </c>
      <c r="T30" s="43"/>
      <c r="U30" s="33"/>
    </row>
    <row r="31" spans="1:21" s="3" customFormat="1" ht="15" customHeight="1" x14ac:dyDescent="0.25">
      <c r="B31" s="127" t="s">
        <v>29</v>
      </c>
      <c r="C31" s="124" t="str">
        <f>'BTB 1, 2, 3 - DALAM'!C16</f>
        <v>TAHUN 2020</v>
      </c>
      <c r="D31" s="209"/>
      <c r="E31" s="210"/>
      <c r="F31" s="211"/>
      <c r="G31" s="212"/>
      <c r="H31" s="242"/>
      <c r="I31" s="243"/>
      <c r="J31" s="220"/>
      <c r="K31" s="242"/>
      <c r="L31" s="209"/>
      <c r="M31" s="209"/>
      <c r="N31" s="209"/>
      <c r="O31" s="220"/>
      <c r="P31" s="220"/>
      <c r="Q31" s="220"/>
      <c r="R31" s="220"/>
      <c r="S31" s="209"/>
      <c r="T31" s="124"/>
      <c r="U31" s="191"/>
    </row>
    <row r="32" spans="1:21" s="36" customFormat="1" ht="15" customHeight="1" x14ac:dyDescent="0.2">
      <c r="A32" s="15"/>
      <c r="B32" s="247"/>
      <c r="C32" s="237"/>
      <c r="D32" s="198"/>
      <c r="E32" s="234"/>
      <c r="F32" s="226"/>
      <c r="G32" s="226"/>
      <c r="H32" s="116"/>
      <c r="I32" s="117"/>
      <c r="J32" s="119"/>
      <c r="K32" s="118"/>
      <c r="L32" s="529"/>
      <c r="M32" s="529"/>
      <c r="N32" s="529"/>
      <c r="O32" s="119"/>
      <c r="P32" s="416"/>
      <c r="Q32" s="416"/>
      <c r="R32" s="119"/>
      <c r="S32" s="463"/>
      <c r="T32" s="166"/>
      <c r="U32" s="2"/>
    </row>
    <row r="33" spans="1:21" s="36" customFormat="1" ht="15" customHeight="1" x14ac:dyDescent="0.2">
      <c r="A33" s="15"/>
      <c r="B33" s="329"/>
      <c r="C33" s="369"/>
      <c r="D33" s="370"/>
      <c r="E33" s="371"/>
      <c r="F33" s="372"/>
      <c r="G33" s="372"/>
      <c r="H33" s="373"/>
      <c r="I33" s="374"/>
      <c r="J33" s="330"/>
      <c r="K33" s="373"/>
      <c r="L33" s="530"/>
      <c r="M33" s="530"/>
      <c r="N33" s="530"/>
      <c r="O33" s="330"/>
      <c r="P33" s="330"/>
      <c r="Q33" s="330"/>
      <c r="R33" s="330"/>
      <c r="S33" s="530"/>
      <c r="T33" s="331"/>
      <c r="U33" s="2"/>
    </row>
    <row r="34" spans="1:21" s="36" customFormat="1" ht="15" customHeight="1" thickBot="1" x14ac:dyDescent="0.25">
      <c r="A34" s="15"/>
      <c r="B34" s="201"/>
      <c r="C34" s="238"/>
      <c r="D34" s="168"/>
      <c r="E34" s="235"/>
      <c r="F34" s="227"/>
      <c r="G34" s="227"/>
      <c r="H34" s="121"/>
      <c r="I34" s="122"/>
      <c r="J34" s="123"/>
      <c r="K34" s="121"/>
      <c r="L34" s="531"/>
      <c r="M34" s="531"/>
      <c r="N34" s="531"/>
      <c r="O34" s="444"/>
      <c r="P34" s="444"/>
      <c r="Q34" s="444"/>
      <c r="R34" s="123"/>
      <c r="S34" s="531"/>
      <c r="T34" s="167"/>
      <c r="U34" s="2"/>
    </row>
    <row r="35" spans="1:21" s="36" customFormat="1" ht="18" customHeight="1" thickBot="1" x14ac:dyDescent="0.25">
      <c r="A35" s="15"/>
      <c r="B35" s="37">
        <f>COUNT(B31:B34)</f>
        <v>0</v>
      </c>
      <c r="C35" s="230"/>
      <c r="D35" s="79"/>
      <c r="E35" s="39" t="s">
        <v>31</v>
      </c>
      <c r="F35" s="239"/>
      <c r="G35" s="42"/>
      <c r="H35" s="230">
        <f>SUM(H31:H34)</f>
        <v>0</v>
      </c>
      <c r="I35" s="230">
        <f>SUM(I31:I34)</f>
        <v>0</v>
      </c>
      <c r="J35" s="42"/>
      <c r="K35" s="230">
        <f>SUM(K31:K34)</f>
        <v>0</v>
      </c>
      <c r="L35" s="38">
        <f>COUNTA(L31:L34)</f>
        <v>0</v>
      </c>
      <c r="M35" s="38">
        <f>COUNTA(M31:M34)</f>
        <v>0</v>
      </c>
      <c r="N35" s="38">
        <f>COUNTA(N31:N34)</f>
        <v>0</v>
      </c>
      <c r="O35" s="38"/>
      <c r="P35" s="42"/>
      <c r="Q35" s="38"/>
      <c r="R35" s="42"/>
      <c r="S35" s="38">
        <f>COUNTA(S31:S34)</f>
        <v>0</v>
      </c>
      <c r="T35" s="43"/>
      <c r="U35" s="33"/>
    </row>
    <row r="36" spans="1:21" s="192" customFormat="1" ht="7.5" customHeight="1" thickBot="1" x14ac:dyDescent="0.25">
      <c r="A36" s="320"/>
      <c r="B36" s="321"/>
      <c r="C36" s="322"/>
      <c r="D36" s="322"/>
      <c r="E36" s="322"/>
      <c r="F36" s="322"/>
      <c r="G36" s="322"/>
      <c r="H36" s="269"/>
      <c r="I36" s="269"/>
      <c r="J36" s="268"/>
      <c r="K36" s="269"/>
      <c r="L36" s="268"/>
      <c r="M36" s="268"/>
      <c r="N36" s="268"/>
      <c r="O36" s="268"/>
      <c r="P36" s="268"/>
      <c r="Q36" s="268"/>
      <c r="R36" s="268"/>
      <c r="S36" s="268"/>
      <c r="T36" s="268"/>
      <c r="U36" s="321"/>
    </row>
    <row r="37" spans="1:21" s="36" customFormat="1" ht="18" customHeight="1" thickBot="1" x14ac:dyDescent="0.25">
      <c r="A37" s="15"/>
      <c r="B37" s="232">
        <f>B30+B35</f>
        <v>0</v>
      </c>
      <c r="C37" s="38"/>
      <c r="D37" s="79"/>
      <c r="E37" s="39" t="s">
        <v>32</v>
      </c>
      <c r="F37" s="40"/>
      <c r="G37" s="38"/>
      <c r="H37" s="230">
        <f>H30+H35</f>
        <v>0</v>
      </c>
      <c r="I37" s="230">
        <f>I30+I35</f>
        <v>0</v>
      </c>
      <c r="J37" s="42"/>
      <c r="K37" s="230">
        <f>K30+K35</f>
        <v>0</v>
      </c>
      <c r="L37" s="230">
        <f>L30+L35</f>
        <v>0</v>
      </c>
      <c r="M37" s="230">
        <f>M30+M35</f>
        <v>0</v>
      </c>
      <c r="N37" s="230">
        <f>N30+N35</f>
        <v>0</v>
      </c>
      <c r="O37" s="230"/>
      <c r="P37" s="42"/>
      <c r="Q37" s="230"/>
      <c r="R37" s="42"/>
      <c r="S37" s="230">
        <f>S30+S35</f>
        <v>0</v>
      </c>
      <c r="T37" s="43"/>
      <c r="U37" s="33"/>
    </row>
    <row r="38" spans="1:21" s="36" customFormat="1" ht="18" customHeight="1" x14ac:dyDescent="0.2">
      <c r="A38" s="15"/>
      <c r="B38" s="125"/>
      <c r="C38" s="125"/>
      <c r="D38" s="125"/>
      <c r="E38" s="126"/>
      <c r="F38" s="125"/>
      <c r="G38" s="125"/>
      <c r="H38" s="125"/>
      <c r="I38" s="125"/>
      <c r="J38" s="126"/>
      <c r="K38" s="125"/>
      <c r="L38" s="125"/>
      <c r="M38" s="125"/>
      <c r="N38" s="125"/>
      <c r="O38" s="125"/>
      <c r="P38" s="125"/>
      <c r="Q38" s="125"/>
      <c r="R38" s="126"/>
      <c r="S38" s="126"/>
      <c r="T38" s="126"/>
      <c r="U38" s="76"/>
    </row>
    <row r="39" spans="1:21" s="10" customFormat="1" ht="18" customHeight="1" x14ac:dyDescent="0.25">
      <c r="A39" s="2"/>
      <c r="B39" s="128" t="s">
        <v>35</v>
      </c>
      <c r="C39" s="129" t="s">
        <v>36</v>
      </c>
      <c r="D39" s="1"/>
      <c r="E39" s="1"/>
      <c r="F39" s="1"/>
      <c r="G39" s="1"/>
      <c r="H39" s="1"/>
      <c r="I39" s="1"/>
      <c r="J39" s="2"/>
      <c r="K39" s="7"/>
      <c r="L39" s="7"/>
      <c r="M39" s="7"/>
      <c r="N39" s="7"/>
      <c r="O39" s="7"/>
      <c r="P39" s="7"/>
      <c r="Q39" s="7"/>
      <c r="R39" s="1"/>
      <c r="S39" s="1"/>
      <c r="T39" s="2"/>
      <c r="U39" s="2"/>
    </row>
    <row r="40" spans="1:21" s="2" customFormat="1" ht="7.5" customHeight="1" x14ac:dyDescent="0.25">
      <c r="B40" s="6"/>
      <c r="C40" s="6"/>
      <c r="D40" s="6"/>
      <c r="E40" s="6"/>
      <c r="F40" s="6"/>
      <c r="G40" s="6"/>
      <c r="H40" s="6"/>
      <c r="I40" s="6"/>
      <c r="J40" s="35"/>
      <c r="K40" s="8"/>
      <c r="L40" s="8"/>
      <c r="M40" s="8"/>
      <c r="N40" s="8"/>
      <c r="O40" s="8"/>
      <c r="P40" s="8"/>
      <c r="Q40" s="8"/>
      <c r="R40" s="6"/>
      <c r="S40" s="6"/>
      <c r="T40" s="35"/>
    </row>
    <row r="41" spans="1:21" s="2" customFormat="1" ht="18" customHeight="1" x14ac:dyDescent="0.25">
      <c r="B41" s="658" t="s">
        <v>7</v>
      </c>
      <c r="C41" s="660" t="s">
        <v>8</v>
      </c>
      <c r="D41" s="662" t="s">
        <v>22</v>
      </c>
      <c r="E41" s="658" t="s">
        <v>2</v>
      </c>
      <c r="F41" s="664" t="s">
        <v>3</v>
      </c>
      <c r="G41" s="664"/>
      <c r="H41" s="665"/>
      <c r="I41" s="664"/>
      <c r="J41" s="666" t="s">
        <v>91</v>
      </c>
      <c r="K41" s="666" t="s">
        <v>41</v>
      </c>
      <c r="L41" s="668" t="s">
        <v>21</v>
      </c>
      <c r="M41" s="668"/>
      <c r="N41" s="668"/>
      <c r="O41" s="668"/>
      <c r="P41" s="668"/>
      <c r="Q41" s="668"/>
      <c r="R41" s="669"/>
      <c r="S41" s="660" t="s">
        <v>103</v>
      </c>
      <c r="T41" s="658" t="s">
        <v>1</v>
      </c>
      <c r="U41" s="33"/>
    </row>
    <row r="42" spans="1:21" s="11" customFormat="1" ht="18" customHeight="1" thickBot="1" x14ac:dyDescent="0.3">
      <c r="B42" s="659"/>
      <c r="C42" s="661"/>
      <c r="D42" s="663"/>
      <c r="E42" s="659"/>
      <c r="F42" s="4" t="s">
        <v>5</v>
      </c>
      <c r="G42" s="5" t="s">
        <v>4</v>
      </c>
      <c r="H42" s="94" t="s">
        <v>23</v>
      </c>
      <c r="I42" s="94" t="s">
        <v>24</v>
      </c>
      <c r="J42" s="667"/>
      <c r="K42" s="667"/>
      <c r="L42" s="95" t="s">
        <v>78</v>
      </c>
      <c r="M42" s="95" t="s">
        <v>79</v>
      </c>
      <c r="N42" s="95" t="s">
        <v>80</v>
      </c>
      <c r="O42" s="95" t="s">
        <v>77</v>
      </c>
      <c r="P42" s="95" t="s">
        <v>97</v>
      </c>
      <c r="Q42" s="95" t="s">
        <v>98</v>
      </c>
      <c r="R42" s="95" t="s">
        <v>4</v>
      </c>
      <c r="S42" s="661"/>
      <c r="T42" s="659"/>
      <c r="U42" s="34"/>
    </row>
    <row r="43" spans="1:21" s="11" customFormat="1" ht="15" customHeight="1" x14ac:dyDescent="0.25">
      <c r="B43" s="187" t="s">
        <v>28</v>
      </c>
      <c r="C43" s="124" t="str">
        <f>'BTB 1, 2, 3 - DALAM'!C28</f>
        <v>LAND BANK sd. TAHUN 2019</v>
      </c>
      <c r="D43" s="203"/>
      <c r="E43" s="202"/>
      <c r="F43" s="204"/>
      <c r="G43" s="205"/>
      <c r="H43" s="203"/>
      <c r="I43" s="206"/>
      <c r="J43" s="222"/>
      <c r="K43" s="203"/>
      <c r="L43" s="516"/>
      <c r="M43" s="516"/>
      <c r="N43" s="516"/>
      <c r="O43" s="446"/>
      <c r="P43" s="446"/>
      <c r="Q43" s="446"/>
      <c r="R43" s="222"/>
      <c r="S43" s="516"/>
      <c r="T43" s="202"/>
      <c r="U43" s="106"/>
    </row>
    <row r="44" spans="1:21" s="36" customFormat="1" ht="15" customHeight="1" x14ac:dyDescent="0.2">
      <c r="A44" s="15"/>
      <c r="B44" s="114"/>
      <c r="C44" s="237"/>
      <c r="D44" s="198"/>
      <c r="E44" s="234"/>
      <c r="F44" s="226"/>
      <c r="G44" s="226"/>
      <c r="H44" s="116"/>
      <c r="I44" s="117"/>
      <c r="J44" s="119"/>
      <c r="K44" s="118"/>
      <c r="L44" s="529"/>
      <c r="M44" s="529"/>
      <c r="N44" s="529"/>
      <c r="O44" s="119"/>
      <c r="P44" s="416"/>
      <c r="Q44" s="416"/>
      <c r="R44" s="119"/>
      <c r="S44" s="463"/>
      <c r="T44" s="166"/>
      <c r="U44" s="15"/>
    </row>
    <row r="45" spans="1:21" s="36" customFormat="1" ht="15" customHeight="1" x14ac:dyDescent="0.2">
      <c r="A45" s="15"/>
      <c r="B45" s="368"/>
      <c r="C45" s="369"/>
      <c r="D45" s="370"/>
      <c r="E45" s="371"/>
      <c r="F45" s="372"/>
      <c r="G45" s="372"/>
      <c r="H45" s="373"/>
      <c r="I45" s="374"/>
      <c r="J45" s="330"/>
      <c r="K45" s="373"/>
      <c r="L45" s="530"/>
      <c r="M45" s="530"/>
      <c r="N45" s="530"/>
      <c r="O45" s="330"/>
      <c r="P45" s="330"/>
      <c r="Q45" s="330"/>
      <c r="R45" s="330"/>
      <c r="S45" s="530"/>
      <c r="T45" s="331"/>
      <c r="U45" s="15"/>
    </row>
    <row r="46" spans="1:21" s="36" customFormat="1" ht="15" customHeight="1" thickBot="1" x14ac:dyDescent="0.25">
      <c r="A46" s="15"/>
      <c r="B46" s="120"/>
      <c r="C46" s="238"/>
      <c r="D46" s="168"/>
      <c r="E46" s="235"/>
      <c r="F46" s="227"/>
      <c r="G46" s="227"/>
      <c r="H46" s="121"/>
      <c r="I46" s="122"/>
      <c r="J46" s="123"/>
      <c r="K46" s="121"/>
      <c r="L46" s="444"/>
      <c r="M46" s="444"/>
      <c r="N46" s="444"/>
      <c r="O46" s="444"/>
      <c r="P46" s="444"/>
      <c r="Q46" s="444"/>
      <c r="R46" s="123"/>
      <c r="S46" s="531"/>
      <c r="T46" s="167"/>
      <c r="U46" s="15"/>
    </row>
    <row r="47" spans="1:21" s="36" customFormat="1" ht="18" customHeight="1" thickBot="1" x14ac:dyDescent="0.25">
      <c r="A47" s="15"/>
      <c r="B47" s="37">
        <f>COUNT(B43:B46)</f>
        <v>0</v>
      </c>
      <c r="C47" s="38"/>
      <c r="D47" s="79"/>
      <c r="E47" s="39" t="s">
        <v>30</v>
      </c>
      <c r="F47" s="239"/>
      <c r="G47" s="42"/>
      <c r="H47" s="230">
        <f>SUM(H43:H46)</f>
        <v>0</v>
      </c>
      <c r="I47" s="230">
        <f>SUM(I43:I46)</f>
        <v>0</v>
      </c>
      <c r="J47" s="42"/>
      <c r="K47" s="38">
        <f>SUM(K43:K46)</f>
        <v>0</v>
      </c>
      <c r="L47" s="38">
        <f>COUNTA(L43:L46)</f>
        <v>0</v>
      </c>
      <c r="M47" s="38">
        <f>COUNTA(M43:M46)</f>
        <v>0</v>
      </c>
      <c r="N47" s="38">
        <f>COUNTA(N43:N46)</f>
        <v>0</v>
      </c>
      <c r="O47" s="38"/>
      <c r="P47" s="42"/>
      <c r="Q47" s="38"/>
      <c r="R47" s="42"/>
      <c r="S47" s="38">
        <f>COUNTA(S43:S46)</f>
        <v>0</v>
      </c>
      <c r="T47" s="43"/>
      <c r="U47" s="16"/>
    </row>
    <row r="48" spans="1:21" s="11" customFormat="1" ht="15" customHeight="1" x14ac:dyDescent="0.25">
      <c r="B48" s="127" t="s">
        <v>29</v>
      </c>
      <c r="C48" s="124" t="str">
        <f>'BTB 1, 2, 3 - DALAM'!C33</f>
        <v>LAND BANK TAHUN 2020</v>
      </c>
      <c r="D48" s="209"/>
      <c r="E48" s="124"/>
      <c r="F48" s="240"/>
      <c r="G48" s="241"/>
      <c r="H48" s="242"/>
      <c r="I48" s="243"/>
      <c r="J48" s="220"/>
      <c r="K48" s="209"/>
      <c r="L48" s="209"/>
      <c r="M48" s="209"/>
      <c r="N48" s="209"/>
      <c r="O48" s="220"/>
      <c r="P48" s="220"/>
      <c r="Q48" s="220"/>
      <c r="R48" s="220"/>
      <c r="S48" s="209"/>
      <c r="T48" s="124"/>
      <c r="U48" s="106"/>
    </row>
    <row r="49" spans="1:21" s="36" customFormat="1" ht="15" customHeight="1" x14ac:dyDescent="0.2">
      <c r="A49" s="15"/>
      <c r="B49" s="114"/>
      <c r="C49" s="237"/>
      <c r="D49" s="198"/>
      <c r="E49" s="234"/>
      <c r="F49" s="226"/>
      <c r="G49" s="226"/>
      <c r="H49" s="116"/>
      <c r="I49" s="117"/>
      <c r="J49" s="119"/>
      <c r="K49" s="118"/>
      <c r="L49" s="529"/>
      <c r="M49" s="529"/>
      <c r="N49" s="529"/>
      <c r="O49" s="119"/>
      <c r="P49" s="416"/>
      <c r="Q49" s="416"/>
      <c r="R49" s="119"/>
      <c r="S49" s="463"/>
      <c r="T49" s="166"/>
      <c r="U49" s="15"/>
    </row>
    <row r="50" spans="1:21" s="36" customFormat="1" ht="15" customHeight="1" x14ac:dyDescent="0.2">
      <c r="A50" s="15"/>
      <c r="B50" s="368"/>
      <c r="C50" s="369"/>
      <c r="D50" s="370"/>
      <c r="E50" s="371"/>
      <c r="F50" s="372"/>
      <c r="G50" s="372"/>
      <c r="H50" s="373"/>
      <c r="I50" s="374"/>
      <c r="J50" s="330"/>
      <c r="K50" s="373"/>
      <c r="L50" s="530"/>
      <c r="M50" s="530"/>
      <c r="N50" s="530"/>
      <c r="O50" s="330"/>
      <c r="P50" s="330"/>
      <c r="Q50" s="330"/>
      <c r="R50" s="330"/>
      <c r="S50" s="530"/>
      <c r="T50" s="331"/>
      <c r="U50" s="15"/>
    </row>
    <row r="51" spans="1:21" s="36" customFormat="1" ht="15" customHeight="1" thickBot="1" x14ac:dyDescent="0.25">
      <c r="A51" s="15"/>
      <c r="B51" s="120"/>
      <c r="C51" s="238"/>
      <c r="D51" s="168"/>
      <c r="E51" s="235"/>
      <c r="F51" s="227"/>
      <c r="G51" s="227"/>
      <c r="H51" s="121"/>
      <c r="I51" s="122"/>
      <c r="J51" s="123"/>
      <c r="K51" s="121"/>
      <c r="L51" s="531"/>
      <c r="M51" s="531"/>
      <c r="N51" s="531"/>
      <c r="O51" s="444"/>
      <c r="P51" s="444"/>
      <c r="Q51" s="444"/>
      <c r="R51" s="123"/>
      <c r="S51" s="531"/>
      <c r="T51" s="167"/>
      <c r="U51" s="15"/>
    </row>
    <row r="52" spans="1:21" s="36" customFormat="1" ht="18" customHeight="1" thickBot="1" x14ac:dyDescent="0.25">
      <c r="A52" s="15"/>
      <c r="B52" s="37">
        <f>COUNT(B48:B51)</f>
        <v>0</v>
      </c>
      <c r="C52" s="38"/>
      <c r="D52" s="79"/>
      <c r="E52" s="39" t="s">
        <v>31</v>
      </c>
      <c r="F52" s="239"/>
      <c r="G52" s="42"/>
      <c r="H52" s="230">
        <f>SUM(H48:H51)</f>
        <v>0</v>
      </c>
      <c r="I52" s="230">
        <f>SUM(I48:I51)</f>
        <v>0</v>
      </c>
      <c r="J52" s="42"/>
      <c r="K52" s="38">
        <f>SUM(K48:K51)</f>
        <v>0</v>
      </c>
      <c r="L52" s="38">
        <f>COUNTA(L48:L51)</f>
        <v>0</v>
      </c>
      <c r="M52" s="38">
        <f>COUNTA(M48:M51)</f>
        <v>0</v>
      </c>
      <c r="N52" s="38">
        <f>COUNTA(N48:N51)</f>
        <v>0</v>
      </c>
      <c r="O52" s="38"/>
      <c r="P52" s="42"/>
      <c r="Q52" s="38"/>
      <c r="R52" s="42"/>
      <c r="S52" s="38">
        <f>COUNTA(S48:S51)</f>
        <v>0</v>
      </c>
      <c r="T52" s="43"/>
      <c r="U52" s="16"/>
    </row>
    <row r="53" spans="1:21" ht="7.5" customHeight="1" thickBot="1" x14ac:dyDescent="0.3">
      <c r="A53" s="174"/>
      <c r="B53" s="176"/>
      <c r="C53" s="176"/>
      <c r="D53" s="176"/>
      <c r="E53" s="236"/>
      <c r="F53" s="176"/>
      <c r="G53" s="176"/>
      <c r="H53" s="244"/>
      <c r="I53" s="244"/>
      <c r="J53" s="236"/>
      <c r="K53" s="176"/>
      <c r="L53" s="236"/>
      <c r="M53" s="236"/>
      <c r="N53" s="236"/>
      <c r="O53" s="236"/>
      <c r="P53" s="236"/>
      <c r="Q53" s="236"/>
      <c r="R53" s="236"/>
      <c r="S53" s="236"/>
      <c r="T53" s="236"/>
      <c r="U53" s="174"/>
    </row>
    <row r="54" spans="1:21" s="36" customFormat="1" ht="18" customHeight="1" thickBot="1" x14ac:dyDescent="0.25">
      <c r="A54" s="15"/>
      <c r="B54" s="37">
        <f>B47+B52</f>
        <v>0</v>
      </c>
      <c r="C54" s="38"/>
      <c r="D54" s="79"/>
      <c r="E54" s="39" t="s">
        <v>32</v>
      </c>
      <c r="F54" s="40"/>
      <c r="G54" s="38"/>
      <c r="H54" s="230">
        <f>H47+H52</f>
        <v>0</v>
      </c>
      <c r="I54" s="230">
        <f>I47+I52</f>
        <v>0</v>
      </c>
      <c r="J54" s="42"/>
      <c r="K54" s="38">
        <f>K47+K52</f>
        <v>0</v>
      </c>
      <c r="L54" s="230">
        <f>L47+L52</f>
        <v>0</v>
      </c>
      <c r="M54" s="230">
        <f>M47+M52</f>
        <v>0</v>
      </c>
      <c r="N54" s="230">
        <f>N47+N52</f>
        <v>0</v>
      </c>
      <c r="O54" s="230"/>
      <c r="P54" s="42"/>
      <c r="Q54" s="230"/>
      <c r="R54" s="42"/>
      <c r="S54" s="230">
        <f>S47+S52</f>
        <v>0</v>
      </c>
      <c r="T54" s="43"/>
      <c r="U54" s="16"/>
    </row>
    <row r="55" spans="1:21" x14ac:dyDescent="0.25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</row>
    <row r="56" spans="1:21" x14ac:dyDescent="0.25">
      <c r="A56" s="174"/>
      <c r="B56" s="182" t="str">
        <f>'BP - LUAR'!B41</f>
        <v>Jember, 31 Januari 2020</v>
      </c>
      <c r="C56" s="175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</row>
    <row r="57" spans="1:21" x14ac:dyDescent="0.25">
      <c r="A57" s="174"/>
      <c r="B57" s="177" t="s">
        <v>92</v>
      </c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</row>
    <row r="58" spans="1:21" x14ac:dyDescent="0.25">
      <c r="A58" s="174"/>
      <c r="B58" s="174"/>
      <c r="C58" s="174"/>
      <c r="D58" s="18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</row>
    <row r="59" spans="1:21" x14ac:dyDescent="0.25">
      <c r="A59" s="174"/>
      <c r="B59" s="174"/>
      <c r="C59" s="174"/>
      <c r="D59" s="18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</row>
    <row r="60" spans="1:21" x14ac:dyDescent="0.25">
      <c r="C60" s="93"/>
    </row>
  </sheetData>
  <mergeCells count="20">
    <mergeCell ref="B9:B10"/>
    <mergeCell ref="C9:C10"/>
    <mergeCell ref="E9:E10"/>
    <mergeCell ref="F9:I9"/>
    <mergeCell ref="T9:T10"/>
    <mergeCell ref="D9:D10"/>
    <mergeCell ref="L9:R9"/>
    <mergeCell ref="J9:J10"/>
    <mergeCell ref="K9:K10"/>
    <mergeCell ref="S9:S10"/>
    <mergeCell ref="T41:T42"/>
    <mergeCell ref="B41:B42"/>
    <mergeCell ref="C41:C42"/>
    <mergeCell ref="D41:D42"/>
    <mergeCell ref="E41:E42"/>
    <mergeCell ref="F41:I41"/>
    <mergeCell ref="J41:J42"/>
    <mergeCell ref="K41:K42"/>
    <mergeCell ref="S41:S42"/>
    <mergeCell ref="L41:R41"/>
  </mergeCells>
  <pageMargins left="0.7" right="0.1" top="0.7" bottom="0.2" header="0" footer="0"/>
  <pageSetup paperSize="256" scale="66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63"/>
  <sheetViews>
    <sheetView zoomScale="90" zoomScaleNormal="90" workbookViewId="0"/>
  </sheetViews>
  <sheetFormatPr defaultColWidth="9.140625" defaultRowHeight="14.25" x14ac:dyDescent="0.2"/>
  <cols>
    <col min="1" max="1" width="3" style="174" customWidth="1"/>
    <col min="2" max="2" width="5.28515625" style="174" customWidth="1"/>
    <col min="3" max="3" width="6.7109375" style="174" customWidth="1"/>
    <col min="4" max="4" width="8.7109375" style="184" customWidth="1"/>
    <col min="5" max="5" width="23.7109375" style="174" customWidth="1"/>
    <col min="6" max="6" width="15.7109375" style="174" customWidth="1"/>
    <col min="7" max="7" width="23.7109375" style="174" customWidth="1"/>
    <col min="8" max="9" width="9.7109375" style="174" customWidth="1"/>
    <col min="10" max="10" width="12.7109375" style="184" customWidth="1"/>
    <col min="11" max="11" width="15.7109375" style="174" customWidth="1"/>
    <col min="12" max="15" width="12.7109375" style="184" customWidth="1"/>
    <col min="16" max="16" width="17.7109375" style="184" customWidth="1"/>
    <col min="17" max="17" width="12.7109375" style="184" customWidth="1"/>
    <col min="18" max="19" width="13.7109375" style="184" customWidth="1"/>
    <col min="20" max="20" width="20.7109375" style="174" customWidth="1"/>
    <col min="21" max="21" width="7.7109375" style="174" customWidth="1"/>
    <col min="22" max="16384" width="9.140625" style="174"/>
  </cols>
  <sheetData>
    <row r="1" spans="1:22" ht="10.5" customHeight="1" x14ac:dyDescent="0.2"/>
    <row r="2" spans="1:22" ht="10.5" customHeight="1" x14ac:dyDescent="0.2"/>
    <row r="3" spans="1:22" s="14" customFormat="1" ht="22.5" customHeight="1" x14ac:dyDescent="0.2">
      <c r="A3" s="15"/>
      <c r="B3" s="74" t="s">
        <v>62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2" s="2" customFormat="1" ht="22.5" x14ac:dyDescent="0.25">
      <c r="B4" s="74" t="s">
        <v>109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</row>
    <row r="5" spans="1:22" s="2" customFormat="1" ht="22.5" x14ac:dyDescent="0.25"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</row>
    <row r="6" spans="1:22" s="2" customFormat="1" ht="22.5" customHeight="1" x14ac:dyDescent="0.25">
      <c r="B6" s="1"/>
      <c r="C6" s="1"/>
      <c r="D6" s="81"/>
      <c r="E6" s="1"/>
      <c r="F6" s="1"/>
      <c r="G6" s="1"/>
      <c r="H6" s="1"/>
      <c r="I6" s="1"/>
      <c r="J6" s="81"/>
      <c r="K6" s="1"/>
      <c r="L6" s="81"/>
      <c r="M6" s="81"/>
      <c r="N6" s="81"/>
      <c r="O6" s="81"/>
      <c r="P6" s="81"/>
      <c r="Q6" s="81"/>
      <c r="R6" s="81"/>
      <c r="S6" s="81"/>
    </row>
    <row r="7" spans="1:22" s="2" customFormat="1" ht="18" customHeight="1" x14ac:dyDescent="0.25">
      <c r="B7" s="128" t="s">
        <v>33</v>
      </c>
      <c r="C7" s="129" t="s">
        <v>34</v>
      </c>
      <c r="D7" s="1"/>
      <c r="E7" s="1"/>
      <c r="F7" s="1"/>
      <c r="G7" s="1"/>
      <c r="H7" s="1"/>
      <c r="I7" s="1"/>
      <c r="K7" s="7"/>
      <c r="L7" s="7"/>
      <c r="M7" s="7"/>
      <c r="N7" s="7"/>
      <c r="O7" s="7"/>
      <c r="P7" s="7"/>
      <c r="Q7" s="7"/>
      <c r="R7" s="1"/>
      <c r="S7" s="1"/>
    </row>
    <row r="8" spans="1:22" s="2" customFormat="1" ht="7.5" customHeight="1" x14ac:dyDescent="0.25">
      <c r="B8" s="6"/>
      <c r="C8" s="6"/>
      <c r="D8" s="82"/>
      <c r="E8" s="6"/>
      <c r="F8" s="6"/>
      <c r="G8" s="6"/>
      <c r="H8" s="6"/>
      <c r="I8" s="6"/>
      <c r="J8" s="82"/>
      <c r="K8" s="6"/>
      <c r="L8" s="82"/>
      <c r="M8" s="82"/>
      <c r="N8" s="82"/>
      <c r="O8" s="82"/>
      <c r="P8" s="82"/>
      <c r="Q8" s="82"/>
      <c r="R8" s="82"/>
      <c r="S8" s="82"/>
      <c r="T8" s="35"/>
    </row>
    <row r="9" spans="1:22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2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2" s="11" customFormat="1" ht="15" customHeight="1" x14ac:dyDescent="0.25">
      <c r="B11" s="140" t="s">
        <v>28</v>
      </c>
      <c r="C11" s="141" t="str">
        <f>'BTB 1, 2, 3 - DALAM'!C11</f>
        <v>sd. TAHUN 2019</v>
      </c>
      <c r="D11" s="142"/>
      <c r="E11" s="139"/>
      <c r="F11" s="136"/>
      <c r="G11" s="136"/>
      <c r="H11" s="259"/>
      <c r="I11" s="259"/>
      <c r="J11" s="261"/>
      <c r="K11" s="265"/>
      <c r="L11" s="138"/>
      <c r="M11" s="138"/>
      <c r="N11" s="138"/>
      <c r="O11" s="587"/>
      <c r="P11" s="261"/>
      <c r="Q11" s="261"/>
      <c r="R11" s="261"/>
      <c r="S11" s="138"/>
      <c r="T11" s="163"/>
      <c r="U11" s="106"/>
    </row>
    <row r="12" spans="1:22" s="15" customFormat="1" ht="15" customHeight="1" x14ac:dyDescent="0.2">
      <c r="B12" s="375"/>
      <c r="C12" s="376"/>
      <c r="D12" s="377"/>
      <c r="E12" s="378"/>
      <c r="F12" s="378"/>
      <c r="G12" s="378"/>
      <c r="H12" s="390"/>
      <c r="I12" s="390"/>
      <c r="J12" s="380"/>
      <c r="K12" s="296"/>
      <c r="L12" s="571"/>
      <c r="M12" s="571"/>
      <c r="N12" s="571"/>
      <c r="O12" s="588"/>
      <c r="P12" s="416"/>
      <c r="Q12" s="119"/>
      <c r="R12" s="119"/>
      <c r="S12" s="579"/>
      <c r="T12" s="380"/>
    </row>
    <row r="13" spans="1:22" s="15" customFormat="1" ht="15" customHeight="1" x14ac:dyDescent="0.2">
      <c r="B13" s="375"/>
      <c r="C13" s="376"/>
      <c r="D13" s="377"/>
      <c r="E13" s="378"/>
      <c r="F13" s="378"/>
      <c r="G13" s="378"/>
      <c r="H13" s="390"/>
      <c r="I13" s="390"/>
      <c r="J13" s="380"/>
      <c r="K13" s="296"/>
      <c r="L13" s="571"/>
      <c r="M13" s="571"/>
      <c r="N13" s="571"/>
      <c r="O13" s="588"/>
      <c r="P13" s="380"/>
      <c r="Q13" s="380"/>
      <c r="R13" s="380"/>
      <c r="S13" s="579"/>
      <c r="T13" s="380"/>
    </row>
    <row r="14" spans="1:22" s="15" customFormat="1" ht="15" customHeight="1" x14ac:dyDescent="0.2">
      <c r="B14" s="375"/>
      <c r="C14" s="376"/>
      <c r="D14" s="377"/>
      <c r="E14" s="378"/>
      <c r="F14" s="378"/>
      <c r="G14" s="378"/>
      <c r="H14" s="390"/>
      <c r="I14" s="390"/>
      <c r="J14" s="380"/>
      <c r="K14" s="296"/>
      <c r="L14" s="571"/>
      <c r="M14" s="571"/>
      <c r="N14" s="571"/>
      <c r="O14" s="588"/>
      <c r="P14" s="380"/>
      <c r="Q14" s="380"/>
      <c r="R14" s="380"/>
      <c r="S14" s="579"/>
      <c r="T14" s="380"/>
    </row>
    <row r="15" spans="1:22" s="15" customFormat="1" ht="15" customHeight="1" x14ac:dyDescent="0.2">
      <c r="B15" s="375"/>
      <c r="C15" s="376"/>
      <c r="D15" s="377"/>
      <c r="E15" s="378"/>
      <c r="F15" s="378"/>
      <c r="G15" s="378"/>
      <c r="H15" s="390"/>
      <c r="I15" s="390"/>
      <c r="J15" s="380"/>
      <c r="K15" s="296"/>
      <c r="L15" s="571"/>
      <c r="M15" s="571"/>
      <c r="N15" s="571"/>
      <c r="O15" s="588"/>
      <c r="P15" s="380"/>
      <c r="Q15" s="380"/>
      <c r="R15" s="380"/>
      <c r="S15" s="579"/>
      <c r="T15" s="380"/>
    </row>
    <row r="16" spans="1:22" s="15" customFormat="1" ht="15" customHeight="1" x14ac:dyDescent="0.2">
      <c r="B16" s="375"/>
      <c r="C16" s="376"/>
      <c r="D16" s="377"/>
      <c r="E16" s="378"/>
      <c r="F16" s="378"/>
      <c r="G16" s="378"/>
      <c r="H16" s="390"/>
      <c r="I16" s="390"/>
      <c r="J16" s="380"/>
      <c r="K16" s="296"/>
      <c r="L16" s="571"/>
      <c r="M16" s="571"/>
      <c r="N16" s="571"/>
      <c r="O16" s="588"/>
      <c r="P16" s="380"/>
      <c r="Q16" s="380"/>
      <c r="R16" s="380"/>
      <c r="S16" s="579"/>
      <c r="T16" s="380"/>
    </row>
    <row r="17" spans="2:21" s="15" customFormat="1" ht="15" customHeight="1" x14ac:dyDescent="0.2">
      <c r="B17" s="375"/>
      <c r="C17" s="376"/>
      <c r="D17" s="377"/>
      <c r="E17" s="378"/>
      <c r="F17" s="378"/>
      <c r="G17" s="378"/>
      <c r="H17" s="390"/>
      <c r="I17" s="670"/>
      <c r="J17" s="380"/>
      <c r="K17" s="296"/>
      <c r="L17" s="571"/>
      <c r="M17" s="571"/>
      <c r="N17" s="571"/>
      <c r="O17" s="588"/>
      <c r="P17" s="380"/>
      <c r="Q17" s="380"/>
      <c r="R17" s="380"/>
      <c r="S17" s="579"/>
      <c r="T17" s="380"/>
    </row>
    <row r="18" spans="2:21" s="15" customFormat="1" ht="15" customHeight="1" x14ac:dyDescent="0.2">
      <c r="B18" s="375"/>
      <c r="C18" s="376"/>
      <c r="D18" s="377"/>
      <c r="E18" s="378"/>
      <c r="F18" s="378"/>
      <c r="G18" s="378"/>
      <c r="H18" s="390"/>
      <c r="I18" s="670"/>
      <c r="J18" s="380"/>
      <c r="K18" s="296"/>
      <c r="L18" s="571"/>
      <c r="M18" s="571"/>
      <c r="N18" s="571"/>
      <c r="O18" s="588"/>
      <c r="P18" s="380"/>
      <c r="Q18" s="380"/>
      <c r="R18" s="380"/>
      <c r="S18" s="579"/>
      <c r="T18" s="380"/>
    </row>
    <row r="19" spans="2:21" s="15" customFormat="1" ht="15" customHeight="1" x14ac:dyDescent="0.2">
      <c r="B19" s="375"/>
      <c r="C19" s="376"/>
      <c r="D19" s="377"/>
      <c r="E19" s="378"/>
      <c r="F19" s="378"/>
      <c r="G19" s="378"/>
      <c r="H19" s="390"/>
      <c r="I19" s="670"/>
      <c r="J19" s="380"/>
      <c r="K19" s="296"/>
      <c r="L19" s="571"/>
      <c r="M19" s="571"/>
      <c r="N19" s="571"/>
      <c r="O19" s="588"/>
      <c r="P19" s="380"/>
      <c r="Q19" s="380"/>
      <c r="R19" s="380"/>
      <c r="S19" s="579"/>
      <c r="T19" s="380"/>
    </row>
    <row r="20" spans="2:21" s="15" customFormat="1" ht="15" customHeight="1" x14ac:dyDescent="0.2">
      <c r="B20" s="281"/>
      <c r="C20" s="589"/>
      <c r="D20" s="345"/>
      <c r="E20" s="589"/>
      <c r="F20" s="589"/>
      <c r="G20" s="589"/>
      <c r="H20" s="589"/>
      <c r="I20" s="589"/>
      <c r="J20" s="119"/>
      <c r="K20" s="589"/>
      <c r="L20" s="529"/>
      <c r="M20" s="529"/>
      <c r="N20" s="529"/>
      <c r="O20" s="464"/>
      <c r="P20" s="512"/>
      <c r="Q20" s="119"/>
      <c r="R20" s="119"/>
      <c r="S20" s="463"/>
      <c r="T20" s="297"/>
    </row>
    <row r="21" spans="2:21" s="15" customFormat="1" ht="15" customHeight="1" x14ac:dyDescent="0.2">
      <c r="B21" s="281"/>
      <c r="C21" s="589"/>
      <c r="D21" s="345"/>
      <c r="E21" s="589"/>
      <c r="F21" s="589"/>
      <c r="G21" s="589"/>
      <c r="H21" s="589"/>
      <c r="I21" s="589"/>
      <c r="J21" s="119"/>
      <c r="K21" s="589"/>
      <c r="L21" s="529"/>
      <c r="M21" s="529"/>
      <c r="N21" s="529"/>
      <c r="O21" s="464"/>
      <c r="P21" s="512"/>
      <c r="Q21" s="119"/>
      <c r="R21" s="119"/>
      <c r="S21" s="463"/>
      <c r="T21" s="297"/>
    </row>
    <row r="22" spans="2:21" s="15" customFormat="1" ht="15" customHeight="1" x14ac:dyDescent="0.2">
      <c r="B22" s="281"/>
      <c r="C22" s="589"/>
      <c r="D22" s="345"/>
      <c r="E22" s="589"/>
      <c r="F22" s="589"/>
      <c r="G22" s="589"/>
      <c r="H22" s="589"/>
      <c r="I22" s="589"/>
      <c r="J22" s="119"/>
      <c r="K22" s="589"/>
      <c r="L22" s="529"/>
      <c r="M22" s="529"/>
      <c r="N22" s="529"/>
      <c r="O22" s="464"/>
      <c r="P22" s="512"/>
      <c r="Q22" s="119"/>
      <c r="R22" s="119"/>
      <c r="S22" s="463"/>
      <c r="T22" s="297"/>
    </row>
    <row r="23" spans="2:21" s="15" customFormat="1" ht="15" customHeight="1" x14ac:dyDescent="0.2">
      <c r="B23" s="281"/>
      <c r="C23" s="589"/>
      <c r="D23" s="345"/>
      <c r="E23" s="589"/>
      <c r="F23" s="589"/>
      <c r="G23" s="589"/>
      <c r="H23" s="589"/>
      <c r="I23" s="589"/>
      <c r="J23" s="119"/>
      <c r="K23" s="589"/>
      <c r="L23" s="529"/>
      <c r="M23" s="529"/>
      <c r="N23" s="529"/>
      <c r="O23" s="464"/>
      <c r="P23" s="512"/>
      <c r="Q23" s="119"/>
      <c r="R23" s="119"/>
      <c r="S23" s="463"/>
      <c r="T23" s="297"/>
    </row>
    <row r="24" spans="2:21" s="15" customFormat="1" ht="15" customHeight="1" x14ac:dyDescent="0.2">
      <c r="B24" s="281"/>
      <c r="C24" s="589"/>
      <c r="D24" s="345"/>
      <c r="E24" s="589"/>
      <c r="F24" s="589"/>
      <c r="G24" s="589"/>
      <c r="H24" s="589"/>
      <c r="I24" s="589"/>
      <c r="J24" s="119"/>
      <c r="K24" s="589"/>
      <c r="L24" s="529"/>
      <c r="M24" s="529"/>
      <c r="N24" s="454"/>
      <c r="O24" s="606"/>
      <c r="P24" s="512"/>
      <c r="Q24" s="119"/>
      <c r="R24" s="119"/>
      <c r="S24" s="579"/>
      <c r="T24" s="297"/>
    </row>
    <row r="25" spans="2:21" s="15" customFormat="1" ht="15" customHeight="1" x14ac:dyDescent="0.2">
      <c r="B25" s="281"/>
      <c r="C25" s="608"/>
      <c r="D25" s="198"/>
      <c r="E25" s="609"/>
      <c r="F25" s="609"/>
      <c r="G25" s="609"/>
      <c r="H25" s="609"/>
      <c r="I25" s="609"/>
      <c r="J25" s="119"/>
      <c r="K25" s="609"/>
      <c r="L25" s="529"/>
      <c r="M25" s="529"/>
      <c r="N25" s="454"/>
      <c r="O25" s="606"/>
      <c r="P25" s="453"/>
      <c r="Q25" s="119"/>
      <c r="R25" s="119"/>
      <c r="S25" s="579"/>
      <c r="T25" s="297"/>
    </row>
    <row r="26" spans="2:21" s="15" customFormat="1" ht="15" customHeight="1" x14ac:dyDescent="0.2">
      <c r="B26" s="281"/>
      <c r="C26" s="610"/>
      <c r="D26" s="336"/>
      <c r="E26" s="224"/>
      <c r="F26" s="611"/>
      <c r="G26" s="611"/>
      <c r="H26" s="611"/>
      <c r="I26" s="611"/>
      <c r="J26" s="119"/>
      <c r="K26" s="118"/>
      <c r="L26" s="529"/>
      <c r="M26" s="454"/>
      <c r="N26" s="529"/>
      <c r="O26" s="464"/>
      <c r="P26" s="416"/>
      <c r="Q26" s="119"/>
      <c r="R26" s="119"/>
      <c r="S26" s="463"/>
      <c r="T26" s="297"/>
    </row>
    <row r="27" spans="2:21" s="15" customFormat="1" ht="15" customHeight="1" x14ac:dyDescent="0.2">
      <c r="B27" s="281"/>
      <c r="C27" s="612"/>
      <c r="D27" s="336"/>
      <c r="E27" s="611"/>
      <c r="F27" s="611"/>
      <c r="G27" s="611"/>
      <c r="H27" s="611"/>
      <c r="I27" s="611"/>
      <c r="J27" s="119"/>
      <c r="K27" s="613"/>
      <c r="L27" s="530"/>
      <c r="M27" s="455"/>
      <c r="N27" s="530"/>
      <c r="O27" s="527"/>
      <c r="P27" s="330"/>
      <c r="Q27" s="330"/>
      <c r="R27" s="119"/>
      <c r="S27" s="463"/>
      <c r="T27" s="371"/>
    </row>
    <row r="28" spans="2:21" s="15" customFormat="1" ht="15" customHeight="1" x14ac:dyDescent="0.2">
      <c r="B28" s="281"/>
      <c r="C28" s="614"/>
      <c r="D28" s="336"/>
      <c r="E28" s="611"/>
      <c r="F28" s="611"/>
      <c r="G28" s="611"/>
      <c r="H28" s="611"/>
      <c r="I28" s="615"/>
      <c r="J28" s="119"/>
      <c r="K28" s="611"/>
      <c r="L28" s="616"/>
      <c r="M28" s="467"/>
      <c r="N28" s="616"/>
      <c r="O28" s="527"/>
      <c r="P28" s="459"/>
      <c r="Q28" s="330"/>
      <c r="R28" s="459"/>
      <c r="S28" s="530"/>
      <c r="T28" s="384"/>
    </row>
    <row r="29" spans="2:21" s="15" customFormat="1" ht="15" customHeight="1" x14ac:dyDescent="0.2">
      <c r="B29" s="281"/>
      <c r="C29" s="617"/>
      <c r="D29" s="336"/>
      <c r="E29" s="611"/>
      <c r="F29" s="611"/>
      <c r="G29" s="611"/>
      <c r="H29" s="611"/>
      <c r="I29" s="611"/>
      <c r="J29" s="119"/>
      <c r="K29" s="611"/>
      <c r="L29" s="616"/>
      <c r="M29" s="467"/>
      <c r="N29" s="616"/>
      <c r="O29" s="527"/>
      <c r="P29" s="459"/>
      <c r="Q29" s="330"/>
      <c r="R29" s="459"/>
      <c r="S29" s="530"/>
      <c r="T29" s="384"/>
    </row>
    <row r="30" spans="2:21" s="15" customFormat="1" ht="15" customHeight="1" x14ac:dyDescent="0.2">
      <c r="B30" s="281"/>
      <c r="C30" s="618"/>
      <c r="D30" s="336"/>
      <c r="E30" s="613"/>
      <c r="F30" s="611"/>
      <c r="G30" s="611"/>
      <c r="H30" s="611"/>
      <c r="I30" s="611"/>
      <c r="J30" s="119"/>
      <c r="K30" s="619"/>
      <c r="L30" s="616"/>
      <c r="M30" s="467"/>
      <c r="N30" s="616"/>
      <c r="O30" s="527"/>
      <c r="P30" s="459"/>
      <c r="Q30" s="330"/>
      <c r="R30" s="459"/>
      <c r="S30" s="530"/>
      <c r="T30" s="384"/>
    </row>
    <row r="31" spans="2:21" s="15" customFormat="1" ht="15" customHeight="1" thickBot="1" x14ac:dyDescent="0.25">
      <c r="B31" s="352"/>
      <c r="C31" s="620"/>
      <c r="D31" s="353"/>
      <c r="E31" s="620"/>
      <c r="F31" s="620"/>
      <c r="G31" s="620"/>
      <c r="H31" s="620"/>
      <c r="I31" s="620"/>
      <c r="J31" s="354"/>
      <c r="K31" s="620"/>
      <c r="L31" s="531"/>
      <c r="M31" s="531"/>
      <c r="N31" s="531"/>
      <c r="O31" s="528"/>
      <c r="P31" s="354"/>
      <c r="Q31" s="444"/>
      <c r="R31" s="354"/>
      <c r="S31" s="531"/>
      <c r="T31" s="365"/>
    </row>
    <row r="32" spans="2:21" s="15" customFormat="1" ht="18" customHeight="1" thickBot="1" x14ac:dyDescent="0.25">
      <c r="B32" s="37">
        <f>COUNT(B11:B31)</f>
        <v>0</v>
      </c>
      <c r="C32" s="230"/>
      <c r="D32" s="83"/>
      <c r="E32" s="39" t="s">
        <v>30</v>
      </c>
      <c r="F32" s="40"/>
      <c r="G32" s="38"/>
      <c r="H32" s="230">
        <f>SUM(H11:H31)</f>
        <v>0</v>
      </c>
      <c r="I32" s="230">
        <f>SUM(I11:I31)</f>
        <v>0</v>
      </c>
      <c r="J32" s="274"/>
      <c r="K32" s="230">
        <f>SUM(K11:K31)</f>
        <v>0</v>
      </c>
      <c r="L32" s="38">
        <f>COUNTA(L11:L31)</f>
        <v>0</v>
      </c>
      <c r="M32" s="38">
        <f>COUNTA(M11:M31)</f>
        <v>0</v>
      </c>
      <c r="N32" s="38">
        <f>COUNTA(N11:N31)</f>
        <v>0</v>
      </c>
      <c r="O32" s="607"/>
      <c r="P32" s="274"/>
      <c r="Q32" s="274"/>
      <c r="R32" s="274"/>
      <c r="S32" s="38">
        <f>COUNTA(S11:S31)</f>
        <v>0</v>
      </c>
      <c r="T32" s="42"/>
      <c r="U32" s="16"/>
    </row>
    <row r="33" spans="2:21" s="11" customFormat="1" ht="15" customHeight="1" x14ac:dyDescent="0.25">
      <c r="B33" s="127" t="s">
        <v>29</v>
      </c>
      <c r="C33" s="124" t="str">
        <f>'BTB 1, 2, 3 - DALAM'!C16</f>
        <v>TAHUN 2020</v>
      </c>
      <c r="D33" s="109"/>
      <c r="E33" s="107"/>
      <c r="F33" s="110"/>
      <c r="G33" s="111"/>
      <c r="H33" s="270"/>
      <c r="I33" s="271"/>
      <c r="J33" s="273"/>
      <c r="K33" s="275"/>
      <c r="L33" s="113"/>
      <c r="M33" s="113"/>
      <c r="N33" s="113"/>
      <c r="O33" s="586"/>
      <c r="P33" s="273"/>
      <c r="Q33" s="273"/>
      <c r="R33" s="273"/>
      <c r="S33" s="113"/>
      <c r="T33" s="165"/>
      <c r="U33" s="106"/>
    </row>
    <row r="34" spans="2:21" s="15" customFormat="1" ht="15" customHeight="1" x14ac:dyDescent="0.2">
      <c r="B34" s="247"/>
      <c r="C34" s="337"/>
      <c r="D34" s="198"/>
      <c r="E34" s="325"/>
      <c r="F34" s="325"/>
      <c r="G34" s="325"/>
      <c r="H34" s="325"/>
      <c r="I34" s="325"/>
      <c r="J34" s="119"/>
      <c r="K34" s="325"/>
      <c r="L34" s="529"/>
      <c r="M34" s="529"/>
      <c r="N34" s="454"/>
      <c r="O34" s="606"/>
      <c r="P34" s="416"/>
      <c r="Q34" s="119"/>
      <c r="R34" s="380"/>
      <c r="S34" s="579"/>
      <c r="T34" s="166"/>
    </row>
    <row r="35" spans="2:21" s="15" customFormat="1" ht="15" customHeight="1" x14ac:dyDescent="0.2">
      <c r="B35" s="247"/>
      <c r="C35" s="495"/>
      <c r="D35" s="336"/>
      <c r="E35" s="332"/>
      <c r="F35" s="450"/>
      <c r="G35" s="450"/>
      <c r="H35" s="450"/>
      <c r="I35" s="450"/>
      <c r="J35" s="119"/>
      <c r="K35" s="489"/>
      <c r="L35" s="573"/>
      <c r="M35" s="467"/>
      <c r="N35" s="573"/>
      <c r="O35" s="527"/>
      <c r="P35" s="490"/>
      <c r="Q35" s="333"/>
      <c r="R35" s="459"/>
      <c r="S35" s="530"/>
      <c r="T35" s="465"/>
    </row>
    <row r="36" spans="2:21" s="15" customFormat="1" ht="15" customHeight="1" thickBot="1" x14ac:dyDescent="0.25">
      <c r="B36" s="201"/>
      <c r="C36" s="238"/>
      <c r="D36" s="168"/>
      <c r="E36" s="235"/>
      <c r="F36" s="227"/>
      <c r="G36" s="227"/>
      <c r="H36" s="121"/>
      <c r="I36" s="122"/>
      <c r="J36" s="123"/>
      <c r="K36" s="121"/>
      <c r="L36" s="531"/>
      <c r="M36" s="531"/>
      <c r="N36" s="531"/>
      <c r="O36" s="528"/>
      <c r="P36" s="444"/>
      <c r="Q36" s="444"/>
      <c r="R36" s="123"/>
      <c r="S36" s="531"/>
      <c r="T36" s="167"/>
    </row>
    <row r="37" spans="2:21" s="15" customFormat="1" ht="18" customHeight="1" thickBot="1" x14ac:dyDescent="0.25">
      <c r="B37" s="37">
        <f>COUNT(B33:B36)</f>
        <v>0</v>
      </c>
      <c r="C37" s="230"/>
      <c r="D37" s="79"/>
      <c r="E37" s="39" t="s">
        <v>31</v>
      </c>
      <c r="F37" s="40"/>
      <c r="G37" s="38"/>
      <c r="H37" s="230">
        <f>SUM(H33:H36)</f>
        <v>0</v>
      </c>
      <c r="I37" s="230">
        <f>SUM(I33:I36)</f>
        <v>0</v>
      </c>
      <c r="J37" s="42"/>
      <c r="K37" s="230">
        <f>SUM(K33:K36)</f>
        <v>0</v>
      </c>
      <c r="L37" s="38">
        <f>COUNTA(L33:L36)</f>
        <v>0</v>
      </c>
      <c r="M37" s="38">
        <f>COUNTA(M33:M36)</f>
        <v>0</v>
      </c>
      <c r="N37" s="38">
        <f>COUNTA(N33:N36)</f>
        <v>0</v>
      </c>
      <c r="O37" s="607"/>
      <c r="P37" s="42"/>
      <c r="Q37" s="42"/>
      <c r="R37" s="42"/>
      <c r="S37" s="38">
        <f>COUNTA(S33:S36)</f>
        <v>0</v>
      </c>
      <c r="T37" s="43"/>
      <c r="U37" s="16"/>
    </row>
    <row r="38" spans="2:21" ht="7.5" customHeight="1" thickBot="1" x14ac:dyDescent="0.25">
      <c r="B38" s="176"/>
      <c r="C38" s="176"/>
      <c r="D38" s="176"/>
      <c r="E38" s="176"/>
      <c r="F38" s="176"/>
      <c r="G38" s="176"/>
      <c r="H38" s="244"/>
      <c r="I38" s="244"/>
      <c r="J38" s="236"/>
      <c r="K38" s="244"/>
      <c r="L38" s="236"/>
      <c r="M38" s="236"/>
      <c r="N38" s="236"/>
      <c r="O38" s="236"/>
      <c r="P38" s="236"/>
      <c r="Q38" s="236"/>
      <c r="R38" s="236"/>
      <c r="S38" s="236"/>
      <c r="T38" s="246"/>
    </row>
    <row r="39" spans="2:21" s="15" customFormat="1" ht="18" customHeight="1" thickBot="1" x14ac:dyDescent="0.25">
      <c r="B39" s="232">
        <f>B32+B37</f>
        <v>0</v>
      </c>
      <c r="C39" s="38"/>
      <c r="D39" s="79"/>
      <c r="E39" s="39" t="s">
        <v>32</v>
      </c>
      <c r="F39" s="40"/>
      <c r="G39" s="38"/>
      <c r="H39" s="230">
        <f>H32+H37</f>
        <v>0</v>
      </c>
      <c r="I39" s="230">
        <f>I32+I37</f>
        <v>0</v>
      </c>
      <c r="J39" s="42"/>
      <c r="K39" s="230">
        <f>K32+K37</f>
        <v>0</v>
      </c>
      <c r="L39" s="230">
        <f>L32+L37</f>
        <v>0</v>
      </c>
      <c r="M39" s="230">
        <f>M32+M37</f>
        <v>0</v>
      </c>
      <c r="N39" s="230">
        <f>N32+N37</f>
        <v>0</v>
      </c>
      <c r="O39" s="230"/>
      <c r="P39" s="42"/>
      <c r="Q39" s="42"/>
      <c r="R39" s="42"/>
      <c r="S39" s="230">
        <f>S32+S37</f>
        <v>0</v>
      </c>
      <c r="T39" s="43"/>
      <c r="U39" s="16"/>
    </row>
    <row r="40" spans="2:21" s="15" customFormat="1" ht="18" customHeight="1" x14ac:dyDescent="0.2">
      <c r="B40" s="125"/>
      <c r="C40" s="125"/>
      <c r="D40" s="125"/>
      <c r="E40" s="126"/>
      <c r="F40" s="125"/>
      <c r="G40" s="125"/>
      <c r="H40" s="125"/>
      <c r="I40" s="125"/>
      <c r="J40" s="126"/>
      <c r="K40" s="125"/>
      <c r="L40" s="125"/>
      <c r="M40" s="125"/>
      <c r="N40" s="125"/>
      <c r="O40" s="125"/>
      <c r="P40" s="125"/>
      <c r="Q40" s="125"/>
      <c r="R40" s="126"/>
      <c r="S40" s="126"/>
      <c r="T40" s="126"/>
      <c r="U40" s="76"/>
    </row>
    <row r="41" spans="2:21" s="2" customFormat="1" ht="18" customHeight="1" x14ac:dyDescent="0.25">
      <c r="B41" s="128" t="s">
        <v>35</v>
      </c>
      <c r="C41" s="129" t="s">
        <v>36</v>
      </c>
      <c r="D41" s="1"/>
      <c r="E41" s="1"/>
      <c r="F41" s="1"/>
      <c r="G41" s="1"/>
      <c r="H41" s="1"/>
      <c r="I41" s="1"/>
      <c r="K41" s="7"/>
      <c r="L41" s="7"/>
      <c r="M41" s="7"/>
      <c r="N41" s="7"/>
      <c r="O41" s="7"/>
      <c r="P41" s="7"/>
      <c r="Q41" s="7"/>
      <c r="R41" s="1"/>
      <c r="S41" s="1"/>
    </row>
    <row r="42" spans="2:21" s="2" customFormat="1" ht="7.5" customHeight="1" x14ac:dyDescent="0.25">
      <c r="B42" s="6"/>
      <c r="C42" s="6"/>
      <c r="D42" s="6"/>
      <c r="E42" s="6"/>
      <c r="F42" s="6"/>
      <c r="G42" s="6"/>
      <c r="H42" s="6"/>
      <c r="I42" s="6"/>
      <c r="J42" s="35"/>
      <c r="K42" s="8"/>
      <c r="L42" s="8"/>
      <c r="M42" s="8"/>
      <c r="N42" s="8"/>
      <c r="O42" s="8"/>
      <c r="P42" s="8"/>
      <c r="Q42" s="8"/>
      <c r="R42" s="6"/>
      <c r="S42" s="6"/>
      <c r="T42" s="35"/>
    </row>
    <row r="43" spans="2:21" s="2" customFormat="1" ht="18" customHeight="1" x14ac:dyDescent="0.25">
      <c r="B43" s="658" t="s">
        <v>7</v>
      </c>
      <c r="C43" s="660" t="s">
        <v>8</v>
      </c>
      <c r="D43" s="662" t="s">
        <v>22</v>
      </c>
      <c r="E43" s="658" t="s">
        <v>2</v>
      </c>
      <c r="F43" s="664" t="s">
        <v>3</v>
      </c>
      <c r="G43" s="664"/>
      <c r="H43" s="665"/>
      <c r="I43" s="664"/>
      <c r="J43" s="666" t="s">
        <v>91</v>
      </c>
      <c r="K43" s="666" t="s">
        <v>41</v>
      </c>
      <c r="L43" s="668" t="s">
        <v>21</v>
      </c>
      <c r="M43" s="668"/>
      <c r="N43" s="668"/>
      <c r="O43" s="668"/>
      <c r="P43" s="668"/>
      <c r="Q43" s="668"/>
      <c r="R43" s="669"/>
      <c r="S43" s="660" t="s">
        <v>103</v>
      </c>
      <c r="T43" s="658" t="s">
        <v>1</v>
      </c>
      <c r="U43" s="33"/>
    </row>
    <row r="44" spans="2:21" s="11" customFormat="1" ht="18" customHeight="1" thickBot="1" x14ac:dyDescent="0.3">
      <c r="B44" s="659"/>
      <c r="C44" s="661"/>
      <c r="D44" s="663"/>
      <c r="E44" s="659"/>
      <c r="F44" s="4" t="s">
        <v>5</v>
      </c>
      <c r="G44" s="5" t="s">
        <v>4</v>
      </c>
      <c r="H44" s="94" t="s">
        <v>23</v>
      </c>
      <c r="I44" s="94" t="s">
        <v>24</v>
      </c>
      <c r="J44" s="667"/>
      <c r="K44" s="667"/>
      <c r="L44" s="95" t="s">
        <v>78</v>
      </c>
      <c r="M44" s="95" t="s">
        <v>79</v>
      </c>
      <c r="N44" s="95" t="s">
        <v>80</v>
      </c>
      <c r="O44" s="95" t="s">
        <v>77</v>
      </c>
      <c r="P44" s="95" t="s">
        <v>97</v>
      </c>
      <c r="Q44" s="95" t="s">
        <v>98</v>
      </c>
      <c r="R44" s="95" t="s">
        <v>4</v>
      </c>
      <c r="S44" s="661"/>
      <c r="T44" s="659"/>
      <c r="U44" s="34"/>
    </row>
    <row r="45" spans="2:21" s="11" customFormat="1" ht="15" customHeight="1" x14ac:dyDescent="0.25">
      <c r="B45" s="187" t="s">
        <v>28</v>
      </c>
      <c r="C45" s="124" t="str">
        <f>'BTB 1, 2, 3 - DALAM'!C28</f>
        <v>LAND BANK sd. TAHUN 2019</v>
      </c>
      <c r="D45" s="203"/>
      <c r="E45" s="202"/>
      <c r="F45" s="204"/>
      <c r="G45" s="205"/>
      <c r="H45" s="203"/>
      <c r="I45" s="206"/>
      <c r="J45" s="222"/>
      <c r="K45" s="203"/>
      <c r="L45" s="516"/>
      <c r="M45" s="516"/>
      <c r="N45" s="516"/>
      <c r="O45" s="446"/>
      <c r="P45" s="446"/>
      <c r="Q45" s="446"/>
      <c r="R45" s="222"/>
      <c r="S45" s="516"/>
      <c r="T45" s="202"/>
      <c r="U45" s="106"/>
    </row>
    <row r="46" spans="2:21" s="15" customFormat="1" ht="15" customHeight="1" x14ac:dyDescent="0.2">
      <c r="B46" s="114"/>
      <c r="C46" s="237"/>
      <c r="D46" s="198"/>
      <c r="E46" s="234"/>
      <c r="F46" s="226"/>
      <c r="G46" s="226"/>
      <c r="H46" s="116"/>
      <c r="I46" s="117"/>
      <c r="J46" s="119"/>
      <c r="K46" s="118"/>
      <c r="L46" s="529"/>
      <c r="M46" s="529"/>
      <c r="N46" s="529"/>
      <c r="O46" s="119"/>
      <c r="P46" s="416"/>
      <c r="Q46" s="119"/>
      <c r="R46" s="119"/>
      <c r="S46" s="463"/>
      <c r="T46" s="166"/>
    </row>
    <row r="47" spans="2:21" s="15" customFormat="1" ht="15" customHeight="1" x14ac:dyDescent="0.2">
      <c r="B47" s="381"/>
      <c r="C47" s="382"/>
      <c r="D47" s="383"/>
      <c r="E47" s="384"/>
      <c r="F47" s="385"/>
      <c r="G47" s="385"/>
      <c r="H47" s="386"/>
      <c r="I47" s="374"/>
      <c r="J47" s="330"/>
      <c r="K47" s="373"/>
      <c r="L47" s="530"/>
      <c r="M47" s="530"/>
      <c r="N47" s="530"/>
      <c r="O47" s="330"/>
      <c r="P47" s="330"/>
      <c r="Q47" s="330"/>
      <c r="R47" s="330"/>
      <c r="S47" s="530"/>
      <c r="T47" s="331"/>
    </row>
    <row r="48" spans="2:21" s="15" customFormat="1" ht="15" customHeight="1" thickBot="1" x14ac:dyDescent="0.25">
      <c r="B48" s="120"/>
      <c r="C48" s="238"/>
      <c r="D48" s="168"/>
      <c r="E48" s="235"/>
      <c r="F48" s="227"/>
      <c r="G48" s="227"/>
      <c r="H48" s="121"/>
      <c r="I48" s="122"/>
      <c r="J48" s="123"/>
      <c r="K48" s="121"/>
      <c r="L48" s="531"/>
      <c r="M48" s="531"/>
      <c r="N48" s="531"/>
      <c r="O48" s="444"/>
      <c r="P48" s="444"/>
      <c r="Q48" s="444"/>
      <c r="R48" s="123"/>
      <c r="S48" s="531"/>
      <c r="T48" s="167"/>
    </row>
    <row r="49" spans="2:21" s="15" customFormat="1" ht="18" customHeight="1" thickBot="1" x14ac:dyDescent="0.25">
      <c r="B49" s="37">
        <f>COUNT(B45:B48)</f>
        <v>0</v>
      </c>
      <c r="C49" s="38"/>
      <c r="D49" s="79"/>
      <c r="E49" s="39" t="s">
        <v>30</v>
      </c>
      <c r="F49" s="239"/>
      <c r="G49" s="42"/>
      <c r="H49" s="230">
        <f>SUM(H45:H48)</f>
        <v>0</v>
      </c>
      <c r="I49" s="230">
        <f>SUM(I45:I48)</f>
        <v>0</v>
      </c>
      <c r="J49" s="42"/>
      <c r="K49" s="38">
        <f>SUM(K45:K48)</f>
        <v>0</v>
      </c>
      <c r="L49" s="38">
        <f>COUNTA(L45:L48)</f>
        <v>0</v>
      </c>
      <c r="M49" s="38">
        <f>COUNTA(M45:M48)</f>
        <v>0</v>
      </c>
      <c r="N49" s="38">
        <f>COUNTA(N45:N48)</f>
        <v>0</v>
      </c>
      <c r="O49" s="38"/>
      <c r="P49" s="42"/>
      <c r="Q49" s="42"/>
      <c r="R49" s="42"/>
      <c r="S49" s="38">
        <f>COUNTA(S45:S48)</f>
        <v>0</v>
      </c>
      <c r="T49" s="43"/>
      <c r="U49" s="16"/>
    </row>
    <row r="50" spans="2:21" s="11" customFormat="1" ht="15" customHeight="1" x14ac:dyDescent="0.25">
      <c r="B50" s="127" t="s">
        <v>29</v>
      </c>
      <c r="C50" s="124" t="str">
        <f>'BTB 1, 2, 3 - DALAM'!C33</f>
        <v>LAND BANK TAHUN 2020</v>
      </c>
      <c r="D50" s="209"/>
      <c r="E50" s="124"/>
      <c r="F50" s="240"/>
      <c r="G50" s="241"/>
      <c r="H50" s="242"/>
      <c r="I50" s="243"/>
      <c r="J50" s="220"/>
      <c r="K50" s="209"/>
      <c r="L50" s="209"/>
      <c r="M50" s="209"/>
      <c r="N50" s="209"/>
      <c r="O50" s="220"/>
      <c r="P50" s="220"/>
      <c r="Q50" s="220"/>
      <c r="R50" s="220"/>
      <c r="S50" s="209"/>
      <c r="T50" s="124"/>
      <c r="U50" s="106"/>
    </row>
    <row r="51" spans="2:21" s="15" customFormat="1" ht="15" customHeight="1" x14ac:dyDescent="0.2">
      <c r="B51" s="114"/>
      <c r="C51" s="237"/>
      <c r="D51" s="198"/>
      <c r="E51" s="234"/>
      <c r="F51" s="226"/>
      <c r="G51" s="226"/>
      <c r="H51" s="116"/>
      <c r="I51" s="117"/>
      <c r="J51" s="119"/>
      <c r="K51" s="118"/>
      <c r="L51" s="529"/>
      <c r="M51" s="529"/>
      <c r="N51" s="529"/>
      <c r="O51" s="119"/>
      <c r="P51" s="416"/>
      <c r="Q51" s="119"/>
      <c r="R51" s="119"/>
      <c r="S51" s="463"/>
      <c r="T51" s="166"/>
    </row>
    <row r="52" spans="2:21" s="15" customFormat="1" ht="15" customHeight="1" x14ac:dyDescent="0.2">
      <c r="B52" s="368"/>
      <c r="C52" s="369"/>
      <c r="D52" s="370"/>
      <c r="E52" s="371"/>
      <c r="F52" s="372"/>
      <c r="G52" s="372"/>
      <c r="H52" s="373"/>
      <c r="I52" s="374"/>
      <c r="J52" s="330"/>
      <c r="K52" s="373"/>
      <c r="L52" s="530"/>
      <c r="M52" s="530"/>
      <c r="N52" s="530"/>
      <c r="O52" s="330"/>
      <c r="P52" s="330"/>
      <c r="Q52" s="330"/>
      <c r="R52" s="330"/>
      <c r="S52" s="530"/>
      <c r="T52" s="331"/>
    </row>
    <row r="53" spans="2:21" s="15" customFormat="1" ht="15" customHeight="1" thickBot="1" x14ac:dyDescent="0.25">
      <c r="B53" s="120"/>
      <c r="C53" s="238"/>
      <c r="D53" s="168"/>
      <c r="E53" s="235"/>
      <c r="F53" s="227"/>
      <c r="G53" s="227"/>
      <c r="H53" s="121"/>
      <c r="I53" s="122"/>
      <c r="J53" s="123"/>
      <c r="K53" s="121"/>
      <c r="L53" s="531"/>
      <c r="M53" s="531"/>
      <c r="N53" s="531"/>
      <c r="O53" s="444"/>
      <c r="P53" s="444"/>
      <c r="Q53" s="444"/>
      <c r="R53" s="123"/>
      <c r="S53" s="531"/>
      <c r="T53" s="167"/>
    </row>
    <row r="54" spans="2:21" s="15" customFormat="1" ht="18" customHeight="1" thickBot="1" x14ac:dyDescent="0.25">
      <c r="B54" s="37">
        <f>COUNT(B50:B53)</f>
        <v>0</v>
      </c>
      <c r="C54" s="38"/>
      <c r="D54" s="79"/>
      <c r="E54" s="39" t="s">
        <v>31</v>
      </c>
      <c r="F54" s="239"/>
      <c r="G54" s="42"/>
      <c r="H54" s="230">
        <f>SUM(H50:H53)</f>
        <v>0</v>
      </c>
      <c r="I54" s="230">
        <f>SUM(I50:I53)</f>
        <v>0</v>
      </c>
      <c r="J54" s="42"/>
      <c r="K54" s="38">
        <f>SUM(K50:K53)</f>
        <v>0</v>
      </c>
      <c r="L54" s="38">
        <f>COUNTA(L50:L53)</f>
        <v>0</v>
      </c>
      <c r="M54" s="38">
        <f>COUNTA(M50:M53)</f>
        <v>0</v>
      </c>
      <c r="N54" s="38">
        <f>COUNTA(N50:N53)</f>
        <v>0</v>
      </c>
      <c r="O54" s="38"/>
      <c r="P54" s="42"/>
      <c r="Q54" s="42"/>
      <c r="R54" s="42"/>
      <c r="S54" s="38">
        <f>COUNTA(S50:S53)</f>
        <v>0</v>
      </c>
      <c r="T54" s="43"/>
      <c r="U54" s="16"/>
    </row>
    <row r="55" spans="2:21" ht="7.5" customHeight="1" thickBot="1" x14ac:dyDescent="0.25">
      <c r="B55" s="176"/>
      <c r="C55" s="176"/>
      <c r="D55" s="176"/>
      <c r="E55" s="236"/>
      <c r="F55" s="176"/>
      <c r="G55" s="176"/>
      <c r="H55" s="244"/>
      <c r="I55" s="244"/>
      <c r="J55" s="236"/>
      <c r="K55" s="176"/>
      <c r="L55" s="236"/>
      <c r="M55" s="236"/>
      <c r="N55" s="236"/>
      <c r="O55" s="236"/>
      <c r="P55" s="236"/>
      <c r="Q55" s="236"/>
      <c r="R55" s="236"/>
      <c r="S55" s="236"/>
      <c r="T55" s="236"/>
    </row>
    <row r="56" spans="2:21" s="15" customFormat="1" ht="18" customHeight="1" thickBot="1" x14ac:dyDescent="0.25">
      <c r="B56" s="37">
        <f>B49+B54</f>
        <v>0</v>
      </c>
      <c r="C56" s="38"/>
      <c r="D56" s="79"/>
      <c r="E56" s="39" t="s">
        <v>32</v>
      </c>
      <c r="F56" s="40"/>
      <c r="G56" s="38"/>
      <c r="H56" s="230">
        <f>H49+H54</f>
        <v>0</v>
      </c>
      <c r="I56" s="230">
        <f>I49+I54</f>
        <v>0</v>
      </c>
      <c r="J56" s="42"/>
      <c r="K56" s="38">
        <f>K49+K54</f>
        <v>0</v>
      </c>
      <c r="L56" s="230">
        <f>L49+L54</f>
        <v>0</v>
      </c>
      <c r="M56" s="230">
        <f>M49+M54</f>
        <v>0</v>
      </c>
      <c r="N56" s="230">
        <f>N49+N54</f>
        <v>0</v>
      </c>
      <c r="O56" s="230"/>
      <c r="P56" s="42"/>
      <c r="Q56" s="42"/>
      <c r="R56" s="42"/>
      <c r="S56" s="230">
        <f>S49+S54</f>
        <v>0</v>
      </c>
      <c r="T56" s="43"/>
      <c r="U56" s="16"/>
    </row>
    <row r="57" spans="2:21" x14ac:dyDescent="0.2">
      <c r="D57" s="174"/>
      <c r="J57" s="174"/>
      <c r="L57" s="174"/>
      <c r="M57" s="174"/>
      <c r="N57" s="174"/>
      <c r="O57" s="174"/>
      <c r="P57" s="174"/>
      <c r="Q57" s="174"/>
      <c r="R57" s="174"/>
      <c r="S57" s="174"/>
    </row>
    <row r="58" spans="2:21" x14ac:dyDescent="0.2">
      <c r="B58" s="182" t="str">
        <f>'BP - LUAR'!B41</f>
        <v>Jember, 31 Januari 2020</v>
      </c>
      <c r="C58" s="175"/>
      <c r="D58" s="174"/>
      <c r="J58" s="174"/>
      <c r="L58" s="174"/>
      <c r="M58" s="174"/>
      <c r="N58" s="174"/>
      <c r="O58" s="174"/>
      <c r="P58" s="174"/>
      <c r="Q58" s="174"/>
      <c r="R58" s="174"/>
      <c r="S58" s="174"/>
    </row>
    <row r="59" spans="2:21" x14ac:dyDescent="0.2">
      <c r="B59" s="177" t="s">
        <v>92</v>
      </c>
      <c r="D59" s="174"/>
      <c r="J59" s="174"/>
      <c r="L59" s="174"/>
      <c r="M59" s="174"/>
      <c r="N59" s="174"/>
      <c r="O59" s="174"/>
      <c r="P59" s="174"/>
      <c r="Q59" s="174"/>
      <c r="R59" s="174"/>
      <c r="S59" s="174"/>
    </row>
    <row r="62" spans="2:21" x14ac:dyDescent="0.2">
      <c r="B62" s="196"/>
      <c r="C62" s="175"/>
    </row>
    <row r="63" spans="2:21" s="193" customFormat="1" ht="15.75" x14ac:dyDescent="0.25">
      <c r="D63" s="194"/>
      <c r="E63" s="195"/>
      <c r="J63" s="194"/>
      <c r="L63" s="194"/>
      <c r="M63" s="194"/>
      <c r="N63" s="194"/>
      <c r="O63" s="194"/>
      <c r="P63" s="194"/>
      <c r="Q63" s="194"/>
      <c r="R63" s="194"/>
      <c r="S63" s="194"/>
    </row>
  </sheetData>
  <mergeCells count="21">
    <mergeCell ref="T9:T10"/>
    <mergeCell ref="S9:S10"/>
    <mergeCell ref="S43:S44"/>
    <mergeCell ref="B9:B10"/>
    <mergeCell ref="C9:C10"/>
    <mergeCell ref="E9:E10"/>
    <mergeCell ref="F9:I9"/>
    <mergeCell ref="D9:D10"/>
    <mergeCell ref="L9:R9"/>
    <mergeCell ref="I17:I19"/>
    <mergeCell ref="J9:J10"/>
    <mergeCell ref="K9:K10"/>
    <mergeCell ref="J43:J44"/>
    <mergeCell ref="K43:K44"/>
    <mergeCell ref="L43:R43"/>
    <mergeCell ref="T43:T44"/>
    <mergeCell ref="B43:B44"/>
    <mergeCell ref="C43:C44"/>
    <mergeCell ref="D43:D44"/>
    <mergeCell ref="E43:E44"/>
    <mergeCell ref="F43:I43"/>
  </mergeCells>
  <pageMargins left="0.7" right="0.1" top="0.7" bottom="0.2" header="0" footer="0"/>
  <pageSetup paperSize="9" scale="6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45"/>
  <sheetViews>
    <sheetView zoomScale="90" zoomScaleNormal="90" workbookViewId="0"/>
  </sheetViews>
  <sheetFormatPr defaultRowHeight="15" x14ac:dyDescent="0.25"/>
  <cols>
    <col min="1" max="1" width="3" customWidth="1"/>
    <col min="2" max="2" width="5.28515625" customWidth="1"/>
    <col min="3" max="3" width="6.7109375" customWidth="1"/>
    <col min="4" max="4" width="8.7109375" customWidth="1"/>
    <col min="5" max="5" width="23.7109375" customWidth="1"/>
    <col min="6" max="6" width="15.7109375" customWidth="1"/>
    <col min="7" max="7" width="23.7109375" customWidth="1"/>
    <col min="8" max="9" width="9.7109375" customWidth="1"/>
    <col min="10" max="10" width="12.7109375" customWidth="1"/>
    <col min="11" max="11" width="15.7109375" customWidth="1"/>
    <col min="12" max="15" width="12.7109375" customWidth="1"/>
    <col min="16" max="16" width="17.7109375" customWidth="1"/>
    <col min="17" max="17" width="12.7109375" customWidth="1"/>
    <col min="18" max="19" width="13.7109375" customWidth="1"/>
    <col min="20" max="20" width="20.7109375" customWidth="1"/>
  </cols>
  <sheetData>
    <row r="1" spans="1:24" ht="10.5" customHeight="1" x14ac:dyDescent="0.25">
      <c r="A1" s="174"/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4" ht="10.5" customHeight="1" x14ac:dyDescent="0.25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4" s="14" customFormat="1" ht="22.5" customHeight="1" x14ac:dyDescent="0.2">
      <c r="A3" s="15"/>
      <c r="B3" s="74" t="s">
        <v>62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4" s="10" customFormat="1" ht="22.5" x14ac:dyDescent="0.25">
      <c r="A4" s="2"/>
      <c r="B4" s="74" t="s">
        <v>107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2"/>
      <c r="V4" s="2"/>
    </row>
    <row r="5" spans="1:24" s="10" customFormat="1" ht="22.5" x14ac:dyDescent="0.25">
      <c r="A5" s="2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2"/>
      <c r="V5" s="2"/>
    </row>
    <row r="6" spans="1:24" s="10" customFormat="1" ht="22.5" customHeight="1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7"/>
      <c r="M6" s="7"/>
      <c r="N6" s="7"/>
      <c r="O6" s="7"/>
      <c r="P6" s="7"/>
      <c r="Q6" s="7"/>
      <c r="R6" s="7"/>
      <c r="S6" s="7"/>
      <c r="T6" s="2"/>
      <c r="U6" s="2"/>
      <c r="V6" s="2"/>
    </row>
    <row r="7" spans="1:24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4" s="2" customFormat="1" ht="7.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8"/>
      <c r="M8" s="8"/>
      <c r="N8" s="8"/>
      <c r="O8" s="8"/>
      <c r="P8" s="8"/>
      <c r="Q8" s="8"/>
      <c r="R8" s="8"/>
      <c r="S8" s="8"/>
      <c r="T8" s="35"/>
    </row>
    <row r="9" spans="1:24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4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4" s="11" customFormat="1" ht="15" customHeight="1" x14ac:dyDescent="0.25">
      <c r="B11" s="127" t="s">
        <v>28</v>
      </c>
      <c r="C11" s="124" t="str">
        <f>'BTB 1, 2, 3 - DALAM'!C11</f>
        <v>sd. TAHUN 2019</v>
      </c>
      <c r="D11" s="109"/>
      <c r="E11" s="107"/>
      <c r="F11" s="110"/>
      <c r="G11" s="111"/>
      <c r="H11" s="108"/>
      <c r="I11" s="112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07"/>
      <c r="U11" s="106"/>
    </row>
    <row r="12" spans="1:24" s="17" customFormat="1" ht="15" customHeight="1" x14ac:dyDescent="0.2">
      <c r="B12" s="247"/>
      <c r="C12" s="237"/>
      <c r="D12" s="207"/>
      <c r="E12" s="234"/>
      <c r="F12" s="119"/>
      <c r="G12" s="226"/>
      <c r="H12" s="116"/>
      <c r="I12" s="117"/>
      <c r="J12" s="119"/>
      <c r="K12" s="118"/>
      <c r="L12" s="416"/>
      <c r="M12" s="416"/>
      <c r="N12" s="454"/>
      <c r="O12" s="546"/>
      <c r="P12" s="119"/>
      <c r="Q12" s="119"/>
      <c r="R12" s="119"/>
      <c r="S12" s="119"/>
      <c r="T12" s="166" t="s">
        <v>81</v>
      </c>
      <c r="V12" s="15"/>
      <c r="W12" s="14"/>
      <c r="X12" s="14"/>
    </row>
    <row r="13" spans="1:24" s="36" customFormat="1" ht="15" customHeight="1" x14ac:dyDescent="0.2">
      <c r="A13" s="15"/>
      <c r="B13" s="247"/>
      <c r="C13" s="237"/>
      <c r="D13" s="336"/>
      <c r="E13" s="224"/>
      <c r="F13" s="450"/>
      <c r="G13" s="450"/>
      <c r="H13" s="450"/>
      <c r="I13" s="450"/>
      <c r="J13" s="119"/>
      <c r="K13" s="118"/>
      <c r="L13" s="529"/>
      <c r="M13" s="529"/>
      <c r="N13" s="529"/>
      <c r="O13" s="119"/>
      <c r="P13" s="416"/>
      <c r="Q13" s="119"/>
      <c r="R13" s="119"/>
      <c r="S13" s="463"/>
      <c r="T13" s="166" t="s">
        <v>86</v>
      </c>
      <c r="U13" s="15"/>
      <c r="V13" s="14"/>
      <c r="W13" s="14"/>
      <c r="X13" s="14"/>
    </row>
    <row r="14" spans="1:24" s="17" customFormat="1" ht="15" customHeight="1" thickBot="1" x14ac:dyDescent="0.25">
      <c r="B14" s="201"/>
      <c r="C14" s="238"/>
      <c r="D14" s="208"/>
      <c r="E14" s="235"/>
      <c r="F14" s="227"/>
      <c r="G14" s="227"/>
      <c r="H14" s="121"/>
      <c r="I14" s="122"/>
      <c r="J14" s="123"/>
      <c r="K14" s="121"/>
      <c r="L14" s="444"/>
      <c r="M14" s="444"/>
      <c r="N14" s="444"/>
      <c r="O14" s="444"/>
      <c r="P14" s="123"/>
      <c r="Q14" s="444"/>
      <c r="R14" s="123"/>
      <c r="S14" s="444"/>
      <c r="T14" s="167"/>
      <c r="V14" s="15"/>
      <c r="W14" s="14"/>
      <c r="X14" s="14"/>
    </row>
    <row r="15" spans="1:24" s="36" customFormat="1" ht="18" customHeight="1" thickBot="1" x14ac:dyDescent="0.25">
      <c r="A15" s="15"/>
      <c r="B15" s="37">
        <f>COUNT(B11:B14)</f>
        <v>0</v>
      </c>
      <c r="C15" s="38"/>
      <c r="D15" s="79"/>
      <c r="E15" s="39" t="s">
        <v>30</v>
      </c>
      <c r="F15" s="40"/>
      <c r="G15" s="38"/>
      <c r="H15" s="38">
        <f>SUM(H11:H14)</f>
        <v>0</v>
      </c>
      <c r="I15" s="38">
        <f>SUM(I11:I14)</f>
        <v>0</v>
      </c>
      <c r="J15" s="38"/>
      <c r="K15" s="42">
        <f>SUM(K11:K14)</f>
        <v>0</v>
      </c>
      <c r="L15" s="38">
        <f>COUNTA(L11:L14)</f>
        <v>0</v>
      </c>
      <c r="M15" s="38">
        <f>COUNTA(M11:M14)</f>
        <v>0</v>
      </c>
      <c r="N15" s="38">
        <f>COUNTA(N11:N14)</f>
        <v>0</v>
      </c>
      <c r="O15" s="38"/>
      <c r="P15" s="38"/>
      <c r="Q15" s="38"/>
      <c r="R15" s="38"/>
      <c r="S15" s="38">
        <f>COUNTA(S11:S14)</f>
        <v>0</v>
      </c>
      <c r="T15" s="42"/>
      <c r="U15" s="16"/>
      <c r="V15" s="15"/>
      <c r="W15" s="14"/>
      <c r="X15" s="14"/>
    </row>
    <row r="16" spans="1:24" s="11" customFormat="1" ht="15" customHeight="1" x14ac:dyDescent="0.25">
      <c r="B16" s="127" t="s">
        <v>29</v>
      </c>
      <c r="C16" s="124" t="str">
        <f>'BTB 1, 2, 3 - DALAM'!C16</f>
        <v>TAHUN 2020</v>
      </c>
      <c r="D16" s="209"/>
      <c r="E16" s="124"/>
      <c r="F16" s="240"/>
      <c r="G16" s="241"/>
      <c r="H16" s="242"/>
      <c r="I16" s="243"/>
      <c r="J16" s="220"/>
      <c r="K16" s="242"/>
      <c r="L16" s="209"/>
      <c r="M16" s="209"/>
      <c r="N16" s="209"/>
      <c r="O16" s="220"/>
      <c r="P16" s="220"/>
      <c r="Q16" s="220"/>
      <c r="R16" s="220"/>
      <c r="S16" s="209"/>
      <c r="T16" s="124"/>
      <c r="U16" s="106"/>
    </row>
    <row r="17" spans="1:24" s="36" customFormat="1" ht="15" customHeight="1" x14ac:dyDescent="0.2">
      <c r="A17" s="15"/>
      <c r="B17" s="247"/>
      <c r="C17" s="237"/>
      <c r="D17" s="207"/>
      <c r="E17" s="234"/>
      <c r="F17" s="226"/>
      <c r="G17" s="226"/>
      <c r="H17" s="116"/>
      <c r="I17" s="117"/>
      <c r="J17" s="119"/>
      <c r="K17" s="118"/>
      <c r="L17" s="529"/>
      <c r="M17" s="529"/>
      <c r="N17" s="529"/>
      <c r="O17" s="119"/>
      <c r="P17" s="416"/>
      <c r="Q17" s="119"/>
      <c r="R17" s="119"/>
      <c r="S17" s="463"/>
      <c r="T17" s="166"/>
      <c r="U17" s="15"/>
      <c r="V17" s="15"/>
      <c r="W17" s="14"/>
      <c r="X17" s="14"/>
    </row>
    <row r="18" spans="1:24" s="36" customFormat="1" ht="15" customHeight="1" x14ac:dyDescent="0.2">
      <c r="A18" s="15"/>
      <c r="B18" s="329"/>
      <c r="C18" s="369"/>
      <c r="D18" s="387"/>
      <c r="E18" s="371"/>
      <c r="F18" s="372"/>
      <c r="G18" s="372"/>
      <c r="H18" s="373"/>
      <c r="I18" s="374"/>
      <c r="J18" s="330"/>
      <c r="K18" s="373"/>
      <c r="L18" s="530"/>
      <c r="M18" s="530"/>
      <c r="N18" s="530"/>
      <c r="O18" s="330"/>
      <c r="P18" s="330"/>
      <c r="Q18" s="330"/>
      <c r="R18" s="330"/>
      <c r="S18" s="530"/>
      <c r="T18" s="331"/>
      <c r="U18" s="15"/>
      <c r="V18" s="15"/>
      <c r="W18" s="14"/>
      <c r="X18" s="14"/>
    </row>
    <row r="19" spans="1:24" s="36" customFormat="1" ht="15" customHeight="1" thickBot="1" x14ac:dyDescent="0.25">
      <c r="A19" s="15"/>
      <c r="B19" s="201"/>
      <c r="C19" s="238"/>
      <c r="D19" s="208"/>
      <c r="E19" s="235"/>
      <c r="F19" s="227"/>
      <c r="G19" s="227"/>
      <c r="H19" s="121"/>
      <c r="I19" s="122"/>
      <c r="J19" s="123"/>
      <c r="K19" s="121"/>
      <c r="L19" s="531"/>
      <c r="M19" s="531"/>
      <c r="N19" s="531"/>
      <c r="O19" s="444"/>
      <c r="P19" s="444"/>
      <c r="Q19" s="444"/>
      <c r="R19" s="123"/>
      <c r="S19" s="531"/>
      <c r="T19" s="167"/>
      <c r="U19" s="15"/>
      <c r="V19" s="15"/>
      <c r="W19" s="14"/>
      <c r="X19" s="14"/>
    </row>
    <row r="20" spans="1:24" s="36" customFormat="1" ht="18" customHeight="1" thickBot="1" x14ac:dyDescent="0.25">
      <c r="A20" s="15"/>
      <c r="B20" s="37">
        <f>COUNT(B16:B19)</f>
        <v>0</v>
      </c>
      <c r="C20" s="230"/>
      <c r="D20" s="79"/>
      <c r="E20" s="39" t="s">
        <v>31</v>
      </c>
      <c r="F20" s="239"/>
      <c r="G20" s="42"/>
      <c r="H20" s="230">
        <f>SUM(H16:H19)</f>
        <v>0</v>
      </c>
      <c r="I20" s="230">
        <f>SUM(I16:I19)</f>
        <v>0</v>
      </c>
      <c r="J20" s="42"/>
      <c r="K20" s="230">
        <f>SUM(K16:K19)</f>
        <v>0</v>
      </c>
      <c r="L20" s="38">
        <f>COUNTA(L16:L19)</f>
        <v>0</v>
      </c>
      <c r="M20" s="38">
        <f>COUNTA(M16:M19)</f>
        <v>0</v>
      </c>
      <c r="N20" s="38">
        <f>COUNTA(N16:N19)</f>
        <v>0</v>
      </c>
      <c r="O20" s="38"/>
      <c r="P20" s="42"/>
      <c r="Q20" s="42"/>
      <c r="R20" s="42"/>
      <c r="S20" s="38">
        <f>COUNTA(S16:S19)</f>
        <v>0</v>
      </c>
      <c r="T20" s="43"/>
      <c r="U20" s="16"/>
      <c r="V20" s="15"/>
      <c r="W20" s="14"/>
      <c r="X20" s="14"/>
    </row>
    <row r="21" spans="1:24" ht="7.5" customHeight="1" thickBot="1" x14ac:dyDescent="0.3">
      <c r="A21" s="174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4"/>
      <c r="V21" s="174"/>
    </row>
    <row r="22" spans="1:24" s="36" customFormat="1" ht="18" customHeight="1" thickBot="1" x14ac:dyDescent="0.25">
      <c r="A22" s="15"/>
      <c r="B22" s="37">
        <f>B15+B20</f>
        <v>0</v>
      </c>
      <c r="C22" s="38"/>
      <c r="D22" s="79"/>
      <c r="E22" s="39" t="s">
        <v>32</v>
      </c>
      <c r="F22" s="40"/>
      <c r="G22" s="38"/>
      <c r="H22" s="38">
        <f>H15+H20</f>
        <v>0</v>
      </c>
      <c r="I22" s="38">
        <f>I15+I20</f>
        <v>0</v>
      </c>
      <c r="J22" s="42"/>
      <c r="K22" s="38">
        <f>K15+K20</f>
        <v>0</v>
      </c>
      <c r="L22" s="38">
        <f>L15+L20</f>
        <v>0</v>
      </c>
      <c r="M22" s="38">
        <f>M15+M20</f>
        <v>0</v>
      </c>
      <c r="N22" s="38">
        <f>N15+N20</f>
        <v>0</v>
      </c>
      <c r="O22" s="38"/>
      <c r="P22" s="38"/>
      <c r="Q22" s="38"/>
      <c r="R22" s="42"/>
      <c r="S22" s="38">
        <f>S15+S20</f>
        <v>0</v>
      </c>
      <c r="T22" s="43"/>
      <c r="U22" s="16"/>
      <c r="V22" s="15"/>
      <c r="W22" s="14"/>
      <c r="X22" s="14"/>
    </row>
    <row r="23" spans="1:24" s="36" customFormat="1" ht="18" customHeight="1" x14ac:dyDescent="0.2">
      <c r="A23" s="15"/>
      <c r="B23" s="125"/>
      <c r="C23" s="125"/>
      <c r="D23" s="125"/>
      <c r="E23" s="126"/>
      <c r="F23" s="125"/>
      <c r="G23" s="125"/>
      <c r="H23" s="125"/>
      <c r="I23" s="125"/>
      <c r="J23" s="126"/>
      <c r="K23" s="125"/>
      <c r="L23" s="125"/>
      <c r="M23" s="125"/>
      <c r="N23" s="125"/>
      <c r="O23" s="125"/>
      <c r="P23" s="125"/>
      <c r="Q23" s="125"/>
      <c r="R23" s="126"/>
      <c r="S23" s="126"/>
      <c r="T23" s="126"/>
      <c r="U23" s="76"/>
      <c r="V23" s="15"/>
      <c r="W23" s="14"/>
      <c r="X23" s="14"/>
    </row>
    <row r="24" spans="1:24" s="10" customFormat="1" ht="18" customHeight="1" x14ac:dyDescent="0.25">
      <c r="A24" s="2"/>
      <c r="B24" s="128" t="s">
        <v>35</v>
      </c>
      <c r="C24" s="129" t="s">
        <v>36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4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35"/>
      <c r="K25" s="8"/>
      <c r="L25" s="8"/>
      <c r="M25" s="8"/>
      <c r="N25" s="8"/>
      <c r="O25" s="8"/>
      <c r="P25" s="8"/>
      <c r="Q25" s="8"/>
      <c r="R25" s="6"/>
      <c r="S25" s="6"/>
      <c r="T25" s="35"/>
    </row>
    <row r="26" spans="1:24" s="2" customFormat="1" ht="18" customHeight="1" x14ac:dyDescent="0.25">
      <c r="B26" s="658" t="s">
        <v>7</v>
      </c>
      <c r="C26" s="660" t="s">
        <v>8</v>
      </c>
      <c r="D26" s="662" t="s">
        <v>22</v>
      </c>
      <c r="E26" s="658" t="s">
        <v>2</v>
      </c>
      <c r="F26" s="664" t="s">
        <v>3</v>
      </c>
      <c r="G26" s="664"/>
      <c r="H26" s="665"/>
      <c r="I26" s="664"/>
      <c r="J26" s="666" t="s">
        <v>91</v>
      </c>
      <c r="K26" s="666" t="s">
        <v>41</v>
      </c>
      <c r="L26" s="668" t="s">
        <v>21</v>
      </c>
      <c r="M26" s="668"/>
      <c r="N26" s="668"/>
      <c r="O26" s="668"/>
      <c r="P26" s="668"/>
      <c r="Q26" s="668"/>
      <c r="R26" s="669"/>
      <c r="S26" s="660" t="s">
        <v>103</v>
      </c>
      <c r="T26" s="658" t="s">
        <v>1</v>
      </c>
      <c r="U26" s="33"/>
    </row>
    <row r="27" spans="1:24" s="11" customFormat="1" ht="18" customHeight="1" thickBot="1" x14ac:dyDescent="0.3">
      <c r="B27" s="659"/>
      <c r="C27" s="661"/>
      <c r="D27" s="663"/>
      <c r="E27" s="659"/>
      <c r="F27" s="4" t="s">
        <v>5</v>
      </c>
      <c r="G27" s="5" t="s">
        <v>4</v>
      </c>
      <c r="H27" s="94" t="s">
        <v>23</v>
      </c>
      <c r="I27" s="94" t="s">
        <v>24</v>
      </c>
      <c r="J27" s="667"/>
      <c r="K27" s="667"/>
      <c r="L27" s="95" t="s">
        <v>78</v>
      </c>
      <c r="M27" s="95" t="s">
        <v>79</v>
      </c>
      <c r="N27" s="95" t="s">
        <v>80</v>
      </c>
      <c r="O27" s="95" t="s">
        <v>77</v>
      </c>
      <c r="P27" s="95" t="s">
        <v>97</v>
      </c>
      <c r="Q27" s="95" t="s">
        <v>98</v>
      </c>
      <c r="R27" s="95" t="s">
        <v>4</v>
      </c>
      <c r="S27" s="661"/>
      <c r="T27" s="659"/>
      <c r="U27" s="34"/>
    </row>
    <row r="28" spans="1:24" s="11" customFormat="1" ht="15" customHeight="1" x14ac:dyDescent="0.25">
      <c r="B28" s="187" t="s">
        <v>28</v>
      </c>
      <c r="C28" s="124" t="str">
        <f>'BTB 1, 2, 3 - DALAM'!C28</f>
        <v>LAND BANK sd. TAHUN 2019</v>
      </c>
      <c r="D28" s="203"/>
      <c r="E28" s="202"/>
      <c r="F28" s="204"/>
      <c r="G28" s="205"/>
      <c r="H28" s="203"/>
      <c r="I28" s="206"/>
      <c r="J28" s="222"/>
      <c r="K28" s="203"/>
      <c r="L28" s="516"/>
      <c r="M28" s="516"/>
      <c r="N28" s="516"/>
      <c r="O28" s="446"/>
      <c r="P28" s="446"/>
      <c r="Q28" s="446"/>
      <c r="R28" s="222"/>
      <c r="S28" s="516"/>
      <c r="T28" s="202"/>
      <c r="U28" s="106"/>
    </row>
    <row r="29" spans="1:24" s="36" customFormat="1" ht="15" customHeight="1" x14ac:dyDescent="0.2">
      <c r="A29" s="15"/>
      <c r="B29" s="114"/>
      <c r="C29" s="237"/>
      <c r="D29" s="198"/>
      <c r="E29" s="234"/>
      <c r="F29" s="226"/>
      <c r="G29" s="226"/>
      <c r="H29" s="116"/>
      <c r="I29" s="117"/>
      <c r="J29" s="119"/>
      <c r="K29" s="118"/>
      <c r="L29" s="529"/>
      <c r="M29" s="529"/>
      <c r="N29" s="529"/>
      <c r="O29" s="119"/>
      <c r="P29" s="416"/>
      <c r="Q29" s="119"/>
      <c r="R29" s="119"/>
      <c r="S29" s="463"/>
      <c r="T29" s="166"/>
      <c r="U29" s="15"/>
      <c r="V29" s="15"/>
      <c r="W29" s="14"/>
      <c r="X29" s="14"/>
    </row>
    <row r="30" spans="1:24" s="36" customFormat="1" ht="15" customHeight="1" x14ac:dyDescent="0.2">
      <c r="A30" s="15"/>
      <c r="B30" s="368"/>
      <c r="C30" s="369"/>
      <c r="D30" s="370"/>
      <c r="E30" s="371"/>
      <c r="F30" s="372"/>
      <c r="G30" s="372"/>
      <c r="H30" s="373"/>
      <c r="I30" s="374"/>
      <c r="J30" s="330"/>
      <c r="K30" s="373"/>
      <c r="L30" s="530"/>
      <c r="M30" s="530"/>
      <c r="N30" s="530"/>
      <c r="O30" s="330"/>
      <c r="P30" s="330"/>
      <c r="Q30" s="330"/>
      <c r="R30" s="330"/>
      <c r="S30" s="530"/>
      <c r="T30" s="331"/>
      <c r="U30" s="15"/>
      <c r="V30" s="15"/>
      <c r="W30" s="14"/>
      <c r="X30" s="14"/>
    </row>
    <row r="31" spans="1:24" s="36" customFormat="1" ht="15" customHeight="1" thickBot="1" x14ac:dyDescent="0.25">
      <c r="A31" s="15"/>
      <c r="B31" s="120"/>
      <c r="C31" s="238"/>
      <c r="D31" s="168"/>
      <c r="E31" s="235"/>
      <c r="F31" s="227"/>
      <c r="G31" s="227"/>
      <c r="H31" s="121"/>
      <c r="I31" s="122"/>
      <c r="J31" s="123"/>
      <c r="K31" s="121"/>
      <c r="L31" s="531"/>
      <c r="M31" s="531"/>
      <c r="N31" s="531"/>
      <c r="O31" s="444"/>
      <c r="P31" s="444"/>
      <c r="Q31" s="444"/>
      <c r="R31" s="123"/>
      <c r="S31" s="531"/>
      <c r="T31" s="167"/>
      <c r="U31" s="15"/>
      <c r="V31" s="15"/>
      <c r="W31" s="14"/>
      <c r="X31" s="14"/>
    </row>
    <row r="32" spans="1:24" s="36" customFormat="1" ht="18" customHeight="1" thickBot="1" x14ac:dyDescent="0.25">
      <c r="A32" s="15"/>
      <c r="B32" s="37">
        <f>COUNT(B28:B31)</f>
        <v>0</v>
      </c>
      <c r="C32" s="38"/>
      <c r="D32" s="79"/>
      <c r="E32" s="39" t="s">
        <v>30</v>
      </c>
      <c r="F32" s="239"/>
      <c r="G32" s="42"/>
      <c r="H32" s="230">
        <f>SUM(H28:H31)</f>
        <v>0</v>
      </c>
      <c r="I32" s="230">
        <f>SUM(I28:I31)</f>
        <v>0</v>
      </c>
      <c r="J32" s="42"/>
      <c r="K32" s="38">
        <f>SUM(K28:K31)</f>
        <v>0</v>
      </c>
      <c r="L32" s="38">
        <f>COUNTA(L28:L31)</f>
        <v>0</v>
      </c>
      <c r="M32" s="38">
        <f>COUNTA(M28:M31)</f>
        <v>0</v>
      </c>
      <c r="N32" s="38">
        <f>COUNTA(N28:N31)</f>
        <v>0</v>
      </c>
      <c r="O32" s="38"/>
      <c r="P32" s="42"/>
      <c r="Q32" s="42"/>
      <c r="R32" s="42"/>
      <c r="S32" s="38">
        <f>COUNTA(S28:S31)</f>
        <v>0</v>
      </c>
      <c r="T32" s="43"/>
      <c r="U32" s="16"/>
      <c r="V32" s="15"/>
      <c r="W32" s="14"/>
      <c r="X32" s="14"/>
    </row>
    <row r="33" spans="1:24" s="11" customFormat="1" ht="15" customHeight="1" x14ac:dyDescent="0.25">
      <c r="B33" s="127" t="s">
        <v>29</v>
      </c>
      <c r="C33" s="124" t="str">
        <f>'BTB 1, 2, 3 - DALAM'!C33</f>
        <v>LAND BANK TAHUN 2020</v>
      </c>
      <c r="D33" s="209"/>
      <c r="E33" s="124"/>
      <c r="F33" s="240"/>
      <c r="G33" s="241"/>
      <c r="H33" s="242"/>
      <c r="I33" s="243"/>
      <c r="J33" s="220"/>
      <c r="K33" s="209"/>
      <c r="L33" s="209"/>
      <c r="M33" s="209"/>
      <c r="N33" s="209"/>
      <c r="O33" s="220"/>
      <c r="P33" s="220"/>
      <c r="Q33" s="220"/>
      <c r="R33" s="220"/>
      <c r="S33" s="209"/>
      <c r="T33" s="124"/>
      <c r="U33" s="106"/>
    </row>
    <row r="34" spans="1:24" s="36" customFormat="1" ht="15" customHeight="1" x14ac:dyDescent="0.2">
      <c r="A34" s="15"/>
      <c r="B34" s="114"/>
      <c r="C34" s="237"/>
      <c r="D34" s="198"/>
      <c r="E34" s="234"/>
      <c r="F34" s="226"/>
      <c r="G34" s="226"/>
      <c r="H34" s="116"/>
      <c r="I34" s="117"/>
      <c r="J34" s="119"/>
      <c r="K34" s="118"/>
      <c r="L34" s="529"/>
      <c r="M34" s="529"/>
      <c r="N34" s="529"/>
      <c r="O34" s="119"/>
      <c r="P34" s="416"/>
      <c r="Q34" s="119"/>
      <c r="R34" s="119"/>
      <c r="S34" s="463"/>
      <c r="T34" s="166"/>
      <c r="U34" s="15"/>
      <c r="V34" s="15"/>
      <c r="W34" s="14"/>
      <c r="X34" s="14"/>
    </row>
    <row r="35" spans="1:24" s="36" customFormat="1" ht="15" customHeight="1" x14ac:dyDescent="0.2">
      <c r="A35" s="15"/>
      <c r="B35" s="368"/>
      <c r="C35" s="369"/>
      <c r="D35" s="370"/>
      <c r="E35" s="371"/>
      <c r="F35" s="372"/>
      <c r="G35" s="372"/>
      <c r="H35" s="373"/>
      <c r="I35" s="374"/>
      <c r="J35" s="330"/>
      <c r="K35" s="373"/>
      <c r="L35" s="530"/>
      <c r="M35" s="530"/>
      <c r="N35" s="530"/>
      <c r="O35" s="330"/>
      <c r="P35" s="330"/>
      <c r="Q35" s="330"/>
      <c r="R35" s="330"/>
      <c r="S35" s="530"/>
      <c r="T35" s="331"/>
      <c r="U35" s="15"/>
      <c r="V35" s="15"/>
      <c r="W35" s="14"/>
      <c r="X35" s="14"/>
    </row>
    <row r="36" spans="1:24" s="36" customFormat="1" ht="15" customHeight="1" thickBot="1" x14ac:dyDescent="0.25">
      <c r="A36" s="15"/>
      <c r="B36" s="120"/>
      <c r="C36" s="238"/>
      <c r="D36" s="168"/>
      <c r="E36" s="235"/>
      <c r="F36" s="227"/>
      <c r="G36" s="227"/>
      <c r="H36" s="121"/>
      <c r="I36" s="122"/>
      <c r="J36" s="123"/>
      <c r="K36" s="121"/>
      <c r="L36" s="531"/>
      <c r="M36" s="531"/>
      <c r="N36" s="531"/>
      <c r="O36" s="444"/>
      <c r="P36" s="444"/>
      <c r="Q36" s="444"/>
      <c r="R36" s="123"/>
      <c r="S36" s="531"/>
      <c r="T36" s="167"/>
      <c r="U36" s="15"/>
      <c r="V36" s="15"/>
      <c r="W36" s="14"/>
      <c r="X36" s="14"/>
    </row>
    <row r="37" spans="1:24" s="36" customFormat="1" ht="18" customHeight="1" thickBot="1" x14ac:dyDescent="0.25">
      <c r="A37" s="15"/>
      <c r="B37" s="37">
        <f>COUNT(B33:B36)</f>
        <v>0</v>
      </c>
      <c r="C37" s="38"/>
      <c r="D37" s="79"/>
      <c r="E37" s="39" t="s">
        <v>31</v>
      </c>
      <c r="F37" s="239"/>
      <c r="G37" s="42"/>
      <c r="H37" s="230">
        <f>SUM(H33:H36)</f>
        <v>0</v>
      </c>
      <c r="I37" s="230">
        <f>SUM(I33:I36)</f>
        <v>0</v>
      </c>
      <c r="J37" s="42"/>
      <c r="K37" s="38">
        <f>SUM(K33:K36)</f>
        <v>0</v>
      </c>
      <c r="L37" s="38">
        <f>COUNTA(L33:L36)</f>
        <v>0</v>
      </c>
      <c r="M37" s="38">
        <f>COUNTA(M33:M36)</f>
        <v>0</v>
      </c>
      <c r="N37" s="38">
        <f>COUNTA(N33:N36)</f>
        <v>0</v>
      </c>
      <c r="O37" s="38"/>
      <c r="P37" s="42"/>
      <c r="Q37" s="42"/>
      <c r="R37" s="42"/>
      <c r="S37" s="38">
        <f>COUNTA(S33:S36)</f>
        <v>0</v>
      </c>
      <c r="T37" s="43"/>
      <c r="U37" s="16"/>
      <c r="V37" s="15"/>
      <c r="W37" s="14"/>
      <c r="X37" s="14"/>
    </row>
    <row r="38" spans="1:24" ht="7.5" customHeight="1" thickBot="1" x14ac:dyDescent="0.3">
      <c r="A38" s="174"/>
      <c r="B38" s="176"/>
      <c r="C38" s="176"/>
      <c r="D38" s="176"/>
      <c r="E38" s="236"/>
      <c r="F38" s="176"/>
      <c r="G38" s="176"/>
      <c r="H38" s="244"/>
      <c r="I38" s="244"/>
      <c r="J38" s="236"/>
      <c r="K38" s="176"/>
      <c r="L38" s="236"/>
      <c r="M38" s="236"/>
      <c r="N38" s="236"/>
      <c r="O38" s="236"/>
      <c r="P38" s="236"/>
      <c r="Q38" s="236"/>
      <c r="R38" s="236"/>
      <c r="S38" s="236"/>
      <c r="T38" s="236"/>
      <c r="U38" s="174"/>
      <c r="V38" s="174"/>
    </row>
    <row r="39" spans="1:24" s="36" customFormat="1" ht="18" customHeight="1" thickBot="1" x14ac:dyDescent="0.25">
      <c r="A39" s="15"/>
      <c r="B39" s="37">
        <f>B32+B37</f>
        <v>0</v>
      </c>
      <c r="C39" s="38"/>
      <c r="D39" s="79"/>
      <c r="E39" s="39" t="s">
        <v>32</v>
      </c>
      <c r="F39" s="40"/>
      <c r="G39" s="38"/>
      <c r="H39" s="230">
        <f>H32+H37</f>
        <v>0</v>
      </c>
      <c r="I39" s="230">
        <f>I32+I37</f>
        <v>0</v>
      </c>
      <c r="J39" s="42"/>
      <c r="K39" s="38">
        <f>K32+K37</f>
        <v>0</v>
      </c>
      <c r="L39" s="230">
        <f>L32+L37</f>
        <v>0</v>
      </c>
      <c r="M39" s="230">
        <f>M32+M37</f>
        <v>0</v>
      </c>
      <c r="N39" s="230">
        <f>N32+N37</f>
        <v>0</v>
      </c>
      <c r="O39" s="230"/>
      <c r="P39" s="42"/>
      <c r="Q39" s="42"/>
      <c r="R39" s="42"/>
      <c r="S39" s="230">
        <f>S32+S37</f>
        <v>0</v>
      </c>
      <c r="T39" s="43"/>
      <c r="U39" s="16"/>
      <c r="V39" s="15"/>
      <c r="W39" s="14"/>
      <c r="X39" s="14"/>
    </row>
    <row r="40" spans="1:24" x14ac:dyDescent="0.25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4" x14ac:dyDescent="0.25">
      <c r="A41" s="174"/>
      <c r="B41" s="182" t="str">
        <f>'BP - LUAR'!B41</f>
        <v>Jember, 31 Januari 2020</v>
      </c>
      <c r="C41" s="175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4" x14ac:dyDescent="0.25">
      <c r="A42" s="174"/>
      <c r="B42" s="177" t="s">
        <v>92</v>
      </c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4" x14ac:dyDescent="0.25">
      <c r="A43" s="174"/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4" x14ac:dyDescent="0.25">
      <c r="A44" s="174"/>
      <c r="B44" s="174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4" x14ac:dyDescent="0.25">
      <c r="A45" s="174"/>
      <c r="B45" s="174"/>
      <c r="C45" s="175"/>
      <c r="D45" s="174"/>
      <c r="E45" s="174"/>
      <c r="F45" s="174"/>
      <c r="G45" s="174"/>
      <c r="H45" s="174"/>
    </row>
  </sheetData>
  <mergeCells count="20">
    <mergeCell ref="J9:J10"/>
    <mergeCell ref="K9:K10"/>
    <mergeCell ref="B9:B10"/>
    <mergeCell ref="C9:C10"/>
    <mergeCell ref="E9:E10"/>
    <mergeCell ref="F9:I9"/>
    <mergeCell ref="D9:D10"/>
    <mergeCell ref="S9:S10"/>
    <mergeCell ref="S26:S27"/>
    <mergeCell ref="L9:R9"/>
    <mergeCell ref="L26:R26"/>
    <mergeCell ref="T9:T10"/>
    <mergeCell ref="T26:T27"/>
    <mergeCell ref="J26:J27"/>
    <mergeCell ref="K26:K27"/>
    <mergeCell ref="B26:B27"/>
    <mergeCell ref="C26:C27"/>
    <mergeCell ref="D26:D27"/>
    <mergeCell ref="E26:E27"/>
    <mergeCell ref="F26:I26"/>
  </mergeCells>
  <pageMargins left="0.7" right="0.1" top="0.7" bottom="0.2" header="0" footer="0"/>
  <pageSetup paperSize="9" scale="6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59"/>
  <sheetViews>
    <sheetView zoomScale="90" zoomScaleNormal="90" workbookViewId="0"/>
  </sheetViews>
  <sheetFormatPr defaultColWidth="9.140625" defaultRowHeight="12.75" x14ac:dyDescent="0.2"/>
  <cols>
    <col min="1" max="1" width="3" style="32" customWidth="1"/>
    <col min="2" max="2" width="5.28515625" style="3" customWidth="1"/>
    <col min="3" max="3" width="6.7109375" style="3" customWidth="1"/>
    <col min="4" max="4" width="8.7109375" style="89" customWidth="1"/>
    <col min="5" max="5" width="23.7109375" style="3" customWidth="1"/>
    <col min="6" max="6" width="15.7109375" style="3" customWidth="1"/>
    <col min="7" max="7" width="23.7109375" style="3" customWidth="1"/>
    <col min="8" max="9" width="9.7109375" style="3" customWidth="1"/>
    <col min="10" max="10" width="12.7109375" style="9" customWidth="1"/>
    <col min="11" max="11" width="15.7109375" style="9" customWidth="1"/>
    <col min="12" max="15" width="12.7109375" style="9" customWidth="1"/>
    <col min="16" max="16" width="17.7109375" style="9" customWidth="1"/>
    <col min="17" max="17" width="12.7109375" style="9" customWidth="1"/>
    <col min="18" max="19" width="13.7109375" style="9" customWidth="1"/>
    <col min="20" max="20" width="20.7109375" style="9" customWidth="1"/>
    <col min="21" max="21" width="9.140625" style="32" customWidth="1"/>
    <col min="22" max="25" width="9.140625" style="14"/>
    <col min="26" max="16384" width="9.140625" style="32"/>
  </cols>
  <sheetData>
    <row r="1" spans="1:25" x14ac:dyDescent="0.2">
      <c r="V1" s="15"/>
    </row>
    <row r="2" spans="1:25" x14ac:dyDescent="0.2">
      <c r="V2" s="15"/>
    </row>
    <row r="3" spans="1:25" s="14" customFormat="1" ht="22.5" customHeight="1" x14ac:dyDescent="0.2">
      <c r="A3" s="15"/>
      <c r="B3" s="74" t="s">
        <v>62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15"/>
    </row>
    <row r="4" spans="1:25" s="14" customFormat="1" ht="22.5" customHeight="1" x14ac:dyDescent="0.2">
      <c r="A4" s="15"/>
      <c r="B4" s="74" t="s">
        <v>61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15"/>
    </row>
    <row r="5" spans="1:25" s="14" customFormat="1" ht="22.5" customHeight="1" x14ac:dyDescent="0.2">
      <c r="A5" s="15"/>
      <c r="B5" s="74" t="s">
        <v>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15"/>
    </row>
    <row r="6" spans="1:25" s="14" customFormat="1" ht="22.5" customHeight="1" x14ac:dyDescent="0.2">
      <c r="A6" s="15"/>
      <c r="B6" s="1"/>
      <c r="C6" s="1"/>
      <c r="D6" s="81"/>
      <c r="E6" s="1"/>
      <c r="F6" s="1"/>
      <c r="G6" s="1"/>
      <c r="H6" s="1"/>
      <c r="I6" s="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15"/>
      <c r="V6" s="15"/>
    </row>
    <row r="7" spans="1:25" s="10" customFormat="1" ht="18" customHeight="1" x14ac:dyDescent="0.25">
      <c r="A7" s="2"/>
      <c r="B7" s="128" t="s">
        <v>33</v>
      </c>
      <c r="C7" s="129" t="s">
        <v>34</v>
      </c>
      <c r="D7" s="1"/>
      <c r="E7" s="1"/>
      <c r="F7" s="1"/>
      <c r="G7" s="1"/>
      <c r="H7" s="1"/>
      <c r="I7" s="1"/>
      <c r="J7" s="2"/>
      <c r="K7" s="7"/>
      <c r="L7" s="7"/>
      <c r="M7" s="7"/>
      <c r="N7" s="7"/>
      <c r="O7" s="7"/>
      <c r="P7" s="7"/>
      <c r="Q7" s="7"/>
      <c r="R7" s="1"/>
      <c r="S7" s="1"/>
      <c r="T7" s="2"/>
      <c r="U7" s="2"/>
      <c r="V7" s="2"/>
    </row>
    <row r="8" spans="1:25" s="36" customFormat="1" ht="7.5" customHeight="1" x14ac:dyDescent="0.2">
      <c r="A8" s="15"/>
      <c r="B8" s="6"/>
      <c r="C8" s="6"/>
      <c r="D8" s="88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5"/>
      <c r="V8" s="15"/>
      <c r="W8" s="14"/>
      <c r="X8" s="14"/>
      <c r="Y8" s="14"/>
    </row>
    <row r="9" spans="1:25" s="2" customFormat="1" ht="18" customHeight="1" x14ac:dyDescent="0.25">
      <c r="B9" s="658" t="s">
        <v>7</v>
      </c>
      <c r="C9" s="660" t="s">
        <v>8</v>
      </c>
      <c r="D9" s="662" t="s">
        <v>22</v>
      </c>
      <c r="E9" s="658" t="s">
        <v>2</v>
      </c>
      <c r="F9" s="664" t="s">
        <v>3</v>
      </c>
      <c r="G9" s="664"/>
      <c r="H9" s="665"/>
      <c r="I9" s="664"/>
      <c r="J9" s="666" t="s">
        <v>91</v>
      </c>
      <c r="K9" s="666" t="s">
        <v>41</v>
      </c>
      <c r="L9" s="668" t="s">
        <v>21</v>
      </c>
      <c r="M9" s="668"/>
      <c r="N9" s="668"/>
      <c r="O9" s="668"/>
      <c r="P9" s="668"/>
      <c r="Q9" s="668"/>
      <c r="R9" s="669"/>
      <c r="S9" s="660" t="s">
        <v>103</v>
      </c>
      <c r="T9" s="658" t="s">
        <v>1</v>
      </c>
      <c r="U9" s="33"/>
    </row>
    <row r="10" spans="1:25" s="11" customFormat="1" ht="18" customHeight="1" thickBot="1" x14ac:dyDescent="0.3">
      <c r="B10" s="659"/>
      <c r="C10" s="661"/>
      <c r="D10" s="663"/>
      <c r="E10" s="659"/>
      <c r="F10" s="4" t="s">
        <v>5</v>
      </c>
      <c r="G10" s="5" t="s">
        <v>4</v>
      </c>
      <c r="H10" s="94" t="s">
        <v>23</v>
      </c>
      <c r="I10" s="94" t="s">
        <v>24</v>
      </c>
      <c r="J10" s="667"/>
      <c r="K10" s="667"/>
      <c r="L10" s="95" t="s">
        <v>78</v>
      </c>
      <c r="M10" s="95" t="s">
        <v>79</v>
      </c>
      <c r="N10" s="95" t="s">
        <v>80</v>
      </c>
      <c r="O10" s="95" t="s">
        <v>77</v>
      </c>
      <c r="P10" s="95" t="s">
        <v>97</v>
      </c>
      <c r="Q10" s="95" t="s">
        <v>98</v>
      </c>
      <c r="R10" s="95" t="s">
        <v>4</v>
      </c>
      <c r="S10" s="661"/>
      <c r="T10" s="659"/>
      <c r="U10" s="34"/>
    </row>
    <row r="11" spans="1:25" s="11" customFormat="1" ht="15" customHeight="1" x14ac:dyDescent="0.25">
      <c r="B11" s="132" t="s">
        <v>28</v>
      </c>
      <c r="C11" s="133" t="str">
        <f>'BTB 1, 2, 3 - DALAM'!C11</f>
        <v>sd. TAHUN 2019</v>
      </c>
      <c r="D11" s="213"/>
      <c r="E11" s="214"/>
      <c r="F11" s="215"/>
      <c r="G11" s="216"/>
      <c r="H11" s="248"/>
      <c r="I11" s="277"/>
      <c r="J11" s="278"/>
      <c r="K11" s="279"/>
      <c r="L11" s="217"/>
      <c r="M11" s="217"/>
      <c r="N11" s="217"/>
      <c r="O11" s="219"/>
      <c r="P11" s="219"/>
      <c r="Q11" s="219"/>
      <c r="R11" s="219"/>
      <c r="S11" s="217"/>
      <c r="T11" s="141"/>
      <c r="U11" s="106"/>
    </row>
    <row r="12" spans="1:25" s="36" customFormat="1" ht="15" customHeight="1" x14ac:dyDescent="0.2">
      <c r="A12" s="15"/>
      <c r="B12" s="247"/>
      <c r="C12" s="237"/>
      <c r="D12" s="207"/>
      <c r="E12" s="224"/>
      <c r="F12" s="226"/>
      <c r="G12" s="226"/>
      <c r="H12" s="116"/>
      <c r="I12" s="117"/>
      <c r="J12" s="119"/>
      <c r="K12" s="118"/>
      <c r="L12" s="529"/>
      <c r="M12" s="529"/>
      <c r="N12" s="529"/>
      <c r="O12" s="119"/>
      <c r="P12" s="416"/>
      <c r="Q12" s="119"/>
      <c r="R12" s="119"/>
      <c r="S12" s="463"/>
      <c r="T12" s="166"/>
      <c r="U12" s="15"/>
      <c r="V12" s="15"/>
      <c r="W12" s="14"/>
      <c r="X12" s="14"/>
      <c r="Y12" s="14"/>
    </row>
    <row r="13" spans="1:25" s="36" customFormat="1" ht="15" customHeight="1" x14ac:dyDescent="0.2">
      <c r="A13" s="15"/>
      <c r="B13" s="329"/>
      <c r="C13" s="369"/>
      <c r="D13" s="387"/>
      <c r="E13" s="388"/>
      <c r="F13" s="372"/>
      <c r="G13" s="372"/>
      <c r="H13" s="373"/>
      <c r="I13" s="374"/>
      <c r="J13" s="330"/>
      <c r="K13" s="373"/>
      <c r="L13" s="530"/>
      <c r="M13" s="530"/>
      <c r="N13" s="530"/>
      <c r="O13" s="330"/>
      <c r="P13" s="330"/>
      <c r="Q13" s="330"/>
      <c r="R13" s="330"/>
      <c r="S13" s="530"/>
      <c r="T13" s="331"/>
      <c r="U13" s="15"/>
      <c r="V13" s="15"/>
      <c r="W13" s="14"/>
      <c r="X13" s="14"/>
      <c r="Y13" s="14"/>
    </row>
    <row r="14" spans="1:25" s="36" customFormat="1" ht="15" customHeight="1" thickBot="1" x14ac:dyDescent="0.25">
      <c r="A14" s="15"/>
      <c r="B14" s="201"/>
      <c r="C14" s="238"/>
      <c r="D14" s="208"/>
      <c r="E14" s="225"/>
      <c r="F14" s="227"/>
      <c r="G14" s="227"/>
      <c r="H14" s="121"/>
      <c r="I14" s="122"/>
      <c r="J14" s="123"/>
      <c r="K14" s="121"/>
      <c r="L14" s="531"/>
      <c r="M14" s="531"/>
      <c r="N14" s="531"/>
      <c r="O14" s="444"/>
      <c r="P14" s="444"/>
      <c r="Q14" s="444"/>
      <c r="R14" s="123"/>
      <c r="S14" s="531"/>
      <c r="T14" s="167"/>
      <c r="U14" s="15"/>
      <c r="V14" s="15"/>
      <c r="W14" s="14"/>
      <c r="X14" s="14"/>
      <c r="Y14" s="14"/>
    </row>
    <row r="15" spans="1:25" s="36" customFormat="1" ht="18" customHeight="1" thickBot="1" x14ac:dyDescent="0.25">
      <c r="A15" s="15"/>
      <c r="B15" s="37">
        <f>COUNT(B11:B14)</f>
        <v>0</v>
      </c>
      <c r="C15" s="38"/>
      <c r="D15" s="79"/>
      <c r="E15" s="39" t="s">
        <v>30</v>
      </c>
      <c r="F15" s="239"/>
      <c r="G15" s="42"/>
      <c r="H15" s="230">
        <f>SUM(H11:H14)</f>
        <v>0</v>
      </c>
      <c r="I15" s="230">
        <f>SUM(I11:I14)</f>
        <v>0</v>
      </c>
      <c r="J15" s="42"/>
      <c r="K15" s="230">
        <f>SUM(K11:K14)</f>
        <v>0</v>
      </c>
      <c r="L15" s="38">
        <f>COUNTA(L11:L14)</f>
        <v>0</v>
      </c>
      <c r="M15" s="38">
        <f>COUNTA(M11:M14)</f>
        <v>0</v>
      </c>
      <c r="N15" s="38">
        <f>COUNTA(N11:N14)</f>
        <v>0</v>
      </c>
      <c r="O15" s="38"/>
      <c r="P15" s="42"/>
      <c r="Q15" s="42"/>
      <c r="R15" s="42"/>
      <c r="S15" s="38">
        <f>COUNTA(S11:S14)</f>
        <v>0</v>
      </c>
      <c r="T15" s="43"/>
      <c r="U15" s="16"/>
      <c r="V15" s="15"/>
      <c r="W15" s="14"/>
      <c r="X15" s="14"/>
      <c r="Y15" s="14"/>
    </row>
    <row r="16" spans="1:25" s="11" customFormat="1" ht="15" customHeight="1" x14ac:dyDescent="0.25">
      <c r="B16" s="127" t="s">
        <v>29</v>
      </c>
      <c r="C16" s="124" t="str">
        <f>'BTB 1, 2, 3 - DALAM'!C16</f>
        <v>TAHUN 2020</v>
      </c>
      <c r="D16" s="209"/>
      <c r="E16" s="124"/>
      <c r="F16" s="240"/>
      <c r="G16" s="241"/>
      <c r="H16" s="242"/>
      <c r="I16" s="243"/>
      <c r="J16" s="223"/>
      <c r="K16" s="280"/>
      <c r="L16" s="209"/>
      <c r="M16" s="209"/>
      <c r="N16" s="209"/>
      <c r="O16" s="220"/>
      <c r="P16" s="220"/>
      <c r="Q16" s="220"/>
      <c r="R16" s="220"/>
      <c r="S16" s="209"/>
      <c r="T16" s="124"/>
      <c r="U16" s="106"/>
    </row>
    <row r="17" spans="1:25" s="15" customFormat="1" ht="15" customHeight="1" x14ac:dyDescent="0.2">
      <c r="B17" s="247"/>
      <c r="C17" s="435"/>
      <c r="D17" s="207"/>
      <c r="E17" s="325"/>
      <c r="F17" s="325"/>
      <c r="G17" s="325"/>
      <c r="H17" s="325"/>
      <c r="I17" s="325"/>
      <c r="J17" s="119"/>
      <c r="K17" s="325"/>
      <c r="L17" s="529"/>
      <c r="M17" s="529"/>
      <c r="N17" s="529"/>
      <c r="O17" s="119"/>
      <c r="P17" s="416"/>
      <c r="Q17" s="119"/>
      <c r="R17" s="119"/>
      <c r="S17" s="463"/>
      <c r="T17" s="166"/>
    </row>
    <row r="18" spans="1:25" s="15" customFormat="1" ht="15" customHeight="1" x14ac:dyDescent="0.2">
      <c r="B18" s="329"/>
      <c r="C18" s="369"/>
      <c r="D18" s="387"/>
      <c r="E18" s="388"/>
      <c r="F18" s="372"/>
      <c r="G18" s="372"/>
      <c r="H18" s="373"/>
      <c r="I18" s="374"/>
      <c r="J18" s="330"/>
      <c r="K18" s="373"/>
      <c r="L18" s="530"/>
      <c r="M18" s="530"/>
      <c r="N18" s="530"/>
      <c r="O18" s="330"/>
      <c r="P18" s="330"/>
      <c r="Q18" s="330"/>
      <c r="R18" s="330"/>
      <c r="S18" s="530"/>
      <c r="T18" s="331"/>
    </row>
    <row r="19" spans="1:25" s="36" customFormat="1" ht="15" customHeight="1" thickBot="1" x14ac:dyDescent="0.25">
      <c r="A19" s="15"/>
      <c r="B19" s="201"/>
      <c r="C19" s="238"/>
      <c r="D19" s="208"/>
      <c r="E19" s="225"/>
      <c r="F19" s="227"/>
      <c r="G19" s="227"/>
      <c r="H19" s="121"/>
      <c r="I19" s="122"/>
      <c r="J19" s="123"/>
      <c r="K19" s="121"/>
      <c r="L19" s="531"/>
      <c r="M19" s="531"/>
      <c r="N19" s="531"/>
      <c r="O19" s="444"/>
      <c r="P19" s="444"/>
      <c r="Q19" s="444"/>
      <c r="R19" s="123"/>
      <c r="S19" s="531"/>
      <c r="T19" s="167"/>
      <c r="U19" s="15"/>
      <c r="V19" s="15"/>
      <c r="W19" s="14"/>
      <c r="X19" s="14"/>
      <c r="Y19" s="14"/>
    </row>
    <row r="20" spans="1:25" s="36" customFormat="1" ht="18" customHeight="1" thickBot="1" x14ac:dyDescent="0.25">
      <c r="A20" s="15"/>
      <c r="B20" s="37">
        <f>COUNT(B16:B19)</f>
        <v>0</v>
      </c>
      <c r="C20" s="230"/>
      <c r="D20" s="79"/>
      <c r="E20" s="39" t="s">
        <v>31</v>
      </c>
      <c r="F20" s="239"/>
      <c r="G20" s="42"/>
      <c r="H20" s="230">
        <f>SUM(H16:H19)</f>
        <v>0</v>
      </c>
      <c r="I20" s="230">
        <f>SUM(I16:I19)</f>
        <v>0</v>
      </c>
      <c r="J20" s="42"/>
      <c r="K20" s="230">
        <f>SUM(K16:K19)</f>
        <v>0</v>
      </c>
      <c r="L20" s="38">
        <f>COUNTA(L16:L19)</f>
        <v>0</v>
      </c>
      <c r="M20" s="38">
        <f>COUNTA(M16:M19)</f>
        <v>0</v>
      </c>
      <c r="N20" s="38">
        <f>COUNTA(N16:N19)</f>
        <v>0</v>
      </c>
      <c r="O20" s="38"/>
      <c r="P20" s="42"/>
      <c r="Q20" s="42"/>
      <c r="R20" s="42"/>
      <c r="S20" s="38">
        <f>COUNTA(S16:S19)</f>
        <v>0</v>
      </c>
      <c r="T20" s="43"/>
      <c r="U20" s="16"/>
      <c r="V20" s="15"/>
      <c r="W20" s="14"/>
      <c r="X20" s="14"/>
      <c r="Y20" s="14"/>
    </row>
    <row r="21" spans="1:25" customFormat="1" ht="7.5" customHeight="1" thickBot="1" x14ac:dyDescent="0.3">
      <c r="A21" s="174"/>
      <c r="B21" s="272"/>
      <c r="C21" s="233"/>
      <c r="D21" s="276"/>
      <c r="E21" s="221"/>
      <c r="F21" s="221"/>
      <c r="G21" s="221"/>
      <c r="H21" s="233"/>
      <c r="I21" s="233"/>
      <c r="J21" s="221"/>
      <c r="K21" s="233"/>
      <c r="L21" s="221"/>
      <c r="M21" s="221"/>
      <c r="N21" s="221"/>
      <c r="O21" s="221"/>
      <c r="P21" s="221"/>
      <c r="Q21" s="221"/>
      <c r="R21" s="221"/>
      <c r="S21" s="221"/>
      <c r="T21" s="221"/>
      <c r="U21" s="174"/>
      <c r="V21" s="174"/>
    </row>
    <row r="22" spans="1:25" s="36" customFormat="1" ht="18" customHeight="1" thickBot="1" x14ac:dyDescent="0.25">
      <c r="A22" s="15"/>
      <c r="B22" s="232">
        <f>B15+B20</f>
        <v>0</v>
      </c>
      <c r="C22" s="230"/>
      <c r="D22" s="79"/>
      <c r="E22" s="39" t="s">
        <v>32</v>
      </c>
      <c r="F22" s="239"/>
      <c r="G22" s="42"/>
      <c r="H22" s="230">
        <f>H15+H20</f>
        <v>0</v>
      </c>
      <c r="I22" s="230">
        <f>I15+I20</f>
        <v>0</v>
      </c>
      <c r="J22" s="42"/>
      <c r="K22" s="230">
        <f>K15+K20</f>
        <v>0</v>
      </c>
      <c r="L22" s="230">
        <f>L15+L20</f>
        <v>0</v>
      </c>
      <c r="M22" s="230">
        <f>M15+M20</f>
        <v>0</v>
      </c>
      <c r="N22" s="230">
        <f>N15+N20</f>
        <v>0</v>
      </c>
      <c r="O22" s="230"/>
      <c r="P22" s="42"/>
      <c r="Q22" s="42"/>
      <c r="R22" s="42"/>
      <c r="S22" s="230">
        <f>S15+S20</f>
        <v>0</v>
      </c>
      <c r="T22" s="43"/>
      <c r="U22" s="16"/>
      <c r="V22" s="15"/>
      <c r="W22" s="14"/>
      <c r="X22" s="14"/>
      <c r="Y22" s="14"/>
    </row>
    <row r="23" spans="1:25" s="36" customFormat="1" ht="18" customHeight="1" x14ac:dyDescent="0.2">
      <c r="A23" s="15"/>
      <c r="B23" s="125"/>
      <c r="C23" s="125"/>
      <c r="D23" s="125"/>
      <c r="E23" s="126"/>
      <c r="F23" s="125"/>
      <c r="G23" s="125"/>
      <c r="H23" s="125"/>
      <c r="I23" s="125"/>
      <c r="J23" s="126"/>
      <c r="K23" s="125"/>
      <c r="L23" s="125"/>
      <c r="M23" s="125"/>
      <c r="N23" s="125"/>
      <c r="O23" s="125"/>
      <c r="P23" s="125"/>
      <c r="Q23" s="125"/>
      <c r="R23" s="126"/>
      <c r="S23" s="126"/>
      <c r="T23" s="126"/>
      <c r="U23" s="76"/>
      <c r="V23" s="15"/>
      <c r="W23" s="14"/>
      <c r="X23" s="14"/>
      <c r="Y23" s="14"/>
    </row>
    <row r="24" spans="1:25" s="10" customFormat="1" ht="18" customHeight="1" x14ac:dyDescent="0.25">
      <c r="A24" s="2"/>
      <c r="B24" s="128" t="s">
        <v>35</v>
      </c>
      <c r="C24" s="129" t="s">
        <v>36</v>
      </c>
      <c r="D24" s="1"/>
      <c r="E24" s="1"/>
      <c r="F24" s="1"/>
      <c r="G24" s="1"/>
      <c r="H24" s="1"/>
      <c r="I24" s="1"/>
      <c r="J24" s="2"/>
      <c r="K24" s="7"/>
      <c r="L24" s="7"/>
      <c r="M24" s="7"/>
      <c r="N24" s="7"/>
      <c r="O24" s="7"/>
      <c r="P24" s="7"/>
      <c r="Q24" s="7"/>
      <c r="R24" s="1"/>
      <c r="S24" s="1"/>
      <c r="T24" s="2"/>
      <c r="U24" s="2"/>
      <c r="V24" s="2"/>
    </row>
    <row r="25" spans="1:25" s="2" customFormat="1" ht="7.5" customHeight="1" x14ac:dyDescent="0.25">
      <c r="B25" s="6"/>
      <c r="C25" s="6"/>
      <c r="D25" s="6"/>
      <c r="E25" s="6"/>
      <c r="F25" s="6"/>
      <c r="G25" s="6"/>
      <c r="H25" s="6"/>
      <c r="I25" s="6"/>
      <c r="J25" s="35"/>
      <c r="K25" s="8"/>
      <c r="L25" s="8"/>
      <c r="M25" s="8"/>
      <c r="N25" s="8"/>
      <c r="O25" s="8"/>
      <c r="P25" s="8"/>
      <c r="Q25" s="8"/>
      <c r="R25" s="6"/>
      <c r="S25" s="6"/>
      <c r="T25" s="35"/>
    </row>
    <row r="26" spans="1:25" s="2" customFormat="1" ht="18" customHeight="1" x14ac:dyDescent="0.25">
      <c r="B26" s="658" t="s">
        <v>7</v>
      </c>
      <c r="C26" s="660" t="s">
        <v>8</v>
      </c>
      <c r="D26" s="662" t="s">
        <v>22</v>
      </c>
      <c r="E26" s="658" t="s">
        <v>2</v>
      </c>
      <c r="F26" s="664" t="s">
        <v>3</v>
      </c>
      <c r="G26" s="664"/>
      <c r="H26" s="665"/>
      <c r="I26" s="664"/>
      <c r="J26" s="666" t="s">
        <v>91</v>
      </c>
      <c r="K26" s="666" t="s">
        <v>41</v>
      </c>
      <c r="L26" s="668" t="s">
        <v>21</v>
      </c>
      <c r="M26" s="668"/>
      <c r="N26" s="668"/>
      <c r="O26" s="668"/>
      <c r="P26" s="668"/>
      <c r="Q26" s="668"/>
      <c r="R26" s="669"/>
      <c r="S26" s="660" t="s">
        <v>103</v>
      </c>
      <c r="T26" s="658" t="s">
        <v>1</v>
      </c>
      <c r="U26" s="33"/>
    </row>
    <row r="27" spans="1:25" s="11" customFormat="1" ht="18" customHeight="1" thickBot="1" x14ac:dyDescent="0.3">
      <c r="B27" s="659"/>
      <c r="C27" s="661"/>
      <c r="D27" s="663"/>
      <c r="E27" s="659"/>
      <c r="F27" s="4" t="s">
        <v>5</v>
      </c>
      <c r="G27" s="5" t="s">
        <v>4</v>
      </c>
      <c r="H27" s="94" t="s">
        <v>23</v>
      </c>
      <c r="I27" s="94" t="s">
        <v>24</v>
      </c>
      <c r="J27" s="667"/>
      <c r="K27" s="667"/>
      <c r="L27" s="95" t="s">
        <v>78</v>
      </c>
      <c r="M27" s="95" t="s">
        <v>79</v>
      </c>
      <c r="N27" s="95" t="s">
        <v>80</v>
      </c>
      <c r="O27" s="95" t="s">
        <v>77</v>
      </c>
      <c r="P27" s="95" t="s">
        <v>97</v>
      </c>
      <c r="Q27" s="95" t="s">
        <v>98</v>
      </c>
      <c r="R27" s="95" t="s">
        <v>4</v>
      </c>
      <c r="S27" s="661"/>
      <c r="T27" s="659"/>
      <c r="U27" s="34"/>
    </row>
    <row r="28" spans="1:25" s="11" customFormat="1" ht="15" customHeight="1" x14ac:dyDescent="0.25">
      <c r="B28" s="187" t="s">
        <v>28</v>
      </c>
      <c r="C28" s="124" t="str">
        <f>'BTB 1, 2, 3 - DALAM'!C28</f>
        <v>LAND BANK sd. TAHUN 2019</v>
      </c>
      <c r="D28" s="203"/>
      <c r="E28" s="202"/>
      <c r="F28" s="204"/>
      <c r="G28" s="205"/>
      <c r="H28" s="203"/>
      <c r="I28" s="206"/>
      <c r="J28" s="222"/>
      <c r="K28" s="203"/>
      <c r="L28" s="516"/>
      <c r="M28" s="516"/>
      <c r="N28" s="516"/>
      <c r="O28" s="446"/>
      <c r="P28" s="446"/>
      <c r="Q28" s="446"/>
      <c r="R28" s="222"/>
      <c r="S28" s="516"/>
      <c r="T28" s="202"/>
      <c r="U28" s="106"/>
    </row>
    <row r="29" spans="1:25" s="36" customFormat="1" ht="15" customHeight="1" x14ac:dyDescent="0.2">
      <c r="A29" s="15"/>
      <c r="B29" s="114"/>
      <c r="C29" s="237"/>
      <c r="D29" s="198"/>
      <c r="E29" s="234"/>
      <c r="F29" s="226"/>
      <c r="G29" s="226"/>
      <c r="H29" s="116"/>
      <c r="I29" s="117"/>
      <c r="J29" s="119"/>
      <c r="K29" s="118"/>
      <c r="L29" s="529"/>
      <c r="M29" s="529"/>
      <c r="N29" s="529"/>
      <c r="O29" s="119"/>
      <c r="P29" s="416"/>
      <c r="Q29" s="119"/>
      <c r="R29" s="119"/>
      <c r="S29" s="463"/>
      <c r="T29" s="166"/>
      <c r="U29" s="15"/>
      <c r="V29" s="15"/>
      <c r="W29" s="14"/>
      <c r="X29" s="14"/>
      <c r="Y29" s="14"/>
    </row>
    <row r="30" spans="1:25" s="36" customFormat="1" ht="15" customHeight="1" x14ac:dyDescent="0.2">
      <c r="A30" s="15"/>
      <c r="B30" s="368"/>
      <c r="C30" s="369"/>
      <c r="D30" s="370"/>
      <c r="E30" s="371"/>
      <c r="F30" s="372"/>
      <c r="G30" s="372"/>
      <c r="H30" s="373"/>
      <c r="I30" s="374"/>
      <c r="J30" s="330"/>
      <c r="K30" s="373"/>
      <c r="L30" s="530"/>
      <c r="M30" s="530"/>
      <c r="N30" s="530"/>
      <c r="O30" s="330"/>
      <c r="P30" s="330"/>
      <c r="Q30" s="330"/>
      <c r="R30" s="330"/>
      <c r="S30" s="530"/>
      <c r="T30" s="331"/>
      <c r="U30" s="15"/>
      <c r="V30" s="15"/>
      <c r="W30" s="14"/>
      <c r="X30" s="14"/>
      <c r="Y30" s="14"/>
    </row>
    <row r="31" spans="1:25" s="36" customFormat="1" ht="15" customHeight="1" thickBot="1" x14ac:dyDescent="0.25">
      <c r="A31" s="15"/>
      <c r="B31" s="120"/>
      <c r="C31" s="238"/>
      <c r="D31" s="168"/>
      <c r="E31" s="235"/>
      <c r="F31" s="227"/>
      <c r="G31" s="227"/>
      <c r="H31" s="121"/>
      <c r="I31" s="122"/>
      <c r="J31" s="123"/>
      <c r="K31" s="121"/>
      <c r="L31" s="531"/>
      <c r="M31" s="531"/>
      <c r="N31" s="531"/>
      <c r="O31" s="444"/>
      <c r="P31" s="444"/>
      <c r="Q31" s="444"/>
      <c r="R31" s="123"/>
      <c r="S31" s="531"/>
      <c r="T31" s="167"/>
      <c r="U31" s="15"/>
      <c r="V31" s="15"/>
      <c r="W31" s="14"/>
      <c r="X31" s="14"/>
      <c r="Y31" s="14"/>
    </row>
    <row r="32" spans="1:25" s="36" customFormat="1" ht="18" customHeight="1" thickBot="1" x14ac:dyDescent="0.25">
      <c r="A32" s="15"/>
      <c r="B32" s="37">
        <f>COUNT(B28:B31)</f>
        <v>0</v>
      </c>
      <c r="C32" s="38"/>
      <c r="D32" s="79"/>
      <c r="E32" s="39" t="s">
        <v>30</v>
      </c>
      <c r="F32" s="239"/>
      <c r="G32" s="42"/>
      <c r="H32" s="230">
        <f>SUM(H28:H31)</f>
        <v>0</v>
      </c>
      <c r="I32" s="230">
        <f>SUM(I28:I31)</f>
        <v>0</v>
      </c>
      <c r="J32" s="42"/>
      <c r="K32" s="38">
        <f>SUM(K28:K31)</f>
        <v>0</v>
      </c>
      <c r="L32" s="38">
        <f>COUNTA(L28:L31)</f>
        <v>0</v>
      </c>
      <c r="M32" s="38">
        <f>COUNTA(M28:M31)</f>
        <v>0</v>
      </c>
      <c r="N32" s="38">
        <f>COUNTA(N28:N31)</f>
        <v>0</v>
      </c>
      <c r="O32" s="38"/>
      <c r="P32" s="42"/>
      <c r="Q32" s="42"/>
      <c r="R32" s="42"/>
      <c r="S32" s="38">
        <f>COUNTA(S28:S31)</f>
        <v>0</v>
      </c>
      <c r="T32" s="43"/>
      <c r="U32" s="16"/>
      <c r="V32" s="15"/>
      <c r="W32" s="14"/>
      <c r="X32" s="14"/>
      <c r="Y32" s="14"/>
    </row>
    <row r="33" spans="1:25" s="11" customFormat="1" ht="15" customHeight="1" x14ac:dyDescent="0.25">
      <c r="B33" s="127" t="s">
        <v>29</v>
      </c>
      <c r="C33" s="124" t="str">
        <f>'BTB 1, 2, 3 - DALAM'!C33</f>
        <v>LAND BANK TAHUN 2020</v>
      </c>
      <c r="D33" s="209"/>
      <c r="E33" s="124"/>
      <c r="F33" s="240"/>
      <c r="G33" s="241"/>
      <c r="H33" s="242"/>
      <c r="I33" s="243"/>
      <c r="J33" s="220"/>
      <c r="K33" s="209"/>
      <c r="L33" s="209"/>
      <c r="M33" s="209"/>
      <c r="N33" s="209"/>
      <c r="O33" s="220"/>
      <c r="P33" s="220"/>
      <c r="Q33" s="220"/>
      <c r="R33" s="220"/>
      <c r="S33" s="209"/>
      <c r="T33" s="124"/>
      <c r="U33" s="106"/>
    </row>
    <row r="34" spans="1:25" s="15" customFormat="1" ht="15" customHeight="1" x14ac:dyDescent="0.2">
      <c r="B34" s="114"/>
      <c r="C34" s="237"/>
      <c r="D34" s="198"/>
      <c r="E34" s="234"/>
      <c r="F34" s="226"/>
      <c r="G34" s="226"/>
      <c r="H34" s="116"/>
      <c r="I34" s="117"/>
      <c r="J34" s="119"/>
      <c r="K34" s="118"/>
      <c r="L34" s="529"/>
      <c r="M34" s="529"/>
      <c r="N34" s="529"/>
      <c r="O34" s="119"/>
      <c r="P34" s="416"/>
      <c r="Q34" s="119"/>
      <c r="R34" s="119"/>
      <c r="S34" s="463"/>
      <c r="T34" s="166"/>
    </row>
    <row r="35" spans="1:25" s="15" customFormat="1" ht="15" customHeight="1" x14ac:dyDescent="0.2">
      <c r="B35" s="368"/>
      <c r="C35" s="369"/>
      <c r="D35" s="370"/>
      <c r="E35" s="371"/>
      <c r="F35" s="372"/>
      <c r="G35" s="372"/>
      <c r="H35" s="373"/>
      <c r="I35" s="374"/>
      <c r="J35" s="330"/>
      <c r="K35" s="373"/>
      <c r="L35" s="530"/>
      <c r="M35" s="530"/>
      <c r="N35" s="530"/>
      <c r="O35" s="330"/>
      <c r="P35" s="330"/>
      <c r="Q35" s="330"/>
      <c r="R35" s="330"/>
      <c r="S35" s="530"/>
      <c r="T35" s="331"/>
    </row>
    <row r="36" spans="1:25" s="36" customFormat="1" ht="15" customHeight="1" thickBot="1" x14ac:dyDescent="0.25">
      <c r="A36" s="15"/>
      <c r="B36" s="120"/>
      <c r="C36" s="238"/>
      <c r="D36" s="168"/>
      <c r="E36" s="235"/>
      <c r="F36" s="227"/>
      <c r="G36" s="227"/>
      <c r="H36" s="121"/>
      <c r="I36" s="122"/>
      <c r="J36" s="123"/>
      <c r="K36" s="121"/>
      <c r="L36" s="531"/>
      <c r="M36" s="531"/>
      <c r="N36" s="531"/>
      <c r="O36" s="444"/>
      <c r="P36" s="444"/>
      <c r="Q36" s="444"/>
      <c r="R36" s="123"/>
      <c r="S36" s="531"/>
      <c r="T36" s="167"/>
      <c r="U36" s="15"/>
      <c r="V36" s="15"/>
      <c r="W36" s="14"/>
      <c r="X36" s="14"/>
      <c r="Y36" s="14"/>
    </row>
    <row r="37" spans="1:25" s="36" customFormat="1" ht="18" customHeight="1" thickBot="1" x14ac:dyDescent="0.25">
      <c r="A37" s="15"/>
      <c r="B37" s="37">
        <f>COUNT(B33:B36)</f>
        <v>0</v>
      </c>
      <c r="C37" s="38"/>
      <c r="D37" s="79"/>
      <c r="E37" s="39" t="s">
        <v>31</v>
      </c>
      <c r="F37" s="239"/>
      <c r="G37" s="42"/>
      <c r="H37" s="230">
        <f>SUM(H33:H36)</f>
        <v>0</v>
      </c>
      <c r="I37" s="230">
        <f>SUM(I33:I36)</f>
        <v>0</v>
      </c>
      <c r="J37" s="42"/>
      <c r="K37" s="38">
        <f>SUM(K33:K36)</f>
        <v>0</v>
      </c>
      <c r="L37" s="38">
        <f>COUNTA(L33:L36)</f>
        <v>0</v>
      </c>
      <c r="M37" s="38">
        <f>COUNTA(M33:M36)</f>
        <v>0</v>
      </c>
      <c r="N37" s="38">
        <f>COUNTA(N33:N36)</f>
        <v>0</v>
      </c>
      <c r="O37" s="38"/>
      <c r="P37" s="42"/>
      <c r="Q37" s="42"/>
      <c r="R37" s="42"/>
      <c r="S37" s="38">
        <f>COUNTA(S33:S36)</f>
        <v>0</v>
      </c>
      <c r="T37" s="43"/>
      <c r="U37" s="16"/>
      <c r="V37" s="15"/>
      <c r="W37" s="14"/>
      <c r="X37" s="14"/>
      <c r="Y37" s="14"/>
    </row>
    <row r="38" spans="1:25" customFormat="1" ht="7.5" customHeight="1" thickBot="1" x14ac:dyDescent="0.3">
      <c r="A38" s="174"/>
      <c r="B38" s="176"/>
      <c r="C38" s="176"/>
      <c r="D38" s="176"/>
      <c r="E38" s="236"/>
      <c r="F38" s="176"/>
      <c r="G38" s="176"/>
      <c r="H38" s="244"/>
      <c r="I38" s="244"/>
      <c r="J38" s="236"/>
      <c r="K38" s="176"/>
      <c r="L38" s="236"/>
      <c r="M38" s="236"/>
      <c r="N38" s="236"/>
      <c r="O38" s="236"/>
      <c r="P38" s="236"/>
      <c r="Q38" s="236"/>
      <c r="R38" s="236"/>
      <c r="S38" s="236"/>
      <c r="T38" s="236"/>
      <c r="U38" s="174"/>
      <c r="V38" s="174"/>
    </row>
    <row r="39" spans="1:25" s="36" customFormat="1" ht="18" customHeight="1" thickBot="1" x14ac:dyDescent="0.25">
      <c r="A39" s="15"/>
      <c r="B39" s="37">
        <f>B32+B37</f>
        <v>0</v>
      </c>
      <c r="C39" s="38"/>
      <c r="D39" s="79"/>
      <c r="E39" s="39" t="s">
        <v>32</v>
      </c>
      <c r="F39" s="40"/>
      <c r="G39" s="38"/>
      <c r="H39" s="230">
        <f>H32+H37</f>
        <v>0</v>
      </c>
      <c r="I39" s="230">
        <f>I32+I37</f>
        <v>0</v>
      </c>
      <c r="J39" s="42"/>
      <c r="K39" s="38">
        <f>K32+K37</f>
        <v>0</v>
      </c>
      <c r="L39" s="230">
        <f>L32+L37</f>
        <v>0</v>
      </c>
      <c r="M39" s="230">
        <f>M32+M37</f>
        <v>0</v>
      </c>
      <c r="N39" s="230">
        <f>N32+N37</f>
        <v>0</v>
      </c>
      <c r="O39" s="230"/>
      <c r="P39" s="42"/>
      <c r="Q39" s="42"/>
      <c r="R39" s="42"/>
      <c r="S39" s="230">
        <f>S32+S37</f>
        <v>0</v>
      </c>
      <c r="T39" s="43"/>
      <c r="U39" s="16"/>
      <c r="V39" s="15"/>
      <c r="W39" s="14"/>
      <c r="X39" s="14"/>
      <c r="Y39" s="14"/>
    </row>
    <row r="40" spans="1:25" customFormat="1" ht="15" x14ac:dyDescent="0.25">
      <c r="A40" s="174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74"/>
      <c r="V40" s="174"/>
    </row>
    <row r="41" spans="1:25" customFormat="1" ht="15" x14ac:dyDescent="0.25">
      <c r="A41" s="174"/>
      <c r="B41" s="182" t="str">
        <f>'BP - LUAR'!B41</f>
        <v>Jember, 31 Januari 2020</v>
      </c>
      <c r="C41" s="186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74"/>
      <c r="V41" s="174"/>
    </row>
    <row r="42" spans="1:25" customFormat="1" ht="15" x14ac:dyDescent="0.25">
      <c r="A42" s="174"/>
      <c r="B42" s="177" t="s">
        <v>92</v>
      </c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74"/>
      <c r="V42" s="174"/>
    </row>
    <row r="43" spans="1:25" s="36" customFormat="1" ht="12.75" customHeight="1" x14ac:dyDescent="0.2">
      <c r="A43" s="15"/>
      <c r="B43" s="3"/>
      <c r="C43" s="3"/>
      <c r="D43" s="89"/>
      <c r="E43" s="3"/>
      <c r="F43" s="3"/>
      <c r="G43" s="3"/>
      <c r="H43" s="3"/>
      <c r="I43" s="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5"/>
      <c r="V43" s="15"/>
    </row>
    <row r="44" spans="1:25" s="36" customFormat="1" ht="12.75" customHeight="1" x14ac:dyDescent="0.2">
      <c r="A44" s="15"/>
      <c r="B44" s="3"/>
      <c r="C44" s="174"/>
      <c r="D44" s="89"/>
      <c r="E44" s="3"/>
      <c r="F44" s="3"/>
      <c r="G44" s="3"/>
      <c r="H44" s="3"/>
      <c r="I44" s="3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15"/>
      <c r="V44" s="15"/>
    </row>
    <row r="45" spans="1:25" s="36" customFormat="1" ht="12.75" customHeight="1" x14ac:dyDescent="0.2">
      <c r="A45" s="15"/>
      <c r="B45" s="197"/>
      <c r="C45" s="175"/>
      <c r="D45" s="89"/>
      <c r="E45" s="3"/>
      <c r="F45" s="3"/>
      <c r="G45" s="3"/>
      <c r="H45" s="3"/>
      <c r="I45" s="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5"/>
      <c r="V45" s="15"/>
    </row>
    <row r="46" spans="1:25" s="14" customFormat="1" x14ac:dyDescent="0.2">
      <c r="A46" s="32"/>
      <c r="B46" s="68"/>
      <c r="C46" s="3"/>
      <c r="D46" s="89"/>
      <c r="E46" s="3"/>
      <c r="F46" s="69"/>
      <c r="G46" s="69"/>
      <c r="H46" s="69"/>
      <c r="I46" s="69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32"/>
    </row>
    <row r="47" spans="1:25" s="14" customFormat="1" x14ac:dyDescent="0.2">
      <c r="A47" s="32"/>
      <c r="B47" s="69"/>
      <c r="C47" s="69"/>
      <c r="D47" s="90"/>
      <c r="E47" s="69"/>
      <c r="F47" s="69"/>
      <c r="G47" s="69"/>
      <c r="H47" s="69"/>
      <c r="I47" s="69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32"/>
    </row>
    <row r="54" spans="1:24" s="14" customFormat="1" x14ac:dyDescent="0.2">
      <c r="A54" s="32"/>
      <c r="B54" s="3"/>
      <c r="C54" s="3"/>
      <c r="D54" s="89"/>
      <c r="E54" s="3"/>
      <c r="F54" s="3"/>
      <c r="G54" s="3"/>
      <c r="H54" s="3"/>
      <c r="I54" s="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32"/>
      <c r="V54" s="71"/>
      <c r="W54" s="72"/>
      <c r="X54" s="73"/>
    </row>
    <row r="55" spans="1:24" s="14" customFormat="1" x14ac:dyDescent="0.2">
      <c r="A55" s="32"/>
      <c r="B55" s="3"/>
      <c r="C55" s="3"/>
      <c r="D55" s="89"/>
      <c r="E55" s="3"/>
      <c r="F55" s="3"/>
      <c r="G55" s="3"/>
      <c r="H55" s="3"/>
      <c r="I55" s="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32"/>
      <c r="V55" s="71"/>
      <c r="W55" s="72"/>
      <c r="X55" s="73"/>
    </row>
    <row r="56" spans="1:24" s="14" customFormat="1" x14ac:dyDescent="0.2">
      <c r="A56" s="32"/>
      <c r="B56" s="3"/>
      <c r="C56" s="3"/>
      <c r="D56" s="89"/>
      <c r="E56" s="3"/>
      <c r="F56" s="3"/>
      <c r="G56" s="3"/>
      <c r="H56" s="3"/>
      <c r="I56" s="3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32"/>
      <c r="V56" s="71"/>
      <c r="W56" s="72"/>
      <c r="X56" s="73"/>
    </row>
    <row r="57" spans="1:24" s="14" customFormat="1" x14ac:dyDescent="0.2">
      <c r="A57" s="32"/>
      <c r="B57" s="3"/>
      <c r="C57" s="3"/>
      <c r="D57" s="89"/>
      <c r="E57" s="3"/>
      <c r="F57" s="3"/>
      <c r="G57" s="3"/>
      <c r="H57" s="3"/>
      <c r="I57" s="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32"/>
      <c r="V57" s="71"/>
      <c r="W57" s="72"/>
      <c r="X57" s="73"/>
    </row>
    <row r="58" spans="1:24" s="14" customFormat="1" x14ac:dyDescent="0.2">
      <c r="A58" s="32"/>
      <c r="B58" s="3"/>
      <c r="C58" s="3"/>
      <c r="D58" s="89"/>
      <c r="E58" s="3"/>
      <c r="F58" s="3"/>
      <c r="G58" s="3"/>
      <c r="H58" s="3"/>
      <c r="I58" s="3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32"/>
      <c r="V58" s="71"/>
      <c r="W58" s="72"/>
      <c r="X58" s="73"/>
    </row>
    <row r="59" spans="1:24" s="14" customFormat="1" x14ac:dyDescent="0.2">
      <c r="A59" s="32"/>
      <c r="B59" s="3"/>
      <c r="C59" s="3"/>
      <c r="D59" s="89"/>
      <c r="E59" s="3"/>
      <c r="F59" s="3"/>
      <c r="G59" s="3"/>
      <c r="H59" s="3"/>
      <c r="I59" s="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32"/>
      <c r="V59" s="73"/>
      <c r="W59" s="73"/>
      <c r="X59" s="73"/>
    </row>
  </sheetData>
  <mergeCells count="20">
    <mergeCell ref="D9:D10"/>
    <mergeCell ref="E9:E10"/>
    <mergeCell ref="F9:I9"/>
    <mergeCell ref="B9:B10"/>
    <mergeCell ref="C9:C10"/>
    <mergeCell ref="B26:B27"/>
    <mergeCell ref="C26:C27"/>
    <mergeCell ref="D26:D27"/>
    <mergeCell ref="E26:E27"/>
    <mergeCell ref="F26:I26"/>
    <mergeCell ref="L26:R26"/>
    <mergeCell ref="T26:T27"/>
    <mergeCell ref="L9:R9"/>
    <mergeCell ref="J26:J27"/>
    <mergeCell ref="K26:K27"/>
    <mergeCell ref="J9:J10"/>
    <mergeCell ref="K9:K10"/>
    <mergeCell ref="S9:S10"/>
    <mergeCell ref="S26:S27"/>
    <mergeCell ref="T9:T10"/>
  </mergeCells>
  <pageMargins left="0.7" right="0.1" top="0.5" bottom="0.2" header="0" footer="0"/>
  <pageSetup paperSize="25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Rekap</vt:lpstr>
      <vt:lpstr>BMP 4 - DALAM</vt:lpstr>
      <vt:lpstr>BTB 1, 2, 3 - DALAM</vt:lpstr>
      <vt:lpstr>BTB 4 - DALAM</vt:lpstr>
      <vt:lpstr>BP - LUAR</vt:lpstr>
      <vt:lpstr>GBP - LUAR</vt:lpstr>
      <vt:lpstr>BMP 1, 2 - LUAR</vt:lpstr>
      <vt:lpstr>BTB 1, 2, 3 - LUAR</vt:lpstr>
      <vt:lpstr>BTB 4 - LUAR</vt:lpstr>
      <vt:lpstr>NM - LUAR</vt:lpstr>
      <vt:lpstr>PR - LUAR</vt:lpstr>
      <vt:lpstr>MDR - LUAR </vt:lpstr>
      <vt:lpstr>Sriwijaya - LOKASI</vt:lpstr>
      <vt:lpstr>Jubung - LOKASI</vt:lpstr>
      <vt:lpstr>Muktisari - LOKASI</vt:lpstr>
      <vt:lpstr>Petung - LOKASI</vt:lpstr>
      <vt:lpstr>Koncer - LOKASI</vt:lpstr>
      <vt:lpstr>Srikoyo - LOKASI</vt:lpstr>
      <vt:lpstr>Ajung - LOKASI</vt:lpstr>
      <vt:lpstr>Kranjingan - LOKASI </vt:lpstr>
      <vt:lpstr>Lain - LOKASI</vt:lpstr>
      <vt:lpstr>'BTB 4 - DALAM'!Print_Titles</vt:lpstr>
      <vt:lpstr>'BTB 4 - LUAR'!Print_Titles</vt:lpstr>
      <vt:lpstr>'MDR - LUAR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2020-01-02T02:58:03Z</cp:lastPrinted>
  <dcterms:created xsi:type="dcterms:W3CDTF">2016-10-29T01:35:56Z</dcterms:created>
  <dcterms:modified xsi:type="dcterms:W3CDTF">2020-02-21T09:22:27Z</dcterms:modified>
</cp:coreProperties>
</file>