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5480" windowHeight="7875" tabRatio="715" activeTab="1"/>
  </bookViews>
  <sheets>
    <sheet name="REKAP BLM ORDER" sheetId="69" r:id="rId1"/>
    <sheet name="REKAP" sheetId="34" r:id="rId2"/>
    <sheet name="BKW" sheetId="45" r:id="rId3"/>
    <sheet name="D'Pisangan" sheetId="43" r:id="rId4"/>
    <sheet name="GBP" sheetId="35" r:id="rId5"/>
    <sheet name="De'Stone" sheetId="37" r:id="rId6"/>
    <sheet name="BMP" sheetId="49" r:id="rId7"/>
    <sheet name="MR" sheetId="47" r:id="rId8"/>
    <sheet name="BTB" sheetId="51" r:id="rId9"/>
    <sheet name="BL" sheetId="64" r:id="rId10"/>
    <sheet name="PGP" sheetId="41" r:id="rId11"/>
    <sheet name="VTB" sheetId="62" r:id="rId12"/>
    <sheet name="BEM" sheetId="39" r:id="rId13"/>
    <sheet name="VKB" sheetId="68" r:id="rId14"/>
    <sheet name="GCM" sheetId="53" r:id="rId15"/>
  </sheets>
  <definedNames>
    <definedName name="_xlnm._FilterDatabase" localSheetId="6" hidden="1">BMP!$B$7:$AH$175</definedName>
    <definedName name="_xlnm._FilterDatabase" localSheetId="8" hidden="1">BTB!$B$7:$AH$343</definedName>
    <definedName name="_xlnm._FilterDatabase" localSheetId="7" hidden="1">MR!$B$7:$AH$68</definedName>
  </definedNames>
  <calcPr calcId="145621"/>
</workbook>
</file>

<file path=xl/calcChain.xml><?xml version="1.0" encoding="utf-8"?>
<calcChain xmlns="http://schemas.openxmlformats.org/spreadsheetml/2006/main">
  <c r="B24" i="34" l="1"/>
  <c r="B53" i="53" l="1"/>
  <c r="P53" i="53"/>
  <c r="P58" i="53"/>
  <c r="B58" i="53"/>
  <c r="B16" i="53"/>
  <c r="B11" i="53"/>
  <c r="P11" i="53"/>
  <c r="B33" i="68"/>
  <c r="B54" i="68"/>
  <c r="B49" i="68"/>
  <c r="B38" i="68"/>
  <c r="B32" i="39"/>
  <c r="B27" i="39"/>
  <c r="B16" i="39"/>
  <c r="B11" i="39"/>
  <c r="B33" i="62"/>
  <c r="B28" i="62"/>
  <c r="B16" i="62"/>
  <c r="B11" i="62"/>
  <c r="B40" i="41"/>
  <c r="B16" i="41"/>
  <c r="B11" i="41"/>
  <c r="B31" i="64"/>
  <c r="B36" i="64"/>
  <c r="B16" i="64"/>
  <c r="F11" i="64"/>
  <c r="B11" i="64"/>
  <c r="B16" i="47"/>
  <c r="B21" i="47"/>
  <c r="B58" i="47"/>
  <c r="B63" i="47"/>
  <c r="Q21" i="47"/>
  <c r="I339" i="51"/>
  <c r="H339" i="51"/>
  <c r="G339" i="51"/>
  <c r="F339" i="51"/>
  <c r="B339" i="51"/>
  <c r="B334" i="51"/>
  <c r="B171" i="49"/>
  <c r="B29" i="49"/>
  <c r="B38" i="37"/>
  <c r="B16" i="37"/>
  <c r="B11" i="37"/>
  <c r="B32" i="35"/>
  <c r="B27" i="35"/>
  <c r="B16" i="35"/>
  <c r="B11" i="35"/>
  <c r="B33" i="43"/>
  <c r="B16" i="43"/>
  <c r="B11" i="43"/>
  <c r="B16" i="45"/>
  <c r="B11" i="45"/>
  <c r="B24" i="49" l="1"/>
  <c r="B47" i="51" l="1"/>
  <c r="F334" i="51" l="1"/>
  <c r="F341" i="51" l="1"/>
  <c r="Q52" i="51" l="1"/>
  <c r="H171" i="49" l="1"/>
  <c r="G171" i="49"/>
  <c r="F171" i="49"/>
  <c r="P1" i="49" l="1"/>
  <c r="F52" i="51" l="1"/>
  <c r="F29" i="49" l="1"/>
  <c r="H29" i="49"/>
  <c r="F58" i="53" l="1"/>
  <c r="P52" i="51"/>
  <c r="R29" i="49" l="1"/>
  <c r="Q29" i="49"/>
  <c r="P29" i="49"/>
  <c r="AF52" i="51"/>
  <c r="U29" i="49" l="1"/>
  <c r="T29" i="49"/>
  <c r="F49" i="45" l="1"/>
  <c r="B166" i="49" l="1"/>
  <c r="AC47" i="51" l="1"/>
  <c r="AC52" i="51"/>
  <c r="AC54" i="51" l="1"/>
  <c r="B341" i="51" l="1"/>
  <c r="B33" i="37" l="1"/>
  <c r="H52" i="51" l="1"/>
  <c r="G63" i="47" l="1"/>
  <c r="F63" i="47"/>
  <c r="G36" i="64"/>
  <c r="G29" i="49" l="1"/>
  <c r="P339" i="51" l="1"/>
  <c r="Q16" i="53" l="1"/>
  <c r="I171" i="49" l="1"/>
  <c r="J56" i="51" l="1"/>
  <c r="B54" i="45" l="1"/>
  <c r="F40" i="41" l="1"/>
  <c r="V29" i="49" l="1"/>
  <c r="V24" i="49"/>
  <c r="AP11" i="34"/>
  <c r="AP12" i="34"/>
  <c r="AP13" i="34"/>
  <c r="AP14" i="34"/>
  <c r="AP15" i="34"/>
  <c r="AP16" i="34"/>
  <c r="AP17" i="34"/>
  <c r="AP18" i="34"/>
  <c r="AP19" i="34"/>
  <c r="AP20" i="34"/>
  <c r="AP21" i="34"/>
  <c r="AP22" i="34"/>
  <c r="AP10" i="34"/>
  <c r="AP23" i="34" l="1"/>
  <c r="Y29" i="49"/>
  <c r="P16" i="37" l="1"/>
  <c r="AF29" i="49" l="1"/>
  <c r="AE29" i="49"/>
  <c r="AD29" i="49"/>
  <c r="AC29" i="49"/>
  <c r="AB29" i="49"/>
  <c r="AA29" i="49"/>
  <c r="Z29" i="49"/>
  <c r="AG29" i="49"/>
  <c r="X29" i="49"/>
  <c r="W29" i="49"/>
  <c r="Q24" i="49" l="1"/>
  <c r="Q31" i="49" s="1"/>
  <c r="T24" i="49"/>
  <c r="P21" i="47"/>
  <c r="F58" i="47" l="1"/>
  <c r="F53" i="53"/>
  <c r="W24" i="49" l="1"/>
  <c r="B65" i="47" l="1"/>
  <c r="R47" i="51" l="1"/>
  <c r="B52" i="51" l="1"/>
  <c r="B173" i="49" l="1"/>
  <c r="H58" i="53" l="1"/>
  <c r="G58" i="53"/>
  <c r="F16" i="53" l="1"/>
  <c r="G27" i="39"/>
  <c r="F27" i="39"/>
  <c r="F16" i="39"/>
  <c r="G11" i="39"/>
  <c r="F11" i="39"/>
  <c r="AG33" i="62"/>
  <c r="AF33" i="62"/>
  <c r="AE33" i="62"/>
  <c r="AD33" i="62"/>
  <c r="AC33" i="62"/>
  <c r="AB33" i="62"/>
  <c r="AA33" i="62"/>
  <c r="Z33" i="62"/>
  <c r="Y33" i="62"/>
  <c r="X33" i="62"/>
  <c r="W33" i="62"/>
  <c r="V33" i="62"/>
  <c r="U33" i="62"/>
  <c r="T33" i="62"/>
  <c r="S33" i="62"/>
  <c r="S35" i="62" s="1"/>
  <c r="R33" i="62"/>
  <c r="Q33" i="62"/>
  <c r="P33" i="62"/>
  <c r="I33" i="62"/>
  <c r="H33" i="62"/>
  <c r="G33" i="62"/>
  <c r="F33" i="62"/>
  <c r="F18" i="69"/>
  <c r="C30" i="62"/>
  <c r="AG28" i="62"/>
  <c r="AF28" i="62"/>
  <c r="AE28" i="62"/>
  <c r="AD28" i="62"/>
  <c r="AC28" i="62"/>
  <c r="AB28" i="62"/>
  <c r="AA28" i="62"/>
  <c r="Z28" i="62"/>
  <c r="Y28" i="62"/>
  <c r="X28" i="62"/>
  <c r="W28" i="62"/>
  <c r="V28" i="62"/>
  <c r="U28" i="62"/>
  <c r="T28" i="62"/>
  <c r="R28" i="62"/>
  <c r="Q28" i="62"/>
  <c r="P28" i="62"/>
  <c r="I28" i="62"/>
  <c r="H28" i="62"/>
  <c r="G28" i="62"/>
  <c r="F28" i="62"/>
  <c r="E18" i="69" s="1"/>
  <c r="C25" i="62"/>
  <c r="B18" i="41"/>
  <c r="F36" i="64"/>
  <c r="G16" i="64"/>
  <c r="F16" i="64"/>
  <c r="B18" i="64"/>
  <c r="Q11" i="64"/>
  <c r="P11" i="64"/>
  <c r="C8" i="53"/>
  <c r="C13" i="53"/>
  <c r="C24" i="53"/>
  <c r="C55" i="53"/>
  <c r="C69" i="53"/>
  <c r="C51" i="68"/>
  <c r="C46" i="68"/>
  <c r="C35" i="68"/>
  <c r="C8" i="68"/>
  <c r="C29" i="39"/>
  <c r="C24" i="39"/>
  <c r="C13" i="39"/>
  <c r="C8" i="39"/>
  <c r="C13" i="62"/>
  <c r="C8" i="62"/>
  <c r="C8" i="41"/>
  <c r="C13" i="41"/>
  <c r="C24" i="41"/>
  <c r="C37" i="41"/>
  <c r="C8" i="64"/>
  <c r="C13" i="64"/>
  <c r="C24" i="64"/>
  <c r="C33" i="64"/>
  <c r="F47" i="51"/>
  <c r="C60" i="51"/>
  <c r="C336" i="51"/>
  <c r="C49" i="51"/>
  <c r="C8" i="51"/>
  <c r="C60" i="47"/>
  <c r="C29" i="47"/>
  <c r="C18" i="47"/>
  <c r="C8" i="47"/>
  <c r="F166" i="49"/>
  <c r="F173" i="49" s="1"/>
  <c r="C168" i="49"/>
  <c r="C37" i="49"/>
  <c r="C26" i="49"/>
  <c r="C8" i="49"/>
  <c r="B38" i="64" l="1"/>
  <c r="G52" i="51"/>
  <c r="G35" i="62"/>
  <c r="Q35" i="62"/>
  <c r="B35" i="62"/>
  <c r="I35" i="62"/>
  <c r="U35" i="62"/>
  <c r="Y35" i="62"/>
  <c r="AC35" i="62"/>
  <c r="AG35" i="62"/>
  <c r="W35" i="62"/>
  <c r="AA35" i="62"/>
  <c r="AE35" i="62"/>
  <c r="F35" i="62"/>
  <c r="P35" i="62"/>
  <c r="T35" i="62"/>
  <c r="X35" i="62"/>
  <c r="AB35" i="62"/>
  <c r="AF35" i="62"/>
  <c r="G18" i="69"/>
  <c r="D18" i="69"/>
  <c r="H35" i="62"/>
  <c r="R35" i="62"/>
  <c r="V35" i="62"/>
  <c r="Z35" i="62"/>
  <c r="AD35" i="62"/>
  <c r="AG38" i="37" l="1"/>
  <c r="AF38" i="37"/>
  <c r="AE38" i="37"/>
  <c r="AD38" i="37"/>
  <c r="AC38" i="37"/>
  <c r="AB38" i="37"/>
  <c r="AA38" i="37"/>
  <c r="Z38" i="37"/>
  <c r="Y38" i="37"/>
  <c r="X38" i="37"/>
  <c r="W38" i="37"/>
  <c r="V38" i="37"/>
  <c r="C35" i="37"/>
  <c r="C24" i="37"/>
  <c r="C13" i="37"/>
  <c r="C8" i="37"/>
  <c r="C29" i="35"/>
  <c r="C24" i="35"/>
  <c r="C13" i="35"/>
  <c r="C8" i="35"/>
  <c r="C51" i="45"/>
  <c r="C24" i="45"/>
  <c r="C30" i="43"/>
  <c r="C24" i="43"/>
  <c r="C13" i="43"/>
  <c r="C8" i="43"/>
  <c r="Q49" i="45"/>
  <c r="P49" i="45"/>
  <c r="F9" i="69"/>
  <c r="B18" i="37" l="1"/>
  <c r="T11" i="53" l="1"/>
  <c r="T16" i="53"/>
  <c r="T11" i="41"/>
  <c r="T16" i="64"/>
  <c r="T11" i="64"/>
  <c r="T52" i="51"/>
  <c r="T47" i="51"/>
  <c r="T16" i="47"/>
  <c r="T21" i="47"/>
  <c r="T63" i="47"/>
  <c r="T58" i="47"/>
  <c r="T11" i="37"/>
  <c r="T16" i="37"/>
  <c r="T11" i="45"/>
  <c r="T16" i="45"/>
  <c r="T18" i="45" l="1"/>
  <c r="X10" i="34" s="1"/>
  <c r="T18" i="64"/>
  <c r="T54" i="51"/>
  <c r="H58" i="47"/>
  <c r="G58" i="47"/>
  <c r="G65" i="47" s="1"/>
  <c r="W21" i="47"/>
  <c r="V21" i="47"/>
  <c r="U16" i="45" l="1"/>
  <c r="F21" i="47" l="1"/>
  <c r="Q16" i="64" l="1"/>
  <c r="H18" i="69" l="1"/>
  <c r="I18" i="69"/>
  <c r="B10" i="69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G16" i="69" l="1"/>
  <c r="G13" i="69" l="1"/>
  <c r="G21" i="47"/>
  <c r="F54" i="51"/>
  <c r="H11" i="45" l="1"/>
  <c r="F11" i="45"/>
  <c r="E9" i="69" l="1"/>
  <c r="G15" i="69" l="1"/>
  <c r="P63" i="47" l="1"/>
  <c r="G14" i="69"/>
  <c r="AG171" i="49" l="1"/>
  <c r="AF171" i="49"/>
  <c r="AE171" i="49"/>
  <c r="AD171" i="49"/>
  <c r="AC171" i="49"/>
  <c r="AB171" i="49"/>
  <c r="AA171" i="49"/>
  <c r="Z171" i="49"/>
  <c r="Y171" i="49"/>
  <c r="X171" i="49"/>
  <c r="W171" i="49"/>
  <c r="V171" i="49"/>
  <c r="E14" i="69" l="1"/>
  <c r="AG36" i="64"/>
  <c r="AF36" i="64"/>
  <c r="AE36" i="64"/>
  <c r="AD36" i="64"/>
  <c r="AC36" i="64"/>
  <c r="AB36" i="64"/>
  <c r="AA36" i="64"/>
  <c r="Z36" i="64"/>
  <c r="Y36" i="64"/>
  <c r="X36" i="64"/>
  <c r="W36" i="64"/>
  <c r="V36" i="64"/>
  <c r="I14" i="69" l="1"/>
  <c r="V63" i="47" l="1"/>
  <c r="AG63" i="47"/>
  <c r="AF63" i="47"/>
  <c r="AE63" i="47"/>
  <c r="AD63" i="47"/>
  <c r="AC63" i="47"/>
  <c r="AB63" i="47"/>
  <c r="AA63" i="47"/>
  <c r="Z63" i="47"/>
  <c r="Y63" i="47"/>
  <c r="X63" i="47"/>
  <c r="W63" i="47"/>
  <c r="V334" i="51"/>
  <c r="AG339" i="51"/>
  <c r="AF339" i="51"/>
  <c r="AE339" i="51"/>
  <c r="AD339" i="51"/>
  <c r="AC339" i="51"/>
  <c r="AB339" i="51"/>
  <c r="AA339" i="51"/>
  <c r="Z339" i="51"/>
  <c r="Y339" i="51"/>
  <c r="X339" i="51"/>
  <c r="W339" i="51"/>
  <c r="V339" i="51"/>
  <c r="E15" i="69"/>
  <c r="I15" i="69" s="1"/>
  <c r="H63" i="47" l="1"/>
  <c r="T58" i="53" l="1"/>
  <c r="AG58" i="53"/>
  <c r="AF58" i="53"/>
  <c r="AE58" i="53"/>
  <c r="AD58" i="53"/>
  <c r="AC58" i="53"/>
  <c r="AB58" i="53"/>
  <c r="AA58" i="53"/>
  <c r="Z58" i="53"/>
  <c r="Y58" i="53"/>
  <c r="X58" i="53"/>
  <c r="W58" i="53"/>
  <c r="V58" i="53"/>
  <c r="U58" i="53"/>
  <c r="R58" i="53"/>
  <c r="Q58" i="53"/>
  <c r="G20" i="69"/>
  <c r="H334" i="51" l="1"/>
  <c r="F12" i="69" l="1"/>
  <c r="Q47" i="51" l="1"/>
  <c r="H47" i="51"/>
  <c r="H36" i="64" l="1"/>
  <c r="H38" i="37" l="1"/>
  <c r="G38" i="37"/>
  <c r="F38" i="37"/>
  <c r="G12" i="69" s="1"/>
  <c r="I38" i="37"/>
  <c r="G31" i="64"/>
  <c r="D16" i="69"/>
  <c r="U47" i="51" l="1"/>
  <c r="U16" i="47"/>
  <c r="Z21" i="47"/>
  <c r="V16" i="39"/>
  <c r="U16" i="39"/>
  <c r="Q54" i="51" l="1"/>
  <c r="U52" i="51"/>
  <c r="U54" i="51" s="1"/>
  <c r="R52" i="51"/>
  <c r="U334" i="51"/>
  <c r="T334" i="51"/>
  <c r="W16" i="53"/>
  <c r="P38" i="68"/>
  <c r="P16" i="39"/>
  <c r="W16" i="41"/>
  <c r="P16" i="41"/>
  <c r="AG21" i="47"/>
  <c r="AF21" i="47"/>
  <c r="AE21" i="47"/>
  <c r="AD21" i="47"/>
  <c r="AC21" i="47"/>
  <c r="AB21" i="47"/>
  <c r="AA21" i="47"/>
  <c r="Y21" i="47"/>
  <c r="X21" i="47"/>
  <c r="U21" i="47"/>
  <c r="R21" i="47"/>
  <c r="H21" i="47"/>
  <c r="F24" i="49"/>
  <c r="F31" i="49" s="1"/>
  <c r="AA16" i="37"/>
  <c r="V11" i="37"/>
  <c r="V16" i="37"/>
  <c r="Q16" i="37"/>
  <c r="R16" i="37"/>
  <c r="R11" i="37"/>
  <c r="Q11" i="37"/>
  <c r="G11" i="37"/>
  <c r="H11" i="37"/>
  <c r="H16" i="37"/>
  <c r="G16" i="37"/>
  <c r="F16" i="37"/>
  <c r="F11" i="37"/>
  <c r="F16" i="43"/>
  <c r="F11" i="43"/>
  <c r="G11" i="43"/>
  <c r="Q11" i="43"/>
  <c r="Y16" i="45"/>
  <c r="W16" i="45"/>
  <c r="V16" i="45"/>
  <c r="W11" i="45"/>
  <c r="V11" i="45"/>
  <c r="U11" i="45"/>
  <c r="U18" i="45" s="1"/>
  <c r="R11" i="45"/>
  <c r="R16" i="45"/>
  <c r="Q16" i="45"/>
  <c r="Q11" i="45"/>
  <c r="P11" i="45"/>
  <c r="P16" i="45"/>
  <c r="H16" i="45"/>
  <c r="G16" i="45"/>
  <c r="G11" i="45"/>
  <c r="F16" i="45"/>
  <c r="X11" i="64" l="1"/>
  <c r="G54" i="45" l="1"/>
  <c r="E20" i="69" l="1"/>
  <c r="I20" i="69" s="1"/>
  <c r="F16" i="47" l="1"/>
  <c r="F65" i="47"/>
  <c r="Q16" i="47"/>
  <c r="R16" i="47"/>
  <c r="R23" i="47" s="1"/>
  <c r="D13" i="69" l="1"/>
  <c r="F16" i="69"/>
  <c r="H16" i="69" s="1"/>
  <c r="F20" i="69"/>
  <c r="E21" i="34" l="1"/>
  <c r="AG54" i="68"/>
  <c r="AF54" i="68"/>
  <c r="AE54" i="68"/>
  <c r="AD54" i="68"/>
  <c r="AC54" i="68"/>
  <c r="AB54" i="68"/>
  <c r="AA54" i="68"/>
  <c r="Z54" i="68"/>
  <c r="Y54" i="68"/>
  <c r="X54" i="68"/>
  <c r="W54" i="68"/>
  <c r="V54" i="68"/>
  <c r="U54" i="68"/>
  <c r="T54" i="68"/>
  <c r="S54" i="68"/>
  <c r="S56" i="68" s="1"/>
  <c r="R54" i="68"/>
  <c r="Q54" i="68"/>
  <c r="P54" i="68"/>
  <c r="I54" i="68"/>
  <c r="H54" i="68"/>
  <c r="G54" i="68"/>
  <c r="F54" i="68"/>
  <c r="AG49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R49" i="68"/>
  <c r="Q49" i="68"/>
  <c r="P49" i="68"/>
  <c r="H49" i="68"/>
  <c r="H56" i="68" s="1"/>
  <c r="G49" i="68"/>
  <c r="F49" i="68"/>
  <c r="B56" i="68"/>
  <c r="I49" i="68"/>
  <c r="AG38" i="68"/>
  <c r="AG40" i="68" s="1"/>
  <c r="R21" i="34" s="1"/>
  <c r="AF38" i="68"/>
  <c r="AF40" i="68" s="1"/>
  <c r="Q21" i="34" s="1"/>
  <c r="AE38" i="68"/>
  <c r="AE40" i="68" s="1"/>
  <c r="P21" i="34" s="1"/>
  <c r="AD38" i="68"/>
  <c r="AD40" i="68" s="1"/>
  <c r="O21" i="34" s="1"/>
  <c r="AC38" i="68"/>
  <c r="AC40" i="68" s="1"/>
  <c r="N21" i="34" s="1"/>
  <c r="AB38" i="68"/>
  <c r="AB40" i="68" s="1"/>
  <c r="M21" i="34" s="1"/>
  <c r="AA38" i="68"/>
  <c r="AA40" i="68" s="1"/>
  <c r="L21" i="34" s="1"/>
  <c r="Z38" i="68"/>
  <c r="Z40" i="68" s="1"/>
  <c r="K21" i="34" s="1"/>
  <c r="Y38" i="68"/>
  <c r="Y40" i="68" s="1"/>
  <c r="J21" i="34" s="1"/>
  <c r="X38" i="68"/>
  <c r="X40" i="68" s="1"/>
  <c r="I21" i="34" s="1"/>
  <c r="W38" i="68"/>
  <c r="W40" i="68" s="1"/>
  <c r="H21" i="34" s="1"/>
  <c r="V38" i="68"/>
  <c r="V40" i="68" s="1"/>
  <c r="G21" i="34" s="1"/>
  <c r="U38" i="68"/>
  <c r="T38" i="68"/>
  <c r="R38" i="68"/>
  <c r="Q38" i="68"/>
  <c r="I38" i="68"/>
  <c r="H38" i="68"/>
  <c r="G38" i="68"/>
  <c r="F38" i="68"/>
  <c r="AG33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T40" i="68" s="1"/>
  <c r="X21" i="34" s="1"/>
  <c r="R33" i="68"/>
  <c r="R40" i="68" s="1"/>
  <c r="W21" i="34" s="1"/>
  <c r="Q33" i="68"/>
  <c r="P33" i="68"/>
  <c r="H33" i="68"/>
  <c r="H40" i="68" s="1"/>
  <c r="G33" i="68"/>
  <c r="F33" i="68"/>
  <c r="S21" i="34" l="1"/>
  <c r="D21" i="34"/>
  <c r="F21" i="34" s="1"/>
  <c r="AQ21" i="34" s="1"/>
  <c r="V56" i="68"/>
  <c r="Z56" i="68"/>
  <c r="AD56" i="68"/>
  <c r="I33" i="68"/>
  <c r="I40" i="68" s="1"/>
  <c r="W56" i="68"/>
  <c r="AA56" i="68"/>
  <c r="AE56" i="68"/>
  <c r="F56" i="68"/>
  <c r="R56" i="68"/>
  <c r="P56" i="68"/>
  <c r="B40" i="68"/>
  <c r="F40" i="68"/>
  <c r="P40" i="68"/>
  <c r="U21" i="34" s="1"/>
  <c r="U40" i="68"/>
  <c r="T56" i="68"/>
  <c r="X56" i="68"/>
  <c r="AB56" i="68"/>
  <c r="AF56" i="68"/>
  <c r="G56" i="68"/>
  <c r="Q56" i="68"/>
  <c r="U56" i="68"/>
  <c r="Y56" i="68"/>
  <c r="AC56" i="68"/>
  <c r="AG56" i="68"/>
  <c r="G40" i="68"/>
  <c r="Q40" i="68"/>
  <c r="V21" i="34" s="1"/>
  <c r="I56" i="68"/>
  <c r="P16" i="53"/>
  <c r="R16" i="53"/>
  <c r="U16" i="53"/>
  <c r="F11" i="53"/>
  <c r="G16" i="53"/>
  <c r="I58" i="53"/>
  <c r="R53" i="53"/>
  <c r="U182" i="53"/>
  <c r="T182" i="53"/>
  <c r="R182" i="53"/>
  <c r="Q182" i="53"/>
  <c r="P182" i="53"/>
  <c r="H16" i="53"/>
  <c r="F32" i="39"/>
  <c r="G19" i="69" s="1"/>
  <c r="P11" i="39"/>
  <c r="E19" i="69"/>
  <c r="D19" i="69"/>
  <c r="F16" i="62"/>
  <c r="P16" i="62"/>
  <c r="Q16" i="62"/>
  <c r="R16" i="62"/>
  <c r="T16" i="62"/>
  <c r="U16" i="62"/>
  <c r="U11" i="62"/>
  <c r="T11" i="62"/>
  <c r="R11" i="62"/>
  <c r="Q11" i="62"/>
  <c r="P11" i="62"/>
  <c r="F16" i="41"/>
  <c r="P40" i="41"/>
  <c r="G17" i="69"/>
  <c r="F35" i="41"/>
  <c r="E17" i="69" s="1"/>
  <c r="F11" i="41"/>
  <c r="P31" i="64"/>
  <c r="F31" i="64"/>
  <c r="E16" i="69" s="1"/>
  <c r="P16" i="64"/>
  <c r="F23" i="47"/>
  <c r="F33" i="37"/>
  <c r="E12" i="69" s="1"/>
  <c r="I12" i="69" s="1"/>
  <c r="G33" i="37"/>
  <c r="G40" i="37" s="1"/>
  <c r="P11" i="37"/>
  <c r="P18" i="37" s="1"/>
  <c r="P27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S34" i="35" s="1"/>
  <c r="R32" i="35"/>
  <c r="Q32" i="35"/>
  <c r="P32" i="35"/>
  <c r="I32" i="35"/>
  <c r="H32" i="35"/>
  <c r="G32" i="35"/>
  <c r="F32" i="35"/>
  <c r="G11" i="69" s="1"/>
  <c r="F11" i="69"/>
  <c r="AG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R27" i="35"/>
  <c r="Q27" i="35"/>
  <c r="H27" i="35"/>
  <c r="G27" i="35"/>
  <c r="F27" i="35"/>
  <c r="E11" i="69" s="1"/>
  <c r="I11" i="69" s="1"/>
  <c r="D11" i="69"/>
  <c r="U16" i="35"/>
  <c r="T16" i="35"/>
  <c r="R16" i="35"/>
  <c r="Q16" i="35"/>
  <c r="P16" i="35"/>
  <c r="U11" i="35"/>
  <c r="T11" i="35"/>
  <c r="R11" i="35"/>
  <c r="Q11" i="35"/>
  <c r="P11" i="35"/>
  <c r="U16" i="43"/>
  <c r="T16" i="43"/>
  <c r="R16" i="43"/>
  <c r="Q16" i="43"/>
  <c r="P16" i="43"/>
  <c r="U11" i="43"/>
  <c r="T11" i="43"/>
  <c r="R11" i="43"/>
  <c r="P11" i="43"/>
  <c r="P18" i="43" s="1"/>
  <c r="F10" i="69"/>
  <c r="F33" i="43"/>
  <c r="G10" i="69" s="1"/>
  <c r="T21" i="34" l="1"/>
  <c r="I17" i="69"/>
  <c r="H11" i="69"/>
  <c r="I19" i="69"/>
  <c r="I16" i="69"/>
  <c r="Z21" i="34"/>
  <c r="F18" i="45"/>
  <c r="I27" i="35"/>
  <c r="I34" i="35" s="1"/>
  <c r="H34" i="35"/>
  <c r="R34" i="35"/>
  <c r="V34" i="35"/>
  <c r="Z34" i="35"/>
  <c r="AD34" i="35"/>
  <c r="B34" i="35"/>
  <c r="W34" i="35"/>
  <c r="AA34" i="35"/>
  <c r="AE34" i="35"/>
  <c r="F34" i="35"/>
  <c r="P34" i="35"/>
  <c r="T34" i="35"/>
  <c r="X34" i="35"/>
  <c r="AB34" i="35"/>
  <c r="AF34" i="35"/>
  <c r="G34" i="35"/>
  <c r="Q34" i="35"/>
  <c r="U34" i="35"/>
  <c r="Y34" i="35"/>
  <c r="AC34" i="35"/>
  <c r="AG34" i="35"/>
  <c r="U16" i="37"/>
  <c r="B23" i="47" l="1"/>
  <c r="F11" i="62" l="1"/>
  <c r="F54" i="45" l="1"/>
  <c r="G9" i="69" s="1"/>
  <c r="I9" i="69" l="1"/>
  <c r="G21" i="69"/>
  <c r="U11" i="41"/>
  <c r="R16" i="64" l="1"/>
  <c r="U11" i="64"/>
  <c r="R11" i="64"/>
  <c r="P18" i="64"/>
  <c r="U36" i="64"/>
  <c r="T36" i="64"/>
  <c r="R36" i="64"/>
  <c r="Q36" i="64"/>
  <c r="P36" i="64"/>
  <c r="AG31" i="64"/>
  <c r="AF31" i="64"/>
  <c r="AE31" i="64"/>
  <c r="AD31" i="64"/>
  <c r="AC31" i="64"/>
  <c r="AB31" i="64"/>
  <c r="AA31" i="64"/>
  <c r="Z31" i="64"/>
  <c r="Y31" i="64"/>
  <c r="X31" i="64"/>
  <c r="W31" i="64"/>
  <c r="V31" i="64"/>
  <c r="U31" i="64"/>
  <c r="T31" i="64"/>
  <c r="R31" i="64"/>
  <c r="Q31" i="64"/>
  <c r="H31" i="64"/>
  <c r="AG16" i="64"/>
  <c r="AF16" i="64"/>
  <c r="AE16" i="64"/>
  <c r="AD16" i="64"/>
  <c r="AC16" i="64"/>
  <c r="AB16" i="64"/>
  <c r="AA16" i="64"/>
  <c r="Z16" i="64"/>
  <c r="Y16" i="64"/>
  <c r="X16" i="64"/>
  <c r="W16" i="64"/>
  <c r="V16" i="64"/>
  <c r="U16" i="64"/>
  <c r="H16" i="64"/>
  <c r="AG11" i="64"/>
  <c r="AF11" i="64"/>
  <c r="AE11" i="64"/>
  <c r="AD11" i="64"/>
  <c r="AC11" i="64"/>
  <c r="AB11" i="64"/>
  <c r="AA11" i="64"/>
  <c r="Z11" i="64"/>
  <c r="Y11" i="64"/>
  <c r="W11" i="64"/>
  <c r="V11" i="64"/>
  <c r="H11" i="64"/>
  <c r="G11" i="64"/>
  <c r="I11" i="64"/>
  <c r="H18" i="64" l="1"/>
  <c r="U18" i="64"/>
  <c r="R18" i="64"/>
  <c r="W17" i="34" s="1"/>
  <c r="X17" i="34"/>
  <c r="G18" i="64"/>
  <c r="I31" i="64"/>
  <c r="I16" i="64"/>
  <c r="I18" i="64" s="1"/>
  <c r="U17" i="34"/>
  <c r="W18" i="64"/>
  <c r="H17" i="34" s="1"/>
  <c r="Y18" i="64"/>
  <c r="J17" i="34" s="1"/>
  <c r="AA18" i="64"/>
  <c r="L17" i="34" s="1"/>
  <c r="AC18" i="64"/>
  <c r="N17" i="34" s="1"/>
  <c r="AE18" i="64"/>
  <c r="AG18" i="64"/>
  <c r="R17" i="34" s="1"/>
  <c r="Q18" i="64"/>
  <c r="V17" i="34" s="1"/>
  <c r="V18" i="64"/>
  <c r="G17" i="34" s="1"/>
  <c r="X18" i="64"/>
  <c r="I17" i="34" s="1"/>
  <c r="Z18" i="64"/>
  <c r="K17" i="34" s="1"/>
  <c r="AB18" i="64"/>
  <c r="M17" i="34" s="1"/>
  <c r="AD18" i="64"/>
  <c r="O17" i="34" s="1"/>
  <c r="AF18" i="64"/>
  <c r="Q17" i="34" s="1"/>
  <c r="I36" i="64"/>
  <c r="F18" i="64"/>
  <c r="G38" i="64"/>
  <c r="Q38" i="64"/>
  <c r="U38" i="64"/>
  <c r="W38" i="64"/>
  <c r="Y38" i="64"/>
  <c r="AA38" i="64"/>
  <c r="AC38" i="64"/>
  <c r="AE38" i="64"/>
  <c r="AG38" i="64"/>
  <c r="F38" i="64"/>
  <c r="H38" i="64"/>
  <c r="P38" i="64"/>
  <c r="R38" i="64"/>
  <c r="T38" i="64"/>
  <c r="V38" i="64"/>
  <c r="X38" i="64"/>
  <c r="Z38" i="64"/>
  <c r="AB38" i="64"/>
  <c r="AD38" i="64"/>
  <c r="AF38" i="64"/>
  <c r="P17" i="34" l="1"/>
  <c r="S17" i="34" s="1"/>
  <c r="I38" i="64"/>
  <c r="Z17" i="34"/>
  <c r="E17" i="34" l="1"/>
  <c r="D17" i="34"/>
  <c r="F17" i="34" l="1"/>
  <c r="AQ17" i="34" l="1"/>
  <c r="T17" i="34"/>
  <c r="B28" i="43" l="1"/>
  <c r="D10" i="69" l="1"/>
  <c r="H10" i="69" s="1"/>
  <c r="AG16" i="62" l="1"/>
  <c r="AF16" i="62"/>
  <c r="AE16" i="62"/>
  <c r="AD16" i="62"/>
  <c r="AC16" i="62"/>
  <c r="AB16" i="62"/>
  <c r="AA16" i="62"/>
  <c r="Z16" i="62"/>
  <c r="Y16" i="62"/>
  <c r="X16" i="62"/>
  <c r="W16" i="62"/>
  <c r="V16" i="62"/>
  <c r="I16" i="62"/>
  <c r="H16" i="62"/>
  <c r="G16" i="62"/>
  <c r="E19" i="34"/>
  <c r="AG11" i="62"/>
  <c r="R19" i="34" s="1"/>
  <c r="AF11" i="62"/>
  <c r="Q19" i="34" s="1"/>
  <c r="AE11" i="62"/>
  <c r="P19" i="34" s="1"/>
  <c r="AD11" i="62"/>
  <c r="AC11" i="62"/>
  <c r="AB11" i="62"/>
  <c r="AA11" i="62"/>
  <c r="Z11" i="62"/>
  <c r="Y11" i="62"/>
  <c r="X11" i="62"/>
  <c r="W11" i="62"/>
  <c r="V11" i="62"/>
  <c r="U18" i="62"/>
  <c r="H11" i="62"/>
  <c r="H18" i="62" s="1"/>
  <c r="G11" i="62"/>
  <c r="G18" i="62" s="1"/>
  <c r="F18" i="62"/>
  <c r="I11" i="62" l="1"/>
  <c r="I18" i="62" s="1"/>
  <c r="Z18" i="62"/>
  <c r="K19" i="34"/>
  <c r="R18" i="62"/>
  <c r="W19" i="34"/>
  <c r="W18" i="62"/>
  <c r="H19" i="34"/>
  <c r="AA18" i="62"/>
  <c r="L19" i="34"/>
  <c r="AE18" i="62"/>
  <c r="V18" i="62"/>
  <c r="G19" i="34"/>
  <c r="AD18" i="62"/>
  <c r="O19" i="34"/>
  <c r="B18" i="62"/>
  <c r="D19" i="34"/>
  <c r="F19" i="34" s="1"/>
  <c r="AQ19" i="34" s="1"/>
  <c r="T18" i="62"/>
  <c r="X19" i="34"/>
  <c r="X18" i="62"/>
  <c r="I19" i="34"/>
  <c r="AB18" i="62"/>
  <c r="M19" i="34"/>
  <c r="AF18" i="62"/>
  <c r="Q18" i="62"/>
  <c r="V19" i="34"/>
  <c r="P18" i="62"/>
  <c r="U19" i="34"/>
  <c r="Y18" i="62"/>
  <c r="J19" i="34"/>
  <c r="AC18" i="62"/>
  <c r="N19" i="34"/>
  <c r="AG18" i="62"/>
  <c r="S19" i="34" l="1"/>
  <c r="T19" i="34" s="1"/>
  <c r="Z19" i="34"/>
  <c r="I63" i="47" l="1"/>
  <c r="S60" i="53" l="1"/>
  <c r="AG32" i="39"/>
  <c r="AF32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S34" i="39" s="1"/>
  <c r="R32" i="39"/>
  <c r="Q32" i="39"/>
  <c r="P32" i="39"/>
  <c r="I32" i="39"/>
  <c r="H32" i="39"/>
  <c r="G32" i="39"/>
  <c r="F19" i="69"/>
  <c r="H19" i="69" s="1"/>
  <c r="AG40" i="41"/>
  <c r="AF40" i="41"/>
  <c r="AE40" i="41"/>
  <c r="AD40" i="41"/>
  <c r="AC40" i="41"/>
  <c r="AB40" i="41"/>
  <c r="AA40" i="41"/>
  <c r="Z40" i="41"/>
  <c r="Y40" i="41"/>
  <c r="X40" i="41"/>
  <c r="W40" i="41"/>
  <c r="V40" i="41"/>
  <c r="U40" i="41"/>
  <c r="T40" i="41"/>
  <c r="S40" i="41"/>
  <c r="S42" i="41" s="1"/>
  <c r="R40" i="41"/>
  <c r="Q40" i="41"/>
  <c r="I40" i="41"/>
  <c r="H40" i="41"/>
  <c r="G40" i="41"/>
  <c r="U339" i="51"/>
  <c r="T339" i="51"/>
  <c r="S339" i="51"/>
  <c r="S341" i="51" s="1"/>
  <c r="R339" i="51"/>
  <c r="Q339" i="51"/>
  <c r="U63" i="47"/>
  <c r="S63" i="47"/>
  <c r="S65" i="47" s="1"/>
  <c r="R63" i="47"/>
  <c r="Q63" i="47"/>
  <c r="U171" i="49"/>
  <c r="T171" i="49"/>
  <c r="S171" i="49"/>
  <c r="S173" i="49" s="1"/>
  <c r="R171" i="49"/>
  <c r="Q171" i="49"/>
  <c r="P171" i="49"/>
  <c r="U38" i="37"/>
  <c r="T38" i="37"/>
  <c r="S38" i="37"/>
  <c r="S40" i="37" s="1"/>
  <c r="R38" i="37"/>
  <c r="Q38" i="37"/>
  <c r="P38" i="37"/>
  <c r="AG33" i="43"/>
  <c r="AF33" i="43"/>
  <c r="AE33" i="43"/>
  <c r="AD33" i="43"/>
  <c r="AC33" i="43"/>
  <c r="AB33" i="43"/>
  <c r="AA33" i="43"/>
  <c r="Z33" i="43"/>
  <c r="Y33" i="43"/>
  <c r="X33" i="43"/>
  <c r="W33" i="43"/>
  <c r="V33" i="43"/>
  <c r="U33" i="43"/>
  <c r="T33" i="43"/>
  <c r="S33" i="43"/>
  <c r="S35" i="43" s="1"/>
  <c r="R33" i="43"/>
  <c r="Q33" i="43"/>
  <c r="P33" i="43"/>
  <c r="H33" i="43"/>
  <c r="G33" i="43"/>
  <c r="I33" i="43"/>
  <c r="AG54" i="45"/>
  <c r="AF54" i="45"/>
  <c r="AE54" i="45"/>
  <c r="AD54" i="45"/>
  <c r="AC54" i="45"/>
  <c r="AB54" i="45"/>
  <c r="AA54" i="45"/>
  <c r="Z54" i="45"/>
  <c r="Y54" i="45"/>
  <c r="X54" i="45"/>
  <c r="W54" i="45"/>
  <c r="V54" i="45"/>
  <c r="AG49" i="45"/>
  <c r="AF49" i="45"/>
  <c r="AE49" i="45"/>
  <c r="AD49" i="45"/>
  <c r="AC49" i="45"/>
  <c r="AB49" i="45"/>
  <c r="AA49" i="45"/>
  <c r="Z49" i="45"/>
  <c r="Y49" i="45"/>
  <c r="X49" i="45"/>
  <c r="W49" i="45"/>
  <c r="V49" i="45"/>
  <c r="U54" i="45"/>
  <c r="T54" i="45"/>
  <c r="S54" i="45"/>
  <c r="R54" i="45"/>
  <c r="Q54" i="45"/>
  <c r="P54" i="45"/>
  <c r="P56" i="45" s="1"/>
  <c r="U49" i="45"/>
  <c r="T49" i="45"/>
  <c r="S49" i="45"/>
  <c r="R49" i="45"/>
  <c r="H49" i="45"/>
  <c r="G49" i="45"/>
  <c r="G56" i="45" s="1"/>
  <c r="H54" i="45"/>
  <c r="H56" i="45" l="1"/>
  <c r="S56" i="45"/>
  <c r="T56" i="45"/>
  <c r="F56" i="45"/>
  <c r="Q56" i="45"/>
  <c r="U56" i="45"/>
  <c r="R56" i="45"/>
  <c r="X56" i="45"/>
  <c r="AB56" i="45"/>
  <c r="AF56" i="45"/>
  <c r="Y56" i="45"/>
  <c r="AC56" i="45"/>
  <c r="AG56" i="45"/>
  <c r="V56" i="45"/>
  <c r="Z56" i="45"/>
  <c r="AD56" i="45"/>
  <c r="W56" i="45"/>
  <c r="AA56" i="45"/>
  <c r="AE56" i="45"/>
  <c r="I54" i="45"/>
  <c r="U16" i="41" l="1"/>
  <c r="T16" i="41"/>
  <c r="T18" i="41" s="1"/>
  <c r="R16" i="41"/>
  <c r="Q16" i="41"/>
  <c r="B34" i="39" l="1"/>
  <c r="G11" i="41"/>
  <c r="R11" i="41" l="1"/>
  <c r="Q11" i="41"/>
  <c r="P11" i="41"/>
  <c r="R24" i="49" l="1"/>
  <c r="R31" i="49" s="1"/>
  <c r="P24" i="49"/>
  <c r="R16" i="39"/>
  <c r="Q16" i="39"/>
  <c r="T16" i="39"/>
  <c r="R11" i="39"/>
  <c r="Q11" i="39"/>
  <c r="T11" i="39"/>
  <c r="R11" i="53"/>
  <c r="Q11" i="53"/>
  <c r="P16" i="47"/>
  <c r="P47" i="51"/>
  <c r="AG58" i="47" l="1"/>
  <c r="AG65" i="47" s="1"/>
  <c r="AF58" i="47"/>
  <c r="AF65" i="47" s="1"/>
  <c r="AE58" i="47"/>
  <c r="AE65" i="47" s="1"/>
  <c r="AD58" i="47"/>
  <c r="AD65" i="47" s="1"/>
  <c r="AC58" i="47"/>
  <c r="AC65" i="47" s="1"/>
  <c r="AB58" i="47"/>
  <c r="AB65" i="47" s="1"/>
  <c r="AA58" i="47"/>
  <c r="AA65" i="47" s="1"/>
  <c r="Z58" i="47"/>
  <c r="Z65" i="47" s="1"/>
  <c r="Y58" i="47"/>
  <c r="Y65" i="47" s="1"/>
  <c r="X58" i="47"/>
  <c r="X65" i="47" s="1"/>
  <c r="W58" i="47"/>
  <c r="W65" i="47" s="1"/>
  <c r="V58" i="47"/>
  <c r="V65" i="47" s="1"/>
  <c r="AG16" i="47"/>
  <c r="AF16" i="47"/>
  <c r="AE16" i="47"/>
  <c r="AD16" i="47"/>
  <c r="AC16" i="47"/>
  <c r="AB16" i="47"/>
  <c r="AA16" i="47"/>
  <c r="Z16" i="47"/>
  <c r="Z23" i="47" s="1"/>
  <c r="Y16" i="47"/>
  <c r="Y23" i="47" s="1"/>
  <c r="J15" i="34" s="1"/>
  <c r="X16" i="47"/>
  <c r="X23" i="47" s="1"/>
  <c r="I15" i="34" s="1"/>
  <c r="W16" i="47"/>
  <c r="V16" i="47"/>
  <c r="AG53" i="53"/>
  <c r="AF53" i="53"/>
  <c r="AE53" i="53"/>
  <c r="AD53" i="53"/>
  <c r="AC53" i="53"/>
  <c r="AB53" i="53"/>
  <c r="AA53" i="53"/>
  <c r="Z53" i="53"/>
  <c r="Y53" i="53"/>
  <c r="X53" i="53"/>
  <c r="W53" i="53"/>
  <c r="V53" i="53"/>
  <c r="B31" i="49" l="1"/>
  <c r="AG23" i="47"/>
  <c r="R15" i="34" s="1"/>
  <c r="AF23" i="47"/>
  <c r="Q15" i="34" s="1"/>
  <c r="AB23" i="47"/>
  <c r="M15" i="34" s="1"/>
  <c r="X60" i="53"/>
  <c r="X182" i="53" s="1"/>
  <c r="Z60" i="53"/>
  <c r="Z182" i="53" s="1"/>
  <c r="W60" i="53"/>
  <c r="W182" i="53" s="1"/>
  <c r="Y60" i="53"/>
  <c r="Y182" i="53" s="1"/>
  <c r="AA60" i="53"/>
  <c r="AA182" i="53" s="1"/>
  <c r="AC60" i="53"/>
  <c r="AC182" i="53" s="1"/>
  <c r="AE60" i="53"/>
  <c r="AE182" i="53" s="1"/>
  <c r="AG60" i="53"/>
  <c r="AG182" i="53" s="1"/>
  <c r="V60" i="53"/>
  <c r="V182" i="53" s="1"/>
  <c r="AB60" i="53"/>
  <c r="AB182" i="53" s="1"/>
  <c r="AD60" i="53"/>
  <c r="AD182" i="53" s="1"/>
  <c r="AF60" i="53"/>
  <c r="AF182" i="53" s="1"/>
  <c r="W23" i="47"/>
  <c r="H15" i="34" s="1"/>
  <c r="AA23" i="47"/>
  <c r="L15" i="34" s="1"/>
  <c r="AE23" i="47"/>
  <c r="P15" i="34" s="1"/>
  <c r="K15" i="34"/>
  <c r="AD23" i="47"/>
  <c r="O15" i="34" s="1"/>
  <c r="AC23" i="47"/>
  <c r="N15" i="34" s="1"/>
  <c r="V23" i="47"/>
  <c r="G15" i="34" s="1"/>
  <c r="AG16" i="53"/>
  <c r="AF16" i="53"/>
  <c r="AE16" i="53"/>
  <c r="AD16" i="53"/>
  <c r="AC16" i="53"/>
  <c r="AB16" i="53"/>
  <c r="AA16" i="53"/>
  <c r="Z16" i="53"/>
  <c r="Y16" i="53"/>
  <c r="X16" i="53"/>
  <c r="V16" i="53"/>
  <c r="AG11" i="53"/>
  <c r="AF11" i="53"/>
  <c r="AE11" i="53"/>
  <c r="AD11" i="53"/>
  <c r="AC11" i="53"/>
  <c r="AB11" i="53"/>
  <c r="AA11" i="53"/>
  <c r="Z11" i="53"/>
  <c r="Y11" i="53"/>
  <c r="X11" i="53"/>
  <c r="W11" i="53"/>
  <c r="W18" i="53" s="1"/>
  <c r="H22" i="34" s="1"/>
  <c r="V11" i="53"/>
  <c r="V18" i="53" s="1"/>
  <c r="G22" i="34" s="1"/>
  <c r="AG334" i="51"/>
  <c r="AG341" i="51" s="1"/>
  <c r="AF334" i="51"/>
  <c r="AF341" i="51" s="1"/>
  <c r="AE334" i="51"/>
  <c r="AE341" i="51" s="1"/>
  <c r="AD334" i="51"/>
  <c r="AD341" i="51" s="1"/>
  <c r="AC334" i="51"/>
  <c r="AC341" i="51" s="1"/>
  <c r="AB334" i="51"/>
  <c r="AB341" i="51" s="1"/>
  <c r="AA334" i="51"/>
  <c r="AA341" i="51" s="1"/>
  <c r="Z334" i="51"/>
  <c r="Z341" i="51" s="1"/>
  <c r="Y334" i="51"/>
  <c r="Y341" i="51" s="1"/>
  <c r="X334" i="51"/>
  <c r="X341" i="51" s="1"/>
  <c r="W334" i="51"/>
  <c r="W341" i="51" s="1"/>
  <c r="V341" i="51"/>
  <c r="AG27" i="39"/>
  <c r="AG34" i="39" s="1"/>
  <c r="AF27" i="39"/>
  <c r="AF34" i="39" s="1"/>
  <c r="AE27" i="39"/>
  <c r="AE34" i="39" s="1"/>
  <c r="AD27" i="39"/>
  <c r="AD34" i="39" s="1"/>
  <c r="AC27" i="39"/>
  <c r="AC34" i="39" s="1"/>
  <c r="AB27" i="39"/>
  <c r="AB34" i="39" s="1"/>
  <c r="AA27" i="39"/>
  <c r="AA34" i="39" s="1"/>
  <c r="Z27" i="39"/>
  <c r="Z34" i="39" s="1"/>
  <c r="Y27" i="39"/>
  <c r="Y34" i="39" s="1"/>
  <c r="X27" i="39"/>
  <c r="X34" i="39" s="1"/>
  <c r="W27" i="39"/>
  <c r="W34" i="39" s="1"/>
  <c r="V27" i="39"/>
  <c r="V34" i="39" s="1"/>
  <c r="AG16" i="39"/>
  <c r="AF16" i="39"/>
  <c r="AE16" i="39"/>
  <c r="AD16" i="39"/>
  <c r="AC16" i="39"/>
  <c r="AB16" i="39"/>
  <c r="AA16" i="39"/>
  <c r="Z16" i="39"/>
  <c r="Y16" i="39"/>
  <c r="X16" i="39"/>
  <c r="W16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V18" i="39" s="1"/>
  <c r="G20" i="34" s="1"/>
  <c r="AG35" i="41"/>
  <c r="AG42" i="41" s="1"/>
  <c r="AF35" i="41"/>
  <c r="AF42" i="41" s="1"/>
  <c r="AE35" i="41"/>
  <c r="AE42" i="41" s="1"/>
  <c r="AD35" i="41"/>
  <c r="AD42" i="41" s="1"/>
  <c r="AC35" i="41"/>
  <c r="AC42" i="41" s="1"/>
  <c r="AB35" i="41"/>
  <c r="AB42" i="41" s="1"/>
  <c r="AA35" i="41"/>
  <c r="AA42" i="41" s="1"/>
  <c r="Z35" i="41"/>
  <c r="Z42" i="41" s="1"/>
  <c r="Y35" i="41"/>
  <c r="Y42" i="41" s="1"/>
  <c r="X35" i="41"/>
  <c r="X42" i="41" s="1"/>
  <c r="W35" i="41"/>
  <c r="W42" i="41" s="1"/>
  <c r="V35" i="41"/>
  <c r="V42" i="41" s="1"/>
  <c r="AG16" i="41"/>
  <c r="AF16" i="41"/>
  <c r="AE16" i="41"/>
  <c r="AD16" i="41"/>
  <c r="AC16" i="41"/>
  <c r="AB16" i="41"/>
  <c r="AA16" i="41"/>
  <c r="Z16" i="41"/>
  <c r="Y16" i="41"/>
  <c r="X16" i="41"/>
  <c r="V16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AG166" i="49"/>
  <c r="AF166" i="49"/>
  <c r="AE166" i="49"/>
  <c r="AD166" i="49"/>
  <c r="AC166" i="49"/>
  <c r="AB166" i="49"/>
  <c r="AA166" i="49"/>
  <c r="Z166" i="49"/>
  <c r="Y166" i="49"/>
  <c r="X166" i="49"/>
  <c r="W166" i="49"/>
  <c r="V166" i="49"/>
  <c r="AG24" i="49"/>
  <c r="AF24" i="49"/>
  <c r="AE24" i="49"/>
  <c r="AD24" i="49"/>
  <c r="AC24" i="49"/>
  <c r="AB24" i="49"/>
  <c r="AA24" i="49"/>
  <c r="Z24" i="49"/>
  <c r="Y24" i="49"/>
  <c r="X24" i="49"/>
  <c r="AG33" i="37"/>
  <c r="AG40" i="37" s="1"/>
  <c r="AF33" i="37"/>
  <c r="AF40" i="37" s="1"/>
  <c r="AE33" i="37"/>
  <c r="AE40" i="37" s="1"/>
  <c r="AD33" i="37"/>
  <c r="AD40" i="37" s="1"/>
  <c r="AC33" i="37"/>
  <c r="AC40" i="37" s="1"/>
  <c r="AB33" i="37"/>
  <c r="AB40" i="37" s="1"/>
  <c r="AA33" i="37"/>
  <c r="AA40" i="37" s="1"/>
  <c r="Z33" i="37"/>
  <c r="Z40" i="37" s="1"/>
  <c r="Y33" i="37"/>
  <c r="Y40" i="37" s="1"/>
  <c r="X33" i="37"/>
  <c r="X40" i="37" s="1"/>
  <c r="W33" i="37"/>
  <c r="W40" i="37" s="1"/>
  <c r="V33" i="37"/>
  <c r="V40" i="37" s="1"/>
  <c r="AG16" i="37"/>
  <c r="AF16" i="37"/>
  <c r="AE16" i="37"/>
  <c r="AD16" i="37"/>
  <c r="AC16" i="37"/>
  <c r="AB16" i="37"/>
  <c r="Z16" i="37"/>
  <c r="Y16" i="37"/>
  <c r="X16" i="37"/>
  <c r="W16" i="37"/>
  <c r="AG11" i="37"/>
  <c r="AF11" i="37"/>
  <c r="AE11" i="37"/>
  <c r="AD11" i="37"/>
  <c r="AC11" i="37"/>
  <c r="AB11" i="37"/>
  <c r="AA11" i="37"/>
  <c r="AA18" i="37" s="1"/>
  <c r="L13" i="34" s="1"/>
  <c r="Z11" i="37"/>
  <c r="Y11" i="37"/>
  <c r="X11" i="37"/>
  <c r="W11" i="37"/>
  <c r="V18" i="37"/>
  <c r="G13" i="34" s="1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AG11" i="35"/>
  <c r="AG18" i="35" s="1"/>
  <c r="R12" i="34" s="1"/>
  <c r="AF11" i="35"/>
  <c r="AF18" i="35" s="1"/>
  <c r="Q12" i="34" s="1"/>
  <c r="AE11" i="35"/>
  <c r="AE18" i="35" s="1"/>
  <c r="P12" i="34" s="1"/>
  <c r="AD11" i="35"/>
  <c r="AD18" i="35" s="1"/>
  <c r="O12" i="34" s="1"/>
  <c r="AC11" i="35"/>
  <c r="AC18" i="35" s="1"/>
  <c r="N12" i="34" s="1"/>
  <c r="AB11" i="35"/>
  <c r="AB18" i="35" s="1"/>
  <c r="M12" i="34" s="1"/>
  <c r="AA11" i="35"/>
  <c r="AA18" i="35" s="1"/>
  <c r="L12" i="34" s="1"/>
  <c r="Z11" i="35"/>
  <c r="Z18" i="35" s="1"/>
  <c r="K12" i="34" s="1"/>
  <c r="Y11" i="35"/>
  <c r="Y18" i="35" s="1"/>
  <c r="J12" i="34" s="1"/>
  <c r="X11" i="35"/>
  <c r="X18" i="35" s="1"/>
  <c r="I12" i="34" s="1"/>
  <c r="W11" i="35"/>
  <c r="W18" i="35" s="1"/>
  <c r="H12" i="34" s="1"/>
  <c r="V11" i="35"/>
  <c r="V18" i="35" s="1"/>
  <c r="G12" i="34" s="1"/>
  <c r="AG28" i="43"/>
  <c r="AG35" i="43" s="1"/>
  <c r="AF28" i="43"/>
  <c r="AF35" i="43" s="1"/>
  <c r="AE28" i="43"/>
  <c r="AE35" i="43" s="1"/>
  <c r="AD28" i="43"/>
  <c r="AD35" i="43" s="1"/>
  <c r="AC28" i="43"/>
  <c r="AC35" i="43" s="1"/>
  <c r="AB28" i="43"/>
  <c r="AB35" i="43" s="1"/>
  <c r="AA28" i="43"/>
  <c r="AA35" i="43" s="1"/>
  <c r="Z28" i="43"/>
  <c r="Z35" i="43" s="1"/>
  <c r="Y28" i="43"/>
  <c r="Y35" i="43" s="1"/>
  <c r="X28" i="43"/>
  <c r="X35" i="43" s="1"/>
  <c r="W28" i="43"/>
  <c r="W35" i="43" s="1"/>
  <c r="V28" i="43"/>
  <c r="V35" i="43" s="1"/>
  <c r="AG16" i="43"/>
  <c r="AF16" i="43"/>
  <c r="AE16" i="43"/>
  <c r="AD16" i="43"/>
  <c r="AC16" i="43"/>
  <c r="AB16" i="43"/>
  <c r="AA16" i="43"/>
  <c r="Z16" i="43"/>
  <c r="Y16" i="43"/>
  <c r="X16" i="43"/>
  <c r="W16" i="43"/>
  <c r="V16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AG16" i="45"/>
  <c r="AF16" i="45"/>
  <c r="AE16" i="45"/>
  <c r="AD16" i="45"/>
  <c r="AC16" i="45"/>
  <c r="AB16" i="45"/>
  <c r="AA16" i="45"/>
  <c r="Z16" i="45"/>
  <c r="X16" i="45"/>
  <c r="AG11" i="45"/>
  <c r="AF11" i="45"/>
  <c r="AE11" i="45"/>
  <c r="AD11" i="45"/>
  <c r="AC11" i="45"/>
  <c r="AB11" i="45"/>
  <c r="AA11" i="45"/>
  <c r="Z11" i="45"/>
  <c r="Y11" i="45"/>
  <c r="X11" i="45"/>
  <c r="AG52" i="51"/>
  <c r="AE52" i="51"/>
  <c r="AD52" i="51"/>
  <c r="AB52" i="51"/>
  <c r="AA52" i="51"/>
  <c r="Z52" i="51"/>
  <c r="Y52" i="51"/>
  <c r="X52" i="51"/>
  <c r="W52" i="51"/>
  <c r="V52" i="51"/>
  <c r="AG47" i="51"/>
  <c r="AF47" i="51"/>
  <c r="AE47" i="51"/>
  <c r="AD47" i="51"/>
  <c r="AB47" i="51"/>
  <c r="AA47" i="51"/>
  <c r="Z47" i="51"/>
  <c r="Y47" i="51"/>
  <c r="X47" i="51"/>
  <c r="W47" i="51"/>
  <c r="V47" i="51"/>
  <c r="U11" i="53"/>
  <c r="U11" i="39"/>
  <c r="U18" i="39" s="1"/>
  <c r="U24" i="49"/>
  <c r="U11" i="37"/>
  <c r="E18" i="34"/>
  <c r="E11" i="34"/>
  <c r="E20" i="34"/>
  <c r="D20" i="34"/>
  <c r="I27" i="39"/>
  <c r="I34" i="39" s="1"/>
  <c r="U27" i="39"/>
  <c r="U34" i="39" s="1"/>
  <c r="T27" i="39"/>
  <c r="T34" i="39" s="1"/>
  <c r="R27" i="39"/>
  <c r="R34" i="39" s="1"/>
  <c r="Q27" i="39"/>
  <c r="Q34" i="39" s="1"/>
  <c r="P27" i="39"/>
  <c r="P34" i="39" s="1"/>
  <c r="H27" i="39"/>
  <c r="H34" i="39" s="1"/>
  <c r="G34" i="39"/>
  <c r="D12" i="34"/>
  <c r="G28" i="43"/>
  <c r="G35" i="43" s="1"/>
  <c r="E12" i="34"/>
  <c r="E13" i="34"/>
  <c r="E13" i="69"/>
  <c r="I13" i="69" s="1"/>
  <c r="F17" i="69" l="1"/>
  <c r="W18" i="37"/>
  <c r="H13" i="34" s="1"/>
  <c r="AB18" i="37"/>
  <c r="M13" i="34" s="1"/>
  <c r="AF18" i="37"/>
  <c r="Q13" i="34" s="1"/>
  <c r="Y18" i="39"/>
  <c r="Y54" i="51"/>
  <c r="J16" i="34" s="1"/>
  <c r="W54" i="51"/>
  <c r="H16" i="34" s="1"/>
  <c r="X54" i="51"/>
  <c r="I16" i="34" s="1"/>
  <c r="V54" i="51"/>
  <c r="G16" i="34" s="1"/>
  <c r="S12" i="34"/>
  <c r="S15" i="34"/>
  <c r="AD18" i="37"/>
  <c r="O13" i="34" s="1"/>
  <c r="Y18" i="37"/>
  <c r="J13" i="34" s="1"/>
  <c r="AC18" i="39"/>
  <c r="AG18" i="39"/>
  <c r="W18" i="39"/>
  <c r="H20" i="34" s="1"/>
  <c r="AA18" i="39"/>
  <c r="AE18" i="39"/>
  <c r="P20" i="34" s="1"/>
  <c r="AE18" i="37"/>
  <c r="P13" i="34" s="1"/>
  <c r="AC18" i="37"/>
  <c r="N13" i="34" s="1"/>
  <c r="AG18" i="37"/>
  <c r="R13" i="34" s="1"/>
  <c r="Z18" i="39"/>
  <c r="K20" i="34" s="1"/>
  <c r="AD18" i="39"/>
  <c r="O20" i="34" s="1"/>
  <c r="X18" i="37"/>
  <c r="I13" i="34" s="1"/>
  <c r="X18" i="39"/>
  <c r="I20" i="34" s="1"/>
  <c r="AB18" i="39"/>
  <c r="M20" i="34" s="1"/>
  <c r="AF18" i="39"/>
  <c r="Q20" i="34" s="1"/>
  <c r="X18" i="53"/>
  <c r="I22" i="34" s="1"/>
  <c r="AB18" i="53"/>
  <c r="M22" i="34" s="1"/>
  <c r="AF18" i="53"/>
  <c r="Q22" i="34" s="1"/>
  <c r="AD18" i="53"/>
  <c r="O22" i="34" s="1"/>
  <c r="AA54" i="51"/>
  <c r="L16" i="34" s="1"/>
  <c r="AB54" i="51"/>
  <c r="M16" i="34" s="1"/>
  <c r="J20" i="34"/>
  <c r="N20" i="34"/>
  <c r="R20" i="34"/>
  <c r="Y18" i="53"/>
  <c r="J22" i="34" s="1"/>
  <c r="AA18" i="53"/>
  <c r="L22" i="34" s="1"/>
  <c r="AC18" i="53"/>
  <c r="N22" i="34" s="1"/>
  <c r="AE18" i="53"/>
  <c r="P22" i="34" s="1"/>
  <c r="AG18" i="53"/>
  <c r="R22" i="34" s="1"/>
  <c r="L20" i="34"/>
  <c r="Z18" i="37"/>
  <c r="K13" i="34" s="1"/>
  <c r="Z54" i="51"/>
  <c r="K16" i="34" s="1"/>
  <c r="Z18" i="53"/>
  <c r="K22" i="34" s="1"/>
  <c r="AF54" i="51"/>
  <c r="Q16" i="34" s="1"/>
  <c r="AD54" i="51"/>
  <c r="O16" i="34" s="1"/>
  <c r="AE54" i="51"/>
  <c r="P16" i="34" s="1"/>
  <c r="N16" i="34"/>
  <c r="F40" i="37"/>
  <c r="F34" i="39"/>
  <c r="F42" i="41"/>
  <c r="F60" i="53"/>
  <c r="D18" i="34"/>
  <c r="F18" i="34" s="1"/>
  <c r="V173" i="49"/>
  <c r="X173" i="49"/>
  <c r="Z173" i="49"/>
  <c r="AB173" i="49"/>
  <c r="AD173" i="49"/>
  <c r="AF173" i="49"/>
  <c r="W173" i="49"/>
  <c r="Y173" i="49"/>
  <c r="AA173" i="49"/>
  <c r="AC173" i="49"/>
  <c r="AE173" i="49"/>
  <c r="AG173" i="49"/>
  <c r="D15" i="34"/>
  <c r="AD18" i="43"/>
  <c r="O11" i="34" s="1"/>
  <c r="U23" i="47"/>
  <c r="F12" i="34"/>
  <c r="F20" i="34"/>
  <c r="W18" i="43"/>
  <c r="H11" i="34" s="1"/>
  <c r="AA18" i="43"/>
  <c r="L11" i="34" s="1"/>
  <c r="AE18" i="43"/>
  <c r="P11" i="34" s="1"/>
  <c r="X18" i="43"/>
  <c r="I11" i="34" s="1"/>
  <c r="AB18" i="43"/>
  <c r="M11" i="34" s="1"/>
  <c r="AF18" i="43"/>
  <c r="Q11" i="34" s="1"/>
  <c r="V18" i="43"/>
  <c r="G11" i="34" s="1"/>
  <c r="Z18" i="43"/>
  <c r="K11" i="34" s="1"/>
  <c r="Y18" i="43"/>
  <c r="J11" i="34" s="1"/>
  <c r="AC18" i="43"/>
  <c r="N11" i="34" s="1"/>
  <c r="AG18" i="43"/>
  <c r="R11" i="34" s="1"/>
  <c r="Z31" i="49"/>
  <c r="K14" i="34" s="1"/>
  <c r="AD31" i="49"/>
  <c r="O14" i="34" s="1"/>
  <c r="W31" i="49"/>
  <c r="H14" i="34" s="1"/>
  <c r="AA31" i="49"/>
  <c r="L14" i="34" s="1"/>
  <c r="AE31" i="49"/>
  <c r="P14" i="34" s="1"/>
  <c r="X31" i="49"/>
  <c r="I14" i="34" s="1"/>
  <c r="AB31" i="49"/>
  <c r="M14" i="34" s="1"/>
  <c r="AF31" i="49"/>
  <c r="Q14" i="34" s="1"/>
  <c r="Y31" i="49"/>
  <c r="J14" i="34" s="1"/>
  <c r="AC31" i="49"/>
  <c r="N14" i="34" s="1"/>
  <c r="AG31" i="49"/>
  <c r="R14" i="34" s="1"/>
  <c r="X18" i="41"/>
  <c r="I18" i="34" s="1"/>
  <c r="AB18" i="41"/>
  <c r="M18" i="34" s="1"/>
  <c r="AF18" i="41"/>
  <c r="Q18" i="34" s="1"/>
  <c r="Y18" i="41"/>
  <c r="J18" i="34" s="1"/>
  <c r="AC18" i="41"/>
  <c r="N18" i="34" s="1"/>
  <c r="AG18" i="41"/>
  <c r="R18" i="34" s="1"/>
  <c r="V18" i="41"/>
  <c r="G18" i="34" s="1"/>
  <c r="Z18" i="41"/>
  <c r="K18" i="34" s="1"/>
  <c r="AD18" i="41"/>
  <c r="O18" i="34" s="1"/>
  <c r="W18" i="41"/>
  <c r="H18" i="34" s="1"/>
  <c r="AA18" i="41"/>
  <c r="L18" i="34" s="1"/>
  <c r="AE18" i="41"/>
  <c r="P18" i="34" s="1"/>
  <c r="AG54" i="51"/>
  <c r="R16" i="34" s="1"/>
  <c r="Y18" i="45"/>
  <c r="J10" i="34" s="1"/>
  <c r="V18" i="45"/>
  <c r="G10" i="34" s="1"/>
  <c r="Z18" i="45"/>
  <c r="K10" i="34" s="1"/>
  <c r="AD18" i="45"/>
  <c r="O10" i="34" s="1"/>
  <c r="AA18" i="45"/>
  <c r="L10" i="34" s="1"/>
  <c r="AE18" i="45"/>
  <c r="P10" i="34" s="1"/>
  <c r="W18" i="45"/>
  <c r="H10" i="34" s="1"/>
  <c r="X18" i="45"/>
  <c r="I10" i="34" s="1"/>
  <c r="AB18" i="45"/>
  <c r="M10" i="34" s="1"/>
  <c r="AF18" i="45"/>
  <c r="Q10" i="34" s="1"/>
  <c r="AC18" i="45"/>
  <c r="N10" i="34" s="1"/>
  <c r="AG18" i="45"/>
  <c r="R10" i="34" s="1"/>
  <c r="D14" i="34"/>
  <c r="B35" i="41" l="1"/>
  <c r="D17" i="69" s="1"/>
  <c r="H17" i="69" s="1"/>
  <c r="Q24" i="34"/>
  <c r="S10" i="34"/>
  <c r="S13" i="34"/>
  <c r="S20" i="34"/>
  <c r="T20" i="34" s="1"/>
  <c r="AQ12" i="34"/>
  <c r="T12" i="34"/>
  <c r="S11" i="34"/>
  <c r="AQ20" i="34"/>
  <c r="S22" i="34"/>
  <c r="S16" i="34"/>
  <c r="AQ18" i="34"/>
  <c r="S18" i="34"/>
  <c r="T18" i="34" s="1"/>
  <c r="N24" i="34"/>
  <c r="M24" i="34"/>
  <c r="R24" i="34"/>
  <c r="D11" i="34"/>
  <c r="F11" i="34" s="1"/>
  <c r="B18" i="43"/>
  <c r="P24" i="34"/>
  <c r="K24" i="34"/>
  <c r="L24" i="34"/>
  <c r="O24" i="34"/>
  <c r="I24" i="34"/>
  <c r="J24" i="34"/>
  <c r="H24" i="34"/>
  <c r="B42" i="41" l="1"/>
  <c r="AQ11" i="34"/>
  <c r="T11" i="34"/>
  <c r="P166" i="49"/>
  <c r="P173" i="49" s="1"/>
  <c r="F182" i="53" l="1"/>
  <c r="F18" i="53"/>
  <c r="F18" i="39" l="1"/>
  <c r="F18" i="41"/>
  <c r="F16" i="35"/>
  <c r="F11" i="35"/>
  <c r="D25" i="34" s="1"/>
  <c r="F28" i="43"/>
  <c r="F35" i="43" l="1"/>
  <c r="E10" i="69"/>
  <c r="E15" i="34"/>
  <c r="E25" i="34"/>
  <c r="F25" i="34" s="1"/>
  <c r="F18" i="37"/>
  <c r="F18" i="35"/>
  <c r="F18" i="43"/>
  <c r="U58" i="47"/>
  <c r="U65" i="47" s="1"/>
  <c r="T65" i="47"/>
  <c r="R58" i="47"/>
  <c r="R65" i="47" s="1"/>
  <c r="Q58" i="47"/>
  <c r="Q65" i="47" s="1"/>
  <c r="P58" i="47"/>
  <c r="P65" i="47" s="1"/>
  <c r="U53" i="53"/>
  <c r="U60" i="53" s="1"/>
  <c r="T53" i="53"/>
  <c r="T60" i="53" s="1"/>
  <c r="R60" i="53"/>
  <c r="Q53" i="53"/>
  <c r="Q60" i="53" s="1"/>
  <c r="P60" i="53"/>
  <c r="H53" i="53"/>
  <c r="H60" i="53" s="1"/>
  <c r="G53" i="53"/>
  <c r="G60" i="53" s="1"/>
  <c r="U341" i="51"/>
  <c r="T341" i="51"/>
  <c r="R334" i="51"/>
  <c r="R341" i="51" s="1"/>
  <c r="Q334" i="51"/>
  <c r="Q341" i="51" s="1"/>
  <c r="P334" i="51"/>
  <c r="P341" i="51" s="1"/>
  <c r="H341" i="51"/>
  <c r="U35" i="41"/>
  <c r="U42" i="41" s="1"/>
  <c r="T35" i="41"/>
  <c r="T42" i="41" s="1"/>
  <c r="R35" i="41"/>
  <c r="R42" i="41" s="1"/>
  <c r="Q35" i="41"/>
  <c r="Q42" i="41" s="1"/>
  <c r="P35" i="41"/>
  <c r="P42" i="41" s="1"/>
  <c r="H35" i="41"/>
  <c r="H42" i="41" s="1"/>
  <c r="G35" i="41"/>
  <c r="G42" i="41" s="1"/>
  <c r="U166" i="49"/>
  <c r="U173" i="49" s="1"/>
  <c r="T166" i="49"/>
  <c r="T173" i="49" s="1"/>
  <c r="R166" i="49"/>
  <c r="Q166" i="49"/>
  <c r="Q173" i="49" s="1"/>
  <c r="U33" i="37"/>
  <c r="U40" i="37" s="1"/>
  <c r="T33" i="37"/>
  <c r="T40" i="37" s="1"/>
  <c r="R33" i="37"/>
  <c r="R40" i="37" s="1"/>
  <c r="Q33" i="37"/>
  <c r="Q40" i="37" s="1"/>
  <c r="P33" i="37"/>
  <c r="P40" i="37" s="1"/>
  <c r="H33" i="37"/>
  <c r="H40" i="37" s="1"/>
  <c r="Q28" i="43"/>
  <c r="Q35" i="43" s="1"/>
  <c r="P28" i="43"/>
  <c r="P35" i="43" s="1"/>
  <c r="U28" i="43"/>
  <c r="U35" i="43" s="1"/>
  <c r="T28" i="43"/>
  <c r="T35" i="43" s="1"/>
  <c r="R28" i="43"/>
  <c r="R35" i="43" s="1"/>
  <c r="H28" i="43"/>
  <c r="H35" i="43" s="1"/>
  <c r="I10" i="69" l="1"/>
  <c r="I21" i="69" s="1"/>
  <c r="E21" i="69"/>
  <c r="F15" i="34"/>
  <c r="R173" i="49"/>
  <c r="AQ15" i="34" l="1"/>
  <c r="T15" i="34"/>
  <c r="H182" i="53"/>
  <c r="G182" i="53"/>
  <c r="E10" i="34" l="1"/>
  <c r="B11" i="34" l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G11" i="53"/>
  <c r="H11" i="53"/>
  <c r="I16" i="53"/>
  <c r="I53" i="53" l="1"/>
  <c r="I60" i="53" s="1"/>
  <c r="P18" i="53"/>
  <c r="U22" i="34" s="1"/>
  <c r="H18" i="53"/>
  <c r="U18" i="53"/>
  <c r="Q18" i="53"/>
  <c r="V22" i="34" s="1"/>
  <c r="G18" i="53"/>
  <c r="T18" i="53"/>
  <c r="X22" i="34" s="1"/>
  <c r="R18" i="53"/>
  <c r="W22" i="34" s="1"/>
  <c r="I11" i="53"/>
  <c r="I18" i="53" s="1"/>
  <c r="Z22" i="34" l="1"/>
  <c r="I182" i="53"/>
  <c r="G47" i="51"/>
  <c r="I334" i="51" l="1"/>
  <c r="I341" i="51" s="1"/>
  <c r="G334" i="51"/>
  <c r="G341" i="51" s="1"/>
  <c r="I52" i="51"/>
  <c r="B182" i="53"/>
  <c r="P54" i="51"/>
  <c r="U16" i="34" s="1"/>
  <c r="G54" i="51"/>
  <c r="V16" i="34"/>
  <c r="R54" i="51"/>
  <c r="W16" i="34" s="1"/>
  <c r="X16" i="34"/>
  <c r="H54" i="51"/>
  <c r="I47" i="51"/>
  <c r="Z16" i="34" l="1"/>
  <c r="I54" i="51"/>
  <c r="I29" i="49"/>
  <c r="G16" i="47"/>
  <c r="E22" i="34" l="1"/>
  <c r="D22" i="34"/>
  <c r="G166" i="49"/>
  <c r="G173" i="49" s="1"/>
  <c r="H166" i="49"/>
  <c r="H173" i="49" s="1"/>
  <c r="H24" i="49"/>
  <c r="H31" i="49" s="1"/>
  <c r="V14" i="34"/>
  <c r="W14" i="34"/>
  <c r="P31" i="49"/>
  <c r="U14" i="34" s="1"/>
  <c r="U31" i="49"/>
  <c r="T31" i="49"/>
  <c r="X14" i="34" s="1"/>
  <c r="G24" i="49"/>
  <c r="G23" i="47"/>
  <c r="I16" i="45"/>
  <c r="G18" i="45"/>
  <c r="H16" i="43"/>
  <c r="G16" i="43"/>
  <c r="H11" i="43"/>
  <c r="I16" i="43"/>
  <c r="I16" i="41"/>
  <c r="H16" i="41"/>
  <c r="G16" i="41"/>
  <c r="H11" i="41"/>
  <c r="Z14" i="34" l="1"/>
  <c r="B18" i="53"/>
  <c r="F22" i="34"/>
  <c r="I58" i="47"/>
  <c r="I21" i="47"/>
  <c r="G31" i="49"/>
  <c r="I11" i="45"/>
  <c r="I18" i="45" s="1"/>
  <c r="I49" i="45"/>
  <c r="I56" i="45" s="1"/>
  <c r="H18" i="45"/>
  <c r="I24" i="49"/>
  <c r="I31" i="49" s="1"/>
  <c r="I166" i="49"/>
  <c r="I173" i="49" s="1"/>
  <c r="B35" i="43"/>
  <c r="H65" i="47"/>
  <c r="P23" i="47"/>
  <c r="U15" i="34" s="1"/>
  <c r="H16" i="47"/>
  <c r="H23" i="47" s="1"/>
  <c r="I16" i="47"/>
  <c r="Q23" i="47"/>
  <c r="V15" i="34" s="1"/>
  <c r="G18" i="41"/>
  <c r="I35" i="41"/>
  <c r="I42" i="41" s="1"/>
  <c r="H18" i="41"/>
  <c r="I28" i="43"/>
  <c r="I35" i="43" s="1"/>
  <c r="U11" i="34"/>
  <c r="T18" i="43"/>
  <c r="X11" i="34" s="1"/>
  <c r="U18" i="43"/>
  <c r="P18" i="41"/>
  <c r="U18" i="34" s="1"/>
  <c r="U18" i="41"/>
  <c r="R18" i="41"/>
  <c r="W18" i="34" s="1"/>
  <c r="Q18" i="41"/>
  <c r="V18" i="34" s="1"/>
  <c r="X18" i="34"/>
  <c r="P18" i="45"/>
  <c r="U10" i="34" s="1"/>
  <c r="Q18" i="45"/>
  <c r="V10" i="34" s="1"/>
  <c r="R18" i="45"/>
  <c r="W10" i="34" s="1"/>
  <c r="W15" i="34"/>
  <c r="R18" i="43"/>
  <c r="W11" i="34" s="1"/>
  <c r="Q18" i="43"/>
  <c r="V11" i="34" s="1"/>
  <c r="G18" i="43"/>
  <c r="H18" i="43"/>
  <c r="I11" i="43"/>
  <c r="I18" i="43" s="1"/>
  <c r="I11" i="41"/>
  <c r="I18" i="41" s="1"/>
  <c r="I16" i="39"/>
  <c r="H16" i="39"/>
  <c r="G16" i="39"/>
  <c r="H11" i="39"/>
  <c r="I11" i="39"/>
  <c r="I16" i="37"/>
  <c r="Z10" i="34" l="1"/>
  <c r="Z11" i="34"/>
  <c r="AQ22" i="34"/>
  <c r="T22" i="34"/>
  <c r="Z18" i="34"/>
  <c r="I65" i="47"/>
  <c r="I11" i="37"/>
  <c r="I18" i="37" s="1"/>
  <c r="I18" i="39"/>
  <c r="U13" i="34"/>
  <c r="G18" i="37"/>
  <c r="G18" i="39"/>
  <c r="I23" i="47"/>
  <c r="P18" i="39"/>
  <c r="U20" i="34" s="1"/>
  <c r="I33" i="37"/>
  <c r="I40" i="37" s="1"/>
  <c r="H18" i="39"/>
  <c r="R18" i="39"/>
  <c r="W20" i="34" s="1"/>
  <c r="T18" i="39"/>
  <c r="X20" i="34" s="1"/>
  <c r="B18" i="39"/>
  <c r="P18" i="35"/>
  <c r="U12" i="34" s="1"/>
  <c r="Q18" i="39"/>
  <c r="V20" i="34" s="1"/>
  <c r="Q18" i="37"/>
  <c r="V13" i="34" s="1"/>
  <c r="T18" i="37"/>
  <c r="X13" i="34" s="1"/>
  <c r="U18" i="37"/>
  <c r="T18" i="35"/>
  <c r="X12" i="34" s="1"/>
  <c r="U18" i="35"/>
  <c r="Q18" i="35"/>
  <c r="V12" i="34" s="1"/>
  <c r="R18" i="35"/>
  <c r="W12" i="34" s="1"/>
  <c r="H18" i="37"/>
  <c r="R18" i="37"/>
  <c r="W13" i="34" s="1"/>
  <c r="I16" i="35"/>
  <c r="H16" i="35"/>
  <c r="G16" i="35"/>
  <c r="H11" i="35"/>
  <c r="G11" i="35"/>
  <c r="I11" i="35"/>
  <c r="W24" i="34" l="1"/>
  <c r="U24" i="34"/>
  <c r="V24" i="34"/>
  <c r="Z13" i="34"/>
  <c r="Z20" i="34"/>
  <c r="Z12" i="34"/>
  <c r="B18" i="35"/>
  <c r="I18" i="35"/>
  <c r="H18" i="35"/>
  <c r="G18" i="35"/>
  <c r="D16" i="34" l="1"/>
  <c r="T23" i="47" l="1"/>
  <c r="X15" i="34" s="1"/>
  <c r="X24" i="34" s="1"/>
  <c r="Z24" i="34" s="1"/>
  <c r="Z15" i="34" l="1"/>
  <c r="F14" i="69" l="1"/>
  <c r="F13" i="69" l="1"/>
  <c r="H13" i="69" l="1"/>
  <c r="E14" i="34"/>
  <c r="F14" i="34" s="1"/>
  <c r="AQ14" i="34" s="1"/>
  <c r="D10" i="34" l="1"/>
  <c r="F10" i="34" s="1"/>
  <c r="AQ10" i="34" l="1"/>
  <c r="T10" i="34"/>
  <c r="B18" i="45"/>
  <c r="B40" i="37" l="1"/>
  <c r="B49" i="45" l="1"/>
  <c r="D12" i="69"/>
  <c r="H12" i="69" s="1"/>
  <c r="D14" i="69"/>
  <c r="D9" i="69" l="1"/>
  <c r="H9" i="69" s="1"/>
  <c r="B56" i="45"/>
  <c r="D13" i="34"/>
  <c r="H14" i="69"/>
  <c r="D15" i="69"/>
  <c r="D24" i="34" l="1"/>
  <c r="F13" i="34"/>
  <c r="AQ13" i="34" l="1"/>
  <c r="T13" i="34"/>
  <c r="D20" i="69"/>
  <c r="B60" i="53"/>
  <c r="H20" i="69" l="1"/>
  <c r="D21" i="69"/>
  <c r="V31" i="49"/>
  <c r="G14" i="34" s="1"/>
  <c r="G24" i="34" l="1"/>
  <c r="S14" i="34"/>
  <c r="S24" i="34" s="1"/>
  <c r="T14" i="34" l="1"/>
  <c r="F15" i="69" l="1"/>
  <c r="E16" i="34"/>
  <c r="B54" i="51"/>
  <c r="H15" i="69" l="1"/>
  <c r="H21" i="69" s="1"/>
  <c r="F21" i="69"/>
  <c r="F16" i="34"/>
  <c r="T16" i="34" s="1"/>
  <c r="E24" i="34"/>
  <c r="T24" i="34" l="1"/>
  <c r="F24" i="34"/>
  <c r="AQ16" i="34"/>
  <c r="AQ23" i="34" s="1"/>
</calcChain>
</file>

<file path=xl/comments1.xml><?xml version="1.0" encoding="utf-8"?>
<comments xmlns="http://schemas.openxmlformats.org/spreadsheetml/2006/main">
  <authors>
    <author>Pertanahan2</author>
  </authors>
  <commentList>
    <comment ref="X24" authorId="0">
      <text>
        <r>
          <rPr>
            <b/>
            <sz val="9"/>
            <color indexed="81"/>
            <rFont val="Tahoma"/>
            <family val="2"/>
          </rPr>
          <t xml:space="preserve">proses BN di BPN dan dicatatan selisih 2 unit dikarenakan diurus konsumen sendiri
</t>
        </r>
      </text>
    </comment>
  </commentList>
</comments>
</file>

<file path=xl/comments2.xml><?xml version="1.0" encoding="utf-8"?>
<comments xmlns="http://schemas.openxmlformats.org/spreadsheetml/2006/main">
  <authors>
    <author>ismail - [2010]</author>
  </authors>
  <commentList>
    <comment ref="P17" authorId="0">
      <text>
        <r>
          <rPr>
            <b/>
            <sz val="9"/>
            <color indexed="81"/>
            <rFont val="Tahoma"/>
            <charset val="1"/>
          </rPr>
          <t>sertipikat sudah di konsumen</t>
        </r>
      </text>
    </comment>
  </commentList>
</comments>
</file>

<file path=xl/sharedStrings.xml><?xml version="1.0" encoding="utf-8"?>
<sst xmlns="http://schemas.openxmlformats.org/spreadsheetml/2006/main" count="1313" uniqueCount="137">
  <si>
    <t>No.</t>
  </si>
  <si>
    <t xml:space="preserve">Nama </t>
  </si>
  <si>
    <t>Blok</t>
  </si>
  <si>
    <t>L. Tanah</t>
  </si>
  <si>
    <t>Proses</t>
  </si>
  <si>
    <t>Keterangan</t>
  </si>
  <si>
    <t>Sert.</t>
  </si>
  <si>
    <t>Selisih</t>
  </si>
  <si>
    <t>Terbit</t>
  </si>
  <si>
    <t>Bumi Tegal Besar</t>
  </si>
  <si>
    <t>JUMLAH</t>
  </si>
  <si>
    <t>Bumi Mangli Permai</t>
  </si>
  <si>
    <t>Mangli Residence</t>
  </si>
  <si>
    <t>Bumi Kaliwates</t>
  </si>
  <si>
    <t>Pondok Gede Permai</t>
  </si>
  <si>
    <t>Gunung Batu Permai</t>
  </si>
  <si>
    <t>Bumi Este Muktisari</t>
  </si>
  <si>
    <t>BELUM PROSES</t>
  </si>
  <si>
    <t>NO.</t>
  </si>
  <si>
    <t>PERUMAHAN</t>
  </si>
  <si>
    <t>Graha Citra Mas</t>
  </si>
  <si>
    <t>PROSES AJB</t>
  </si>
  <si>
    <t>PROSES BN</t>
  </si>
  <si>
    <t xml:space="preserve"> </t>
  </si>
  <si>
    <t>PROYEK GUNUNG BATU PERMAI</t>
  </si>
  <si>
    <t>No.   Sert.</t>
  </si>
  <si>
    <t>*</t>
  </si>
  <si>
    <t>TOTAL</t>
  </si>
  <si>
    <t>Belum</t>
  </si>
  <si>
    <t>(diisi tanggal)</t>
  </si>
  <si>
    <t>PROYEK DE'STONE</t>
  </si>
  <si>
    <t>PROYEK BUMI ESTE MUKTISARI</t>
  </si>
  <si>
    <t>PROYEK PONDOK GEDE PERMAI</t>
  </si>
  <si>
    <t>PROYEK D'PISANGAN</t>
  </si>
  <si>
    <t>PROYEK BUMI KALIWATES</t>
  </si>
  <si>
    <t>PROYEK MANGLI RESIDENCE</t>
  </si>
  <si>
    <t>PROYEK BUMI MANGLI PERMAI</t>
  </si>
  <si>
    <t>PROYEK BUMI TEGAL BESAR</t>
  </si>
  <si>
    <t>PROYEK GRAHA CITRA MAS</t>
  </si>
  <si>
    <t>TERBIT AJB</t>
  </si>
  <si>
    <t>EVALUASI TERBIT BALIK NAMA</t>
  </si>
  <si>
    <t>sebagian</t>
  </si>
  <si>
    <t>EVALUASI AJB DAN BALIK NAMA</t>
  </si>
  <si>
    <t>Jmlh Kav</t>
  </si>
  <si>
    <t>ORDER MARKETING</t>
  </si>
  <si>
    <t>EVALUASI BELUM TERBIT BN</t>
  </si>
  <si>
    <t>BELUM TERBIT  BN</t>
  </si>
  <si>
    <t>Tanggal Order</t>
  </si>
  <si>
    <t>AJB</t>
  </si>
  <si>
    <t>Notaris</t>
  </si>
  <si>
    <t>Harga AJB</t>
  </si>
  <si>
    <t>No. AJB</t>
  </si>
  <si>
    <t>Balik Nama</t>
  </si>
  <si>
    <t>Pajak-Pajak</t>
  </si>
  <si>
    <t>SSP</t>
  </si>
  <si>
    <t>BPHTB</t>
  </si>
  <si>
    <t>Sistem Bayar</t>
  </si>
  <si>
    <t>I.</t>
  </si>
  <si>
    <t>II.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</si>
  <si>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</si>
  <si>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</si>
  <si>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</si>
  <si>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</si>
  <si>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</si>
  <si>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</si>
  <si>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</si>
  <si>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</si>
  <si>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</si>
  <si>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</si>
  <si>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</si>
  <si>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</si>
  <si>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Rincian Terbit BN per Bulan</t>
  </si>
  <si>
    <t>Jumlah Unit</t>
  </si>
  <si>
    <t>BELUM ORDER PROYEK BUMI KALIWATES</t>
  </si>
  <si>
    <t>BELUM ORDER D'PISANGAN</t>
  </si>
  <si>
    <t>BELUM ORDER DE'STONE</t>
  </si>
  <si>
    <t>BELUM ORDER BUMI MANGLI PERMAI</t>
  </si>
  <si>
    <t>BELUM ORDER PONDOK GEDE PERMAI</t>
  </si>
  <si>
    <t>BELUM ORDER BUMI ESTE MUKTISARI</t>
  </si>
  <si>
    <t>BELUM ORDER BUMI TEGAL BESAR</t>
  </si>
  <si>
    <t>BELUM ORDER GRAHA CITRA MAS</t>
  </si>
  <si>
    <t>BELUM ORDER MANGLI RESIDENCE</t>
  </si>
  <si>
    <t>De'Stone</t>
  </si>
  <si>
    <t>De'Pisangan Cluster</t>
  </si>
  <si>
    <t>No. Sert.</t>
  </si>
  <si>
    <t>PROYEK VILLA KALIBARU</t>
  </si>
  <si>
    <t>p</t>
  </si>
  <si>
    <t>PROYEK VILLA TEGALBESAR</t>
  </si>
  <si>
    <t>Villa Tegal Besar</t>
  </si>
  <si>
    <t>Departemen Land Acquisition</t>
  </si>
  <si>
    <t>Total L = 60 m</t>
  </si>
  <si>
    <t>PROYEK BANGSALSARI LAND</t>
  </si>
  <si>
    <t>BELUM ORDER BANGSALSARI LAND</t>
  </si>
  <si>
    <t>Bangsalsari Land</t>
  </si>
  <si>
    <t>EVALUASI SERTIPIKAT BALIK NAMA</t>
  </si>
  <si>
    <t>Mengetahui,</t>
  </si>
  <si>
    <t>Menyetujui,</t>
  </si>
  <si>
    <t>Yunita Widyaningtyas, SH.</t>
  </si>
  <si>
    <t>Indriastuti Rahayu, SH.</t>
  </si>
  <si>
    <t>Manager</t>
  </si>
  <si>
    <t>PBN</t>
  </si>
  <si>
    <t>Kadiv</t>
  </si>
  <si>
    <t>19-10-17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</si>
  <si>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</si>
  <si>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</si>
  <si>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</si>
  <si>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</si>
  <si>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</si>
  <si>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</si>
  <si>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</si>
  <si>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</si>
  <si>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</si>
  <si>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</si>
  <si>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</si>
  <si>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</si>
  <si>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Jml Kav</t>
  </si>
  <si>
    <t>BELUM ORDER GUNUNG BATU PERMAI</t>
  </si>
  <si>
    <t>BELUM ORDER VILLA KALIBARU</t>
  </si>
  <si>
    <t>Villa Kalibaru</t>
  </si>
  <si>
    <t>PROYEK</t>
  </si>
  <si>
    <t>Andrew Nugroho A. S.Kom</t>
  </si>
  <si>
    <t>EVALUASI PENJUALAN BELUM ORDER AJB</t>
  </si>
  <si>
    <t>PENJUALAN</t>
  </si>
  <si>
    <t>Kav</t>
  </si>
  <si>
    <t>Sert</t>
  </si>
  <si>
    <t>Jual</t>
  </si>
  <si>
    <t>BELUM ORDER VILLA TEGAL BESAR</t>
  </si>
  <si>
    <t>Kadiv Adminstration</t>
  </si>
  <si>
    <t>BULAN JANUARI 2020</t>
  </si>
  <si>
    <t>SISA              sd. 2019</t>
  </si>
  <si>
    <t>TAHUN 2020</t>
  </si>
  <si>
    <t>Jember, 31 Januari 2020</t>
  </si>
  <si>
    <t>TERBIT BALIK NAMA TH. 2020</t>
  </si>
  <si>
    <t>sd. Tahun 2019</t>
  </si>
  <si>
    <t>Tahun 2020</t>
  </si>
  <si>
    <t>SD. JANUARI 2020</t>
  </si>
  <si>
    <t>sd.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</si>
</sst>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d/mm/yyyy;@"/>
    <numFmt numFmtId="165" formatCode="_(* #,##0_);_(* \(#,##0\);_(* &quot;-&quot;??_);_(@_)"/>
    <numFmt numFmtId="166" formatCode="_(* #,##0_);_(* \(#,##0\);_(* \-??_);_(@_)"/>
    <numFmt numFmtId="167" formatCode="_(* #,##0.0_);_(* \(#,##0.0\);_(* &quot;-&quot;_);_(@_)"/>
    <numFmt numFmtId="168" formatCode="_(* #,##0.0_);_(* \(#,##0.0\);_(* &quot;-&quot;?_);_(@_)"/>
    <numFmt numFmtId="169" formatCode="_(* #,##0.0_);_(* \(#,##0.0\);_(* &quot;-&quot;??_);_(@_)"/>
    <numFmt numFmtId="170" formatCode="_(* #,##0_);_(* \(#,##0\);_(* &quot;-&quot;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theme="1"/>
      <name val="Cambria"/>
      <family val="1"/>
      <scheme val="major"/>
    </font>
    <font>
      <sz val="10"/>
      <name val="Arial"/>
      <family val="2"/>
    </font>
    <font>
      <sz val="8"/>
      <name val="Arial"/>
      <family val="2"/>
    </font>
    <font>
      <b/>
      <sz val="10.5"/>
      <color theme="1"/>
      <name val="Cambria"/>
      <family val="1"/>
      <scheme val="major"/>
    </font>
    <font>
      <sz val="10.5"/>
      <color theme="1"/>
      <name val="Cambria"/>
      <family val="1"/>
      <scheme val="major"/>
    </font>
    <font>
      <sz val="10.5"/>
      <color rgb="FF0000FF"/>
      <name val="Cambria"/>
      <family val="1"/>
      <scheme val="major"/>
    </font>
    <font>
      <i/>
      <sz val="11"/>
      <color rgb="FFFF0000"/>
      <name val="Cambria"/>
      <family val="1"/>
      <scheme val="major"/>
    </font>
    <font>
      <sz val="10.5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18"/>
      <name val="Cambria"/>
      <family val="1"/>
      <scheme val="major"/>
    </font>
    <font>
      <i/>
      <sz val="11"/>
      <name val="Cambria"/>
      <family val="1"/>
      <scheme val="major"/>
    </font>
    <font>
      <b/>
      <sz val="10.5"/>
      <name val="Cambria"/>
      <family val="1"/>
      <scheme val="major"/>
    </font>
    <font>
      <u/>
      <sz val="10.5"/>
      <name val="Cambria"/>
      <family val="1"/>
      <scheme val="major"/>
    </font>
    <font>
      <b/>
      <i/>
      <sz val="10"/>
      <name val="Cambria"/>
      <family val="1"/>
      <scheme val="major"/>
    </font>
    <font>
      <sz val="12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i/>
      <sz val="10"/>
      <name val="Cambria"/>
      <family val="1"/>
      <scheme val="major"/>
    </font>
    <font>
      <b/>
      <u/>
      <sz val="10.5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6"/>
      <name val="Cambria"/>
      <family val="1"/>
      <scheme val="major"/>
    </font>
    <font>
      <b/>
      <sz val="9.5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2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indexed="81"/>
      <name val="Tahoma"/>
      <family val="2"/>
    </font>
    <font>
      <i/>
      <sz val="11"/>
      <color theme="1"/>
      <name val="Cambria"/>
      <family val="1"/>
      <scheme val="major"/>
    </font>
    <font>
      <b/>
      <sz val="11"/>
      <color rgb="FF0000FF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rgb="FFFF0000"/>
      <name val="Calibri"/>
      <family val="2"/>
      <scheme val="minor"/>
    </font>
    <font>
      <sz val="10"/>
      <name val="AvantGarde Md BT"/>
      <family val="2"/>
    </font>
    <font>
      <b/>
      <sz val="10.5"/>
      <color rgb="FFFF0000"/>
      <name val="Cambria"/>
      <family val="1"/>
      <scheme val="major"/>
    </font>
    <font>
      <sz val="10"/>
      <color theme="3"/>
      <name val="Cambria"/>
      <family val="1"/>
      <scheme val="major"/>
    </font>
    <font>
      <i/>
      <sz val="12"/>
      <color rgb="FF0000FF"/>
      <name val="Cambria"/>
      <family val="1"/>
      <scheme val="maj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3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hair">
        <color indexed="8"/>
      </top>
      <bottom style="hair">
        <color auto="1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0" fillId="0" borderId="0"/>
    <xf numFmtId="0" fontId="11" fillId="4" borderId="0"/>
    <xf numFmtId="0" fontId="2" fillId="0" borderId="0"/>
    <xf numFmtId="0" fontId="10" fillId="0" borderId="0"/>
    <xf numFmtId="41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43" fontId="3" fillId="0" borderId="0" applyFont="0" applyFill="0" applyBorder="0" applyAlignment="0" applyProtection="0"/>
    <xf numFmtId="0" fontId="10" fillId="0" borderId="0"/>
    <xf numFmtId="43" fontId="46" fillId="0" borderId="0" applyFont="0" applyFill="0" applyBorder="0" applyAlignment="0" applyProtection="0"/>
  </cellStyleXfs>
  <cellXfs count="2542">
    <xf numFmtId="0" fontId="0" fillId="0" borderId="0" xfId="0"/>
    <xf numFmtId="0" fontId="13" fillId="0" borderId="0" xfId="0" applyFont="1" applyAlignment="1">
      <alignment vertical="center"/>
    </xf>
    <xf numFmtId="165" fontId="13" fillId="0" borderId="0" xfId="1" applyNumberFormat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/>
    <xf numFmtId="165" fontId="4" fillId="0" borderId="0" xfId="1" applyNumberFormat="1" applyFont="1" applyBorder="1" applyAlignment="1">
      <alignment horizontal="center" vertical="center"/>
    </xf>
    <xf numFmtId="165" fontId="12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/>
    <xf numFmtId="0" fontId="7" fillId="0" borderId="0" xfId="0" applyFont="1" applyAlignment="1">
      <alignment horizontal="center"/>
    </xf>
    <xf numFmtId="4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0" fontId="17" fillId="0" borderId="0" xfId="0" applyFont="1" applyFill="1"/>
    <xf numFmtId="0" fontId="17" fillId="0" borderId="0" xfId="0" applyFont="1" applyAlignment="1">
      <alignment vertical="center"/>
    </xf>
    <xf numFmtId="41" fontId="17" fillId="0" borderId="0" xfId="0" applyNumberFormat="1" applyFont="1" applyAlignment="1">
      <alignment vertical="center"/>
    </xf>
    <xf numFmtId="165" fontId="17" fillId="0" borderId="0" xfId="1" applyNumberFormat="1" applyFont="1" applyAlignment="1">
      <alignment vertical="center"/>
    </xf>
    <xf numFmtId="0" fontId="17" fillId="0" borderId="0" xfId="0" applyFont="1"/>
    <xf numFmtId="0" fontId="8" fillId="0" borderId="0" xfId="0" applyFont="1" applyFill="1" applyAlignment="1">
      <alignment vertical="center"/>
    </xf>
    <xf numFmtId="41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41" fontId="7" fillId="0" borderId="0" xfId="0" applyNumberFormat="1" applyFont="1" applyFill="1" applyAlignment="1">
      <alignment vertical="center"/>
    </xf>
    <xf numFmtId="41" fontId="7" fillId="0" borderId="0" xfId="0" applyNumberFormat="1" applyFont="1" applyFill="1" applyAlignment="1">
      <alignment horizontal="center" vertical="center"/>
    </xf>
    <xf numFmtId="43" fontId="5" fillId="0" borderId="0" xfId="1" applyFont="1" applyFill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3" fontId="7" fillId="0" borderId="19" xfId="1" applyFont="1" applyFill="1" applyBorder="1" applyAlignment="1">
      <alignment horizontal="center" vertical="center"/>
    </xf>
    <xf numFmtId="41" fontId="6" fillId="0" borderId="44" xfId="0" quotePrefix="1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41" fontId="5" fillId="0" borderId="0" xfId="0" applyNumberFormat="1" applyFont="1" applyFill="1" applyBorder="1" applyAlignment="1">
      <alignment vertical="center"/>
    </xf>
    <xf numFmtId="41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3" fontId="4" fillId="0" borderId="0" xfId="1" applyFont="1" applyFill="1" applyBorder="1" applyAlignment="1">
      <alignment horizontal="left" vertical="center"/>
    </xf>
    <xf numFmtId="0" fontId="15" fillId="0" borderId="24" xfId="0" applyFont="1" applyFill="1" applyBorder="1" applyAlignment="1">
      <alignment horizontal="center" vertical="center"/>
    </xf>
    <xf numFmtId="41" fontId="5" fillId="0" borderId="0" xfId="0" applyNumberFormat="1" applyFont="1" applyFill="1"/>
    <xf numFmtId="41" fontId="6" fillId="6" borderId="0" xfId="0" applyNumberFormat="1" applyFont="1" applyFill="1" applyAlignment="1">
      <alignment vertical="center"/>
    </xf>
    <xf numFmtId="41" fontId="16" fillId="6" borderId="0" xfId="0" applyNumberFormat="1" applyFont="1" applyFill="1" applyAlignment="1">
      <alignment vertical="center"/>
    </xf>
    <xf numFmtId="41" fontId="18" fillId="0" borderId="0" xfId="0" applyNumberFormat="1" applyFont="1" applyFill="1" applyAlignment="1">
      <alignment vertical="center"/>
    </xf>
    <xf numFmtId="41" fontId="18" fillId="0" borderId="0" xfId="0" applyNumberFormat="1" applyFont="1" applyFill="1" applyAlignment="1">
      <alignment horizontal="center" vertical="center"/>
    </xf>
    <xf numFmtId="43" fontId="6" fillId="0" borderId="0" xfId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43" fontId="18" fillId="0" borderId="19" xfId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41" fontId="7" fillId="0" borderId="0" xfId="0" applyNumberFormat="1" applyFont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41" fontId="19" fillId="0" borderId="5" xfId="0" applyNumberFormat="1" applyFont="1" applyFill="1" applyBorder="1" applyAlignment="1">
      <alignment horizontal="left" vertical="center"/>
    </xf>
    <xf numFmtId="0" fontId="16" fillId="0" borderId="0" xfId="3" applyNumberFormat="1" applyFont="1"/>
    <xf numFmtId="0" fontId="22" fillId="0" borderId="0" xfId="3" applyNumberFormat="1" applyFont="1"/>
    <xf numFmtId="0" fontId="12" fillId="4" borderId="0" xfId="4" applyNumberFormat="1" applyFont="1" applyAlignment="1">
      <alignment vertical="center"/>
    </xf>
    <xf numFmtId="0" fontId="23" fillId="0" borderId="0" xfId="3" applyNumberFormat="1" applyFont="1"/>
    <xf numFmtId="0" fontId="24" fillId="0" borderId="0" xfId="3" applyNumberFormat="1" applyFont="1" applyAlignment="1">
      <alignment horizontal="left"/>
    </xf>
    <xf numFmtId="0" fontId="10" fillId="0" borderId="0" xfId="3" applyNumberFormat="1"/>
    <xf numFmtId="0" fontId="9" fillId="0" borderId="0" xfId="0" applyFont="1" applyFill="1"/>
    <xf numFmtId="0" fontId="9" fillId="0" borderId="0" xfId="0" applyFont="1"/>
    <xf numFmtId="165" fontId="9" fillId="0" borderId="0" xfId="1" applyNumberFormat="1" applyFont="1"/>
    <xf numFmtId="41" fontId="9" fillId="0" borderId="10" xfId="0" applyNumberFormat="1" applyFont="1" applyBorder="1" applyAlignment="1">
      <alignment horizontal="center" vertical="center"/>
    </xf>
    <xf numFmtId="41" fontId="25" fillId="0" borderId="10" xfId="3" applyNumberFormat="1" applyFont="1" applyBorder="1" applyAlignment="1">
      <alignment vertical="center"/>
    </xf>
    <xf numFmtId="41" fontId="25" fillId="0" borderId="29" xfId="3" applyNumberFormat="1" applyFont="1" applyBorder="1" applyAlignment="1">
      <alignment vertical="center"/>
    </xf>
    <xf numFmtId="41" fontId="25" fillId="0" borderId="25" xfId="3" applyNumberFormat="1" applyFont="1" applyBorder="1" applyAlignment="1">
      <alignment vertical="center"/>
    </xf>
    <xf numFmtId="41" fontId="25" fillId="0" borderId="48" xfId="3" applyNumberFormat="1" applyFont="1" applyBorder="1" applyAlignment="1">
      <alignment vertical="center"/>
    </xf>
    <xf numFmtId="0" fontId="15" fillId="2" borderId="2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center" vertical="center"/>
    </xf>
    <xf numFmtId="168" fontId="26" fillId="0" borderId="78" xfId="3" applyNumberFormat="1" applyFont="1" applyFill="1" applyBorder="1" applyAlignment="1">
      <alignment vertical="center"/>
    </xf>
    <xf numFmtId="168" fontId="26" fillId="0" borderId="76" xfId="8" quotePrefix="1" applyNumberFormat="1" applyFont="1" applyFill="1" applyBorder="1" applyAlignment="1">
      <alignment vertical="center"/>
    </xf>
    <xf numFmtId="168" fontId="26" fillId="0" borderId="79" xfId="3" applyNumberFormat="1" applyFont="1" applyFill="1" applyBorder="1" applyAlignment="1">
      <alignment vertical="center"/>
    </xf>
    <xf numFmtId="14" fontId="26" fillId="0" borderId="80" xfId="0" applyNumberFormat="1" applyFont="1" applyBorder="1" applyAlignment="1">
      <alignment horizontal="left" vertical="center"/>
    </xf>
    <xf numFmtId="0" fontId="27" fillId="0" borderId="0" xfId="3" applyNumberFormat="1" applyFont="1" applyAlignment="1">
      <alignment horizontal="left"/>
    </xf>
    <xf numFmtId="0" fontId="28" fillId="0" borderId="0" xfId="3" applyNumberFormat="1" applyFont="1"/>
    <xf numFmtId="41" fontId="19" fillId="0" borderId="23" xfId="0" quotePrefix="1" applyNumberFormat="1" applyFont="1" applyFill="1" applyBorder="1" applyAlignment="1">
      <alignment horizontal="right" vertical="center"/>
    </xf>
    <xf numFmtId="41" fontId="19" fillId="2" borderId="23" xfId="0" quotePrefix="1" applyNumberFormat="1" applyFont="1" applyFill="1" applyBorder="1" applyAlignment="1">
      <alignment horizontal="center" vertical="center"/>
    </xf>
    <xf numFmtId="41" fontId="19" fillId="0" borderId="5" xfId="0" quotePrefix="1" applyNumberFormat="1" applyFont="1" applyFill="1" applyBorder="1" applyAlignment="1">
      <alignment horizontal="right" vertical="center"/>
    </xf>
    <xf numFmtId="41" fontId="19" fillId="2" borderId="5" xfId="0" quotePrefix="1" applyNumberFormat="1" applyFont="1" applyFill="1" applyBorder="1" applyAlignment="1">
      <alignment horizontal="center" vertical="center"/>
    </xf>
    <xf numFmtId="41" fontId="19" fillId="0" borderId="10" xfId="0" quotePrefix="1" applyNumberFormat="1" applyFont="1" applyFill="1" applyBorder="1" applyAlignment="1">
      <alignment horizontal="right" vertical="center"/>
    </xf>
    <xf numFmtId="41" fontId="19" fillId="0" borderId="38" xfId="0" quotePrefix="1" applyNumberFormat="1" applyFont="1" applyFill="1" applyBorder="1" applyAlignment="1">
      <alignment horizontal="left" vertical="center"/>
    </xf>
    <xf numFmtId="41" fontId="19" fillId="2" borderId="10" xfId="0" quotePrefix="1" applyNumberFormat="1" applyFont="1" applyFill="1" applyBorder="1" applyAlignment="1">
      <alignment horizontal="right" vertical="center"/>
    </xf>
    <xf numFmtId="41" fontId="19" fillId="0" borderId="38" xfId="0" quotePrefix="1" applyNumberFormat="1" applyFont="1" applyFill="1" applyBorder="1" applyAlignment="1">
      <alignment horizontal="right" vertical="center"/>
    </xf>
    <xf numFmtId="41" fontId="19" fillId="2" borderId="10" xfId="0" quotePrefix="1" applyNumberFormat="1" applyFont="1" applyFill="1" applyBorder="1" applyAlignment="1">
      <alignment horizontal="center" vertical="center"/>
    </xf>
    <xf numFmtId="41" fontId="19" fillId="2" borderId="6" xfId="0" quotePrefix="1" applyNumberFormat="1" applyFont="1" applyFill="1" applyBorder="1" applyAlignment="1">
      <alignment horizontal="center" vertical="center"/>
    </xf>
    <xf numFmtId="41" fontId="19" fillId="0" borderId="38" xfId="0" applyNumberFormat="1" applyFont="1" applyFill="1" applyBorder="1" applyAlignment="1">
      <alignment horizontal="left" vertical="center"/>
    </xf>
    <xf numFmtId="41" fontId="19" fillId="0" borderId="38" xfId="0" applyNumberFormat="1" applyFont="1" applyFill="1" applyBorder="1" applyAlignment="1">
      <alignment vertical="center"/>
    </xf>
    <xf numFmtId="41" fontId="19" fillId="0" borderId="9" xfId="0" quotePrefix="1" applyNumberFormat="1" applyFont="1" applyFill="1" applyBorder="1" applyAlignment="1">
      <alignment horizontal="right" vertical="center"/>
    </xf>
    <xf numFmtId="41" fontId="19" fillId="0" borderId="9" xfId="0" quotePrefix="1" applyNumberFormat="1" applyFont="1" applyFill="1" applyBorder="1" applyAlignment="1">
      <alignment horizontal="left" vertical="center"/>
    </xf>
    <xf numFmtId="41" fontId="19" fillId="0" borderId="9" xfId="0" applyNumberFormat="1" applyFont="1" applyFill="1" applyBorder="1" applyAlignment="1">
      <alignment horizontal="left" vertical="center"/>
    </xf>
    <xf numFmtId="41" fontId="19" fillId="2" borderId="9" xfId="0" quotePrefix="1" applyNumberFormat="1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41" fontId="19" fillId="0" borderId="44" xfId="0" quotePrefix="1" applyNumberFormat="1" applyFont="1" applyFill="1" applyBorder="1" applyAlignment="1">
      <alignment horizontal="right" vertical="center"/>
    </xf>
    <xf numFmtId="41" fontId="19" fillId="0" borderId="44" xfId="0" quotePrefix="1" applyNumberFormat="1" applyFont="1" applyFill="1" applyBorder="1" applyAlignment="1">
      <alignment horizontal="left" vertical="center"/>
    </xf>
    <xf numFmtId="41" fontId="19" fillId="2" borderId="44" xfId="0" quotePrefix="1" applyNumberFormat="1" applyFont="1" applyFill="1" applyBorder="1" applyAlignment="1">
      <alignment horizontal="center" vertical="center"/>
    </xf>
    <xf numFmtId="41" fontId="19" fillId="0" borderId="6" xfId="0" quotePrefix="1" applyNumberFormat="1" applyFont="1" applyFill="1" applyBorder="1" applyAlignment="1">
      <alignment horizontal="center" vertical="center"/>
    </xf>
    <xf numFmtId="41" fontId="19" fillId="0" borderId="30" xfId="0" quotePrefix="1" applyNumberFormat="1" applyFont="1" applyFill="1" applyBorder="1" applyAlignment="1">
      <alignment horizontal="center" vertical="center"/>
    </xf>
    <xf numFmtId="41" fontId="19" fillId="0" borderId="23" xfId="0" quotePrefix="1" applyNumberFormat="1" applyFont="1" applyFill="1" applyBorder="1" applyAlignment="1">
      <alignment horizontal="center" vertical="center"/>
    </xf>
    <xf numFmtId="41" fontId="19" fillId="0" borderId="10" xfId="0" quotePrefix="1" applyNumberFormat="1" applyFont="1" applyFill="1" applyBorder="1" applyAlignment="1">
      <alignment horizontal="center" vertical="center"/>
    </xf>
    <xf numFmtId="41" fontId="19" fillId="0" borderId="38" xfId="0" quotePrefix="1" applyNumberFormat="1" applyFont="1" applyFill="1" applyBorder="1" applyAlignment="1">
      <alignment horizontal="center" vertical="center"/>
    </xf>
    <xf numFmtId="41" fontId="19" fillId="0" borderId="10" xfId="0" applyNumberFormat="1" applyFont="1" applyFill="1" applyBorder="1" applyAlignment="1">
      <alignment vertical="center"/>
    </xf>
    <xf numFmtId="41" fontId="19" fillId="0" borderId="10" xfId="0" applyNumberFormat="1" applyFont="1" applyFill="1" applyBorder="1" applyAlignment="1">
      <alignment horizontal="center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44" xfId="0" quotePrefix="1" applyNumberFormat="1" applyFont="1" applyFill="1" applyBorder="1" applyAlignment="1">
      <alignment horizontal="center" vertical="center"/>
    </xf>
    <xf numFmtId="41" fontId="5" fillId="2" borderId="0" xfId="0" applyNumberFormat="1" applyFont="1" applyFill="1" applyAlignment="1">
      <alignment vertical="center"/>
    </xf>
    <xf numFmtId="41" fontId="5" fillId="0" borderId="0" xfId="0" applyNumberFormat="1" applyFont="1" applyAlignment="1">
      <alignment vertical="center"/>
    </xf>
    <xf numFmtId="169" fontId="26" fillId="3" borderId="5" xfId="1" applyNumberFormat="1" applyFont="1" applyFill="1" applyBorder="1" applyAlignment="1">
      <alignment horizontal="center" vertical="center" wrapText="1"/>
    </xf>
    <xf numFmtId="41" fontId="19" fillId="0" borderId="89" xfId="0" quotePrefix="1" applyNumberFormat="1" applyFont="1" applyFill="1" applyBorder="1" applyAlignment="1">
      <alignment horizontal="center" vertical="center"/>
    </xf>
    <xf numFmtId="41" fontId="26" fillId="0" borderId="89" xfId="0" applyNumberFormat="1" applyFont="1" applyFill="1" applyBorder="1" applyAlignment="1">
      <alignment vertical="center"/>
    </xf>
    <xf numFmtId="41" fontId="26" fillId="3" borderId="5" xfId="0" applyNumberFormat="1" applyFont="1" applyFill="1" applyBorder="1" applyAlignment="1">
      <alignment horizontal="left" vertical="center" wrapText="1"/>
    </xf>
    <xf numFmtId="41" fontId="19" fillId="0" borderId="77" xfId="0" quotePrefix="1" applyNumberFormat="1" applyFont="1" applyFill="1" applyBorder="1" applyAlignment="1">
      <alignment horizontal="center" vertical="center"/>
    </xf>
    <xf numFmtId="41" fontId="19" fillId="0" borderId="5" xfId="0" quotePrefix="1" applyNumberFormat="1" applyFont="1" applyFill="1" applyBorder="1" applyAlignment="1">
      <alignment horizontal="center" vertical="center"/>
    </xf>
    <xf numFmtId="41" fontId="19" fillId="6" borderId="10" xfId="0" quotePrefix="1" applyNumberFormat="1" applyFont="1" applyFill="1" applyBorder="1" applyAlignment="1">
      <alignment horizontal="center" vertical="center"/>
    </xf>
    <xf numFmtId="41" fontId="19" fillId="0" borderId="23" xfId="0" quotePrefix="1" applyNumberFormat="1" applyFont="1" applyFill="1" applyBorder="1" applyAlignment="1">
      <alignment horizontal="left" vertical="center"/>
    </xf>
    <xf numFmtId="41" fontId="19" fillId="0" borderId="5" xfId="0" quotePrefix="1" applyNumberFormat="1" applyFont="1" applyFill="1" applyBorder="1" applyAlignment="1">
      <alignment horizontal="left" vertical="center"/>
    </xf>
    <xf numFmtId="41" fontId="19" fillId="6" borderId="38" xfId="0" quotePrefix="1" applyNumberFormat="1" applyFont="1" applyFill="1" applyBorder="1" applyAlignment="1">
      <alignment horizontal="left" vertical="center"/>
    </xf>
    <xf numFmtId="41" fontId="19" fillId="0" borderId="77" xfId="0" quotePrefix="1" applyNumberFormat="1" applyFont="1" applyFill="1" applyBorder="1" applyAlignment="1">
      <alignment horizontal="left" vertical="center"/>
    </xf>
    <xf numFmtId="41" fontId="19" fillId="0" borderId="30" xfId="0" quotePrefix="1" applyNumberFormat="1" applyFont="1" applyFill="1" applyBorder="1" applyAlignment="1">
      <alignment horizontal="left" vertical="center"/>
    </xf>
    <xf numFmtId="41" fontId="19" fillId="2" borderId="67" xfId="0" quotePrefix="1" applyNumberFormat="1" applyFont="1" applyFill="1" applyBorder="1" applyAlignment="1">
      <alignment horizontal="center" vertical="center"/>
    </xf>
    <xf numFmtId="41" fontId="19" fillId="0" borderId="38" xfId="0" applyNumberFormat="1" applyFont="1" applyFill="1" applyBorder="1" applyAlignment="1">
      <alignment horizontal="center" vertical="center"/>
    </xf>
    <xf numFmtId="41" fontId="19" fillId="0" borderId="9" xfId="0" applyNumberFormat="1" applyFont="1" applyFill="1" applyBorder="1" applyAlignment="1">
      <alignment horizontal="center" vertical="center"/>
    </xf>
    <xf numFmtId="41" fontId="26" fillId="2" borderId="86" xfId="0" quotePrefix="1" applyNumberFormat="1" applyFont="1" applyFill="1" applyBorder="1" applyAlignment="1">
      <alignment horizontal="center" vertical="center"/>
    </xf>
    <xf numFmtId="14" fontId="19" fillId="0" borderId="86" xfId="0" quotePrefix="1" applyNumberFormat="1" applyFont="1" applyFill="1" applyBorder="1" applyAlignment="1">
      <alignment horizontal="center" vertical="center"/>
    </xf>
    <xf numFmtId="41" fontId="19" fillId="0" borderId="86" xfId="0" quotePrefix="1" applyNumberFormat="1" applyFont="1" applyFill="1" applyBorder="1" applyAlignment="1">
      <alignment horizontal="left" vertical="center"/>
    </xf>
    <xf numFmtId="41" fontId="26" fillId="2" borderId="89" xfId="0" applyNumberFormat="1" applyFont="1" applyFill="1" applyBorder="1" applyAlignment="1">
      <alignment horizontal="center" vertical="center"/>
    </xf>
    <xf numFmtId="41" fontId="19" fillId="6" borderId="10" xfId="0" applyNumberFormat="1" applyFont="1" applyFill="1" applyBorder="1" applyAlignment="1">
      <alignment horizontal="center" vertical="center"/>
    </xf>
    <xf numFmtId="41" fontId="19" fillId="0" borderId="86" xfId="0" quotePrefix="1" applyNumberFormat="1" applyFont="1" applyFill="1" applyBorder="1" applyAlignment="1">
      <alignment horizontal="center" vertical="center"/>
    </xf>
    <xf numFmtId="41" fontId="26" fillId="2" borderId="86" xfId="0" applyNumberFormat="1" applyFont="1" applyFill="1" applyBorder="1" applyAlignment="1">
      <alignment horizontal="left" vertical="center"/>
    </xf>
    <xf numFmtId="41" fontId="19" fillId="0" borderId="44" xfId="0" applyNumberFormat="1" applyFont="1" applyFill="1" applyBorder="1" applyAlignment="1">
      <alignment horizontal="center" vertical="center"/>
    </xf>
    <xf numFmtId="41" fontId="26" fillId="0" borderId="9" xfId="0" quotePrefix="1" applyNumberFormat="1" applyFont="1" applyFill="1" applyBorder="1" applyAlignment="1">
      <alignment horizontal="center" vertical="center"/>
    </xf>
    <xf numFmtId="41" fontId="26" fillId="0" borderId="9" xfId="0" quotePrefix="1" applyNumberFormat="1" applyFont="1" applyFill="1" applyBorder="1" applyAlignment="1">
      <alignment horizontal="right" vertical="center"/>
    </xf>
    <xf numFmtId="41" fontId="26" fillId="0" borderId="10" xfId="0" quotePrefix="1" applyNumberFormat="1" applyFont="1" applyFill="1" applyBorder="1" applyAlignment="1">
      <alignment horizontal="right" vertical="center"/>
    </xf>
    <xf numFmtId="41" fontId="26" fillId="0" borderId="9" xfId="0" applyNumberFormat="1" applyFont="1" applyFill="1" applyBorder="1" applyAlignment="1">
      <alignment horizontal="left" vertical="center"/>
    </xf>
    <xf numFmtId="41" fontId="26" fillId="2" borderId="9" xfId="0" quotePrefix="1" applyNumberFormat="1" applyFont="1" applyFill="1" applyBorder="1" applyAlignment="1">
      <alignment horizontal="center" vertical="center"/>
    </xf>
    <xf numFmtId="41" fontId="26" fillId="0" borderId="10" xfId="0" applyNumberFormat="1" applyFont="1" applyFill="1" applyBorder="1" applyAlignment="1">
      <alignment vertical="center"/>
    </xf>
    <xf numFmtId="41" fontId="26" fillId="0" borderId="38" xfId="0" applyNumberFormat="1" applyFont="1" applyFill="1" applyBorder="1" applyAlignment="1">
      <alignment vertical="center"/>
    </xf>
    <xf numFmtId="41" fontId="26" fillId="0" borderId="38" xfId="0" quotePrefix="1" applyNumberFormat="1" applyFont="1" applyFill="1" applyBorder="1" applyAlignment="1">
      <alignment horizontal="left" vertical="center"/>
    </xf>
    <xf numFmtId="41" fontId="26" fillId="2" borderId="10" xfId="0" quotePrefix="1" applyNumberFormat="1" applyFont="1" applyFill="1" applyBorder="1" applyAlignment="1">
      <alignment horizontal="right" vertical="center"/>
    </xf>
    <xf numFmtId="41" fontId="26" fillId="0" borderId="10" xfId="0" quotePrefix="1" applyNumberFormat="1" applyFont="1" applyFill="1" applyBorder="1" applyAlignment="1">
      <alignment horizontal="center" vertical="center"/>
    </xf>
    <xf numFmtId="41" fontId="26" fillId="0" borderId="38" xfId="0" quotePrefix="1" applyNumberFormat="1" applyFont="1" applyFill="1" applyBorder="1" applyAlignment="1">
      <alignment horizontal="center" vertical="center"/>
    </xf>
    <xf numFmtId="41" fontId="26" fillId="2" borderId="10" xfId="0" quotePrefix="1" applyNumberFormat="1" applyFont="1" applyFill="1" applyBorder="1" applyAlignment="1">
      <alignment horizontal="center" vertical="center"/>
    </xf>
    <xf numFmtId="41" fontId="26" fillId="2" borderId="10" xfId="0" applyNumberFormat="1" applyFont="1" applyFill="1" applyBorder="1" applyAlignment="1">
      <alignment horizontal="center" vertical="center"/>
    </xf>
    <xf numFmtId="41" fontId="26" fillId="0" borderId="6" xfId="0" quotePrefix="1" applyNumberFormat="1" applyFont="1" applyFill="1" applyBorder="1" applyAlignment="1">
      <alignment horizontal="center" vertical="center"/>
    </xf>
    <xf numFmtId="41" fontId="26" fillId="0" borderId="30" xfId="0" quotePrefix="1" applyNumberFormat="1" applyFont="1" applyFill="1" applyBorder="1" applyAlignment="1">
      <alignment horizontal="center" vertical="center"/>
    </xf>
    <xf numFmtId="41" fontId="26" fillId="0" borderId="6" xfId="0" quotePrefix="1" applyNumberFormat="1" applyFont="1" applyFill="1" applyBorder="1" applyAlignment="1">
      <alignment horizontal="right" vertical="center"/>
    </xf>
    <xf numFmtId="41" fontId="26" fillId="0" borderId="30" xfId="0" quotePrefix="1" applyNumberFormat="1" applyFont="1" applyFill="1" applyBorder="1" applyAlignment="1">
      <alignment horizontal="right" vertical="center"/>
    </xf>
    <xf numFmtId="41" fontId="26" fillId="2" borderId="6" xfId="0" quotePrefix="1" applyNumberFormat="1" applyFont="1" applyFill="1" applyBorder="1" applyAlignment="1">
      <alignment horizontal="center" vertical="center"/>
    </xf>
    <xf numFmtId="41" fontId="30" fillId="0" borderId="13" xfId="0" applyNumberFormat="1" applyFont="1" applyFill="1" applyBorder="1" applyAlignment="1">
      <alignment horizontal="center" vertical="center"/>
    </xf>
    <xf numFmtId="41" fontId="30" fillId="2" borderId="13" xfId="0" applyNumberFormat="1" applyFont="1" applyFill="1" applyBorder="1" applyAlignment="1">
      <alignment horizontal="center" vertical="center"/>
    </xf>
    <xf numFmtId="41" fontId="26" fillId="2" borderId="5" xfId="0" quotePrefix="1" applyNumberFormat="1" applyFont="1" applyFill="1" applyBorder="1" applyAlignment="1">
      <alignment horizontal="center" vertical="center"/>
    </xf>
    <xf numFmtId="41" fontId="26" fillId="0" borderId="10" xfId="0" applyNumberFormat="1" applyFont="1" applyFill="1" applyBorder="1" applyAlignment="1">
      <alignment horizontal="center" vertical="center"/>
    </xf>
    <xf numFmtId="41" fontId="26" fillId="0" borderId="38" xfId="0" applyNumberFormat="1" applyFont="1" applyFill="1" applyBorder="1" applyAlignment="1">
      <alignment horizontal="left" vertical="center"/>
    </xf>
    <xf numFmtId="41" fontId="26" fillId="2" borderId="38" xfId="0" applyNumberFormat="1" applyFont="1" applyFill="1" applyBorder="1" applyAlignment="1">
      <alignment vertical="center"/>
    </xf>
    <xf numFmtId="41" fontId="26" fillId="0" borderId="9" xfId="0" quotePrefix="1" applyNumberFormat="1" applyFont="1" applyFill="1" applyBorder="1" applyAlignment="1">
      <alignment horizontal="left" vertical="center"/>
    </xf>
    <xf numFmtId="41" fontId="26" fillId="2" borderId="9" xfId="0" applyNumberFormat="1" applyFont="1" applyFill="1" applyBorder="1" applyAlignment="1">
      <alignment horizontal="center" vertical="center"/>
    </xf>
    <xf numFmtId="41" fontId="26" fillId="0" borderId="48" xfId="0" quotePrefix="1" applyNumberFormat="1" applyFont="1" applyFill="1" applyBorder="1" applyAlignment="1">
      <alignment horizontal="center" vertical="center"/>
    </xf>
    <xf numFmtId="41" fontId="9" fillId="0" borderId="48" xfId="1" applyNumberFormat="1" applyFont="1" applyBorder="1"/>
    <xf numFmtId="0" fontId="4" fillId="0" borderId="0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41" fontId="26" fillId="0" borderId="5" xfId="0" quotePrefix="1" applyNumberFormat="1" applyFont="1" applyFill="1" applyBorder="1" applyAlignment="1">
      <alignment horizontal="center" vertical="center"/>
    </xf>
    <xf numFmtId="165" fontId="5" fillId="0" borderId="0" xfId="1" applyNumberFormat="1" applyFont="1"/>
    <xf numFmtId="0" fontId="32" fillId="0" borderId="0" xfId="0" applyFont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165" fontId="5" fillId="0" borderId="0" xfId="1" applyNumberFormat="1" applyFont="1" applyAlignment="1">
      <alignment vertical="center"/>
    </xf>
    <xf numFmtId="0" fontId="19" fillId="0" borderId="0" xfId="3" applyNumberFormat="1" applyFont="1"/>
    <xf numFmtId="41" fontId="30" fillId="0" borderId="23" xfId="0" applyNumberFormat="1" applyFont="1" applyFill="1" applyBorder="1" applyAlignment="1">
      <alignment horizontal="right" vertical="center"/>
    </xf>
    <xf numFmtId="41" fontId="30" fillId="0" borderId="23" xfId="0" applyNumberFormat="1" applyFont="1" applyFill="1" applyBorder="1" applyAlignment="1">
      <alignment vertical="center"/>
    </xf>
    <xf numFmtId="41" fontId="26" fillId="0" borderId="23" xfId="0" applyNumberFormat="1" applyFont="1" applyFill="1" applyBorder="1" applyAlignment="1">
      <alignment vertical="center"/>
    </xf>
    <xf numFmtId="41" fontId="26" fillId="0" borderId="23" xfId="0" applyNumberFormat="1" applyFont="1" applyFill="1" applyBorder="1" applyAlignment="1">
      <alignment horizontal="center" vertical="center"/>
    </xf>
    <xf numFmtId="167" fontId="26" fillId="0" borderId="23" xfId="1" applyNumberFormat="1" applyFont="1" applyFill="1" applyBorder="1" applyAlignment="1">
      <alignment horizontal="right" vertical="center"/>
    </xf>
    <xf numFmtId="41" fontId="26" fillId="0" borderId="23" xfId="0" quotePrefix="1" applyNumberFormat="1" applyFont="1" applyFill="1" applyBorder="1" applyAlignment="1">
      <alignment horizontal="center" vertical="center"/>
    </xf>
    <xf numFmtId="41" fontId="26" fillId="0" borderId="23" xfId="0" quotePrefix="1" applyNumberFormat="1" applyFont="1" applyFill="1" applyBorder="1" applyAlignment="1">
      <alignment horizontal="right" vertical="center"/>
    </xf>
    <xf numFmtId="41" fontId="26" fillId="0" borderId="23" xfId="0" quotePrefix="1" applyNumberFormat="1" applyFont="1" applyFill="1" applyBorder="1" applyAlignment="1">
      <alignment horizontal="left" vertical="center"/>
    </xf>
    <xf numFmtId="41" fontId="30" fillId="0" borderId="5" xfId="0" applyNumberFormat="1" applyFont="1" applyFill="1" applyBorder="1" applyAlignment="1">
      <alignment horizontal="right" vertical="center"/>
    </xf>
    <xf numFmtId="41" fontId="30" fillId="0" borderId="5" xfId="0" applyNumberFormat="1" applyFont="1" applyFill="1" applyBorder="1" applyAlignment="1">
      <alignment vertical="center"/>
    </xf>
    <xf numFmtId="41" fontId="26" fillId="0" borderId="5" xfId="0" applyNumberFormat="1" applyFont="1" applyFill="1" applyBorder="1" applyAlignment="1">
      <alignment vertical="center"/>
    </xf>
    <xf numFmtId="41" fontId="26" fillId="0" borderId="5" xfId="0" applyNumberFormat="1" applyFont="1" applyFill="1" applyBorder="1" applyAlignment="1">
      <alignment horizontal="center" vertical="center"/>
    </xf>
    <xf numFmtId="167" fontId="26" fillId="0" borderId="5" xfId="1" applyNumberFormat="1" applyFont="1" applyFill="1" applyBorder="1" applyAlignment="1">
      <alignment horizontal="right" vertical="center"/>
    </xf>
    <xf numFmtId="41" fontId="26" fillId="0" borderId="5" xfId="0" quotePrefix="1" applyNumberFormat="1" applyFont="1" applyFill="1" applyBorder="1" applyAlignment="1">
      <alignment horizontal="right" vertical="center"/>
    </xf>
    <xf numFmtId="41" fontId="26" fillId="0" borderId="5" xfId="0" quotePrefix="1" applyNumberFormat="1" applyFont="1" applyFill="1" applyBorder="1" applyAlignment="1">
      <alignment horizontal="left" vertical="center"/>
    </xf>
    <xf numFmtId="41" fontId="19" fillId="0" borderId="1" xfId="0" applyNumberFormat="1" applyFont="1" applyFill="1" applyBorder="1" applyAlignment="1">
      <alignment vertical="center"/>
    </xf>
    <xf numFmtId="168" fontId="19" fillId="0" borderId="10" xfId="1" applyNumberFormat="1" applyFont="1" applyFill="1" applyBorder="1" applyAlignment="1">
      <alignment horizontal="right" vertical="center"/>
    </xf>
    <xf numFmtId="41" fontId="19" fillId="0" borderId="41" xfId="0" quotePrefix="1" applyNumberFormat="1" applyFont="1" applyFill="1" applyBorder="1" applyAlignment="1">
      <alignment horizontal="center" vertical="center"/>
    </xf>
    <xf numFmtId="41" fontId="19" fillId="0" borderId="1" xfId="2" applyNumberFormat="1" applyFont="1" applyFill="1" applyBorder="1" applyAlignment="1">
      <alignment horizontal="left" vertical="center"/>
    </xf>
    <xf numFmtId="41" fontId="19" fillId="0" borderId="29" xfId="0" applyNumberFormat="1" applyFont="1" applyFill="1" applyBorder="1" applyAlignment="1">
      <alignment horizontal="left" vertical="center"/>
    </xf>
    <xf numFmtId="168" fontId="19" fillId="0" borderId="1" xfId="1" applyNumberFormat="1" applyFont="1" applyFill="1" applyBorder="1" applyAlignment="1">
      <alignment horizontal="right" vertical="center"/>
    </xf>
    <xf numFmtId="41" fontId="19" fillId="0" borderId="1" xfId="0" applyNumberFormat="1" applyFont="1" applyFill="1" applyBorder="1" applyAlignment="1">
      <alignment horizontal="left" vertical="center"/>
    </xf>
    <xf numFmtId="41" fontId="19" fillId="0" borderId="9" xfId="0" applyNumberFormat="1" applyFont="1" applyFill="1" applyBorder="1" applyAlignment="1">
      <alignment vertical="center"/>
    </xf>
    <xf numFmtId="41" fontId="19" fillId="0" borderId="9" xfId="2" applyNumberFormat="1" applyFont="1" applyFill="1" applyBorder="1" applyAlignment="1">
      <alignment horizontal="left" vertical="center"/>
    </xf>
    <xf numFmtId="41" fontId="19" fillId="0" borderId="48" xfId="0" applyNumberFormat="1" applyFont="1" applyFill="1" applyBorder="1" applyAlignment="1">
      <alignment horizontal="left" vertical="center"/>
    </xf>
    <xf numFmtId="168" fontId="19" fillId="0" borderId="9" xfId="1" applyNumberFormat="1" applyFont="1" applyFill="1" applyBorder="1" applyAlignment="1">
      <alignment horizontal="right" vertical="center"/>
    </xf>
    <xf numFmtId="168" fontId="19" fillId="0" borderId="48" xfId="1" applyNumberFormat="1" applyFont="1" applyFill="1" applyBorder="1" applyAlignment="1">
      <alignment horizontal="right" vertical="center"/>
    </xf>
    <xf numFmtId="41" fontId="19" fillId="0" borderId="48" xfId="0" quotePrefix="1" applyNumberFormat="1" applyFont="1" applyFill="1" applyBorder="1" applyAlignment="1">
      <alignment horizontal="left" vertical="center"/>
    </xf>
    <xf numFmtId="41" fontId="19" fillId="0" borderId="48" xfId="0" quotePrefix="1" applyNumberFormat="1" applyFont="1" applyFill="1" applyBorder="1" applyAlignment="1">
      <alignment horizontal="center" vertical="center"/>
    </xf>
    <xf numFmtId="41" fontId="19" fillId="0" borderId="48" xfId="0" quotePrefix="1" applyNumberFormat="1" applyFont="1" applyFill="1" applyBorder="1" applyAlignment="1">
      <alignment horizontal="right" vertical="center"/>
    </xf>
    <xf numFmtId="41" fontId="19" fillId="0" borderId="48" xfId="0" applyNumberFormat="1" applyFont="1" applyFill="1" applyBorder="1" applyAlignment="1">
      <alignment horizontal="center" vertical="center"/>
    </xf>
    <xf numFmtId="41" fontId="19" fillId="0" borderId="77" xfId="0" applyNumberFormat="1" applyFont="1" applyFill="1" applyBorder="1" applyAlignment="1">
      <alignment horizontal="center" vertical="center"/>
    </xf>
    <xf numFmtId="41" fontId="19" fillId="0" borderId="77" xfId="0" quotePrefix="1" applyNumberFormat="1" applyFont="1" applyFill="1" applyBorder="1" applyAlignment="1">
      <alignment horizontal="right" vertical="center"/>
    </xf>
    <xf numFmtId="41" fontId="19" fillId="0" borderId="86" xfId="0" applyNumberFormat="1" applyFont="1" applyFill="1" applyBorder="1" applyAlignment="1">
      <alignment horizontal="center" vertical="center"/>
    </xf>
    <xf numFmtId="41" fontId="19" fillId="0" borderId="86" xfId="0" quotePrefix="1" applyNumberFormat="1" applyFont="1" applyFill="1" applyBorder="1" applyAlignment="1">
      <alignment horizontal="right" vertical="center"/>
    </xf>
    <xf numFmtId="41" fontId="19" fillId="2" borderId="43" xfId="2" applyNumberFormat="1" applyFont="1" applyFill="1" applyBorder="1" applyAlignment="1">
      <alignment horizontal="left" vertical="center"/>
    </xf>
    <xf numFmtId="168" fontId="19" fillId="2" borderId="43" xfId="1" applyNumberFormat="1" applyFont="1" applyFill="1" applyBorder="1" applyAlignment="1">
      <alignment horizontal="right" vertical="center"/>
    </xf>
    <xf numFmtId="168" fontId="19" fillId="2" borderId="44" xfId="1" applyNumberFormat="1" applyFont="1" applyFill="1" applyBorder="1" applyAlignment="1">
      <alignment horizontal="right" vertical="center"/>
    </xf>
    <xf numFmtId="41" fontId="19" fillId="2" borderId="44" xfId="0" applyNumberFormat="1" applyFont="1" applyFill="1" applyBorder="1" applyAlignment="1">
      <alignment horizontal="left" vertical="center"/>
    </xf>
    <xf numFmtId="41" fontId="19" fillId="0" borderId="44" xfId="0" applyNumberFormat="1" applyFont="1" applyFill="1" applyBorder="1" applyAlignment="1">
      <alignment horizontal="left" vertical="center"/>
    </xf>
    <xf numFmtId="41" fontId="19" fillId="0" borderId="4" xfId="0" applyNumberFormat="1" applyFont="1" applyFill="1" applyBorder="1" applyAlignment="1">
      <alignment vertical="center"/>
    </xf>
    <xf numFmtId="168" fontId="19" fillId="0" borderId="1" xfId="1" applyNumberFormat="1" applyFont="1" applyFill="1" applyBorder="1" applyAlignment="1">
      <alignment vertical="center"/>
    </xf>
    <xf numFmtId="41" fontId="19" fillId="0" borderId="6" xfId="0" applyNumberFormat="1" applyFont="1" applyFill="1" applyBorder="1" applyAlignment="1">
      <alignment horizontal="center" vertical="center"/>
    </xf>
    <xf numFmtId="41" fontId="19" fillId="0" borderId="30" xfId="0" applyNumberFormat="1" applyFont="1" applyFill="1" applyBorder="1" applyAlignment="1">
      <alignment horizontal="center" vertical="center"/>
    </xf>
    <xf numFmtId="41" fontId="19" fillId="0" borderId="6" xfId="0" applyNumberFormat="1" applyFont="1" applyFill="1" applyBorder="1" applyAlignment="1">
      <alignment vertical="center"/>
    </xf>
    <xf numFmtId="41" fontId="19" fillId="0" borderId="6" xfId="2" applyNumberFormat="1" applyFont="1" applyFill="1" applyBorder="1" applyAlignment="1">
      <alignment horizontal="left" vertical="center"/>
    </xf>
    <xf numFmtId="41" fontId="19" fillId="0" borderId="30" xfId="0" applyNumberFormat="1" applyFont="1" applyFill="1" applyBorder="1" applyAlignment="1">
      <alignment horizontal="left" vertical="center"/>
    </xf>
    <xf numFmtId="168" fontId="19" fillId="0" borderId="6" xfId="1" applyNumberFormat="1" applyFont="1" applyFill="1" applyBorder="1" applyAlignment="1">
      <alignment horizontal="right" vertical="center"/>
    </xf>
    <xf numFmtId="41" fontId="19" fillId="0" borderId="6" xfId="0" applyNumberFormat="1" applyFont="1" applyFill="1" applyBorder="1" applyAlignment="1">
      <alignment horizontal="left" vertical="center"/>
    </xf>
    <xf numFmtId="41" fontId="19" fillId="0" borderId="6" xfId="0" quotePrefix="1" applyNumberFormat="1" applyFont="1" applyFill="1" applyBorder="1" applyAlignment="1">
      <alignment horizontal="right" vertical="center"/>
    </xf>
    <xf numFmtId="41" fontId="19" fillId="0" borderId="40" xfId="0" quotePrefix="1" applyNumberFormat="1" applyFont="1" applyFill="1" applyBorder="1" applyAlignment="1">
      <alignment horizontal="center" vertical="center"/>
    </xf>
    <xf numFmtId="41" fontId="34" fillId="0" borderId="20" xfId="0" applyNumberFormat="1" applyFont="1" applyFill="1" applyBorder="1" applyAlignment="1">
      <alignment horizontal="center" vertical="center"/>
    </xf>
    <xf numFmtId="41" fontId="34" fillId="0" borderId="13" xfId="0" applyNumberFormat="1" applyFont="1" applyFill="1" applyBorder="1" applyAlignment="1">
      <alignment horizontal="left" vertical="center"/>
    </xf>
    <xf numFmtId="41" fontId="34" fillId="0" borderId="13" xfId="0" applyNumberFormat="1" applyFont="1" applyFill="1" applyBorder="1" applyAlignment="1">
      <alignment horizontal="center" vertical="center"/>
    </xf>
    <xf numFmtId="168" fontId="34" fillId="0" borderId="13" xfId="1" applyNumberFormat="1" applyFont="1" applyFill="1" applyBorder="1" applyAlignment="1">
      <alignment horizontal="right" vertical="center"/>
    </xf>
    <xf numFmtId="41" fontId="19" fillId="0" borderId="13" xfId="0" applyNumberFormat="1" applyFont="1" applyFill="1" applyBorder="1" applyAlignment="1">
      <alignment horizontal="center" vertical="center"/>
    </xf>
    <xf numFmtId="41" fontId="34" fillId="0" borderId="5" xfId="0" applyNumberFormat="1" applyFont="1" applyFill="1" applyBorder="1" applyAlignment="1">
      <alignment horizontal="right" vertical="center"/>
    </xf>
    <xf numFmtId="41" fontId="34" fillId="0" borderId="5" xfId="0" applyNumberFormat="1" applyFont="1" applyFill="1" applyBorder="1" applyAlignment="1">
      <alignment horizontal="left" vertical="center"/>
    </xf>
    <xf numFmtId="41" fontId="19" fillId="0" borderId="5" xfId="0" applyNumberFormat="1" applyFont="1" applyFill="1" applyBorder="1" applyAlignment="1">
      <alignment vertical="center"/>
    </xf>
    <xf numFmtId="41" fontId="19" fillId="0" borderId="5" xfId="0" applyNumberFormat="1" applyFont="1" applyFill="1" applyBorder="1" applyAlignment="1">
      <alignment horizontal="center" vertical="center"/>
    </xf>
    <xf numFmtId="167" fontId="19" fillId="0" borderId="5" xfId="1" applyNumberFormat="1" applyFont="1" applyFill="1" applyBorder="1" applyAlignment="1">
      <alignment horizontal="right" vertical="center"/>
    </xf>
    <xf numFmtId="41" fontId="34" fillId="0" borderId="5" xfId="0" applyNumberFormat="1" applyFont="1" applyFill="1" applyBorder="1" applyAlignment="1">
      <alignment vertical="center"/>
    </xf>
    <xf numFmtId="41" fontId="26" fillId="2" borderId="43" xfId="2" applyNumberFormat="1" applyFont="1" applyFill="1" applyBorder="1" applyAlignment="1">
      <alignment horizontal="left" vertical="center"/>
    </xf>
    <xf numFmtId="168" fontId="26" fillId="2" borderId="62" xfId="1" applyNumberFormat="1" applyFont="1" applyFill="1" applyBorder="1" applyAlignment="1">
      <alignment horizontal="right" vertical="center"/>
    </xf>
    <xf numFmtId="41" fontId="19" fillId="0" borderId="4" xfId="0" applyNumberFormat="1" applyFont="1" applyFill="1" applyBorder="1" applyAlignment="1">
      <alignment horizontal="left" vertical="center"/>
    </xf>
    <xf numFmtId="167" fontId="19" fillId="0" borderId="6" xfId="1" applyNumberFormat="1" applyFont="1" applyFill="1" applyBorder="1" applyAlignment="1">
      <alignment horizontal="right" vertical="center"/>
    </xf>
    <xf numFmtId="167" fontId="34" fillId="0" borderId="13" xfId="1" applyNumberFormat="1" applyFont="1" applyFill="1" applyBorder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43" fontId="19" fillId="0" borderId="0" xfId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41" fontId="34" fillId="0" borderId="13" xfId="1" applyNumberFormat="1" applyFont="1" applyFill="1" applyBorder="1" applyAlignment="1">
      <alignment horizontal="right" vertical="center"/>
    </xf>
    <xf numFmtId="41" fontId="34" fillId="0" borderId="13" xfId="1" applyNumberFormat="1" applyFont="1" applyFill="1" applyBorder="1" applyAlignment="1">
      <alignment horizontal="left" vertical="center"/>
    </xf>
    <xf numFmtId="41" fontId="34" fillId="0" borderId="23" xfId="0" applyNumberFormat="1" applyFont="1" applyFill="1" applyBorder="1" applyAlignment="1">
      <alignment horizontal="right" vertical="center"/>
    </xf>
    <xf numFmtId="41" fontId="34" fillId="0" borderId="23" xfId="0" applyNumberFormat="1" applyFont="1" applyFill="1" applyBorder="1" applyAlignment="1">
      <alignment vertical="center"/>
    </xf>
    <xf numFmtId="41" fontId="19" fillId="0" borderId="23" xfId="0" applyNumberFormat="1" applyFont="1" applyFill="1" applyBorder="1" applyAlignment="1">
      <alignment vertical="center"/>
    </xf>
    <xf numFmtId="41" fontId="19" fillId="0" borderId="23" xfId="0" applyNumberFormat="1" applyFont="1" applyFill="1" applyBorder="1" applyAlignment="1">
      <alignment horizontal="center" vertical="center"/>
    </xf>
    <xf numFmtId="167" fontId="19" fillId="0" borderId="23" xfId="1" applyNumberFormat="1" applyFont="1" applyFill="1" applyBorder="1" applyAlignment="1">
      <alignment horizontal="right" vertical="center"/>
    </xf>
    <xf numFmtId="41" fontId="19" fillId="0" borderId="10" xfId="0" applyNumberFormat="1" applyFont="1" applyFill="1" applyBorder="1" applyAlignment="1">
      <alignment horizontal="left" vertical="center"/>
    </xf>
    <xf numFmtId="41" fontId="19" fillId="0" borderId="29" xfId="0" applyNumberFormat="1" applyFont="1" applyFill="1" applyBorder="1" applyAlignment="1">
      <alignment vertical="center"/>
    </xf>
    <xf numFmtId="41" fontId="19" fillId="0" borderId="83" xfId="0" applyNumberFormat="1" applyFont="1" applyFill="1" applyBorder="1" applyAlignment="1">
      <alignment horizontal="left" vertical="center"/>
    </xf>
    <xf numFmtId="168" fontId="19" fillId="0" borderId="9" xfId="1" applyNumberFormat="1" applyFont="1" applyFill="1" applyBorder="1" applyAlignment="1">
      <alignment vertical="center"/>
    </xf>
    <xf numFmtId="41" fontId="19" fillId="0" borderId="102" xfId="0" applyNumberFormat="1" applyFont="1" applyFill="1" applyBorder="1" applyAlignment="1">
      <alignment horizontal="left" vertical="center"/>
    </xf>
    <xf numFmtId="41" fontId="19" fillId="0" borderId="13" xfId="0" applyNumberFormat="1" applyFont="1" applyFill="1" applyBorder="1" applyAlignment="1">
      <alignment vertical="center"/>
    </xf>
    <xf numFmtId="167" fontId="34" fillId="0" borderId="13" xfId="0" applyNumberFormat="1" applyFont="1" applyFill="1" applyBorder="1" applyAlignment="1">
      <alignment horizontal="left" vertical="center"/>
    </xf>
    <xf numFmtId="41" fontId="19" fillId="0" borderId="13" xfId="0" applyNumberFormat="1" applyFont="1" applyFill="1" applyBorder="1" applyAlignment="1">
      <alignment horizontal="left" vertical="center"/>
    </xf>
    <xf numFmtId="41" fontId="19" fillId="0" borderId="13" xfId="0" quotePrefix="1" applyNumberFormat="1" applyFont="1" applyFill="1" applyBorder="1" applyAlignment="1">
      <alignment horizontal="center" vertical="center"/>
    </xf>
    <xf numFmtId="41" fontId="34" fillId="0" borderId="13" xfId="0" quotePrefix="1" applyNumberFormat="1" applyFont="1" applyFill="1" applyBorder="1" applyAlignment="1">
      <alignment horizontal="right" vertical="center"/>
    </xf>
    <xf numFmtId="41" fontId="19" fillId="0" borderId="13" xfId="0" quotePrefix="1" applyNumberFormat="1" applyFont="1" applyFill="1" applyBorder="1" applyAlignment="1">
      <alignment horizontal="right" vertical="center"/>
    </xf>
    <xf numFmtId="41" fontId="19" fillId="0" borderId="23" xfId="0" applyNumberFormat="1" applyFont="1" applyFill="1" applyBorder="1" applyAlignment="1">
      <alignment horizontal="left" vertical="center"/>
    </xf>
    <xf numFmtId="168" fontId="19" fillId="0" borderId="23" xfId="1" applyNumberFormat="1" applyFont="1" applyFill="1" applyBorder="1" applyAlignment="1">
      <alignment vertical="center"/>
    </xf>
    <xf numFmtId="168" fontId="19" fillId="0" borderId="23" xfId="1" applyNumberFormat="1" applyFont="1" applyFill="1" applyBorder="1" applyAlignment="1">
      <alignment horizontal="right" vertical="center"/>
    </xf>
    <xf numFmtId="41" fontId="34" fillId="0" borderId="44" xfId="0" applyNumberFormat="1" applyFont="1" applyFill="1" applyBorder="1" applyAlignment="1">
      <alignment horizontal="center" vertical="center"/>
    </xf>
    <xf numFmtId="41" fontId="19" fillId="0" borderId="44" xfId="0" applyNumberFormat="1" applyFont="1" applyFill="1" applyBorder="1" applyAlignment="1">
      <alignment vertical="center"/>
    </xf>
    <xf numFmtId="168" fontId="19" fillId="0" borderId="44" xfId="1" applyNumberFormat="1" applyFont="1" applyFill="1" applyBorder="1" applyAlignment="1">
      <alignment vertical="center"/>
    </xf>
    <xf numFmtId="168" fontId="19" fillId="0" borderId="44" xfId="1" applyNumberFormat="1" applyFont="1" applyFill="1" applyBorder="1" applyAlignment="1">
      <alignment horizontal="right" vertical="center"/>
    </xf>
    <xf numFmtId="41" fontId="19" fillId="0" borderId="43" xfId="0" applyNumberFormat="1" applyFont="1" applyFill="1" applyBorder="1" applyAlignment="1">
      <alignment horizontal="left" vertical="center"/>
    </xf>
    <xf numFmtId="41" fontId="19" fillId="0" borderId="86" xfId="0" applyNumberFormat="1" applyFont="1" applyFill="1" applyBorder="1" applyAlignment="1">
      <alignment horizontal="left" vertical="center"/>
    </xf>
    <xf numFmtId="41" fontId="19" fillId="0" borderId="30" xfId="2" applyNumberFormat="1" applyFont="1" applyFill="1" applyBorder="1" applyAlignment="1">
      <alignment horizontal="left" vertical="center"/>
    </xf>
    <xf numFmtId="41" fontId="19" fillId="0" borderId="30" xfId="1" applyNumberFormat="1" applyFont="1" applyFill="1" applyBorder="1" applyAlignment="1">
      <alignment horizontal="right" vertical="center"/>
    </xf>
    <xf numFmtId="41" fontId="19" fillId="0" borderId="30" xfId="0" quotePrefix="1" applyNumberFormat="1" applyFont="1" applyFill="1" applyBorder="1" applyAlignment="1">
      <alignment horizontal="right" vertical="center"/>
    </xf>
    <xf numFmtId="167" fontId="34" fillId="0" borderId="13" xfId="0" applyNumberFormat="1" applyFont="1" applyFill="1" applyBorder="1" applyAlignment="1">
      <alignment horizontal="center" vertical="center"/>
    </xf>
    <xf numFmtId="41" fontId="34" fillId="0" borderId="13" xfId="0" applyNumberFormat="1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167" fontId="34" fillId="0" borderId="13" xfId="0" applyNumberFormat="1" applyFont="1" applyFill="1" applyBorder="1" applyAlignment="1">
      <alignment vertical="center"/>
    </xf>
    <xf numFmtId="0" fontId="19" fillId="0" borderId="13" xfId="0" applyFont="1" applyFill="1" applyBorder="1" applyAlignment="1">
      <alignment horizontal="center" vertical="center"/>
    </xf>
    <xf numFmtId="41" fontId="29" fillId="0" borderId="41" xfId="0" quotePrefix="1" applyNumberFormat="1" applyFont="1" applyFill="1" applyBorder="1" applyAlignment="1">
      <alignment horizontal="center" vertical="center"/>
    </xf>
    <xf numFmtId="168" fontId="19" fillId="0" borderId="2" xfId="1" applyNumberFormat="1" applyFont="1" applyFill="1" applyBorder="1" applyAlignment="1">
      <alignment horizontal="right" vertical="center"/>
    </xf>
    <xf numFmtId="41" fontId="26" fillId="0" borderId="30" xfId="0" applyNumberFormat="1" applyFont="1" applyFill="1" applyBorder="1" applyAlignment="1">
      <alignment horizontal="center" vertical="center"/>
    </xf>
    <xf numFmtId="41" fontId="26" fillId="0" borderId="30" xfId="0" applyNumberFormat="1" applyFont="1" applyFill="1" applyBorder="1" applyAlignment="1">
      <alignment vertical="center"/>
    </xf>
    <xf numFmtId="41" fontId="26" fillId="0" borderId="30" xfId="2" applyNumberFormat="1" applyFont="1" applyFill="1" applyBorder="1" applyAlignment="1">
      <alignment horizontal="left" vertical="center"/>
    </xf>
    <xf numFmtId="41" fontId="26" fillId="0" borderId="30" xfId="0" applyNumberFormat="1" applyFont="1" applyFill="1" applyBorder="1" applyAlignment="1">
      <alignment horizontal="left" vertical="center"/>
    </xf>
    <xf numFmtId="41" fontId="26" fillId="0" borderId="30" xfId="1" applyNumberFormat="1" applyFont="1" applyFill="1" applyBorder="1" applyAlignment="1">
      <alignment horizontal="right" vertical="center"/>
    </xf>
    <xf numFmtId="41" fontId="26" fillId="0" borderId="40" xfId="0" quotePrefix="1" applyNumberFormat="1" applyFont="1" applyFill="1" applyBorder="1" applyAlignment="1">
      <alignment horizontal="center" vertical="center"/>
    </xf>
    <xf numFmtId="41" fontId="30" fillId="0" borderId="20" xfId="0" applyNumberFormat="1" applyFont="1" applyFill="1" applyBorder="1" applyAlignment="1">
      <alignment horizontal="center" vertical="center"/>
    </xf>
    <xf numFmtId="168" fontId="30" fillId="0" borderId="13" xfId="1" applyNumberFormat="1" applyFont="1" applyFill="1" applyBorder="1" applyAlignment="1">
      <alignment horizontal="right" vertical="center"/>
    </xf>
    <xf numFmtId="41" fontId="26" fillId="0" borderId="13" xfId="0" applyNumberFormat="1" applyFont="1" applyFill="1" applyBorder="1" applyAlignment="1">
      <alignment horizontal="center" vertical="center"/>
    </xf>
    <xf numFmtId="41" fontId="19" fillId="0" borderId="1" xfId="0" quotePrefix="1" applyNumberFormat="1" applyFont="1" applyFill="1" applyBorder="1" applyAlignment="1">
      <alignment horizontal="center" vertical="center"/>
    </xf>
    <xf numFmtId="41" fontId="19" fillId="6" borderId="10" xfId="0" quotePrefix="1" applyNumberFormat="1" applyFont="1" applyFill="1" applyBorder="1" applyAlignment="1">
      <alignment horizontal="right" vertical="center"/>
    </xf>
    <xf numFmtId="41" fontId="19" fillId="0" borderId="6" xfId="0" quotePrefix="1" applyNumberFormat="1" applyFont="1" applyFill="1" applyBorder="1" applyAlignment="1">
      <alignment horizontal="left" vertical="center"/>
    </xf>
    <xf numFmtId="43" fontId="19" fillId="0" borderId="9" xfId="1" applyFont="1" applyFill="1" applyBorder="1" applyAlignment="1">
      <alignment horizontal="left" vertical="center"/>
    </xf>
    <xf numFmtId="41" fontId="19" fillId="0" borderId="10" xfId="2" applyNumberFormat="1" applyFont="1" applyFill="1" applyBorder="1" applyAlignment="1">
      <alignment horizontal="left" vertical="center"/>
    </xf>
    <xf numFmtId="167" fontId="19" fillId="0" borderId="10" xfId="1" applyNumberFormat="1" applyFont="1" applyFill="1" applyBorder="1" applyAlignment="1">
      <alignment horizontal="right" vertical="center"/>
    </xf>
    <xf numFmtId="41" fontId="19" fillId="0" borderId="10" xfId="0" quotePrefix="1" applyNumberFormat="1" applyFont="1" applyFill="1" applyBorder="1" applyAlignment="1">
      <alignment horizontal="left" vertical="center"/>
    </xf>
    <xf numFmtId="41" fontId="34" fillId="0" borderId="0" xfId="0" applyNumberFormat="1" applyFont="1" applyFill="1" applyBorder="1" applyAlignment="1">
      <alignment vertical="center"/>
    </xf>
    <xf numFmtId="41" fontId="19" fillId="0" borderId="48" xfId="0" applyNumberFormat="1" applyFont="1" applyFill="1" applyBorder="1" applyAlignment="1">
      <alignment vertical="center"/>
    </xf>
    <xf numFmtId="167" fontId="19" fillId="0" borderId="0" xfId="1" applyNumberFormat="1" applyFont="1" applyFill="1" applyBorder="1" applyAlignment="1">
      <alignment horizontal="right" vertical="center"/>
    </xf>
    <xf numFmtId="41" fontId="19" fillId="0" borderId="0" xfId="0" applyNumberFormat="1" applyFont="1" applyFill="1" applyBorder="1" applyAlignment="1">
      <alignment horizontal="center" vertical="center"/>
    </xf>
    <xf numFmtId="41" fontId="19" fillId="0" borderId="30" xfId="0" applyNumberFormat="1" applyFont="1" applyFill="1" applyBorder="1" applyAlignment="1">
      <alignment vertical="center"/>
    </xf>
    <xf numFmtId="41" fontId="19" fillId="2" borderId="44" xfId="2" applyNumberFormat="1" applyFont="1" applyFill="1" applyBorder="1" applyAlignment="1">
      <alignment horizontal="left" vertical="center"/>
    </xf>
    <xf numFmtId="41" fontId="29" fillId="0" borderId="10" xfId="0" applyNumberFormat="1" applyFont="1" applyFill="1" applyBorder="1" applyAlignment="1">
      <alignment horizontal="center" vertical="center"/>
    </xf>
    <xf numFmtId="41" fontId="26" fillId="0" borderId="6" xfId="0" applyNumberFormat="1" applyFont="1" applyFill="1" applyBorder="1" applyAlignment="1">
      <alignment horizontal="center" vertical="center"/>
    </xf>
    <xf numFmtId="41" fontId="26" fillId="0" borderId="6" xfId="0" applyNumberFormat="1" applyFont="1" applyFill="1" applyBorder="1" applyAlignment="1">
      <alignment vertical="center"/>
    </xf>
    <xf numFmtId="41" fontId="26" fillId="0" borderId="6" xfId="2" applyNumberFormat="1" applyFont="1" applyFill="1" applyBorder="1" applyAlignment="1">
      <alignment horizontal="left" vertical="center"/>
    </xf>
    <xf numFmtId="168" fontId="26" fillId="0" borderId="6" xfId="1" applyNumberFormat="1" applyFont="1" applyFill="1" applyBorder="1" applyAlignment="1">
      <alignment horizontal="right" vertical="center"/>
    </xf>
    <xf numFmtId="41" fontId="26" fillId="0" borderId="6" xfId="0" applyNumberFormat="1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43" fontId="26" fillId="0" borderId="0" xfId="1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7" fontId="26" fillId="0" borderId="6" xfId="1" applyNumberFormat="1" applyFont="1" applyFill="1" applyBorder="1" applyAlignment="1">
      <alignment horizontal="right" vertical="center"/>
    </xf>
    <xf numFmtId="41" fontId="26" fillId="0" borderId="30" xfId="0" quotePrefix="1" applyNumberFormat="1" applyFont="1" applyFill="1" applyBorder="1" applyAlignment="1">
      <alignment horizontal="left" vertical="center"/>
    </xf>
    <xf numFmtId="167" fontId="30" fillId="0" borderId="13" xfId="1" applyNumberFormat="1" applyFont="1" applyFill="1" applyBorder="1" applyAlignment="1">
      <alignment horizontal="right" vertical="center"/>
    </xf>
    <xf numFmtId="41" fontId="30" fillId="0" borderId="13" xfId="0" applyNumberFormat="1" applyFont="1" applyFill="1" applyBorder="1" applyAlignment="1">
      <alignment horizontal="left" vertical="center"/>
    </xf>
    <xf numFmtId="41" fontId="26" fillId="0" borderId="38" xfId="0" applyNumberFormat="1" applyFont="1" applyFill="1" applyBorder="1" applyAlignment="1">
      <alignment horizontal="center" vertical="center"/>
    </xf>
    <xf numFmtId="41" fontId="26" fillId="0" borderId="10" xfId="2" applyNumberFormat="1" applyFont="1" applyFill="1" applyBorder="1" applyAlignment="1">
      <alignment horizontal="left" vertical="center"/>
    </xf>
    <xf numFmtId="41" fontId="26" fillId="0" borderId="29" xfId="0" applyNumberFormat="1" applyFont="1" applyFill="1" applyBorder="1" applyAlignment="1">
      <alignment horizontal="left" vertical="center"/>
    </xf>
    <xf numFmtId="167" fontId="26" fillId="0" borderId="10" xfId="1" applyNumberFormat="1" applyFont="1" applyFill="1" applyBorder="1" applyAlignment="1">
      <alignment horizontal="right" vertical="center"/>
    </xf>
    <xf numFmtId="41" fontId="26" fillId="0" borderId="10" xfId="0" applyNumberFormat="1" applyFont="1" applyFill="1" applyBorder="1" applyAlignment="1">
      <alignment horizontal="left" vertical="center"/>
    </xf>
    <xf numFmtId="41" fontId="26" fillId="0" borderId="41" xfId="0" quotePrefix="1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41" fontId="30" fillId="0" borderId="13" xfId="1" applyNumberFormat="1" applyFont="1" applyFill="1" applyBorder="1" applyAlignment="1">
      <alignment horizontal="right" vertical="center"/>
    </xf>
    <xf numFmtId="41" fontId="30" fillId="0" borderId="13" xfId="1" applyNumberFormat="1" applyFont="1" applyFill="1" applyBorder="1" applyAlignment="1">
      <alignment horizontal="left" vertical="center"/>
    </xf>
    <xf numFmtId="41" fontId="19" fillId="0" borderId="89" xfId="0" quotePrefix="1" applyNumberFormat="1" applyFont="1" applyFill="1" applyBorder="1" applyAlignment="1">
      <alignment horizontal="right" vertical="center"/>
    </xf>
    <xf numFmtId="41" fontId="19" fillId="0" borderId="89" xfId="0" quotePrefix="1" applyNumberFormat="1" applyFont="1" applyFill="1" applyBorder="1" applyAlignment="1">
      <alignment horizontal="left" vertical="center"/>
    </xf>
    <xf numFmtId="41" fontId="19" fillId="0" borderId="89" xfId="0" applyNumberFormat="1" applyFont="1" applyFill="1" applyBorder="1" applyAlignment="1">
      <alignment horizontal="center" vertical="center"/>
    </xf>
    <xf numFmtId="41" fontId="19" fillId="0" borderId="5" xfId="0" applyNumberFormat="1" applyFont="1" applyFill="1" applyBorder="1" applyAlignment="1">
      <alignment horizontal="left" vertical="center" wrapText="1"/>
    </xf>
    <xf numFmtId="41" fontId="19" fillId="0" borderId="29" xfId="0" applyNumberFormat="1" applyFont="1" applyFill="1" applyBorder="1" applyAlignment="1">
      <alignment horizontal="left" vertical="center" wrapText="1"/>
    </xf>
    <xf numFmtId="41" fontId="19" fillId="0" borderId="10" xfId="0" applyNumberFormat="1" applyFont="1" applyFill="1" applyBorder="1" applyAlignment="1">
      <alignment horizontal="left" vertical="center" wrapText="1"/>
    </xf>
    <xf numFmtId="41" fontId="19" fillId="0" borderId="89" xfId="0" applyNumberFormat="1" applyFont="1" applyFill="1" applyBorder="1" applyAlignment="1">
      <alignment vertical="center"/>
    </xf>
    <xf numFmtId="41" fontId="19" fillId="0" borderId="89" xfId="0" applyNumberFormat="1" applyFont="1" applyFill="1" applyBorder="1" applyAlignment="1">
      <alignment horizontal="left" vertical="center" wrapText="1"/>
    </xf>
    <xf numFmtId="41" fontId="19" fillId="0" borderId="89" xfId="0" applyNumberFormat="1" applyFont="1" applyFill="1" applyBorder="1" applyAlignment="1">
      <alignment horizontal="left" vertical="center"/>
    </xf>
    <xf numFmtId="41" fontId="19" fillId="0" borderId="19" xfId="0" applyNumberFormat="1" applyFont="1" applyFill="1" applyBorder="1" applyAlignment="1">
      <alignment horizontal="left" vertical="center"/>
    </xf>
    <xf numFmtId="41" fontId="19" fillId="0" borderId="40" xfId="0" quotePrefix="1" applyNumberFormat="1" applyFont="1" applyFill="1" applyBorder="1" applyAlignment="1">
      <alignment horizontal="right" vertical="center"/>
    </xf>
    <xf numFmtId="41" fontId="19" fillId="0" borderId="40" xfId="0" quotePrefix="1" applyNumberFormat="1" applyFont="1" applyFill="1" applyBorder="1" applyAlignment="1">
      <alignment horizontal="left" vertical="center"/>
    </xf>
    <xf numFmtId="41" fontId="19" fillId="0" borderId="40" xfId="0" applyNumberFormat="1" applyFont="1" applyFill="1" applyBorder="1" applyAlignment="1">
      <alignment horizontal="center" vertical="center"/>
    </xf>
    <xf numFmtId="41" fontId="34" fillId="0" borderId="35" xfId="0" applyNumberFormat="1" applyFont="1" applyFill="1" applyBorder="1" applyAlignment="1">
      <alignment horizontal="left" vertical="center"/>
    </xf>
    <xf numFmtId="41" fontId="19" fillId="0" borderId="85" xfId="0" quotePrefix="1" applyNumberFormat="1" applyFont="1" applyFill="1" applyBorder="1" applyAlignment="1">
      <alignment horizontal="center" vertical="center"/>
    </xf>
    <xf numFmtId="41" fontId="26" fillId="2" borderId="89" xfId="0" applyNumberFormat="1" applyFont="1" applyFill="1" applyBorder="1" applyAlignment="1">
      <alignment vertical="center"/>
    </xf>
    <xf numFmtId="43" fontId="26" fillId="0" borderId="23" xfId="1" quotePrefix="1" applyFont="1" applyFill="1" applyBorder="1" applyAlignment="1">
      <alignment horizontal="center" vertical="center"/>
    </xf>
    <xf numFmtId="41" fontId="26" fillId="2" borderId="23" xfId="0" quotePrefix="1" applyNumberFormat="1" applyFont="1" applyFill="1" applyBorder="1" applyAlignment="1">
      <alignment horizontal="center" vertical="center"/>
    </xf>
    <xf numFmtId="43" fontId="26" fillId="0" borderId="5" xfId="1" quotePrefix="1" applyFont="1" applyFill="1" applyBorder="1" applyAlignment="1">
      <alignment horizontal="center" vertical="center"/>
    </xf>
    <xf numFmtId="168" fontId="26" fillId="0" borderId="10" xfId="1" applyNumberFormat="1" applyFont="1" applyFill="1" applyBorder="1" applyAlignment="1">
      <alignment horizontal="right" vertical="center"/>
    </xf>
    <xf numFmtId="168" fontId="19" fillId="0" borderId="10" xfId="1" applyNumberFormat="1" applyFont="1" applyFill="1" applyBorder="1" applyAlignment="1">
      <alignment vertical="center"/>
    </xf>
    <xf numFmtId="168" fontId="26" fillId="0" borderId="10" xfId="1" applyNumberFormat="1" applyFont="1" applyFill="1" applyBorder="1" applyAlignment="1">
      <alignment vertical="center"/>
    </xf>
    <xf numFmtId="41" fontId="19" fillId="0" borderId="29" xfId="2" applyFont="1" applyFill="1" applyBorder="1" applyAlignment="1">
      <alignment horizontal="left" vertical="center"/>
    </xf>
    <xf numFmtId="41" fontId="19" fillId="0" borderId="10" xfId="2" applyFont="1" applyFill="1" applyBorder="1" applyAlignment="1">
      <alignment horizontal="left" vertical="center"/>
    </xf>
    <xf numFmtId="43" fontId="19" fillId="0" borderId="38" xfId="1" quotePrefix="1" applyFont="1" applyFill="1" applyBorder="1" applyAlignment="1">
      <alignment horizontal="center" vertical="center"/>
    </xf>
    <xf numFmtId="41" fontId="19" fillId="2" borderId="41" xfId="0" quotePrefix="1" applyNumberFormat="1" applyFont="1" applyFill="1" applyBorder="1" applyAlignment="1">
      <alignment horizontal="center" vertical="center"/>
    </xf>
    <xf numFmtId="168" fontId="19" fillId="0" borderId="10" xfId="0" applyNumberFormat="1" applyFont="1" applyFill="1" applyBorder="1" applyAlignment="1">
      <alignment vertical="center"/>
    </xf>
    <xf numFmtId="168" fontId="19" fillId="0" borderId="11" xfId="1" applyNumberFormat="1" applyFont="1" applyFill="1" applyBorder="1" applyAlignment="1">
      <alignment vertical="center"/>
    </xf>
    <xf numFmtId="168" fontId="19" fillId="0" borderId="12" xfId="1" applyNumberFormat="1" applyFont="1" applyFill="1" applyBorder="1" applyAlignment="1">
      <alignment vertical="center"/>
    </xf>
    <xf numFmtId="168" fontId="19" fillId="0" borderId="10" xfId="1" applyNumberFormat="1" applyFont="1" applyFill="1" applyBorder="1" applyAlignment="1">
      <alignment horizontal="left" vertical="center"/>
    </xf>
    <xf numFmtId="41" fontId="26" fillId="2" borderId="30" xfId="0" quotePrefix="1" applyNumberFormat="1" applyFont="1" applyFill="1" applyBorder="1" applyAlignment="1">
      <alignment horizontal="center" vertical="center"/>
    </xf>
    <xf numFmtId="41" fontId="26" fillId="2" borderId="40" xfId="0" quotePrefix="1" applyNumberFormat="1" applyFont="1" applyFill="1" applyBorder="1" applyAlignment="1">
      <alignment horizontal="center" vertical="center"/>
    </xf>
    <xf numFmtId="41" fontId="34" fillId="2" borderId="13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43" fontId="19" fillId="0" borderId="23" xfId="1" quotePrefix="1" applyFont="1" applyFill="1" applyBorder="1" applyAlignment="1">
      <alignment horizontal="center" vertical="center"/>
    </xf>
    <xf numFmtId="43" fontId="19" fillId="0" borderId="30" xfId="1" quotePrefix="1" applyFont="1" applyFill="1" applyBorder="1" applyAlignment="1">
      <alignment horizontal="center" vertical="center"/>
    </xf>
    <xf numFmtId="41" fontId="19" fillId="2" borderId="30" xfId="0" quotePrefix="1" applyNumberFormat="1" applyFont="1" applyFill="1" applyBorder="1" applyAlignment="1">
      <alignment horizontal="center" vertical="center"/>
    </xf>
    <xf numFmtId="41" fontId="19" fillId="2" borderId="40" xfId="0" quotePrefix="1" applyNumberFormat="1" applyFont="1" applyFill="1" applyBorder="1" applyAlignment="1">
      <alignment horizontal="center" vertical="center"/>
    </xf>
    <xf numFmtId="43" fontId="34" fillId="0" borderId="13" xfId="1" applyFont="1" applyFill="1" applyBorder="1" applyAlignment="1">
      <alignment horizontal="center" vertical="center"/>
    </xf>
    <xf numFmtId="41" fontId="34" fillId="0" borderId="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41" fontId="34" fillId="2" borderId="13" xfId="0" applyNumberFormat="1" applyFont="1" applyFill="1" applyBorder="1" applyAlignment="1">
      <alignment vertical="center"/>
    </xf>
    <xf numFmtId="41" fontId="34" fillId="0" borderId="44" xfId="0" applyNumberFormat="1" applyFont="1" applyFill="1" applyBorder="1" applyAlignment="1">
      <alignment horizontal="left" vertical="center"/>
    </xf>
    <xf numFmtId="168" fontId="26" fillId="0" borderId="23" xfId="1" applyNumberFormat="1" applyFont="1" applyFill="1" applyBorder="1" applyAlignment="1">
      <alignment vertical="center"/>
    </xf>
    <xf numFmtId="168" fontId="26" fillId="0" borderId="5" xfId="1" applyNumberFormat="1" applyFont="1" applyFill="1" applyBorder="1" applyAlignment="1">
      <alignment vertical="center"/>
    </xf>
    <xf numFmtId="41" fontId="26" fillId="2" borderId="5" xfId="0" quotePrefix="1" applyNumberFormat="1" applyFont="1" applyFill="1" applyBorder="1" applyAlignment="1">
      <alignment horizontal="right" vertical="center"/>
    </xf>
    <xf numFmtId="41" fontId="19" fillId="2" borderId="9" xfId="0" quotePrefix="1" applyNumberFormat="1" applyFont="1" applyFill="1" applyBorder="1" applyAlignment="1">
      <alignment horizontal="right" vertical="center"/>
    </xf>
    <xf numFmtId="168" fontId="19" fillId="2" borderId="44" xfId="1" applyNumberFormat="1" applyFont="1" applyFill="1" applyBorder="1" applyAlignment="1">
      <alignment vertical="center"/>
    </xf>
    <xf numFmtId="168" fontId="19" fillId="0" borderId="6" xfId="1" applyNumberFormat="1" applyFont="1" applyFill="1" applyBorder="1" applyAlignment="1">
      <alignment vertical="center"/>
    </xf>
    <xf numFmtId="165" fontId="19" fillId="0" borderId="30" xfId="1" quotePrefix="1" applyNumberFormat="1" applyFont="1" applyFill="1" applyBorder="1" applyAlignment="1">
      <alignment horizontal="center" vertical="center"/>
    </xf>
    <xf numFmtId="165" fontId="19" fillId="0" borderId="23" xfId="1" quotePrefix="1" applyNumberFormat="1" applyFont="1" applyFill="1" applyBorder="1" applyAlignment="1">
      <alignment horizontal="center" vertical="center"/>
    </xf>
    <xf numFmtId="167" fontId="19" fillId="0" borderId="89" xfId="1" applyNumberFormat="1" applyFont="1" applyFill="1" applyBorder="1" applyAlignment="1">
      <alignment horizontal="right" vertical="center"/>
    </xf>
    <xf numFmtId="43" fontId="19" fillId="0" borderId="89" xfId="1" quotePrefix="1" applyFont="1" applyFill="1" applyBorder="1" applyAlignment="1">
      <alignment horizontal="center" vertical="center"/>
    </xf>
    <xf numFmtId="165" fontId="19" fillId="0" borderId="89" xfId="1" quotePrefix="1" applyNumberFormat="1" applyFont="1" applyFill="1" applyBorder="1" applyAlignment="1">
      <alignment horizontal="center" vertical="center"/>
    </xf>
    <xf numFmtId="41" fontId="19" fillId="2" borderId="89" xfId="0" quotePrefix="1" applyNumberFormat="1" applyFont="1" applyFill="1" applyBorder="1" applyAlignment="1">
      <alignment horizontal="center" vertical="center"/>
    </xf>
    <xf numFmtId="165" fontId="34" fillId="0" borderId="13" xfId="1" applyNumberFormat="1" applyFont="1" applyFill="1" applyBorder="1" applyAlignment="1">
      <alignment horizontal="center" vertical="center"/>
    </xf>
    <xf numFmtId="41" fontId="34" fillId="2" borderId="13" xfId="1" applyNumberFormat="1" applyFont="1" applyFill="1" applyBorder="1" applyAlignment="1">
      <alignment horizontal="right" vertical="center"/>
    </xf>
    <xf numFmtId="41" fontId="19" fillId="0" borderId="41" xfId="0" quotePrefix="1" applyNumberFormat="1" applyFont="1" applyFill="1" applyBorder="1" applyAlignment="1">
      <alignment horizontal="right" vertical="center"/>
    </xf>
    <xf numFmtId="41" fontId="19" fillId="2" borderId="41" xfId="0" quotePrefix="1" applyNumberFormat="1" applyFont="1" applyFill="1" applyBorder="1" applyAlignment="1">
      <alignment horizontal="right" vertical="center"/>
    </xf>
    <xf numFmtId="41" fontId="26" fillId="0" borderId="29" xfId="0" applyNumberFormat="1" applyFont="1" applyFill="1" applyBorder="1" applyAlignment="1">
      <alignment vertical="center"/>
    </xf>
    <xf numFmtId="41" fontId="26" fillId="0" borderId="41" xfId="0" quotePrefix="1" applyNumberFormat="1" applyFont="1" applyFill="1" applyBorder="1" applyAlignment="1">
      <alignment horizontal="right" vertical="center"/>
    </xf>
    <xf numFmtId="41" fontId="26" fillId="2" borderId="41" xfId="0" quotePrefix="1" applyNumberFormat="1" applyFont="1" applyFill="1" applyBorder="1" applyAlignment="1">
      <alignment horizontal="right" vertical="center"/>
    </xf>
    <xf numFmtId="168" fontId="26" fillId="0" borderId="10" xfId="0" applyNumberFormat="1" applyFont="1" applyFill="1" applyBorder="1" applyAlignment="1">
      <alignment vertical="center"/>
    </xf>
    <xf numFmtId="41" fontId="26" fillId="0" borderId="44" xfId="0" applyNumberFormat="1" applyFont="1" applyBorder="1" applyAlignment="1">
      <alignment vertical="center"/>
    </xf>
    <xf numFmtId="168" fontId="26" fillId="0" borderId="44" xfId="1" applyNumberFormat="1" applyFont="1" applyBorder="1" applyAlignment="1">
      <alignment vertical="center"/>
    </xf>
    <xf numFmtId="168" fontId="26" fillId="2" borderId="44" xfId="1" applyNumberFormat="1" applyFont="1" applyFill="1" applyBorder="1" applyAlignment="1">
      <alignment horizontal="right" vertical="center"/>
    </xf>
    <xf numFmtId="41" fontId="26" fillId="0" borderId="48" xfId="0" applyNumberFormat="1" applyFont="1" applyFill="1" applyBorder="1" applyAlignment="1">
      <alignment vertical="center"/>
    </xf>
    <xf numFmtId="41" fontId="26" fillId="0" borderId="48" xfId="0" applyNumberFormat="1" applyFont="1" applyBorder="1" applyAlignment="1">
      <alignment vertical="center"/>
    </xf>
    <xf numFmtId="168" fontId="26" fillId="0" borderId="48" xfId="1" applyNumberFormat="1" applyFont="1" applyBorder="1" applyAlignment="1">
      <alignment vertical="center"/>
    </xf>
    <xf numFmtId="168" fontId="26" fillId="2" borderId="48" xfId="1" applyNumberFormat="1" applyFont="1" applyFill="1" applyBorder="1" applyAlignment="1">
      <alignment horizontal="right" vertical="center"/>
    </xf>
    <xf numFmtId="41" fontId="19" fillId="0" borderId="44" xfId="0" applyNumberFormat="1" applyFont="1" applyBorder="1" applyAlignment="1">
      <alignment vertical="center"/>
    </xf>
    <xf numFmtId="168" fontId="19" fillId="0" borderId="44" xfId="1" applyNumberFormat="1" applyFont="1" applyBorder="1" applyAlignment="1">
      <alignment vertical="center"/>
    </xf>
    <xf numFmtId="41" fontId="19" fillId="9" borderId="44" xfId="0" applyNumberFormat="1" applyFont="1" applyFill="1" applyBorder="1" applyAlignment="1">
      <alignment vertical="center"/>
    </xf>
    <xf numFmtId="0" fontId="19" fillId="2" borderId="9" xfId="0" quotePrefix="1" applyFont="1" applyFill="1" applyBorder="1" applyAlignment="1">
      <alignment horizontal="center" vertical="center"/>
    </xf>
    <xf numFmtId="168" fontId="26" fillId="0" borderId="103" xfId="1" applyNumberFormat="1" applyFont="1" applyBorder="1" applyAlignment="1">
      <alignment vertical="center"/>
    </xf>
    <xf numFmtId="168" fontId="26" fillId="2" borderId="103" xfId="1" applyNumberFormat="1" applyFont="1" applyFill="1" applyBorder="1" applyAlignment="1">
      <alignment horizontal="right" vertical="center"/>
    </xf>
    <xf numFmtId="41" fontId="19" fillId="0" borderId="103" xfId="0" quotePrefix="1" applyNumberFormat="1" applyFont="1" applyFill="1" applyBorder="1" applyAlignment="1">
      <alignment horizontal="right" vertical="center"/>
    </xf>
    <xf numFmtId="41" fontId="19" fillId="0" borderId="104" xfId="0" applyNumberFormat="1" applyFont="1" applyFill="1" applyBorder="1" applyAlignment="1">
      <alignment horizontal="center" vertical="center"/>
    </xf>
    <xf numFmtId="41" fontId="19" fillId="0" borderId="19" xfId="0" applyNumberFormat="1" applyFont="1" applyFill="1" applyBorder="1" applyAlignment="1">
      <alignment horizontal="center" vertical="center"/>
    </xf>
    <xf numFmtId="168" fontId="19" fillId="0" borderId="5" xfId="1" applyNumberFormat="1" applyFont="1" applyFill="1" applyBorder="1" applyAlignment="1">
      <alignment vertical="center"/>
    </xf>
    <xf numFmtId="41" fontId="19" fillId="2" borderId="44" xfId="0" applyNumberFormat="1" applyFont="1" applyFill="1" applyBorder="1" applyAlignment="1">
      <alignment vertical="center"/>
    </xf>
    <xf numFmtId="168" fontId="26" fillId="2" borderId="52" xfId="1" applyNumberFormat="1" applyFont="1" applyFill="1" applyBorder="1" applyAlignment="1">
      <alignment horizontal="right" vertical="center"/>
    </xf>
    <xf numFmtId="43" fontId="19" fillId="6" borderId="44" xfId="1" applyFont="1" applyFill="1" applyBorder="1" applyAlignment="1">
      <alignment vertical="center"/>
    </xf>
    <xf numFmtId="168" fontId="26" fillId="0" borderId="62" xfId="1" applyNumberFormat="1" applyFont="1" applyBorder="1" applyAlignment="1">
      <alignment vertical="center"/>
    </xf>
    <xf numFmtId="168" fontId="26" fillId="2" borderId="80" xfId="1" applyNumberFormat="1" applyFont="1" applyFill="1" applyBorder="1" applyAlignment="1">
      <alignment horizontal="right" vertical="center"/>
    </xf>
    <xf numFmtId="168" fontId="26" fillId="2" borderId="89" xfId="1" applyNumberFormat="1" applyFont="1" applyFill="1" applyBorder="1" applyAlignment="1">
      <alignment horizontal="right" vertical="center"/>
    </xf>
    <xf numFmtId="41" fontId="19" fillId="0" borderId="73" xfId="0" applyNumberFormat="1" applyFont="1" applyFill="1" applyBorder="1" applyAlignment="1">
      <alignment horizontal="left" vertical="center"/>
    </xf>
    <xf numFmtId="168" fontId="26" fillId="0" borderId="6" xfId="1" applyNumberFormat="1" applyFont="1" applyFill="1" applyBorder="1" applyAlignment="1">
      <alignment vertical="center"/>
    </xf>
    <xf numFmtId="41" fontId="30" fillId="0" borderId="5" xfId="0" applyNumberFormat="1" applyFont="1" applyFill="1" applyBorder="1" applyAlignment="1">
      <alignment horizontal="left" vertical="center"/>
    </xf>
    <xf numFmtId="14" fontId="26" fillId="0" borderId="38" xfId="0" quotePrefix="1" applyNumberFormat="1" applyFont="1" applyFill="1" applyBorder="1" applyAlignment="1">
      <alignment horizontal="center" vertical="center"/>
    </xf>
    <xf numFmtId="168" fontId="26" fillId="0" borderId="10" xfId="1" applyNumberFormat="1" applyFont="1" applyFill="1" applyBorder="1" applyAlignment="1">
      <alignment horizontal="center" vertical="center"/>
    </xf>
    <xf numFmtId="168" fontId="26" fillId="0" borderId="10" xfId="1" applyNumberFormat="1" applyFont="1" applyFill="1" applyBorder="1" applyAlignment="1">
      <alignment horizontal="left" vertical="center"/>
    </xf>
    <xf numFmtId="41" fontId="26" fillId="0" borderId="10" xfId="0" quotePrefix="1" applyNumberFormat="1" applyFont="1" applyFill="1" applyBorder="1" applyAlignment="1">
      <alignment horizontal="left" vertical="center"/>
    </xf>
    <xf numFmtId="168" fontId="19" fillId="6" borderId="10" xfId="1" applyNumberFormat="1" applyFont="1" applyFill="1" applyBorder="1" applyAlignment="1">
      <alignment vertical="center"/>
    </xf>
    <xf numFmtId="41" fontId="19" fillId="6" borderId="41" xfId="0" quotePrefix="1" applyNumberFormat="1" applyFont="1" applyFill="1" applyBorder="1" applyAlignment="1">
      <alignment horizontal="center" vertical="center"/>
    </xf>
    <xf numFmtId="41" fontId="19" fillId="6" borderId="38" xfId="0" quotePrefix="1" applyNumberFormat="1" applyFont="1" applyFill="1" applyBorder="1" applyAlignment="1">
      <alignment horizontal="center" vertical="center"/>
    </xf>
    <xf numFmtId="41" fontId="19" fillId="0" borderId="80" xfId="0" applyNumberFormat="1" applyFont="1" applyFill="1" applyBorder="1" applyAlignment="1">
      <alignment horizontal="center" vertical="center"/>
    </xf>
    <xf numFmtId="41" fontId="19" fillId="0" borderId="9" xfId="0" applyNumberFormat="1" applyFont="1" applyFill="1" applyBorder="1" applyAlignment="1">
      <alignment horizontal="left" vertical="center" wrapText="1"/>
    </xf>
    <xf numFmtId="41" fontId="26" fillId="0" borderId="54" xfId="0" applyNumberFormat="1" applyFont="1" applyFill="1" applyBorder="1" applyAlignment="1">
      <alignment vertical="center"/>
    </xf>
    <xf numFmtId="41" fontId="26" fillId="0" borderId="54" xfId="0" applyNumberFormat="1" applyFont="1" applyFill="1" applyBorder="1" applyAlignment="1">
      <alignment horizontal="left" vertical="center"/>
    </xf>
    <xf numFmtId="41" fontId="26" fillId="2" borderId="80" xfId="0" applyNumberFormat="1" applyFont="1" applyFill="1" applyBorder="1" applyAlignment="1">
      <alignment vertical="center"/>
    </xf>
    <xf numFmtId="41" fontId="19" fillId="0" borderId="77" xfId="0" applyNumberFormat="1" applyFont="1" applyFill="1" applyBorder="1" applyAlignment="1">
      <alignment horizontal="left" vertical="center"/>
    </xf>
    <xf numFmtId="41" fontId="26" fillId="2" borderId="48" xfId="0" applyNumberFormat="1" applyFont="1" applyFill="1" applyBorder="1" applyAlignment="1">
      <alignment vertical="center"/>
    </xf>
    <xf numFmtId="41" fontId="26" fillId="2" borderId="86" xfId="0" applyNumberFormat="1" applyFont="1" applyFill="1" applyBorder="1" applyAlignment="1">
      <alignment vertical="center"/>
    </xf>
    <xf numFmtId="41" fontId="19" fillId="0" borderId="0" xfId="0" applyNumberFormat="1" applyFont="1" applyFill="1" applyAlignment="1">
      <alignment vertical="center"/>
    </xf>
    <xf numFmtId="41" fontId="19" fillId="13" borderId="0" xfId="0" applyNumberFormat="1" applyFont="1" applyFill="1" applyAlignment="1">
      <alignment vertical="center"/>
    </xf>
    <xf numFmtId="41" fontId="19" fillId="6" borderId="0" xfId="0" applyNumberFormat="1" applyFont="1" applyFill="1" applyAlignment="1">
      <alignment vertical="center"/>
    </xf>
    <xf numFmtId="41" fontId="34" fillId="0" borderId="0" xfId="0" applyNumberFormat="1" applyFont="1" applyFill="1" applyAlignment="1">
      <alignment vertical="center"/>
    </xf>
    <xf numFmtId="41" fontId="26" fillId="0" borderId="0" xfId="0" applyNumberFormat="1" applyFont="1" applyFill="1" applyBorder="1" applyAlignment="1">
      <alignment vertical="center"/>
    </xf>
    <xf numFmtId="41" fontId="26" fillId="6" borderId="0" xfId="0" applyNumberFormat="1" applyFont="1" applyFill="1" applyAlignment="1">
      <alignment vertical="center"/>
    </xf>
    <xf numFmtId="0" fontId="26" fillId="2" borderId="86" xfId="0" applyFont="1" applyFill="1" applyBorder="1" applyAlignment="1">
      <alignment vertical="center"/>
    </xf>
    <xf numFmtId="41" fontId="19" fillId="0" borderId="62" xfId="0" applyNumberFormat="1" applyFont="1" applyFill="1" applyBorder="1" applyAlignment="1">
      <alignment vertical="center"/>
    </xf>
    <xf numFmtId="41" fontId="19" fillId="0" borderId="62" xfId="0" applyNumberFormat="1" applyFont="1" applyFill="1" applyBorder="1" applyAlignment="1">
      <alignment horizontal="center" vertical="center"/>
    </xf>
    <xf numFmtId="167" fontId="19" fillId="0" borderId="62" xfId="1" applyNumberFormat="1" applyFont="1" applyFill="1" applyBorder="1" applyAlignment="1">
      <alignment horizontal="right" vertical="center"/>
    </xf>
    <xf numFmtId="167" fontId="19" fillId="0" borderId="63" xfId="1" applyNumberFormat="1" applyFont="1" applyFill="1" applyBorder="1" applyAlignment="1">
      <alignment horizontal="right" vertical="center"/>
    </xf>
    <xf numFmtId="41" fontId="19" fillId="0" borderId="63" xfId="0" applyNumberFormat="1" applyFont="1" applyFill="1" applyBorder="1" applyAlignment="1">
      <alignment horizontal="center" vertical="center"/>
    </xf>
    <xf numFmtId="41" fontId="19" fillId="0" borderId="62" xfId="0" quotePrefix="1" applyNumberFormat="1" applyFont="1" applyFill="1" applyBorder="1" applyAlignment="1">
      <alignment horizontal="center" vertical="center"/>
    </xf>
    <xf numFmtId="41" fontId="26" fillId="0" borderId="25" xfId="0" applyNumberFormat="1" applyFont="1" applyFill="1" applyBorder="1" applyAlignment="1">
      <alignment vertical="center"/>
    </xf>
    <xf numFmtId="41" fontId="19" fillId="0" borderId="25" xfId="0" applyNumberFormat="1" applyFont="1" applyFill="1" applyBorder="1" applyAlignment="1">
      <alignment vertical="center"/>
    </xf>
    <xf numFmtId="41" fontId="26" fillId="0" borderId="9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4" fillId="0" borderId="13" xfId="0" applyFont="1" applyFill="1" applyBorder="1" applyAlignment="1">
      <alignment vertical="center"/>
    </xf>
    <xf numFmtId="0" fontId="34" fillId="0" borderId="13" xfId="0" applyFont="1" applyFill="1" applyBorder="1" applyAlignment="1">
      <alignment horizontal="center" vertical="center"/>
    </xf>
    <xf numFmtId="41" fontId="30" fillId="0" borderId="0" xfId="0" applyNumberFormat="1" applyFont="1" applyFill="1" applyAlignment="1">
      <alignment horizontal="center" vertical="center"/>
    </xf>
    <xf numFmtId="41" fontId="19" fillId="0" borderId="1" xfId="0" quotePrefix="1" applyNumberFormat="1" applyFont="1" applyFill="1" applyBorder="1" applyAlignment="1">
      <alignment horizontal="left" vertical="center"/>
    </xf>
    <xf numFmtId="41" fontId="26" fillId="0" borderId="0" xfId="0" applyNumberFormat="1" applyFont="1" applyFill="1" applyAlignment="1">
      <alignment vertical="center"/>
    </xf>
    <xf numFmtId="41" fontId="30" fillId="0" borderId="0" xfId="0" applyNumberFormat="1" applyFont="1" applyFill="1" applyAlignment="1">
      <alignment vertical="center"/>
    </xf>
    <xf numFmtId="41" fontId="34" fillId="0" borderId="0" xfId="0" applyNumberFormat="1" applyFont="1" applyFill="1" applyAlignment="1">
      <alignment horizontal="center" vertical="center"/>
    </xf>
    <xf numFmtId="41" fontId="19" fillId="0" borderId="44" xfId="2" applyNumberFormat="1" applyFont="1" applyFill="1" applyBorder="1" applyAlignment="1">
      <alignment horizontal="left" vertical="center"/>
    </xf>
    <xf numFmtId="41" fontId="19" fillId="0" borderId="43" xfId="2" applyNumberFormat="1" applyFont="1" applyFill="1" applyBorder="1" applyAlignment="1">
      <alignment horizontal="left" vertical="center"/>
    </xf>
    <xf numFmtId="41" fontId="26" fillId="0" borderId="23" xfId="0" applyNumberFormat="1" applyFont="1" applyFill="1" applyBorder="1" applyAlignment="1">
      <alignment horizontal="left" vertical="center"/>
    </xf>
    <xf numFmtId="41" fontId="26" fillId="0" borderId="5" xfId="0" applyNumberFormat="1" applyFont="1" applyFill="1" applyBorder="1" applyAlignment="1">
      <alignment horizontal="left" vertical="center"/>
    </xf>
    <xf numFmtId="41" fontId="29" fillId="0" borderId="0" xfId="0" applyNumberFormat="1" applyFont="1" applyFill="1" applyAlignment="1">
      <alignment vertical="center"/>
    </xf>
    <xf numFmtId="168" fontId="19" fillId="0" borderId="41" xfId="1" applyNumberFormat="1" applyFont="1" applyFill="1" applyBorder="1" applyAlignment="1">
      <alignment horizontal="right" vertical="center"/>
    </xf>
    <xf numFmtId="41" fontId="30" fillId="0" borderId="35" xfId="0" applyNumberFormat="1" applyFont="1" applyFill="1" applyBorder="1" applyAlignment="1">
      <alignment horizontal="left" vertical="center"/>
    </xf>
    <xf numFmtId="41" fontId="30" fillId="0" borderId="72" xfId="0" applyNumberFormat="1" applyFont="1" applyFill="1" applyBorder="1" applyAlignment="1">
      <alignment vertical="center"/>
    </xf>
    <xf numFmtId="41" fontId="26" fillId="0" borderId="47" xfId="0" applyNumberFormat="1" applyFont="1" applyFill="1" applyBorder="1" applyAlignment="1">
      <alignment vertical="center"/>
    </xf>
    <xf numFmtId="167" fontId="26" fillId="0" borderId="0" xfId="1" applyNumberFormat="1" applyFont="1" applyFill="1" applyBorder="1" applyAlignment="1">
      <alignment horizontal="right" vertical="center"/>
    </xf>
    <xf numFmtId="41" fontId="26" fillId="0" borderId="0" xfId="0" applyNumberFormat="1" applyFont="1" applyFill="1" applyBorder="1" applyAlignment="1">
      <alignment horizontal="center" vertical="center"/>
    </xf>
    <xf numFmtId="41" fontId="26" fillId="0" borderId="86" xfId="0" applyNumberFormat="1" applyFont="1" applyFill="1" applyBorder="1" applyAlignment="1">
      <alignment horizontal="left" vertical="center"/>
    </xf>
    <xf numFmtId="41" fontId="26" fillId="0" borderId="86" xfId="0" quotePrefix="1" applyNumberFormat="1" applyFont="1" applyFill="1" applyBorder="1" applyAlignment="1">
      <alignment horizontal="center" vertical="center"/>
    </xf>
    <xf numFmtId="41" fontId="26" fillId="0" borderId="86" xfId="0" quotePrefix="1" applyNumberFormat="1" applyFont="1" applyFill="1" applyBorder="1" applyAlignment="1">
      <alignment horizontal="left" vertical="center"/>
    </xf>
    <xf numFmtId="41" fontId="26" fillId="0" borderId="86" xfId="0" quotePrefix="1" applyNumberFormat="1" applyFont="1" applyFill="1" applyBorder="1" applyAlignment="1">
      <alignment horizontal="right" vertical="center"/>
    </xf>
    <xf numFmtId="43" fontId="26" fillId="2" borderId="9" xfId="1" applyFont="1" applyFill="1" applyBorder="1" applyAlignment="1">
      <alignment horizontal="left" vertical="center"/>
    </xf>
    <xf numFmtId="41" fontId="26" fillId="2" borderId="44" xfId="2" applyNumberFormat="1" applyFont="1" applyFill="1" applyBorder="1" applyAlignment="1">
      <alignment horizontal="left" vertical="center"/>
    </xf>
    <xf numFmtId="168" fontId="26" fillId="2" borderId="43" xfId="1" applyNumberFormat="1" applyFont="1" applyFill="1" applyBorder="1" applyAlignment="1">
      <alignment horizontal="right" vertical="center"/>
    </xf>
    <xf numFmtId="41" fontId="26" fillId="2" borderId="44" xfId="0" applyNumberFormat="1" applyFont="1" applyFill="1" applyBorder="1" applyAlignment="1">
      <alignment horizontal="left" vertical="center"/>
    </xf>
    <xf numFmtId="167" fontId="30" fillId="0" borderId="13" xfId="0" applyNumberFormat="1" applyFont="1" applyFill="1" applyBorder="1" applyAlignment="1">
      <alignment horizontal="center" vertical="center"/>
    </xf>
    <xf numFmtId="41" fontId="30" fillId="0" borderId="13" xfId="0" applyNumberFormat="1" applyFont="1" applyFill="1" applyBorder="1" applyAlignment="1">
      <alignment vertical="center"/>
    </xf>
    <xf numFmtId="0" fontId="26" fillId="0" borderId="13" xfId="0" applyFont="1" applyFill="1" applyBorder="1" applyAlignment="1">
      <alignment vertical="center"/>
    </xf>
    <xf numFmtId="167" fontId="30" fillId="0" borderId="13" xfId="0" applyNumberFormat="1" applyFont="1" applyFill="1" applyBorder="1" applyAlignment="1">
      <alignment vertical="center"/>
    </xf>
    <xf numFmtId="0" fontId="26" fillId="0" borderId="13" xfId="0" applyFont="1" applyFill="1" applyBorder="1" applyAlignment="1">
      <alignment horizontal="center" vertical="center"/>
    </xf>
    <xf numFmtId="41" fontId="26" fillId="13" borderId="0" xfId="0" applyNumberFormat="1" applyFont="1" applyFill="1" applyAlignment="1">
      <alignment vertical="center"/>
    </xf>
    <xf numFmtId="41" fontId="26" fillId="0" borderId="44" xfId="0" applyNumberFormat="1" applyFont="1" applyFill="1" applyBorder="1" applyAlignment="1">
      <alignment vertical="center"/>
    </xf>
    <xf numFmtId="0" fontId="26" fillId="0" borderId="44" xfId="0" applyFont="1" applyFill="1" applyBorder="1" applyAlignment="1">
      <alignment vertical="center"/>
    </xf>
    <xf numFmtId="167" fontId="26" fillId="0" borderId="9" xfId="1" applyNumberFormat="1" applyFont="1" applyFill="1" applyBorder="1" applyAlignment="1">
      <alignment horizontal="right" vertical="center"/>
    </xf>
    <xf numFmtId="0" fontId="26" fillId="0" borderId="44" xfId="0" applyFont="1" applyFill="1" applyBorder="1" applyAlignment="1">
      <alignment horizontal="left" vertical="center"/>
    </xf>
    <xf numFmtId="41" fontId="30" fillId="0" borderId="98" xfId="0" applyNumberFormat="1" applyFont="1" applyFill="1" applyBorder="1" applyAlignment="1">
      <alignment horizontal="right" vertical="center"/>
    </xf>
    <xf numFmtId="41" fontId="30" fillId="0" borderId="99" xfId="0" applyNumberFormat="1" applyFont="1" applyFill="1" applyBorder="1" applyAlignment="1">
      <alignment horizontal="left" vertical="center"/>
    </xf>
    <xf numFmtId="41" fontId="30" fillId="0" borderId="95" xfId="0" applyNumberFormat="1" applyFont="1" applyFill="1" applyBorder="1" applyAlignment="1">
      <alignment vertical="center"/>
    </xf>
    <xf numFmtId="41" fontId="26" fillId="0" borderId="98" xfId="0" applyNumberFormat="1" applyFont="1" applyFill="1" applyBorder="1" applyAlignment="1">
      <alignment vertical="center"/>
    </xf>
    <xf numFmtId="41" fontId="26" fillId="0" borderId="98" xfId="0" applyNumberFormat="1" applyFont="1" applyFill="1" applyBorder="1" applyAlignment="1">
      <alignment horizontal="center" vertical="center"/>
    </xf>
    <xf numFmtId="167" fontId="26" fillId="0" borderId="98" xfId="1" applyNumberFormat="1" applyFont="1" applyFill="1" applyBorder="1" applyAlignment="1">
      <alignment horizontal="right" vertical="center"/>
    </xf>
    <xf numFmtId="167" fontId="26" fillId="0" borderId="95" xfId="1" applyNumberFormat="1" applyFont="1" applyFill="1" applyBorder="1" applyAlignment="1">
      <alignment horizontal="right" vertical="center"/>
    </xf>
    <xf numFmtId="41" fontId="26" fillId="0" borderId="95" xfId="0" applyNumberFormat="1" applyFont="1" applyFill="1" applyBorder="1" applyAlignment="1">
      <alignment horizontal="center" vertical="center"/>
    </xf>
    <xf numFmtId="41" fontId="26" fillId="0" borderId="98" xfId="0" quotePrefix="1" applyNumberFormat="1" applyFont="1" applyFill="1" applyBorder="1" applyAlignment="1">
      <alignment horizontal="center" vertical="center"/>
    </xf>
    <xf numFmtId="41" fontId="26" fillId="0" borderId="98" xfId="0" quotePrefix="1" applyNumberFormat="1" applyFont="1" applyFill="1" applyBorder="1" applyAlignment="1">
      <alignment horizontal="right" vertical="center"/>
    </xf>
    <xf numFmtId="41" fontId="26" fillId="0" borderId="98" xfId="0" quotePrefix="1" applyNumberFormat="1" applyFont="1" applyFill="1" applyBorder="1" applyAlignment="1">
      <alignment horizontal="left" vertical="center"/>
    </xf>
    <xf numFmtId="41" fontId="26" fillId="0" borderId="94" xfId="0" applyNumberFormat="1" applyFont="1" applyFill="1" applyBorder="1" applyAlignment="1">
      <alignment horizontal="center" vertical="center"/>
    </xf>
    <xf numFmtId="41" fontId="26" fillId="0" borderId="94" xfId="0" applyNumberFormat="1" applyFont="1" applyFill="1" applyBorder="1" applyAlignment="1">
      <alignment vertical="center"/>
    </xf>
    <xf numFmtId="41" fontId="26" fillId="0" borderId="94" xfId="2" applyNumberFormat="1" applyFont="1" applyFill="1" applyBorder="1" applyAlignment="1">
      <alignment horizontal="left" vertical="center"/>
    </xf>
    <xf numFmtId="41" fontId="26" fillId="0" borderId="94" xfId="0" applyNumberFormat="1" applyFont="1" applyFill="1" applyBorder="1" applyAlignment="1">
      <alignment horizontal="left" vertical="center"/>
    </xf>
    <xf numFmtId="41" fontId="26" fillId="0" borderId="94" xfId="1" applyNumberFormat="1" applyFont="1" applyFill="1" applyBorder="1" applyAlignment="1">
      <alignment horizontal="right" vertical="center"/>
    </xf>
    <xf numFmtId="41" fontId="26" fillId="0" borderId="94" xfId="0" quotePrefix="1" applyNumberFormat="1" applyFont="1" applyFill="1" applyBorder="1" applyAlignment="1">
      <alignment horizontal="center" vertical="center"/>
    </xf>
    <xf numFmtId="41" fontId="26" fillId="0" borderId="94" xfId="0" quotePrefix="1" applyNumberFormat="1" applyFont="1" applyFill="1" applyBorder="1" applyAlignment="1">
      <alignment horizontal="left" vertical="center"/>
    </xf>
    <xf numFmtId="41" fontId="26" fillId="0" borderId="94" xfId="0" quotePrefix="1" applyNumberFormat="1" applyFont="1" applyFill="1" applyBorder="1" applyAlignment="1">
      <alignment horizontal="right" vertical="center"/>
    </xf>
    <xf numFmtId="41" fontId="26" fillId="0" borderId="0" xfId="0" applyNumberFormat="1" applyFont="1" applyFill="1" applyAlignment="1">
      <alignment horizontal="left" vertical="center"/>
    </xf>
    <xf numFmtId="41" fontId="30" fillId="0" borderId="98" xfId="0" applyNumberFormat="1" applyFont="1" applyFill="1" applyBorder="1" applyAlignment="1">
      <alignment vertical="center"/>
    </xf>
    <xf numFmtId="41" fontId="26" fillId="0" borderId="98" xfId="0" applyNumberFormat="1" applyFont="1" applyFill="1" applyBorder="1" applyAlignment="1">
      <alignment horizontal="right" vertical="center"/>
    </xf>
    <xf numFmtId="168" fontId="19" fillId="0" borderId="42" xfId="1" applyNumberFormat="1" applyFont="1" applyFill="1" applyBorder="1" applyAlignment="1">
      <alignment vertical="center"/>
    </xf>
    <xf numFmtId="168" fontId="19" fillId="0" borderId="48" xfId="1" applyNumberFormat="1" applyFont="1" applyFill="1" applyBorder="1" applyAlignment="1">
      <alignment vertical="center"/>
    </xf>
    <xf numFmtId="41" fontId="19" fillId="0" borderId="48" xfId="2" applyNumberFormat="1" applyFont="1" applyFill="1" applyBorder="1" applyAlignment="1">
      <alignment horizontal="left" vertical="center"/>
    </xf>
    <xf numFmtId="168" fontId="19" fillId="0" borderId="43" xfId="1" applyNumberFormat="1" applyFont="1" applyFill="1" applyBorder="1" applyAlignment="1">
      <alignment vertical="center"/>
    </xf>
    <xf numFmtId="41" fontId="26" fillId="0" borderId="31" xfId="0" applyNumberFormat="1" applyFont="1" applyFill="1" applyBorder="1" applyAlignment="1">
      <alignment horizontal="center" vertical="center"/>
    </xf>
    <xf numFmtId="41" fontId="26" fillId="0" borderId="25" xfId="0" applyNumberFormat="1" applyFont="1" applyFill="1" applyBorder="1" applyAlignment="1">
      <alignment horizontal="center" vertical="center"/>
    </xf>
    <xf numFmtId="41" fontId="26" fillId="0" borderId="35" xfId="0" applyNumberFormat="1" applyFont="1" applyFill="1" applyBorder="1" applyAlignment="1">
      <alignment horizontal="center" vertical="center"/>
    </xf>
    <xf numFmtId="41" fontId="19" fillId="0" borderId="39" xfId="0" applyNumberFormat="1" applyFont="1" applyFill="1" applyBorder="1" applyAlignment="1">
      <alignment horizontal="center" vertical="center"/>
    </xf>
    <xf numFmtId="41" fontId="19" fillId="0" borderId="7" xfId="0" applyNumberFormat="1" applyFont="1" applyFill="1" applyBorder="1" applyAlignment="1">
      <alignment horizontal="left" vertical="center"/>
    </xf>
    <xf numFmtId="41" fontId="19" fillId="0" borderId="27" xfId="0" applyNumberFormat="1" applyFont="1" applyFill="1" applyBorder="1" applyAlignment="1">
      <alignment horizontal="left" vertical="center"/>
    </xf>
    <xf numFmtId="168" fontId="19" fillId="0" borderId="7" xfId="0" applyNumberFormat="1" applyFont="1" applyFill="1" applyBorder="1" applyAlignment="1">
      <alignment horizontal="center" vertical="center"/>
    </xf>
    <xf numFmtId="41" fontId="19" fillId="0" borderId="32" xfId="0" applyNumberFormat="1" applyFont="1" applyFill="1" applyBorder="1" applyAlignment="1">
      <alignment vertical="center"/>
    </xf>
    <xf numFmtId="41" fontId="19" fillId="0" borderId="25" xfId="1" applyNumberFormat="1" applyFont="1" applyFill="1" applyBorder="1" applyAlignment="1" applyProtection="1">
      <alignment vertical="center"/>
    </xf>
    <xf numFmtId="168" fontId="19" fillId="0" borderId="7" xfId="1" applyNumberFormat="1" applyFont="1" applyFill="1" applyBorder="1" applyAlignment="1" applyProtection="1">
      <alignment horizontal="center" vertical="center"/>
    </xf>
    <xf numFmtId="41" fontId="19" fillId="0" borderId="32" xfId="1" applyNumberFormat="1" applyFont="1" applyFill="1" applyBorder="1" applyAlignment="1" applyProtection="1">
      <alignment vertical="center"/>
    </xf>
    <xf numFmtId="41" fontId="26" fillId="0" borderId="39" xfId="0" applyNumberFormat="1" applyFont="1" applyFill="1" applyBorder="1" applyAlignment="1">
      <alignment horizontal="center" vertical="center"/>
    </xf>
    <xf numFmtId="41" fontId="26" fillId="0" borderId="7" xfId="0" applyNumberFormat="1" applyFont="1" applyFill="1" applyBorder="1" applyAlignment="1">
      <alignment horizontal="left" vertical="center"/>
    </xf>
    <xf numFmtId="41" fontId="26" fillId="0" borderId="27" xfId="0" applyNumberFormat="1" applyFont="1" applyFill="1" applyBorder="1" applyAlignment="1">
      <alignment horizontal="left" vertical="center"/>
    </xf>
    <xf numFmtId="168" fontId="26" fillId="0" borderId="7" xfId="0" applyNumberFormat="1" applyFont="1" applyFill="1" applyBorder="1" applyAlignment="1">
      <alignment horizontal="center" vertical="center"/>
    </xf>
    <xf numFmtId="41" fontId="26" fillId="0" borderId="32" xfId="0" applyNumberFormat="1" applyFont="1" applyFill="1" applyBorder="1" applyAlignment="1">
      <alignment vertical="center"/>
    </xf>
    <xf numFmtId="41" fontId="26" fillId="0" borderId="25" xfId="1" applyNumberFormat="1" applyFont="1" applyFill="1" applyBorder="1" applyAlignment="1" applyProtection="1">
      <alignment vertical="center"/>
    </xf>
    <xf numFmtId="168" fontId="26" fillId="0" borderId="7" xfId="1" applyNumberFormat="1" applyFont="1" applyFill="1" applyBorder="1" applyAlignment="1" applyProtection="1">
      <alignment horizontal="center" vertical="center"/>
    </xf>
    <xf numFmtId="41" fontId="26" fillId="0" borderId="32" xfId="1" applyNumberFormat="1" applyFont="1" applyFill="1" applyBorder="1" applyAlignment="1" applyProtection="1">
      <alignment vertical="center"/>
    </xf>
    <xf numFmtId="41" fontId="19" fillId="0" borderId="25" xfId="0" applyNumberFormat="1" applyFont="1" applyFill="1" applyBorder="1" applyAlignment="1">
      <alignment horizontal="left" vertical="center"/>
    </xf>
    <xf numFmtId="168" fontId="19" fillId="0" borderId="8" xfId="1" applyNumberFormat="1" applyFont="1" applyFill="1" applyBorder="1" applyAlignment="1" applyProtection="1">
      <alignment horizontal="center" vertical="center"/>
    </xf>
    <xf numFmtId="41" fontId="19" fillId="0" borderId="33" xfId="1" applyNumberFormat="1" applyFont="1" applyFill="1" applyBorder="1" applyAlignment="1" applyProtection="1">
      <alignment vertical="center"/>
    </xf>
    <xf numFmtId="168" fontId="19" fillId="0" borderId="8" xfId="0" applyNumberFormat="1" applyFont="1" applyFill="1" applyBorder="1" applyAlignment="1">
      <alignment horizontal="center" vertical="center"/>
    </xf>
    <xf numFmtId="41" fontId="19" fillId="0" borderId="33" xfId="0" applyNumberFormat="1" applyFont="1" applyFill="1" applyBorder="1" applyAlignment="1">
      <alignment vertical="center"/>
    </xf>
    <xf numFmtId="41" fontId="19" fillId="0" borderId="26" xfId="0" applyNumberFormat="1" applyFont="1" applyFill="1" applyBorder="1" applyAlignment="1">
      <alignment horizontal="left" vertical="center"/>
    </xf>
    <xf numFmtId="41" fontId="19" fillId="0" borderId="34" xfId="0" applyNumberFormat="1" applyFont="1" applyFill="1" applyBorder="1" applyAlignment="1">
      <alignment horizontal="left" vertical="center"/>
    </xf>
    <xf numFmtId="41" fontId="19" fillId="0" borderId="31" xfId="0" applyNumberFormat="1" applyFont="1" applyFill="1" applyBorder="1" applyAlignment="1">
      <alignment horizontal="center" vertical="center"/>
    </xf>
    <xf numFmtId="41" fontId="19" fillId="9" borderId="49" xfId="0" applyNumberFormat="1" applyFont="1" applyFill="1" applyBorder="1" applyAlignment="1">
      <alignment horizontal="left" vertical="center"/>
    </xf>
    <xf numFmtId="41" fontId="19" fillId="0" borderId="50" xfId="0" applyNumberFormat="1" applyFont="1" applyFill="1" applyBorder="1" applyAlignment="1">
      <alignment horizontal="left" vertical="center"/>
    </xf>
    <xf numFmtId="41" fontId="19" fillId="0" borderId="51" xfId="0" applyNumberFormat="1" applyFont="1" applyFill="1" applyBorder="1" applyAlignment="1">
      <alignment horizontal="left" vertical="center"/>
    </xf>
    <xf numFmtId="168" fontId="19" fillId="0" borderId="27" xfId="0" applyNumberFormat="1" applyFont="1" applyFill="1" applyBorder="1" applyAlignment="1">
      <alignment horizontal="center" vertical="center"/>
    </xf>
    <xf numFmtId="168" fontId="19" fillId="2" borderId="52" xfId="1" applyNumberFormat="1" applyFont="1" applyFill="1" applyBorder="1" applyAlignment="1">
      <alignment horizontal="right" vertical="center"/>
    </xf>
    <xf numFmtId="41" fontId="19" fillId="0" borderId="54" xfId="0" applyNumberFormat="1" applyFont="1" applyFill="1" applyBorder="1" applyAlignment="1">
      <alignment horizontal="left" vertical="center"/>
    </xf>
    <xf numFmtId="41" fontId="19" fillId="0" borderId="52" xfId="0" applyNumberFormat="1" applyFont="1" applyFill="1" applyBorder="1" applyAlignment="1">
      <alignment horizontal="center" vertical="center"/>
    </xf>
    <xf numFmtId="41" fontId="19" fillId="11" borderId="58" xfId="0" applyNumberFormat="1" applyFont="1" applyFill="1" applyBorder="1" applyAlignment="1">
      <alignment horizontal="left" vertical="center"/>
    </xf>
    <xf numFmtId="41" fontId="26" fillId="0" borderId="45" xfId="0" applyNumberFormat="1" applyFont="1" applyBorder="1" applyAlignment="1">
      <alignment horizontal="left" vertical="center"/>
    </xf>
    <xf numFmtId="168" fontId="26" fillId="0" borderId="59" xfId="1" applyNumberFormat="1" applyFont="1" applyBorder="1" applyAlignment="1">
      <alignment horizontal="center" vertical="center"/>
    </xf>
    <xf numFmtId="41" fontId="26" fillId="0" borderId="60" xfId="0" applyNumberFormat="1" applyFont="1" applyBorder="1" applyAlignment="1">
      <alignment horizontal="left" vertical="center"/>
    </xf>
    <xf numFmtId="41" fontId="19" fillId="0" borderId="52" xfId="0" quotePrefix="1" applyNumberFormat="1" applyFont="1" applyFill="1" applyBorder="1" applyAlignment="1">
      <alignment horizontal="center" vertical="center"/>
    </xf>
    <xf numFmtId="41" fontId="19" fillId="0" borderId="52" xfId="0" quotePrefix="1" applyNumberFormat="1" applyFont="1" applyFill="1" applyBorder="1" applyAlignment="1">
      <alignment horizontal="right" vertical="center"/>
    </xf>
    <xf numFmtId="41" fontId="26" fillId="0" borderId="84" xfId="0" applyNumberFormat="1" applyFont="1" applyFill="1" applyBorder="1" applyAlignment="1">
      <alignment horizontal="left" vertical="center"/>
    </xf>
    <xf numFmtId="41" fontId="26" fillId="0" borderId="12" xfId="0" applyNumberFormat="1" applyFont="1" applyFill="1" applyBorder="1" applyAlignment="1">
      <alignment horizontal="left" vertical="center"/>
    </xf>
    <xf numFmtId="168" fontId="26" fillId="0" borderId="27" xfId="0" applyNumberFormat="1" applyFont="1" applyFill="1" applyBorder="1" applyAlignment="1">
      <alignment horizontal="center" vertical="center"/>
    </xf>
    <xf numFmtId="41" fontId="26" fillId="0" borderId="84" xfId="0" applyNumberFormat="1" applyFont="1" applyBorder="1" applyAlignment="1">
      <alignment horizontal="left" vertical="center"/>
    </xf>
    <xf numFmtId="41" fontId="26" fillId="0" borderId="87" xfId="0" applyNumberFormat="1" applyFont="1" applyBorder="1" applyAlignment="1">
      <alignment horizontal="left" vertical="center"/>
    </xf>
    <xf numFmtId="168" fontId="26" fillId="0" borderId="27" xfId="1" applyNumberFormat="1" applyFont="1" applyBorder="1" applyAlignment="1">
      <alignment horizontal="center" vertical="center"/>
    </xf>
    <xf numFmtId="41" fontId="26" fillId="0" borderId="54" xfId="0" applyNumberFormat="1" applyFont="1" applyBorder="1" applyAlignment="1">
      <alignment horizontal="left" vertical="center"/>
    </xf>
    <xf numFmtId="41" fontId="26" fillId="0" borderId="5" xfId="0" applyNumberFormat="1" applyFont="1" applyBorder="1" applyAlignment="1">
      <alignment horizontal="left" vertical="center"/>
    </xf>
    <xf numFmtId="41" fontId="19" fillId="0" borderId="93" xfId="0" applyNumberFormat="1" applyFont="1" applyFill="1" applyBorder="1" applyAlignment="1">
      <alignment horizontal="center" vertical="center"/>
    </xf>
    <xf numFmtId="41" fontId="19" fillId="0" borderId="93" xfId="0" applyNumberFormat="1" applyFont="1" applyFill="1" applyBorder="1" applyAlignment="1">
      <alignment horizontal="left" vertical="center"/>
    </xf>
    <xf numFmtId="41" fontId="19" fillId="0" borderId="93" xfId="0" quotePrefix="1" applyNumberFormat="1" applyFont="1" applyFill="1" applyBorder="1" applyAlignment="1">
      <alignment horizontal="center" vertical="center"/>
    </xf>
    <xf numFmtId="41" fontId="19" fillId="0" borderId="93" xfId="0" quotePrefix="1" applyNumberFormat="1" applyFont="1" applyFill="1" applyBorder="1" applyAlignment="1">
      <alignment horizontal="right" vertical="center"/>
    </xf>
    <xf numFmtId="41" fontId="26" fillId="0" borderId="96" xfId="0" applyNumberFormat="1" applyFont="1" applyFill="1" applyBorder="1" applyAlignment="1">
      <alignment horizontal="left" vertical="center"/>
    </xf>
    <xf numFmtId="41" fontId="19" fillId="0" borderId="98" xfId="0" applyNumberFormat="1" applyFont="1" applyFill="1" applyBorder="1" applyAlignment="1">
      <alignment horizontal="center" vertical="center"/>
    </xf>
    <xf numFmtId="41" fontId="19" fillId="6" borderId="39" xfId="0" applyNumberFormat="1" applyFont="1" applyFill="1" applyBorder="1" applyAlignment="1">
      <alignment horizontal="center" vertical="center"/>
    </xf>
    <xf numFmtId="41" fontId="19" fillId="6" borderId="7" xfId="0" applyNumberFormat="1" applyFont="1" applyFill="1" applyBorder="1" applyAlignment="1">
      <alignment horizontal="left" vertical="center"/>
    </xf>
    <xf numFmtId="41" fontId="19" fillId="6" borderId="27" xfId="0" applyNumberFormat="1" applyFont="1" applyFill="1" applyBorder="1" applyAlignment="1">
      <alignment horizontal="left" vertical="center"/>
    </xf>
    <xf numFmtId="41" fontId="19" fillId="6" borderId="25" xfId="0" applyNumberFormat="1" applyFont="1" applyFill="1" applyBorder="1" applyAlignment="1">
      <alignment vertical="center"/>
    </xf>
    <xf numFmtId="168" fontId="19" fillId="6" borderId="7" xfId="0" applyNumberFormat="1" applyFont="1" applyFill="1" applyBorder="1" applyAlignment="1">
      <alignment horizontal="center" vertical="center"/>
    </xf>
    <xf numFmtId="41" fontId="19" fillId="6" borderId="32" xfId="0" applyNumberFormat="1" applyFont="1" applyFill="1" applyBorder="1" applyAlignment="1">
      <alignment vertical="center"/>
    </xf>
    <xf numFmtId="41" fontId="19" fillId="6" borderId="10" xfId="0" applyNumberFormat="1" applyFont="1" applyFill="1" applyBorder="1" applyAlignment="1">
      <alignment horizontal="left" vertical="center"/>
    </xf>
    <xf numFmtId="41" fontId="19" fillId="0" borderId="39" xfId="0" quotePrefix="1" applyNumberFormat="1" applyFont="1" applyFill="1" applyBorder="1" applyAlignment="1">
      <alignment horizontal="center" vertical="center"/>
    </xf>
    <xf numFmtId="41" fontId="19" fillId="2" borderId="9" xfId="0" applyNumberFormat="1" applyFont="1" applyFill="1" applyBorder="1" applyAlignment="1">
      <alignment vertical="center"/>
    </xf>
    <xf numFmtId="41" fontId="19" fillId="8" borderId="49" xfId="0" applyNumberFormat="1" applyFont="1" applyFill="1" applyBorder="1" applyAlignment="1">
      <alignment horizontal="left" vertical="center"/>
    </xf>
    <xf numFmtId="41" fontId="19" fillId="0" borderId="50" xfId="0" applyNumberFormat="1" applyFont="1" applyBorder="1" applyAlignment="1">
      <alignment horizontal="left" vertical="center"/>
    </xf>
    <xf numFmtId="168" fontId="19" fillId="0" borderId="27" xfId="1" applyNumberFormat="1" applyFont="1" applyBorder="1" applyAlignment="1">
      <alignment horizontal="center" vertical="center"/>
    </xf>
    <xf numFmtId="41" fontId="19" fillId="0" borderId="54" xfId="0" applyNumberFormat="1" applyFont="1" applyBorder="1" applyAlignment="1">
      <alignment horizontal="left" vertical="center"/>
    </xf>
    <xf numFmtId="41" fontId="19" fillId="7" borderId="32" xfId="0" applyNumberFormat="1" applyFont="1" applyFill="1" applyBorder="1" applyAlignment="1">
      <alignment horizontal="left" vertical="center"/>
    </xf>
    <xf numFmtId="41" fontId="19" fillId="0" borderId="11" xfId="0" applyNumberFormat="1" applyFont="1" applyFill="1" applyBorder="1" applyAlignment="1">
      <alignment horizontal="left" vertical="center"/>
    </xf>
    <xf numFmtId="168" fontId="19" fillId="2" borderId="48" xfId="1" applyNumberFormat="1" applyFont="1" applyFill="1" applyBorder="1" applyAlignment="1">
      <alignment horizontal="right" vertical="center"/>
    </xf>
    <xf numFmtId="41" fontId="19" fillId="8" borderId="53" xfId="0" applyNumberFormat="1" applyFont="1" applyFill="1" applyBorder="1" applyAlignment="1">
      <alignment horizontal="left" vertical="center"/>
    </xf>
    <xf numFmtId="41" fontId="19" fillId="0" borderId="52" xfId="0" applyNumberFormat="1" applyFont="1" applyBorder="1" applyAlignment="1">
      <alignment horizontal="left" vertical="center"/>
    </xf>
    <xf numFmtId="168" fontId="19" fillId="0" borderId="52" xfId="1" applyNumberFormat="1" applyFont="1" applyBorder="1" applyAlignment="1">
      <alignment horizontal="center" vertical="center"/>
    </xf>
    <xf numFmtId="41" fontId="19" fillId="0" borderId="55" xfId="0" applyNumberFormat="1" applyFont="1" applyBorder="1" applyAlignment="1">
      <alignment horizontal="left" vertical="center"/>
    </xf>
    <xf numFmtId="41" fontId="19" fillId="10" borderId="49" xfId="0" applyNumberFormat="1" applyFont="1" applyFill="1" applyBorder="1" applyAlignment="1">
      <alignment horizontal="left" vertical="center"/>
    </xf>
    <xf numFmtId="41" fontId="26" fillId="11" borderId="33" xfId="0" applyNumberFormat="1" applyFont="1" applyFill="1" applyBorder="1" applyAlignment="1">
      <alignment horizontal="left" vertical="center"/>
    </xf>
    <xf numFmtId="41" fontId="26" fillId="0" borderId="48" xfId="0" applyNumberFormat="1" applyFont="1" applyBorder="1" applyAlignment="1">
      <alignment horizontal="left" vertical="center"/>
    </xf>
    <xf numFmtId="168" fontId="26" fillId="0" borderId="48" xfId="1" applyNumberFormat="1" applyFont="1" applyBorder="1" applyAlignment="1">
      <alignment horizontal="center" vertical="center"/>
    </xf>
    <xf numFmtId="41" fontId="26" fillId="0" borderId="70" xfId="0" applyNumberFormat="1" applyFont="1" applyBorder="1" applyAlignment="1">
      <alignment horizontal="left" vertical="center"/>
    </xf>
    <xf numFmtId="41" fontId="19" fillId="2" borderId="48" xfId="0" applyNumberFormat="1" applyFont="1" applyFill="1" applyBorder="1" applyAlignment="1">
      <alignment vertical="center"/>
    </xf>
    <xf numFmtId="41" fontId="19" fillId="10" borderId="32" xfId="0" applyNumberFormat="1" applyFont="1" applyFill="1" applyBorder="1" applyAlignment="1">
      <alignment horizontal="left" vertical="center"/>
    </xf>
    <xf numFmtId="41" fontId="26" fillId="11" borderId="53" xfId="0" applyNumberFormat="1" applyFont="1" applyFill="1" applyBorder="1" applyAlignment="1">
      <alignment horizontal="left" vertical="center"/>
    </xf>
    <xf numFmtId="41" fontId="26" fillId="0" borderId="61" xfId="0" applyNumberFormat="1" applyFont="1" applyBorder="1" applyAlignment="1">
      <alignment horizontal="left" vertical="center"/>
    </xf>
    <xf numFmtId="168" fontId="26" fillId="0" borderId="61" xfId="1" applyNumberFormat="1" applyFont="1" applyBorder="1" applyAlignment="1">
      <alignment horizontal="center" vertical="center"/>
    </xf>
    <xf numFmtId="168" fontId="26" fillId="2" borderId="61" xfId="1" applyNumberFormat="1" applyFont="1" applyFill="1" applyBorder="1" applyAlignment="1">
      <alignment horizontal="right" vertical="center"/>
    </xf>
    <xf numFmtId="41" fontId="26" fillId="0" borderId="55" xfId="0" applyNumberFormat="1" applyFont="1" applyBorder="1" applyAlignment="1">
      <alignment horizontal="left" vertical="center"/>
    </xf>
    <xf numFmtId="41" fontId="19" fillId="2" borderId="52" xfId="0" applyNumberFormat="1" applyFont="1" applyFill="1" applyBorder="1" applyAlignment="1">
      <alignment vertical="center"/>
    </xf>
    <xf numFmtId="41" fontId="19" fillId="10" borderId="58" xfId="0" applyNumberFormat="1" applyFont="1" applyFill="1" applyBorder="1" applyAlignment="1">
      <alignment horizontal="left" vertical="center"/>
    </xf>
    <xf numFmtId="168" fontId="19" fillId="0" borderId="59" xfId="0" applyNumberFormat="1" applyFont="1" applyFill="1" applyBorder="1" applyAlignment="1">
      <alignment horizontal="center" vertical="center"/>
    </xf>
    <xf numFmtId="41" fontId="19" fillId="0" borderId="60" xfId="0" applyNumberFormat="1" applyFont="1" applyFill="1" applyBorder="1" applyAlignment="1">
      <alignment horizontal="left" vertical="center"/>
    </xf>
    <xf numFmtId="41" fontId="19" fillId="12" borderId="52" xfId="0" applyNumberFormat="1" applyFont="1" applyFill="1" applyBorder="1" applyAlignment="1">
      <alignment horizontal="left" vertical="center"/>
    </xf>
    <xf numFmtId="41" fontId="26" fillId="0" borderId="82" xfId="0" applyNumberFormat="1" applyFont="1" applyBorder="1" applyAlignment="1">
      <alignment horizontal="left" vertical="center"/>
    </xf>
    <xf numFmtId="168" fontId="26" fillId="0" borderId="80" xfId="1" applyNumberFormat="1" applyFont="1" applyBorder="1" applyAlignment="1">
      <alignment horizontal="center" vertical="center"/>
    </xf>
    <xf numFmtId="41" fontId="26" fillId="0" borderId="81" xfId="0" applyNumberFormat="1" applyFont="1" applyBorder="1" applyAlignment="1">
      <alignment horizontal="left" vertical="center"/>
    </xf>
    <xf numFmtId="41" fontId="26" fillId="2" borderId="77" xfId="0" applyNumberFormat="1" applyFont="1" applyFill="1" applyBorder="1" applyAlignment="1">
      <alignment vertical="center"/>
    </xf>
    <xf numFmtId="41" fontId="26" fillId="0" borderId="53" xfId="0" applyNumberFormat="1" applyFont="1" applyBorder="1" applyAlignment="1">
      <alignment horizontal="left" vertical="center"/>
    </xf>
    <xf numFmtId="41" fontId="26" fillId="0" borderId="62" xfId="0" applyNumberFormat="1" applyFont="1" applyBorder="1" applyAlignment="1">
      <alignment horizontal="left" vertical="center"/>
    </xf>
    <xf numFmtId="168" fontId="26" fillId="0" borderId="62" xfId="1" applyNumberFormat="1" applyFont="1" applyBorder="1" applyAlignment="1">
      <alignment horizontal="center" vertical="center"/>
    </xf>
    <xf numFmtId="41" fontId="19" fillId="0" borderId="80" xfId="0" applyNumberFormat="1" applyFont="1" applyFill="1" applyBorder="1" applyAlignment="1">
      <alignment horizontal="left" vertical="center" wrapText="1"/>
    </xf>
    <xf numFmtId="41" fontId="19" fillId="0" borderId="25" xfId="0" quotePrefix="1" applyNumberFormat="1" applyFont="1" applyFill="1" applyBorder="1" applyAlignment="1">
      <alignment horizontal="center" vertical="center"/>
    </xf>
    <xf numFmtId="41" fontId="26" fillId="0" borderId="46" xfId="0" applyNumberFormat="1" applyFont="1" applyBorder="1" applyAlignment="1">
      <alignment horizontal="left" vertical="center"/>
    </xf>
    <xf numFmtId="41" fontId="26" fillId="0" borderId="86" xfId="0" applyNumberFormat="1" applyFont="1" applyBorder="1" applyAlignment="1">
      <alignment horizontal="left" vertical="center"/>
    </xf>
    <xf numFmtId="168" fontId="26" fillId="0" borderId="89" xfId="1" applyNumberFormat="1" applyFont="1" applyBorder="1" applyAlignment="1">
      <alignment horizontal="center" vertical="center"/>
    </xf>
    <xf numFmtId="41" fontId="26" fillId="2" borderId="75" xfId="0" applyNumberFormat="1" applyFont="1" applyFill="1" applyBorder="1" applyAlignment="1">
      <alignment vertical="center"/>
    </xf>
    <xf numFmtId="41" fontId="26" fillId="0" borderId="74" xfId="0" applyNumberFormat="1" applyFont="1" applyFill="1" applyBorder="1" applyAlignment="1">
      <alignment horizontal="left" vertical="center"/>
    </xf>
    <xf numFmtId="41" fontId="19" fillId="0" borderId="73" xfId="0" applyNumberFormat="1" applyFont="1" applyFill="1" applyBorder="1" applyAlignment="1">
      <alignment horizontal="center" vertical="center"/>
    </xf>
    <xf numFmtId="41" fontId="19" fillId="10" borderId="56" xfId="0" applyNumberFormat="1" applyFont="1" applyFill="1" applyBorder="1" applyAlignment="1">
      <alignment horizontal="left" vertical="center"/>
    </xf>
    <xf numFmtId="41" fontId="19" fillId="0" borderId="9" xfId="0" applyNumberFormat="1" applyFont="1" applyBorder="1" applyAlignment="1">
      <alignment horizontal="left" vertical="center"/>
    </xf>
    <xf numFmtId="168" fontId="19" fillId="0" borderId="9" xfId="1" applyNumberFormat="1" applyFont="1" applyBorder="1" applyAlignment="1">
      <alignment horizontal="center" vertical="center"/>
    </xf>
    <xf numFmtId="168" fontId="19" fillId="2" borderId="9" xfId="1" applyNumberFormat="1" applyFont="1" applyFill="1" applyBorder="1" applyAlignment="1">
      <alignment horizontal="right" vertical="center"/>
    </xf>
    <xf numFmtId="41" fontId="19" fillId="0" borderId="57" xfId="0" applyNumberFormat="1" applyFont="1" applyBorder="1" applyAlignment="1">
      <alignment horizontal="left" vertical="center"/>
    </xf>
    <xf numFmtId="41" fontId="26" fillId="0" borderId="76" xfId="0" applyNumberFormat="1" applyFont="1" applyFill="1" applyBorder="1" applyAlignment="1">
      <alignment horizontal="left" vertical="center"/>
    </xf>
    <xf numFmtId="41" fontId="26" fillId="0" borderId="90" xfId="0" applyNumberFormat="1" applyFont="1" applyFill="1" applyBorder="1" applyAlignment="1">
      <alignment horizontal="left" vertical="center"/>
    </xf>
    <xf numFmtId="41" fontId="19" fillId="0" borderId="8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41" fontId="26" fillId="0" borderId="5" xfId="0" quotePrefix="1" applyNumberFormat="1" applyFont="1" applyFill="1" applyBorder="1" applyAlignment="1">
      <alignment horizontal="center" vertical="center"/>
    </xf>
    <xf numFmtId="41" fontId="19" fillId="0" borderId="9" xfId="0" applyNumberFormat="1" applyFont="1" applyFill="1" applyBorder="1" applyAlignment="1">
      <alignment horizontal="center" vertical="center"/>
    </xf>
    <xf numFmtId="41" fontId="19" fillId="0" borderId="52" xfId="0" quotePrefix="1" applyNumberFormat="1" applyFont="1" applyFill="1" applyBorder="1" applyAlignment="1">
      <alignment horizontal="left" vertical="center"/>
    </xf>
    <xf numFmtId="41" fontId="5" fillId="0" borderId="0" xfId="0" applyNumberFormat="1" applyFont="1"/>
    <xf numFmtId="0" fontId="26" fillId="0" borderId="44" xfId="0" quotePrefix="1" applyFont="1" applyFill="1" applyBorder="1" applyAlignment="1">
      <alignment horizontal="center" vertical="center"/>
    </xf>
    <xf numFmtId="41" fontId="19" fillId="0" borderId="104" xfId="0" quotePrefix="1" applyNumberFormat="1" applyFont="1" applyFill="1" applyBorder="1" applyAlignment="1">
      <alignment horizontal="center" vertical="center"/>
    </xf>
    <xf numFmtId="41" fontId="19" fillId="0" borderId="104" xfId="0" quotePrefix="1" applyNumberFormat="1" applyFont="1" applyFill="1" applyBorder="1" applyAlignment="1">
      <alignment horizontal="right" vertical="center"/>
    </xf>
    <xf numFmtId="41" fontId="19" fillId="0" borderId="104" xfId="0" quotePrefix="1" applyNumberFormat="1" applyFont="1" applyFill="1" applyBorder="1" applyAlignment="1">
      <alignment horizontal="left" vertical="center"/>
    </xf>
    <xf numFmtId="41" fontId="19" fillId="0" borderId="5" xfId="0" quotePrefix="1" applyNumberFormat="1" applyFont="1" applyFill="1" applyBorder="1" applyAlignment="1">
      <alignment horizontal="center" vertical="center"/>
    </xf>
    <xf numFmtId="41" fontId="26" fillId="2" borderId="5" xfId="0" applyNumberFormat="1" applyFont="1" applyFill="1" applyBorder="1" applyAlignment="1">
      <alignment vertical="center"/>
    </xf>
    <xf numFmtId="41" fontId="26" fillId="2" borderId="13" xfId="0" applyNumberFormat="1" applyFont="1" applyFill="1" applyBorder="1" applyAlignment="1">
      <alignment horizontal="left" vertical="center"/>
    </xf>
    <xf numFmtId="165" fontId="26" fillId="2" borderId="3" xfId="1" applyNumberFormat="1" applyFont="1" applyFill="1" applyBorder="1" applyAlignment="1">
      <alignment vertical="center"/>
    </xf>
    <xf numFmtId="165" fontId="26" fillId="2" borderId="13" xfId="1" applyNumberFormat="1" applyFont="1" applyFill="1" applyBorder="1" applyAlignment="1">
      <alignment vertical="center"/>
    </xf>
    <xf numFmtId="43" fontId="19" fillId="2" borderId="13" xfId="1" quotePrefix="1" applyFont="1" applyFill="1" applyBorder="1" applyAlignment="1">
      <alignment horizontal="center" vertical="center"/>
    </xf>
    <xf numFmtId="41" fontId="34" fillId="0" borderId="19" xfId="0" applyNumberFormat="1" applyFont="1" applyFill="1" applyBorder="1" applyAlignment="1">
      <alignment horizontal="center" vertical="center"/>
    </xf>
    <xf numFmtId="41" fontId="26" fillId="2" borderId="43" xfId="0" applyNumberFormat="1" applyFont="1" applyFill="1" applyBorder="1" applyAlignment="1">
      <alignment vertical="center"/>
    </xf>
    <xf numFmtId="168" fontId="26" fillId="2" borderId="93" xfId="1" applyNumberFormat="1" applyFont="1" applyFill="1" applyBorder="1" applyAlignment="1">
      <alignment horizontal="right" vertical="center"/>
    </xf>
    <xf numFmtId="41" fontId="19" fillId="0" borderId="13" xfId="0" applyNumberFormat="1" applyFont="1" applyBorder="1" applyAlignment="1">
      <alignment vertical="center"/>
    </xf>
    <xf numFmtId="41" fontId="26" fillId="0" borderId="105" xfId="0" applyNumberFormat="1" applyFont="1" applyFill="1" applyBorder="1" applyAlignment="1">
      <alignment horizontal="left" vertical="center"/>
    </xf>
    <xf numFmtId="41" fontId="26" fillId="0" borderId="106" xfId="0" applyNumberFormat="1" applyFont="1" applyFill="1" applyBorder="1" applyAlignment="1">
      <alignment horizontal="left" vertical="center"/>
    </xf>
    <xf numFmtId="168" fontId="26" fillId="0" borderId="97" xfId="0" applyNumberFormat="1" applyFont="1" applyFill="1" applyBorder="1" applyAlignment="1">
      <alignment horizontal="center" vertical="center"/>
    </xf>
    <xf numFmtId="41" fontId="26" fillId="0" borderId="100" xfId="0" applyNumberFormat="1" applyFont="1" applyFill="1" applyBorder="1" applyAlignment="1">
      <alignment horizontal="left" vertical="center"/>
    </xf>
    <xf numFmtId="41" fontId="26" fillId="3" borderId="3" xfId="0" applyNumberFormat="1" applyFont="1" applyFill="1" applyBorder="1" applyAlignment="1">
      <alignment horizontal="left" vertical="center" wrapText="1"/>
    </xf>
    <xf numFmtId="41" fontId="19" fillId="0" borderId="108" xfId="0" applyNumberFormat="1" applyFont="1" applyFill="1" applyBorder="1" applyAlignment="1">
      <alignment horizontal="center" vertical="center"/>
    </xf>
    <xf numFmtId="41" fontId="19" fillId="0" borderId="108" xfId="0" applyNumberFormat="1" applyFont="1" applyFill="1" applyBorder="1" applyAlignment="1">
      <alignment horizontal="left" vertical="center"/>
    </xf>
    <xf numFmtId="41" fontId="19" fillId="0" borderId="108" xfId="0" quotePrefix="1" applyNumberFormat="1" applyFont="1" applyFill="1" applyBorder="1" applyAlignment="1">
      <alignment horizontal="center" vertical="center"/>
    </xf>
    <xf numFmtId="41" fontId="19" fillId="0" borderId="109" xfId="0" applyNumberFormat="1" applyFont="1" applyFill="1" applyBorder="1" applyAlignment="1">
      <alignment horizontal="left" vertical="center"/>
    </xf>
    <xf numFmtId="41" fontId="19" fillId="0" borderId="109" xfId="0" quotePrefix="1" applyNumberFormat="1" applyFont="1" applyFill="1" applyBorder="1" applyAlignment="1">
      <alignment horizontal="right" vertical="center"/>
    </xf>
    <xf numFmtId="41" fontId="26" fillId="0" borderId="111" xfId="0" applyNumberFormat="1" applyFont="1" applyFill="1" applyBorder="1" applyAlignment="1">
      <alignment vertical="center"/>
    </xf>
    <xf numFmtId="41" fontId="26" fillId="0" borderId="105" xfId="0" applyNumberFormat="1" applyFont="1" applyFill="1" applyBorder="1" applyAlignment="1">
      <alignment vertical="center"/>
    </xf>
    <xf numFmtId="41" fontId="26" fillId="0" borderId="114" xfId="0" applyNumberFormat="1" applyFont="1" applyFill="1" applyBorder="1" applyAlignment="1">
      <alignment horizontal="left" vertical="center"/>
    </xf>
    <xf numFmtId="41" fontId="26" fillId="0" borderId="115" xfId="0" applyNumberFormat="1" applyFont="1" applyFill="1" applyBorder="1" applyAlignment="1">
      <alignment horizontal="left" vertical="center"/>
    </xf>
    <xf numFmtId="168" fontId="26" fillId="0" borderId="113" xfId="1" applyNumberFormat="1" applyFont="1" applyBorder="1" applyAlignment="1">
      <alignment vertical="center"/>
    </xf>
    <xf numFmtId="168" fontId="26" fillId="0" borderId="116" xfId="1" applyNumberFormat="1" applyFont="1" applyFill="1" applyBorder="1" applyAlignment="1" applyProtection="1">
      <alignment horizontal="center" vertical="center"/>
    </xf>
    <xf numFmtId="41" fontId="26" fillId="0" borderId="117" xfId="1" applyNumberFormat="1" applyFont="1" applyFill="1" applyBorder="1" applyAlignment="1" applyProtection="1">
      <alignment horizontal="left" vertical="center"/>
    </xf>
    <xf numFmtId="41" fontId="19" fillId="2" borderId="109" xfId="0" quotePrefix="1" applyNumberFormat="1" applyFont="1" applyFill="1" applyBorder="1" applyAlignment="1">
      <alignment horizontal="right" vertical="center"/>
    </xf>
    <xf numFmtId="41" fontId="26" fillId="2" borderId="89" xfId="0" quotePrefix="1" applyNumberFormat="1" applyFont="1" applyFill="1" applyBorder="1" applyAlignment="1">
      <alignment horizontal="center" vertical="center"/>
    </xf>
    <xf numFmtId="41" fontId="19" fillId="0" borderId="109" xfId="0" applyNumberFormat="1" applyFont="1" applyFill="1" applyBorder="1" applyAlignment="1">
      <alignment horizontal="center" vertical="center"/>
    </xf>
    <xf numFmtId="165" fontId="26" fillId="2" borderId="109" xfId="1" applyNumberFormat="1" applyFont="1" applyFill="1" applyBorder="1" applyAlignment="1">
      <alignment vertical="center"/>
    </xf>
    <xf numFmtId="41" fontId="26" fillId="0" borderId="117" xfId="0" applyNumberFormat="1" applyFont="1" applyFill="1" applyBorder="1" applyAlignment="1">
      <alignment horizontal="left" vertical="center"/>
    </xf>
    <xf numFmtId="41" fontId="26" fillId="0" borderId="99" xfId="0" applyNumberFormat="1" applyFont="1" applyFill="1" applyBorder="1" applyAlignment="1">
      <alignment horizontal="left" vertical="center"/>
    </xf>
    <xf numFmtId="168" fontId="26" fillId="0" borderId="118" xfId="0" applyNumberFormat="1" applyFont="1" applyFill="1" applyBorder="1" applyAlignment="1">
      <alignment horizontal="center" vertical="center"/>
    </xf>
    <xf numFmtId="168" fontId="26" fillId="2" borderId="119" xfId="1" applyNumberFormat="1" applyFont="1" applyFill="1" applyBorder="1" applyAlignment="1">
      <alignment horizontal="right" vertical="center"/>
    </xf>
    <xf numFmtId="41" fontId="26" fillId="0" borderId="120" xfId="0" applyNumberFormat="1" applyFont="1" applyFill="1" applyBorder="1" applyAlignment="1">
      <alignment horizontal="left" vertical="center"/>
    </xf>
    <xf numFmtId="43" fontId="19" fillId="0" borderId="109" xfId="1" quotePrefix="1" applyFont="1" applyFill="1" applyBorder="1" applyAlignment="1">
      <alignment horizontal="center" vertical="center"/>
    </xf>
    <xf numFmtId="41" fontId="26" fillId="0" borderId="119" xfId="0" applyNumberFormat="1" applyFont="1" applyFill="1" applyBorder="1" applyAlignment="1">
      <alignment vertical="center"/>
    </xf>
    <xf numFmtId="168" fontId="26" fillId="0" borderId="118" xfId="1" applyNumberFormat="1" applyFont="1" applyFill="1" applyBorder="1" applyAlignment="1" applyProtection="1">
      <alignment horizontal="center" vertical="center"/>
    </xf>
    <xf numFmtId="41" fontId="34" fillId="0" borderId="13" xfId="1" applyNumberFormat="1" applyFont="1" applyFill="1" applyBorder="1" applyAlignment="1">
      <alignment horizontal="right" vertical="center" indent="2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109" xfId="0" applyNumberFormat="1" applyFont="1" applyFill="1" applyBorder="1" applyAlignment="1">
      <alignment horizontal="center" vertical="center"/>
    </xf>
    <xf numFmtId="41" fontId="13" fillId="2" borderId="0" xfId="0" applyNumberFormat="1" applyFont="1" applyFill="1" applyAlignment="1">
      <alignment vertical="center"/>
    </xf>
    <xf numFmtId="41" fontId="26" fillId="0" borderId="107" xfId="0" applyNumberFormat="1" applyFont="1" applyFill="1" applyBorder="1" applyAlignment="1">
      <alignment horizontal="center" vertical="center"/>
    </xf>
    <xf numFmtId="41" fontId="26" fillId="3" borderId="107" xfId="0" applyNumberFormat="1" applyFont="1" applyFill="1" applyBorder="1" applyAlignment="1">
      <alignment horizontal="left" vertical="center" wrapText="1"/>
    </xf>
    <xf numFmtId="41" fontId="19" fillId="0" borderId="9" xfId="0" applyNumberFormat="1" applyFont="1" applyFill="1" applyBorder="1" applyAlignment="1">
      <alignment horizontal="center" vertical="center"/>
    </xf>
    <xf numFmtId="41" fontId="26" fillId="0" borderId="119" xfId="0" applyNumberFormat="1" applyFont="1" applyFill="1" applyBorder="1" applyAlignment="1">
      <alignment horizontal="left" vertical="center"/>
    </xf>
    <xf numFmtId="168" fontId="26" fillId="0" borderId="119" xfId="0" applyNumberFormat="1" applyFont="1" applyBorder="1" applyAlignment="1">
      <alignment horizontal="right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26" fillId="0" borderId="122" xfId="0" applyNumberFormat="1" applyFont="1" applyFill="1" applyBorder="1" applyAlignment="1">
      <alignment vertical="center"/>
    </xf>
    <xf numFmtId="41" fontId="9" fillId="0" borderId="126" xfId="0" applyNumberFormat="1" applyFont="1" applyBorder="1" applyAlignment="1">
      <alignment horizontal="center" vertical="center"/>
    </xf>
    <xf numFmtId="41" fontId="25" fillId="0" borderId="126" xfId="3" applyNumberFormat="1" applyFont="1" applyBorder="1" applyAlignment="1">
      <alignment vertical="center"/>
    </xf>
    <xf numFmtId="41" fontId="9" fillId="0" borderId="126" xfId="1" applyNumberFormat="1" applyFont="1" applyBorder="1"/>
    <xf numFmtId="0" fontId="36" fillId="0" borderId="13" xfId="1" applyNumberFormat="1" applyFont="1" applyBorder="1" applyAlignment="1">
      <alignment horizontal="center" vertical="center"/>
    </xf>
    <xf numFmtId="0" fontId="9" fillId="0" borderId="13" xfId="0" applyFont="1" applyBorder="1"/>
    <xf numFmtId="165" fontId="36" fillId="0" borderId="13" xfId="1" applyNumberFormat="1" applyFont="1" applyBorder="1" applyAlignment="1">
      <alignment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0" fontId="26" fillId="2" borderId="3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41" fontId="19" fillId="0" borderId="127" xfId="0" applyNumberFormat="1" applyFont="1" applyFill="1" applyBorder="1" applyAlignment="1">
      <alignment horizontal="center" vertical="center"/>
    </xf>
    <xf numFmtId="41" fontId="19" fillId="0" borderId="127" xfId="0" applyNumberFormat="1" applyFont="1" applyFill="1" applyBorder="1" applyAlignment="1">
      <alignment horizontal="left" vertical="center"/>
    </xf>
    <xf numFmtId="41" fontId="19" fillId="0" borderId="127" xfId="0" quotePrefix="1" applyNumberFormat="1" applyFont="1" applyFill="1" applyBorder="1" applyAlignment="1">
      <alignment horizontal="center" vertical="center"/>
    </xf>
    <xf numFmtId="41" fontId="26" fillId="2" borderId="127" xfId="0" applyNumberFormat="1" applyFont="1" applyFill="1" applyBorder="1" applyAlignment="1">
      <alignment vertical="center"/>
    </xf>
    <xf numFmtId="41" fontId="26" fillId="0" borderId="127" xfId="0" applyNumberFormat="1" applyFont="1" applyBorder="1" applyAlignment="1">
      <alignment vertical="center"/>
    </xf>
    <xf numFmtId="168" fontId="26" fillId="0" borderId="127" xfId="1" applyNumberFormat="1" applyFont="1" applyBorder="1" applyAlignment="1">
      <alignment vertical="center"/>
    </xf>
    <xf numFmtId="168" fontId="26" fillId="2" borderId="127" xfId="1" applyNumberFormat="1" applyFont="1" applyFill="1" applyBorder="1" applyAlignment="1">
      <alignment horizontal="right" vertical="center"/>
    </xf>
    <xf numFmtId="41" fontId="19" fillId="0" borderId="129" xfId="0" applyNumberFormat="1" applyFont="1" applyFill="1" applyBorder="1" applyAlignment="1">
      <alignment horizontal="center" vertical="center"/>
    </xf>
    <xf numFmtId="41" fontId="26" fillId="2" borderId="129" xfId="0" applyNumberFormat="1" applyFont="1" applyFill="1" applyBorder="1" applyAlignment="1">
      <alignment vertical="center"/>
    </xf>
    <xf numFmtId="41" fontId="19" fillId="0" borderId="129" xfId="0" applyNumberFormat="1" applyFont="1" applyFill="1" applyBorder="1" applyAlignment="1">
      <alignment horizontal="left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19" fillId="0" borderId="129" xfId="0" quotePrefix="1" applyNumberFormat="1" applyFont="1" applyFill="1" applyBorder="1" applyAlignment="1">
      <alignment horizontal="right" vertical="center"/>
    </xf>
    <xf numFmtId="41" fontId="19" fillId="0" borderId="129" xfId="0" quotePrefix="1" applyNumberFormat="1" applyFont="1" applyFill="1" applyBorder="1" applyAlignment="1">
      <alignment horizontal="left" vertical="center"/>
    </xf>
    <xf numFmtId="41" fontId="19" fillId="0" borderId="128" xfId="0" applyNumberFormat="1" applyFont="1" applyFill="1" applyBorder="1" applyAlignment="1">
      <alignment horizontal="center" vertical="center"/>
    </xf>
    <xf numFmtId="41" fontId="26" fillId="2" borderId="128" xfId="0" applyNumberFormat="1" applyFont="1" applyFill="1" applyBorder="1" applyAlignment="1">
      <alignment vertical="center"/>
    </xf>
    <xf numFmtId="41" fontId="19" fillId="0" borderId="128" xfId="0" applyNumberFormat="1" applyFont="1" applyFill="1" applyBorder="1" applyAlignment="1">
      <alignment horizontal="left" vertical="center"/>
    </xf>
    <xf numFmtId="41" fontId="19" fillId="0" borderId="128" xfId="0" quotePrefix="1" applyNumberFormat="1" applyFont="1" applyFill="1" applyBorder="1" applyAlignment="1">
      <alignment horizontal="center" vertical="center"/>
    </xf>
    <xf numFmtId="41" fontId="19" fillId="0" borderId="128" xfId="0" quotePrefix="1" applyNumberFormat="1" applyFont="1" applyFill="1" applyBorder="1" applyAlignment="1">
      <alignment horizontal="right" vertical="center"/>
    </xf>
    <xf numFmtId="41" fontId="19" fillId="0" borderId="128" xfId="0" quotePrefix="1" applyNumberFormat="1" applyFont="1" applyFill="1" applyBorder="1" applyAlignment="1">
      <alignment horizontal="left" vertical="center"/>
    </xf>
    <xf numFmtId="41" fontId="26" fillId="0" borderId="128" xfId="0" applyNumberFormat="1" applyFont="1" applyBorder="1" applyAlignment="1">
      <alignment vertical="center"/>
    </xf>
    <xf numFmtId="168" fontId="26" fillId="0" borderId="128" xfId="1" applyNumberFormat="1" applyFont="1" applyBorder="1" applyAlignment="1">
      <alignment vertical="center"/>
    </xf>
    <xf numFmtId="168" fontId="26" fillId="2" borderId="128" xfId="1" applyNumberFormat="1" applyFont="1" applyFill="1" applyBorder="1" applyAlignment="1">
      <alignment horizontal="right" vertical="center"/>
    </xf>
    <xf numFmtId="41" fontId="26" fillId="0" borderId="112" xfId="0" applyNumberFormat="1" applyFont="1" applyFill="1" applyBorder="1" applyAlignment="1">
      <alignment horizontal="left" vertical="center"/>
    </xf>
    <xf numFmtId="41" fontId="26" fillId="9" borderId="130" xfId="0" applyNumberFormat="1" applyFont="1" applyFill="1" applyBorder="1" applyAlignment="1">
      <alignment horizontal="left" vertical="center"/>
    </xf>
    <xf numFmtId="41" fontId="26" fillId="0" borderId="131" xfId="0" applyNumberFormat="1" applyFont="1" applyBorder="1" applyAlignment="1">
      <alignment horizontal="left" vertical="center"/>
    </xf>
    <xf numFmtId="168" fontId="26" fillId="0" borderId="132" xfId="1" applyNumberFormat="1" applyFont="1" applyBorder="1" applyAlignment="1">
      <alignment vertical="center"/>
    </xf>
    <xf numFmtId="168" fontId="26" fillId="0" borderId="133" xfId="1" applyNumberFormat="1" applyFont="1" applyBorder="1" applyAlignment="1">
      <alignment horizontal="center" vertical="center"/>
    </xf>
    <xf numFmtId="168" fontId="26" fillId="2" borderId="132" xfId="1" applyNumberFormat="1" applyFont="1" applyFill="1" applyBorder="1" applyAlignment="1">
      <alignment horizontal="right" vertical="center"/>
    </xf>
    <xf numFmtId="41" fontId="26" fillId="0" borderId="134" xfId="0" applyNumberFormat="1" applyFont="1" applyBorder="1" applyAlignment="1">
      <alignment horizontal="left" vertical="center"/>
    </xf>
    <xf numFmtId="41" fontId="19" fillId="0" borderId="132" xfId="0" applyNumberFormat="1" applyFont="1" applyFill="1" applyBorder="1" applyAlignment="1">
      <alignment horizontal="center" vertical="center"/>
    </xf>
    <xf numFmtId="41" fontId="19" fillId="0" borderId="135" xfId="0" applyNumberFormat="1" applyFont="1" applyFill="1" applyBorder="1" applyAlignment="1">
      <alignment horizontal="center" vertical="center"/>
    </xf>
    <xf numFmtId="41" fontId="19" fillId="0" borderId="135" xfId="0" applyNumberFormat="1" applyFont="1" applyFill="1" applyBorder="1" applyAlignment="1">
      <alignment horizontal="left" vertical="center"/>
    </xf>
    <xf numFmtId="41" fontId="19" fillId="0" borderId="135" xfId="0" quotePrefix="1" applyNumberFormat="1" applyFont="1" applyFill="1" applyBorder="1" applyAlignment="1">
      <alignment horizontal="center" vertical="center"/>
    </xf>
    <xf numFmtId="41" fontId="19" fillId="0" borderId="135" xfId="0" quotePrefix="1" applyNumberFormat="1" applyFont="1" applyFill="1" applyBorder="1" applyAlignment="1">
      <alignment horizontal="right" vertical="center"/>
    </xf>
    <xf numFmtId="41" fontId="19" fillId="0" borderId="135" xfId="0" quotePrefix="1" applyNumberFormat="1" applyFont="1" applyFill="1" applyBorder="1" applyAlignment="1">
      <alignment horizontal="left" vertical="center"/>
    </xf>
    <xf numFmtId="41" fontId="19" fillId="0" borderId="136" xfId="0" applyNumberFormat="1" applyFont="1" applyFill="1" applyBorder="1" applyAlignment="1">
      <alignment horizontal="center" vertical="center"/>
    </xf>
    <xf numFmtId="41" fontId="19" fillId="0" borderId="136" xfId="0" quotePrefix="1" applyNumberFormat="1" applyFont="1" applyFill="1" applyBorder="1" applyAlignment="1">
      <alignment horizontal="center" vertical="center"/>
    </xf>
    <xf numFmtId="41" fontId="19" fillId="0" borderId="136" xfId="0" applyNumberFormat="1" applyFont="1" applyFill="1" applyBorder="1" applyAlignment="1">
      <alignment horizontal="left" vertical="center" wrapText="1"/>
    </xf>
    <xf numFmtId="41" fontId="19" fillId="0" borderId="136" xfId="0" quotePrefix="1" applyNumberFormat="1" applyFont="1" applyFill="1" applyBorder="1" applyAlignment="1">
      <alignment horizontal="right" vertical="center"/>
    </xf>
    <xf numFmtId="41" fontId="19" fillId="0" borderId="136" xfId="0" quotePrefix="1" applyNumberFormat="1" applyFont="1" applyFill="1" applyBorder="1" applyAlignment="1">
      <alignment horizontal="left" vertical="center"/>
    </xf>
    <xf numFmtId="41" fontId="19" fillId="3" borderId="128" xfId="0" applyNumberFormat="1" applyFont="1" applyFill="1" applyBorder="1" applyAlignment="1">
      <alignment horizontal="left" vertical="center" wrapText="1"/>
    </xf>
    <xf numFmtId="167" fontId="19" fillId="2" borderId="128" xfId="1" applyNumberFormat="1" applyFont="1" applyFill="1" applyBorder="1" applyAlignment="1">
      <alignment horizontal="right" vertical="center"/>
    </xf>
    <xf numFmtId="169" fontId="19" fillId="3" borderId="128" xfId="1" applyNumberFormat="1" applyFont="1" applyFill="1" applyBorder="1" applyAlignment="1">
      <alignment horizontal="center" vertical="center" wrapText="1"/>
    </xf>
    <xf numFmtId="43" fontId="19" fillId="3" borderId="128" xfId="1" applyNumberFormat="1" applyFont="1" applyFill="1" applyBorder="1" applyAlignment="1">
      <alignment horizontal="left" vertical="center" wrapText="1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26" fillId="0" borderId="137" xfId="0" applyNumberFormat="1" applyFont="1" applyFill="1" applyBorder="1" applyAlignment="1">
      <alignment horizontal="left" vertical="center"/>
    </xf>
    <xf numFmtId="41" fontId="19" fillId="0" borderId="138" xfId="0" quotePrefix="1" applyNumberFormat="1" applyFont="1" applyFill="1" applyBorder="1" applyAlignment="1">
      <alignment horizontal="center" vertical="center"/>
    </xf>
    <xf numFmtId="41" fontId="19" fillId="0" borderId="132" xfId="0" quotePrefix="1" applyNumberFormat="1" applyFont="1" applyFill="1" applyBorder="1" applyAlignment="1">
      <alignment horizontal="center" vertical="center"/>
    </xf>
    <xf numFmtId="41" fontId="19" fillId="0" borderId="138" xfId="0" applyNumberFormat="1" applyFont="1" applyFill="1" applyBorder="1" applyAlignment="1">
      <alignment horizontal="center" vertical="center"/>
    </xf>
    <xf numFmtId="41" fontId="19" fillId="2" borderId="127" xfId="0" quotePrefix="1" applyNumberFormat="1" applyFont="1" applyFill="1" applyBorder="1" applyAlignment="1">
      <alignment horizontal="right" vertical="center"/>
    </xf>
    <xf numFmtId="41" fontId="26" fillId="0" borderId="17" xfId="0" applyNumberFormat="1" applyFont="1" applyBorder="1" applyAlignment="1">
      <alignment horizontal="center" vertical="center"/>
    </xf>
    <xf numFmtId="41" fontId="31" fillId="0" borderId="17" xfId="3" applyNumberFormat="1" applyFont="1" applyBorder="1" applyAlignment="1">
      <alignment vertical="center"/>
    </xf>
    <xf numFmtId="41" fontId="26" fillId="0" borderId="17" xfId="1" applyNumberFormat="1" applyFont="1" applyBorder="1" applyAlignment="1">
      <alignment vertical="center"/>
    </xf>
    <xf numFmtId="41" fontId="26" fillId="0" borderId="17" xfId="1" applyNumberFormat="1" applyFont="1" applyFill="1" applyBorder="1" applyAlignment="1">
      <alignment vertical="center"/>
    </xf>
    <xf numFmtId="41" fontId="26" fillId="0" borderId="10" xfId="0" applyNumberFormat="1" applyFont="1" applyBorder="1" applyAlignment="1">
      <alignment horizontal="center" vertical="center"/>
    </xf>
    <xf numFmtId="41" fontId="31" fillId="0" borderId="10" xfId="3" applyNumberFormat="1" applyFont="1" applyBorder="1" applyAlignment="1">
      <alignment vertical="center"/>
    </xf>
    <xf numFmtId="41" fontId="26" fillId="0" borderId="29" xfId="1" applyNumberFormat="1" applyFont="1" applyBorder="1" applyAlignment="1">
      <alignment vertical="center"/>
    </xf>
    <xf numFmtId="41" fontId="26" fillId="0" borderId="38" xfId="1" applyNumberFormat="1" applyFont="1" applyBorder="1" applyAlignment="1">
      <alignment vertical="center"/>
    </xf>
    <xf numFmtId="41" fontId="26" fillId="0" borderId="48" xfId="1" applyNumberFormat="1" applyFont="1" applyBorder="1" applyAlignment="1">
      <alignment vertical="center"/>
    </xf>
    <xf numFmtId="41" fontId="31" fillId="0" borderId="29" xfId="3" applyNumberFormat="1" applyFont="1" applyBorder="1" applyAlignment="1">
      <alignment vertical="center"/>
    </xf>
    <xf numFmtId="41" fontId="19" fillId="0" borderId="29" xfId="1" applyNumberFormat="1" applyFont="1" applyBorder="1" applyAlignment="1">
      <alignment vertical="center"/>
    </xf>
    <xf numFmtId="41" fontId="31" fillId="0" borderId="25" xfId="3" applyNumberFormat="1" applyFont="1" applyBorder="1" applyAlignment="1">
      <alignment vertical="center"/>
    </xf>
    <xf numFmtId="41" fontId="26" fillId="0" borderId="25" xfId="1" applyNumberFormat="1" applyFont="1" applyBorder="1" applyAlignment="1">
      <alignment vertical="center"/>
    </xf>
    <xf numFmtId="41" fontId="31" fillId="0" borderId="48" xfId="3" applyNumberFormat="1" applyFont="1" applyBorder="1" applyAlignment="1">
      <alignment vertical="center"/>
    </xf>
    <xf numFmtId="41" fontId="26" fillId="0" borderId="30" xfId="0" applyNumberFormat="1" applyFont="1" applyBorder="1" applyAlignment="1">
      <alignment horizontal="center" vertical="center"/>
    </xf>
    <xf numFmtId="41" fontId="31" fillId="0" borderId="30" xfId="3" applyNumberFormat="1" applyFont="1" applyBorder="1" applyAlignment="1">
      <alignment vertical="center"/>
    </xf>
    <xf numFmtId="41" fontId="26" fillId="0" borderId="30" xfId="1" applyNumberFormat="1" applyFont="1" applyBorder="1" applyAlignment="1">
      <alignment vertical="center"/>
    </xf>
    <xf numFmtId="41" fontId="26" fillId="0" borderId="40" xfId="1" applyNumberFormat="1" applyFont="1" applyBorder="1" applyAlignment="1">
      <alignment vertical="center"/>
    </xf>
    <xf numFmtId="41" fontId="26" fillId="0" borderId="30" xfId="1" applyNumberFormat="1" applyFont="1" applyFill="1" applyBorder="1" applyAlignment="1">
      <alignment vertical="center"/>
    </xf>
    <xf numFmtId="41" fontId="30" fillId="0" borderId="18" xfId="0" applyNumberFormat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41" fontId="30" fillId="0" borderId="18" xfId="1" applyNumberFormat="1" applyFont="1" applyBorder="1" applyAlignment="1">
      <alignment horizontal="center" vertical="center"/>
    </xf>
    <xf numFmtId="41" fontId="26" fillId="0" borderId="129" xfId="0" applyNumberFormat="1" applyFont="1" applyBorder="1" applyAlignment="1">
      <alignment vertical="center"/>
    </xf>
    <xf numFmtId="41" fontId="19" fillId="0" borderId="129" xfId="0" applyNumberFormat="1" applyFont="1" applyFill="1" applyBorder="1" applyAlignment="1">
      <alignment horizontal="left" vertical="center" wrapText="1"/>
    </xf>
    <xf numFmtId="168" fontId="26" fillId="0" borderId="138" xfId="1" applyNumberFormat="1" applyFont="1" applyBorder="1" applyAlignment="1">
      <alignment vertical="center"/>
    </xf>
    <xf numFmtId="168" fontId="26" fillId="2" borderId="138" xfId="1" applyNumberFormat="1" applyFont="1" applyFill="1" applyBorder="1" applyAlignment="1">
      <alignment horizontal="right" vertical="center"/>
    </xf>
    <xf numFmtId="167" fontId="26" fillId="2" borderId="129" xfId="1" applyNumberFormat="1" applyFont="1" applyFill="1" applyBorder="1" applyAlignment="1">
      <alignment horizontal="right" vertical="center"/>
    </xf>
    <xf numFmtId="41" fontId="26" fillId="3" borderId="138" xfId="0" applyNumberFormat="1" applyFont="1" applyFill="1" applyBorder="1" applyAlignment="1">
      <alignment horizontal="left" vertical="center" wrapText="1"/>
    </xf>
    <xf numFmtId="41" fontId="26" fillId="0" borderId="138" xfId="0" applyNumberFormat="1" applyFont="1" applyBorder="1" applyAlignment="1">
      <alignment vertical="center"/>
    </xf>
    <xf numFmtId="41" fontId="19" fillId="0" borderId="138" xfId="0" quotePrefix="1" applyNumberFormat="1" applyFont="1" applyFill="1" applyBorder="1" applyAlignment="1">
      <alignment horizontal="right" vertical="center"/>
    </xf>
    <xf numFmtId="41" fontId="19" fillId="0" borderId="138" xfId="0" quotePrefix="1" applyNumberFormat="1" applyFont="1" applyFill="1" applyBorder="1" applyAlignment="1">
      <alignment horizontal="left" vertical="center"/>
    </xf>
    <xf numFmtId="41" fontId="19" fillId="0" borderId="109" xfId="0" applyNumberFormat="1" applyFont="1" applyFill="1" applyBorder="1" applyAlignment="1">
      <alignment horizontal="center" vertical="center"/>
    </xf>
    <xf numFmtId="41" fontId="19" fillId="0" borderId="109" xfId="0" quotePrefix="1" applyNumberFormat="1" applyFont="1" applyFill="1" applyBorder="1" applyAlignment="1">
      <alignment horizontal="center" vertical="center"/>
    </xf>
    <xf numFmtId="41" fontId="19" fillId="0" borderId="138" xfId="0" applyNumberFormat="1" applyFont="1" applyFill="1" applyBorder="1" applyAlignment="1">
      <alignment horizontal="left" vertical="center"/>
    </xf>
    <xf numFmtId="41" fontId="19" fillId="0" borderId="139" xfId="0" applyNumberFormat="1" applyFont="1" applyFill="1" applyBorder="1" applyAlignment="1">
      <alignment horizontal="left" vertical="center"/>
    </xf>
    <xf numFmtId="41" fontId="26" fillId="0" borderId="140" xfId="0" applyNumberFormat="1" applyFont="1" applyFill="1" applyBorder="1" applyAlignment="1">
      <alignment horizontal="left" vertical="center"/>
    </xf>
    <xf numFmtId="41" fontId="26" fillId="0" borderId="141" xfId="0" applyNumberFormat="1" applyFont="1" applyFill="1" applyBorder="1" applyAlignment="1">
      <alignment horizontal="left" vertical="center"/>
    </xf>
    <xf numFmtId="41" fontId="26" fillId="0" borderId="142" xfId="1" applyNumberFormat="1" applyFont="1" applyFill="1" applyBorder="1" applyAlignment="1" applyProtection="1">
      <alignment horizontal="left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26" fillId="0" borderId="127" xfId="0" applyNumberFormat="1" applyFont="1" applyBorder="1" applyAlignment="1">
      <alignment horizontal="left" vertical="center"/>
    </xf>
    <xf numFmtId="168" fontId="26" fillId="0" borderId="127" xfId="0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 wrapText="1"/>
    </xf>
    <xf numFmtId="41" fontId="26" fillId="0" borderId="5" xfId="0" quotePrefix="1" applyNumberFormat="1" applyFont="1" applyFill="1" applyBorder="1" applyAlignment="1">
      <alignment horizontal="center" vertical="center"/>
    </xf>
    <xf numFmtId="41" fontId="19" fillId="0" borderId="109" xfId="0" quotePrefix="1" applyNumberFormat="1" applyFont="1" applyFill="1" applyBorder="1" applyAlignment="1">
      <alignment horizontal="center" vertical="center"/>
    </xf>
    <xf numFmtId="41" fontId="5" fillId="6" borderId="0" xfId="0" applyNumberFormat="1" applyFont="1" applyFill="1" applyBorder="1" applyAlignment="1">
      <alignment vertical="center"/>
    </xf>
    <xf numFmtId="0" fontId="38" fillId="0" borderId="24" xfId="0" applyFont="1" applyFill="1" applyBorder="1" applyAlignment="1">
      <alignment horizontal="center" vertical="center"/>
    </xf>
    <xf numFmtId="0" fontId="38" fillId="2" borderId="24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41" fontId="30" fillId="0" borderId="0" xfId="0" applyNumberFormat="1" applyFont="1" applyFill="1" applyBorder="1" applyAlignment="1">
      <alignment horizontal="center" vertical="center"/>
    </xf>
    <xf numFmtId="168" fontId="26" fillId="0" borderId="23" xfId="1" applyNumberFormat="1" applyFont="1" applyFill="1" applyBorder="1" applyAlignment="1">
      <alignment horizontal="left" vertical="center"/>
    </xf>
    <xf numFmtId="168" fontId="26" fillId="0" borderId="5" xfId="1" applyNumberFormat="1" applyFont="1" applyFill="1" applyBorder="1" applyAlignment="1">
      <alignment horizontal="left" vertical="center"/>
    </xf>
    <xf numFmtId="41" fontId="26" fillId="2" borderId="67" xfId="0" quotePrefix="1" applyNumberFormat="1" applyFont="1" applyFill="1" applyBorder="1" applyAlignment="1">
      <alignment horizontal="center" vertical="center"/>
    </xf>
    <xf numFmtId="41" fontId="26" fillId="2" borderId="41" xfId="0" quotePrefix="1" applyNumberFormat="1" applyFont="1" applyFill="1" applyBorder="1" applyAlignment="1">
      <alignment horizontal="center" vertical="center"/>
    </xf>
    <xf numFmtId="41" fontId="26" fillId="6" borderId="0" xfId="0" applyNumberFormat="1" applyFont="1" applyFill="1" applyBorder="1" applyAlignment="1">
      <alignment vertical="center"/>
    </xf>
    <xf numFmtId="41" fontId="26" fillId="0" borderId="10" xfId="0" applyNumberFormat="1" applyFont="1" applyFill="1" applyBorder="1" applyAlignment="1">
      <alignment horizontal="left" vertical="center" wrapText="1"/>
    </xf>
    <xf numFmtId="41" fontId="26" fillId="0" borderId="38" xfId="0" applyNumberFormat="1" applyFont="1" applyFill="1" applyBorder="1" applyAlignment="1">
      <alignment horizontal="left" vertical="center" wrapText="1"/>
    </xf>
    <xf numFmtId="41" fontId="26" fillId="0" borderId="80" xfId="0" quotePrefix="1" applyNumberFormat="1" applyFont="1" applyFill="1" applyBorder="1" applyAlignment="1">
      <alignment horizontal="center" vertical="center"/>
    </xf>
    <xf numFmtId="41" fontId="26" fillId="6" borderId="10" xfId="0" applyNumberFormat="1" applyFont="1" applyFill="1" applyBorder="1" applyAlignment="1">
      <alignment horizontal="center" vertical="center"/>
    </xf>
    <xf numFmtId="168" fontId="26" fillId="0" borderId="9" xfId="1" applyNumberFormat="1" applyFont="1" applyFill="1" applyBorder="1" applyAlignment="1">
      <alignment horizontal="right" vertical="center"/>
    </xf>
    <xf numFmtId="41" fontId="26" fillId="0" borderId="9" xfId="0" applyNumberFormat="1" applyFont="1" applyFill="1" applyBorder="1" applyAlignment="1">
      <alignment horizontal="left" vertical="center" wrapText="1"/>
    </xf>
    <xf numFmtId="41" fontId="26" fillId="0" borderId="127" xfId="0" applyNumberFormat="1" applyFont="1" applyFill="1" applyBorder="1" applyAlignment="1">
      <alignment horizontal="center" vertical="center"/>
    </xf>
    <xf numFmtId="41" fontId="26" fillId="0" borderId="88" xfId="0" quotePrefix="1" applyNumberFormat="1" applyFont="1" applyFill="1" applyBorder="1" applyAlignment="1">
      <alignment horizontal="center" vertical="center"/>
    </xf>
    <xf numFmtId="168" fontId="26" fillId="0" borderId="6" xfId="1" applyNumberFormat="1" applyFont="1" applyFill="1" applyBorder="1" applyAlignment="1">
      <alignment horizontal="left" vertical="center"/>
    </xf>
    <xf numFmtId="41" fontId="26" fillId="0" borderId="6" xfId="0" quotePrefix="1" applyNumberFormat="1" applyFont="1" applyFill="1" applyBorder="1" applyAlignment="1">
      <alignment horizontal="left" vertical="center"/>
    </xf>
    <xf numFmtId="41" fontId="26" fillId="2" borderId="26" xfId="0" quotePrefix="1" applyNumberFormat="1" applyFont="1" applyFill="1" applyBorder="1" applyAlignment="1">
      <alignment horizontal="center" vertical="center"/>
    </xf>
    <xf numFmtId="41" fontId="30" fillId="0" borderId="0" xfId="0" applyNumberFormat="1" applyFont="1" applyFill="1" applyBorder="1" applyAlignment="1">
      <alignment vertical="center"/>
    </xf>
    <xf numFmtId="168" fontId="26" fillId="0" borderId="5" xfId="1" applyNumberFormat="1" applyFont="1" applyFill="1" applyBorder="1" applyAlignment="1">
      <alignment horizontal="right" vertical="center"/>
    </xf>
    <xf numFmtId="41" fontId="26" fillId="0" borderId="80" xfId="0" quotePrefix="1" applyNumberFormat="1" applyFont="1" applyFill="1" applyBorder="1" applyAlignment="1">
      <alignment horizontal="right" vertical="center"/>
    </xf>
    <xf numFmtId="41" fontId="26" fillId="0" borderId="85" xfId="0" quotePrefix="1" applyNumberFormat="1" applyFont="1" applyFill="1" applyBorder="1" applyAlignment="1">
      <alignment horizontal="right" vertical="center"/>
    </xf>
    <xf numFmtId="41" fontId="26" fillId="2" borderId="9" xfId="0" quotePrefix="1" applyNumberFormat="1" applyFont="1" applyFill="1" applyBorder="1" applyAlignment="1">
      <alignment horizontal="right" vertical="center"/>
    </xf>
    <xf numFmtId="41" fontId="26" fillId="0" borderId="89" xfId="0" quotePrefix="1" applyNumberFormat="1" applyFont="1" applyFill="1" applyBorder="1" applyAlignment="1">
      <alignment horizontal="center" vertical="center"/>
    </xf>
    <xf numFmtId="41" fontId="26" fillId="0" borderId="89" xfId="0" applyNumberFormat="1" applyFont="1" applyFill="1" applyBorder="1" applyAlignment="1">
      <alignment horizontal="left" vertical="center"/>
    </xf>
    <xf numFmtId="41" fontId="26" fillId="0" borderId="89" xfId="0" quotePrefix="1" applyNumberFormat="1" applyFont="1" applyFill="1" applyBorder="1" applyAlignment="1">
      <alignment horizontal="right" vertical="center"/>
    </xf>
    <xf numFmtId="41" fontId="26" fillId="0" borderId="89" xfId="0" quotePrefix="1" applyNumberFormat="1" applyFont="1" applyFill="1" applyBorder="1" applyAlignment="1">
      <alignment horizontal="left" vertical="center"/>
    </xf>
    <xf numFmtId="41" fontId="26" fillId="0" borderId="89" xfId="0" applyNumberFormat="1" applyFont="1" applyFill="1" applyBorder="1" applyAlignment="1">
      <alignment horizontal="center" vertical="center"/>
    </xf>
    <xf numFmtId="41" fontId="26" fillId="0" borderId="111" xfId="0" quotePrefix="1" applyNumberFormat="1" applyFont="1" applyFill="1" applyBorder="1" applyAlignment="1">
      <alignment horizontal="right" vertical="center"/>
    </xf>
    <xf numFmtId="41" fontId="26" fillId="0" borderId="111" xfId="0" applyNumberFormat="1" applyFont="1" applyFill="1" applyBorder="1" applyAlignment="1">
      <alignment horizontal="center" vertical="center"/>
    </xf>
    <xf numFmtId="41" fontId="26" fillId="0" borderId="119" xfId="0" quotePrefix="1" applyNumberFormat="1" applyFont="1" applyFill="1" applyBorder="1" applyAlignment="1">
      <alignment horizontal="center" vertical="center"/>
    </xf>
    <xf numFmtId="41" fontId="26" fillId="0" borderId="111" xfId="0" quotePrefix="1" applyNumberFormat="1" applyFont="1" applyFill="1" applyBorder="1" applyAlignment="1">
      <alignment horizontal="left" vertical="center"/>
    </xf>
    <xf numFmtId="41" fontId="26" fillId="0" borderId="109" xfId="0" applyNumberFormat="1" applyFont="1" applyFill="1" applyBorder="1" applyAlignment="1">
      <alignment horizontal="left" vertical="center"/>
    </xf>
    <xf numFmtId="41" fontId="26" fillId="0" borderId="109" xfId="0" quotePrefix="1" applyNumberFormat="1" applyFont="1" applyFill="1" applyBorder="1" applyAlignment="1">
      <alignment horizontal="right" vertical="center"/>
    </xf>
    <xf numFmtId="41" fontId="26" fillId="2" borderId="109" xfId="0" quotePrefix="1" applyNumberFormat="1" applyFont="1" applyFill="1" applyBorder="1" applyAlignment="1">
      <alignment horizontal="center" vertical="center"/>
    </xf>
    <xf numFmtId="41" fontId="26" fillId="0" borderId="109" xfId="0" applyNumberFormat="1" applyFont="1" applyFill="1" applyBorder="1" applyAlignment="1">
      <alignment horizontal="center" vertical="center"/>
    </xf>
    <xf numFmtId="41" fontId="26" fillId="0" borderId="119" xfId="0" quotePrefix="1" applyNumberFormat="1" applyFont="1" applyFill="1" applyBorder="1" applyAlignment="1">
      <alignment horizontal="right" vertical="center"/>
    </xf>
    <xf numFmtId="41" fontId="26" fillId="0" borderId="109" xfId="0" quotePrefix="1" applyNumberFormat="1" applyFont="1" applyFill="1" applyBorder="1" applyAlignment="1">
      <alignment horizontal="left" vertical="center"/>
    </xf>
    <xf numFmtId="41" fontId="26" fillId="0" borderId="129" xfId="0" quotePrefix="1" applyNumberFormat="1" applyFont="1" applyFill="1" applyBorder="1" applyAlignment="1">
      <alignment horizontal="right" vertical="center"/>
    </xf>
    <xf numFmtId="41" fontId="26" fillId="0" borderId="129" xfId="0" quotePrefix="1" applyNumberFormat="1" applyFont="1" applyFill="1" applyBorder="1" applyAlignment="1">
      <alignment horizontal="left" vertical="center"/>
    </xf>
    <xf numFmtId="41" fontId="26" fillId="2" borderId="129" xfId="0" quotePrefix="1" applyNumberFormat="1" applyFont="1" applyFill="1" applyBorder="1" applyAlignment="1">
      <alignment horizontal="center" vertical="center"/>
    </xf>
    <xf numFmtId="41" fontId="26" fillId="0" borderId="129" xfId="0" applyNumberFormat="1" applyFont="1" applyFill="1" applyBorder="1" applyAlignment="1">
      <alignment horizontal="center" vertical="center"/>
    </xf>
    <xf numFmtId="41" fontId="26" fillId="0" borderId="80" xfId="0" quotePrefix="1" applyNumberFormat="1" applyFont="1" applyFill="1" applyBorder="1" applyAlignment="1">
      <alignment horizontal="left" vertical="center"/>
    </xf>
    <xf numFmtId="41" fontId="26" fillId="0" borderId="80" xfId="0" applyNumberFormat="1" applyFont="1" applyFill="1" applyBorder="1" applyAlignment="1">
      <alignment horizontal="center" vertical="center"/>
    </xf>
    <xf numFmtId="41" fontId="26" fillId="0" borderId="127" xfId="0" quotePrefix="1" applyNumberFormat="1" applyFont="1" applyFill="1" applyBorder="1" applyAlignment="1">
      <alignment horizontal="left" vertical="center"/>
    </xf>
    <xf numFmtId="41" fontId="26" fillId="0" borderId="107" xfId="0" quotePrefix="1" applyNumberFormat="1" applyFont="1" applyFill="1" applyBorder="1" applyAlignment="1">
      <alignment vertical="center"/>
    </xf>
    <xf numFmtId="168" fontId="26" fillId="0" borderId="0" xfId="1" applyNumberFormat="1" applyFont="1" applyFill="1" applyAlignment="1">
      <alignment vertical="center"/>
    </xf>
    <xf numFmtId="41" fontId="30" fillId="2" borderId="13" xfId="1" applyNumberFormat="1" applyFont="1" applyFill="1" applyBorder="1" applyAlignment="1">
      <alignment horizontal="right" vertical="center"/>
    </xf>
    <xf numFmtId="43" fontId="5" fillId="0" borderId="0" xfId="0" applyNumberFormat="1" applyFont="1" applyFill="1" applyAlignment="1">
      <alignment vertical="center"/>
    </xf>
    <xf numFmtId="168" fontId="26" fillId="0" borderId="23" xfId="1" applyNumberFormat="1" applyFont="1" applyFill="1" applyBorder="1" applyAlignment="1">
      <alignment horizontal="right" vertical="center"/>
    </xf>
    <xf numFmtId="41" fontId="30" fillId="0" borderId="89" xfId="0" applyNumberFormat="1" applyFont="1" applyFill="1" applyBorder="1" applyAlignment="1">
      <alignment horizontal="center" vertical="center"/>
    </xf>
    <xf numFmtId="168" fontId="26" fillId="0" borderId="89" xfId="1" applyNumberFormat="1" applyFont="1" applyFill="1" applyBorder="1" applyAlignment="1">
      <alignment vertical="center"/>
    </xf>
    <xf numFmtId="168" fontId="26" fillId="0" borderId="89" xfId="1" applyNumberFormat="1" applyFont="1" applyFill="1" applyBorder="1" applyAlignment="1">
      <alignment horizontal="right" vertical="center"/>
    </xf>
    <xf numFmtId="41" fontId="26" fillId="0" borderId="110" xfId="0" applyNumberFormat="1" applyFont="1" applyFill="1" applyBorder="1" applyAlignment="1">
      <alignment vertical="center"/>
    </xf>
    <xf numFmtId="41" fontId="26" fillId="0" borderId="122" xfId="3" applyNumberFormat="1" applyFont="1" applyFill="1" applyBorder="1" applyAlignment="1">
      <alignment vertical="center"/>
    </xf>
    <xf numFmtId="41" fontId="26" fillId="0" borderId="129" xfId="0" applyNumberFormat="1" applyFont="1" applyFill="1" applyBorder="1" applyAlignment="1">
      <alignment horizontal="left" vertical="center"/>
    </xf>
    <xf numFmtId="41" fontId="26" fillId="0" borderId="127" xfId="0" applyNumberFormat="1" applyFont="1" applyFill="1" applyBorder="1" applyAlignment="1">
      <alignment horizontal="left" vertical="center"/>
    </xf>
    <xf numFmtId="168" fontId="26" fillId="0" borderId="144" xfId="3" applyNumberFormat="1" applyFont="1" applyFill="1" applyBorder="1" applyAlignment="1">
      <alignment vertical="center"/>
    </xf>
    <xf numFmtId="41" fontId="30" fillId="2" borderId="13" xfId="0" applyNumberFormat="1" applyFont="1" applyFill="1" applyBorder="1" applyAlignment="1">
      <alignment vertical="center"/>
    </xf>
    <xf numFmtId="41" fontId="19" fillId="0" borderId="109" xfId="0" quotePrefix="1" applyNumberFormat="1" applyFont="1" applyFill="1" applyBorder="1" applyAlignment="1">
      <alignment horizontal="left" vertical="center"/>
    </xf>
    <xf numFmtId="41" fontId="19" fillId="0" borderId="132" xfId="0" applyNumberFormat="1" applyFont="1" applyFill="1" applyBorder="1" applyAlignment="1">
      <alignment horizontal="left" vertical="center"/>
    </xf>
    <xf numFmtId="41" fontId="19" fillId="0" borderId="98" xfId="0" quotePrefix="1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41" fontId="7" fillId="0" borderId="0" xfId="0" applyNumberFormat="1" applyFont="1" applyFill="1" applyAlignment="1">
      <alignment horizontal="center"/>
    </xf>
    <xf numFmtId="41" fontId="19" fillId="0" borderId="9" xfId="0" quotePrefix="1" applyNumberFormat="1" applyFont="1" applyFill="1" applyBorder="1" applyAlignment="1">
      <alignment horizontal="center" vertical="center"/>
    </xf>
    <xf numFmtId="167" fontId="26" fillId="2" borderId="127" xfId="1" applyNumberFormat="1" applyFont="1" applyFill="1" applyBorder="1" applyAlignment="1">
      <alignment horizontal="right" vertical="center"/>
    </xf>
    <xf numFmtId="41" fontId="26" fillId="3" borderId="139" xfId="0" applyNumberFormat="1" applyFont="1" applyFill="1" applyBorder="1" applyAlignment="1">
      <alignment horizontal="left" vertical="center" wrapText="1"/>
    </xf>
    <xf numFmtId="41" fontId="26" fillId="3" borderId="127" xfId="0" applyNumberFormat="1" applyFont="1" applyFill="1" applyBorder="1" applyAlignment="1">
      <alignment vertical="center" wrapText="1"/>
    </xf>
    <xf numFmtId="41" fontId="26" fillId="0" borderId="127" xfId="0" applyNumberFormat="1" applyFont="1" applyFill="1" applyBorder="1" applyAlignment="1">
      <alignment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31" fillId="0" borderId="143" xfId="0" applyNumberFormat="1" applyFont="1" applyFill="1" applyBorder="1" applyAlignment="1">
      <alignment horizontal="left" vertical="center"/>
    </xf>
    <xf numFmtId="41" fontId="31" fillId="0" borderId="146" xfId="0" applyNumberFormat="1" applyFont="1" applyFill="1" applyBorder="1" applyAlignment="1">
      <alignment horizontal="left" vertical="center"/>
    </xf>
    <xf numFmtId="168" fontId="31" fillId="0" borderId="147" xfId="0" applyNumberFormat="1" applyFont="1" applyFill="1" applyBorder="1" applyAlignment="1">
      <alignment horizontal="right" vertical="center"/>
    </xf>
    <xf numFmtId="168" fontId="31" fillId="0" borderId="127" xfId="8" applyNumberFormat="1" applyFont="1" applyFill="1" applyBorder="1" applyAlignment="1">
      <alignment horizontal="right" vertical="center"/>
    </xf>
    <xf numFmtId="43" fontId="26" fillId="0" borderId="127" xfId="8" applyNumberFormat="1" applyFont="1" applyBorder="1" applyAlignment="1">
      <alignment horizontal="left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0" fontId="40" fillId="0" borderId="0" xfId="0" applyFont="1"/>
    <xf numFmtId="41" fontId="26" fillId="2" borderId="17" xfId="1" applyNumberFormat="1" applyFont="1" applyFill="1" applyBorder="1" applyAlignment="1">
      <alignment vertical="center"/>
    </xf>
    <xf numFmtId="41" fontId="26" fillId="2" borderId="29" xfId="1" applyNumberFormat="1" applyFont="1" applyFill="1" applyBorder="1" applyAlignment="1">
      <alignment vertical="center"/>
    </xf>
    <xf numFmtId="41" fontId="26" fillId="2" borderId="25" xfId="1" applyNumberFormat="1" applyFont="1" applyFill="1" applyBorder="1" applyAlignment="1">
      <alignment vertical="center"/>
    </xf>
    <xf numFmtId="41" fontId="26" fillId="2" borderId="48" xfId="1" applyNumberFormat="1" applyFont="1" applyFill="1" applyBorder="1" applyAlignment="1">
      <alignment vertical="center"/>
    </xf>
    <xf numFmtId="41" fontId="26" fillId="2" borderId="30" xfId="1" applyNumberFormat="1" applyFont="1" applyFill="1" applyBorder="1" applyAlignment="1">
      <alignment vertical="center"/>
    </xf>
    <xf numFmtId="41" fontId="19" fillId="0" borderId="29" xfId="1" applyNumberFormat="1" applyFont="1" applyFill="1" applyBorder="1" applyAlignment="1">
      <alignment vertical="center"/>
    </xf>
    <xf numFmtId="41" fontId="8" fillId="6" borderId="0" xfId="0" applyNumberFormat="1" applyFont="1" applyFill="1" applyAlignment="1">
      <alignment vertical="center"/>
    </xf>
    <xf numFmtId="41" fontId="29" fillId="6" borderId="9" xfId="0" quotePrefix="1" applyNumberFormat="1" applyFont="1" applyFill="1" applyBorder="1" applyAlignment="1">
      <alignment horizontal="center" vertical="center"/>
    </xf>
    <xf numFmtId="41" fontId="29" fillId="6" borderId="4" xfId="0" applyNumberFormat="1" applyFont="1" applyFill="1" applyBorder="1" applyAlignment="1">
      <alignment vertical="center"/>
    </xf>
    <xf numFmtId="41" fontId="29" fillId="6" borderId="100" xfId="3" applyNumberFormat="1" applyFont="1" applyFill="1" applyBorder="1" applyAlignment="1">
      <alignment vertical="center"/>
    </xf>
    <xf numFmtId="41" fontId="29" fillId="6" borderId="43" xfId="2" applyNumberFormat="1" applyFont="1" applyFill="1" applyBorder="1" applyAlignment="1">
      <alignment horizontal="left" vertical="center"/>
    </xf>
    <xf numFmtId="168" fontId="29" fillId="6" borderId="62" xfId="1" applyNumberFormat="1" applyFont="1" applyFill="1" applyBorder="1" applyAlignment="1">
      <alignment horizontal="right" vertical="center"/>
    </xf>
    <xf numFmtId="168" fontId="29" fillId="6" borderId="10" xfId="1" applyNumberFormat="1" applyFont="1" applyFill="1" applyBorder="1" applyAlignment="1">
      <alignment horizontal="right" vertical="center"/>
    </xf>
    <xf numFmtId="41" fontId="29" fillId="6" borderId="44" xfId="0" applyNumberFormat="1" applyFont="1" applyFill="1" applyBorder="1" applyAlignment="1">
      <alignment horizontal="left" vertical="center"/>
    </xf>
    <xf numFmtId="41" fontId="29" fillId="6" borderId="103" xfId="0" quotePrefix="1" applyNumberFormat="1" applyFont="1" applyFill="1" applyBorder="1" applyAlignment="1">
      <alignment horizontal="left" vertical="center"/>
    </xf>
    <xf numFmtId="41" fontId="29" fillId="6" borderId="44" xfId="0" quotePrefix="1" applyNumberFormat="1" applyFont="1" applyFill="1" applyBorder="1" applyAlignment="1">
      <alignment horizontal="center" vertical="center"/>
    </xf>
    <xf numFmtId="41" fontId="29" fillId="6" borderId="38" xfId="0" applyNumberFormat="1" applyFont="1" applyFill="1" applyBorder="1" applyAlignment="1">
      <alignment horizontal="left" vertical="center"/>
    </xf>
    <xf numFmtId="41" fontId="29" fillId="6" borderId="9" xfId="0" quotePrefix="1" applyNumberFormat="1" applyFont="1" applyFill="1" applyBorder="1" applyAlignment="1">
      <alignment horizontal="right" vertical="center"/>
    </xf>
    <xf numFmtId="41" fontId="29" fillId="6" borderId="9" xfId="0" quotePrefix="1" applyNumberFormat="1" applyFont="1" applyFill="1" applyBorder="1" applyAlignment="1">
      <alignment horizontal="left" vertical="center"/>
    </xf>
    <xf numFmtId="41" fontId="29" fillId="6" borderId="41" xfId="0" quotePrefix="1" applyNumberFormat="1" applyFont="1" applyFill="1" applyBorder="1" applyAlignment="1">
      <alignment horizontal="center" vertical="center"/>
    </xf>
    <xf numFmtId="41" fontId="29" fillId="6" borderId="10" xfId="0" applyNumberFormat="1" applyFont="1" applyFill="1" applyBorder="1" applyAlignment="1">
      <alignment horizontal="left" vertical="center"/>
    </xf>
    <xf numFmtId="0" fontId="8" fillId="6" borderId="0" xfId="0" applyFont="1" applyFill="1" applyAlignment="1">
      <alignment vertical="center"/>
    </xf>
    <xf numFmtId="168" fontId="29" fillId="6" borderId="10" xfId="1" applyNumberFormat="1" applyFont="1" applyFill="1" applyBorder="1" applyAlignment="1">
      <alignment vertical="center"/>
    </xf>
    <xf numFmtId="41" fontId="29" fillId="6" borderId="0" xfId="0" applyNumberFormat="1" applyFont="1" applyFill="1" applyBorder="1" applyAlignment="1">
      <alignment vertical="center"/>
    </xf>
    <xf numFmtId="41" fontId="29" fillId="6" borderId="38" xfId="0" quotePrefix="1" applyNumberFormat="1" applyFont="1" applyFill="1" applyBorder="1" applyAlignment="1">
      <alignment horizontal="center" vertical="center"/>
    </xf>
    <xf numFmtId="41" fontId="29" fillId="6" borderId="10" xfId="0" applyNumberFormat="1" applyFont="1" applyFill="1" applyBorder="1" applyAlignment="1">
      <alignment vertical="center"/>
    </xf>
    <xf numFmtId="41" fontId="29" fillId="6" borderId="29" xfId="0" applyNumberFormat="1" applyFont="1" applyFill="1" applyBorder="1" applyAlignment="1">
      <alignment vertical="center"/>
    </xf>
    <xf numFmtId="41" fontId="29" fillId="6" borderId="10" xfId="0" quotePrefix="1" applyNumberFormat="1" applyFont="1" applyFill="1" applyBorder="1" applyAlignment="1">
      <alignment horizontal="left" vertical="center"/>
    </xf>
    <xf numFmtId="41" fontId="29" fillId="6" borderId="38" xfId="0" quotePrefix="1" applyNumberFormat="1" applyFont="1" applyFill="1" applyBorder="1" applyAlignment="1">
      <alignment horizontal="left" vertical="center"/>
    </xf>
    <xf numFmtId="41" fontId="29" fillId="6" borderId="10" xfId="0" quotePrefix="1" applyNumberFormat="1" applyFont="1" applyFill="1" applyBorder="1" applyAlignment="1">
      <alignment horizontal="center" vertical="center"/>
    </xf>
    <xf numFmtId="41" fontId="29" fillId="6" borderId="44" xfId="0" applyNumberFormat="1" applyFont="1" applyFill="1" applyBorder="1" applyAlignment="1">
      <alignment horizontal="center" vertical="center"/>
    </xf>
    <xf numFmtId="41" fontId="29" fillId="6" borderId="41" xfId="0" quotePrefix="1" applyNumberFormat="1" applyFont="1" applyFill="1" applyBorder="1" applyAlignment="1">
      <alignment horizontal="right" vertical="center"/>
    </xf>
    <xf numFmtId="168" fontId="26" fillId="2" borderId="10" xfId="1" applyNumberFormat="1" applyFont="1" applyFill="1" applyBorder="1" applyAlignment="1">
      <alignment vertical="center"/>
    </xf>
    <xf numFmtId="41" fontId="26" fillId="2" borderId="80" xfId="0" quotePrefix="1" applyNumberFormat="1" applyFont="1" applyFill="1" applyBorder="1" applyAlignment="1">
      <alignment horizontal="center" vertical="center"/>
    </xf>
    <xf numFmtId="168" fontId="26" fillId="2" borderId="129" xfId="1" applyNumberFormat="1" applyFont="1" applyFill="1" applyBorder="1" applyAlignment="1">
      <alignment horizontal="right" vertical="center"/>
    </xf>
    <xf numFmtId="41" fontId="26" fillId="0" borderId="129" xfId="0" applyNumberFormat="1" applyFont="1" applyBorder="1" applyAlignment="1">
      <alignment horizontal="left" vertical="center"/>
    </xf>
    <xf numFmtId="165" fontId="5" fillId="2" borderId="129" xfId="1" applyNumberFormat="1" applyFont="1" applyFill="1" applyBorder="1" applyAlignment="1">
      <alignment vertical="center"/>
    </xf>
    <xf numFmtId="41" fontId="26" fillId="2" borderId="129" xfId="0" quotePrefix="1" applyNumberFormat="1" applyFont="1" applyFill="1" applyBorder="1" applyAlignment="1">
      <alignment horizontal="right" vertical="center"/>
    </xf>
    <xf numFmtId="41" fontId="26" fillId="2" borderId="127" xfId="2" applyFont="1" applyFill="1" applyBorder="1" applyAlignment="1">
      <alignment horizontal="left" vertical="center"/>
    </xf>
    <xf numFmtId="41" fontId="19" fillId="2" borderId="129" xfId="0" quotePrefix="1" applyNumberFormat="1" applyFont="1" applyFill="1" applyBorder="1" applyAlignment="1">
      <alignment horizontal="center" vertical="center"/>
    </xf>
    <xf numFmtId="41" fontId="19" fillId="2" borderId="128" xfId="0" quotePrefix="1" applyNumberFormat="1" applyFont="1" applyFill="1" applyBorder="1" applyAlignment="1">
      <alignment horizontal="center" vertical="center"/>
    </xf>
    <xf numFmtId="41" fontId="19" fillId="2" borderId="127" xfId="0" applyNumberFormat="1" applyFont="1" applyFill="1" applyBorder="1" applyAlignment="1">
      <alignment horizontal="left" vertical="center"/>
    </xf>
    <xf numFmtId="14" fontId="19" fillId="2" borderId="127" xfId="0" quotePrefix="1" applyNumberFormat="1" applyFont="1" applyFill="1" applyBorder="1" applyAlignment="1">
      <alignment horizontal="center" vertical="center"/>
    </xf>
    <xf numFmtId="164" fontId="19" fillId="2" borderId="127" xfId="0" quotePrefix="1" applyNumberFormat="1" applyFont="1" applyFill="1" applyBorder="1" applyAlignment="1">
      <alignment horizontal="center" vertical="center"/>
    </xf>
    <xf numFmtId="41" fontId="19" fillId="0" borderId="98" xfId="0" quotePrefix="1" applyNumberFormat="1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165" fontId="42" fillId="0" borderId="0" xfId="1" applyNumberFormat="1" applyFont="1"/>
    <xf numFmtId="41" fontId="43" fillId="0" borderId="9" xfId="0" applyNumberFormat="1" applyFont="1" applyFill="1" applyBorder="1" applyAlignment="1">
      <alignment horizontal="center" vertical="center"/>
    </xf>
    <xf numFmtId="168" fontId="31" fillId="0" borderId="144" xfId="3" applyNumberFormat="1" applyFont="1" applyFill="1" applyBorder="1" applyAlignment="1">
      <alignment vertical="center"/>
    </xf>
    <xf numFmtId="41" fontId="31" fillId="0" borderId="150" xfId="3" applyNumberFormat="1" applyFont="1" applyFill="1" applyBorder="1" applyAlignment="1">
      <alignment vertical="center"/>
    </xf>
    <xf numFmtId="168" fontId="31" fillId="0" borderId="150" xfId="3" applyNumberFormat="1" applyFont="1" applyFill="1" applyBorder="1" applyAlignment="1">
      <alignment vertical="center"/>
    </xf>
    <xf numFmtId="14" fontId="19" fillId="2" borderId="129" xfId="0" quotePrefix="1" applyNumberFormat="1" applyFont="1" applyFill="1" applyBorder="1" applyAlignment="1">
      <alignment horizontal="center" vertical="center"/>
    </xf>
    <xf numFmtId="164" fontId="19" fillId="2" borderId="129" xfId="0" quotePrefix="1" applyNumberFormat="1" applyFont="1" applyFill="1" applyBorder="1" applyAlignment="1">
      <alignment horizontal="center" vertical="center"/>
    </xf>
    <xf numFmtId="41" fontId="19" fillId="2" borderId="129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41" fontId="16" fillId="0" borderId="0" xfId="3" applyNumberFormat="1" applyFont="1"/>
    <xf numFmtId="41" fontId="9" fillId="0" borderId="139" xfId="1" applyNumberFormat="1" applyFont="1" applyBorder="1"/>
    <xf numFmtId="41" fontId="9" fillId="0" borderId="152" xfId="1" applyNumberFormat="1" applyFont="1" applyBorder="1"/>
    <xf numFmtId="41" fontId="26" fillId="0" borderId="152" xfId="0" applyNumberFormat="1" applyFont="1" applyFill="1" applyBorder="1" applyAlignment="1">
      <alignment horizontal="center" vertical="center"/>
    </xf>
    <xf numFmtId="41" fontId="26" fillId="2" borderId="152" xfId="0" applyNumberFormat="1" applyFont="1" applyFill="1" applyBorder="1" applyAlignment="1">
      <alignment vertical="center"/>
    </xf>
    <xf numFmtId="169" fontId="26" fillId="0" borderId="152" xfId="1" applyNumberFormat="1" applyFont="1" applyBorder="1" applyAlignment="1">
      <alignment horizontal="left" vertical="center"/>
    </xf>
    <xf numFmtId="41" fontId="26" fillId="0" borderId="157" xfId="0" applyNumberFormat="1" applyFont="1" applyBorder="1" applyAlignment="1">
      <alignment horizontal="left" vertical="center"/>
    </xf>
    <xf numFmtId="169" fontId="26" fillId="0" borderId="157" xfId="1" applyNumberFormat="1" applyFont="1" applyBorder="1" applyAlignment="1">
      <alignment horizontal="left" vertical="center"/>
    </xf>
    <xf numFmtId="41" fontId="26" fillId="6" borderId="129" xfId="0" applyNumberFormat="1" applyFont="1" applyFill="1" applyBorder="1" applyAlignment="1">
      <alignment horizontal="center" vertical="center"/>
    </xf>
    <xf numFmtId="41" fontId="26" fillId="2" borderId="157" xfId="0" applyNumberFormat="1" applyFont="1" applyFill="1" applyBorder="1" applyAlignment="1">
      <alignment vertical="center"/>
    </xf>
    <xf numFmtId="41" fontId="26" fillId="2" borderId="157" xfId="0" applyNumberFormat="1" applyFont="1" applyFill="1" applyBorder="1" applyAlignment="1">
      <alignment horizontal="left" vertical="center"/>
    </xf>
    <xf numFmtId="169" fontId="26" fillId="2" borderId="157" xfId="1" applyNumberFormat="1" applyFont="1" applyFill="1" applyBorder="1" applyAlignment="1">
      <alignment horizontal="right" vertical="center"/>
    </xf>
    <xf numFmtId="169" fontId="26" fillId="2" borderId="157" xfId="1" applyNumberFormat="1" applyFont="1" applyFill="1" applyBorder="1" applyAlignment="1">
      <alignment vertical="center"/>
    </xf>
    <xf numFmtId="42" fontId="26" fillId="0" borderId="157" xfId="0" applyNumberFormat="1" applyFont="1" applyBorder="1" applyAlignment="1">
      <alignment horizontal="left" vertical="center"/>
    </xf>
    <xf numFmtId="41" fontId="26" fillId="2" borderId="157" xfId="0" quotePrefix="1" applyNumberFormat="1" applyFont="1" applyFill="1" applyBorder="1" applyAlignment="1">
      <alignment horizontal="center" vertical="center"/>
    </xf>
    <xf numFmtId="41" fontId="31" fillId="0" borderId="157" xfId="3" applyNumberFormat="1" applyFont="1" applyFill="1" applyBorder="1" applyAlignment="1">
      <alignment vertical="center"/>
    </xf>
    <xf numFmtId="41" fontId="26" fillId="2" borderId="157" xfId="0" applyNumberFormat="1" applyFont="1" applyFill="1" applyBorder="1" applyAlignment="1">
      <alignment horizontal="center" vertical="center"/>
    </xf>
    <xf numFmtId="41" fontId="31" fillId="0" borderId="157" xfId="3" applyNumberFormat="1" applyFont="1" applyBorder="1" applyAlignment="1">
      <alignment vertical="center"/>
    </xf>
    <xf numFmtId="41" fontId="26" fillId="0" borderId="157" xfId="0" applyNumberFormat="1" applyFont="1" applyBorder="1" applyAlignment="1">
      <alignment vertical="center"/>
    </xf>
    <xf numFmtId="168" fontId="26" fillId="0" borderId="157" xfId="0" applyNumberFormat="1" applyFont="1" applyBorder="1" applyAlignment="1">
      <alignment horizontal="right" vertical="center"/>
    </xf>
    <xf numFmtId="41" fontId="19" fillId="2" borderId="129" xfId="0" applyNumberFormat="1" applyFont="1" applyFill="1" applyBorder="1" applyAlignment="1">
      <alignment horizontal="left" vertical="center"/>
    </xf>
    <xf numFmtId="168" fontId="26" fillId="0" borderId="129" xfId="1" applyNumberFormat="1" applyFont="1" applyBorder="1" applyAlignment="1">
      <alignment vertical="center"/>
    </xf>
    <xf numFmtId="41" fontId="39" fillId="6" borderId="0" xfId="0" applyNumberFormat="1" applyFont="1" applyFill="1" applyAlignment="1">
      <alignment horizontal="center" vertical="center"/>
    </xf>
    <xf numFmtId="41" fontId="7" fillId="6" borderId="0" xfId="0" applyNumberFormat="1" applyFont="1" applyFill="1" applyAlignment="1">
      <alignment horizontal="center" vertical="center"/>
    </xf>
    <xf numFmtId="165" fontId="44" fillId="0" borderId="0" xfId="1" applyNumberFormat="1" applyFont="1"/>
    <xf numFmtId="41" fontId="31" fillId="0" borderId="162" xfId="3" applyNumberFormat="1" applyFont="1" applyFill="1" applyBorder="1" applyAlignment="1">
      <alignment horizontal="left" vertical="center"/>
    </xf>
    <xf numFmtId="41" fontId="26" fillId="0" borderId="129" xfId="0" applyNumberFormat="1" applyFont="1" applyFill="1" applyBorder="1" applyAlignment="1">
      <alignment vertical="center"/>
    </xf>
    <xf numFmtId="168" fontId="31" fillId="0" borderId="160" xfId="3" applyNumberFormat="1" applyFont="1" applyFill="1" applyBorder="1" applyAlignment="1">
      <alignment vertical="center"/>
    </xf>
    <xf numFmtId="41" fontId="26" fillId="0" borderId="157" xfId="0" applyNumberFormat="1" applyFont="1" applyFill="1" applyBorder="1" applyAlignment="1">
      <alignment horizontal="center" vertical="center"/>
    </xf>
    <xf numFmtId="14" fontId="19" fillId="2" borderId="157" xfId="0" quotePrefix="1" applyNumberFormat="1" applyFont="1" applyFill="1" applyBorder="1" applyAlignment="1">
      <alignment horizontal="center" vertical="center"/>
    </xf>
    <xf numFmtId="168" fontId="31" fillId="0" borderId="157" xfId="3" applyNumberFormat="1" applyFont="1" applyFill="1" applyBorder="1" applyAlignment="1">
      <alignment vertical="center"/>
    </xf>
    <xf numFmtId="0" fontId="7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41" fontId="19" fillId="0" borderId="5" xfId="0" quotePrefix="1" applyNumberFormat="1" applyFont="1" applyFill="1" applyBorder="1" applyAlignment="1">
      <alignment horizontal="center" vertical="center"/>
    </xf>
    <xf numFmtId="41" fontId="19" fillId="0" borderId="5" xfId="0" quotePrefix="1" applyNumberFormat="1" applyFont="1" applyFill="1" applyBorder="1" applyAlignment="1">
      <alignment horizontal="left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26" fillId="0" borderId="5" xfId="0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1" fontId="34" fillId="0" borderId="13" xfId="1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 wrapText="1"/>
    </xf>
    <xf numFmtId="0" fontId="18" fillId="0" borderId="19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/>
    </xf>
    <xf numFmtId="169" fontId="26" fillId="3" borderId="136" xfId="1" applyNumberFormat="1" applyFont="1" applyFill="1" applyBorder="1" applyAlignment="1">
      <alignment horizontal="center" vertical="center" wrapText="1"/>
    </xf>
    <xf numFmtId="41" fontId="26" fillId="0" borderId="136" xfId="0" applyNumberFormat="1" applyFont="1" applyFill="1" applyBorder="1" applyAlignment="1">
      <alignment horizontal="left" vertical="center"/>
    </xf>
    <xf numFmtId="41" fontId="26" fillId="0" borderId="164" xfId="0" applyNumberFormat="1" applyFont="1" applyBorder="1" applyAlignment="1">
      <alignment horizontal="left" vertical="center"/>
    </xf>
    <xf numFmtId="41" fontId="19" fillId="0" borderId="165" xfId="0" applyNumberFormat="1" applyFont="1" applyFill="1" applyBorder="1" applyAlignment="1">
      <alignment horizontal="center" vertical="center"/>
    </xf>
    <xf numFmtId="41" fontId="31" fillId="0" borderId="165" xfId="3" applyNumberFormat="1" applyFont="1" applyBorder="1" applyAlignment="1">
      <alignment vertical="center"/>
    </xf>
    <xf numFmtId="41" fontId="19" fillId="0" borderId="160" xfId="3" applyNumberFormat="1" applyFont="1" applyFill="1" applyBorder="1" applyAlignment="1">
      <alignment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right" vertical="center"/>
    </xf>
    <xf numFmtId="41" fontId="26" fillId="2" borderId="165" xfId="0" quotePrefix="1" applyNumberFormat="1" applyFont="1" applyFill="1" applyBorder="1" applyAlignment="1">
      <alignment horizontal="right" vertical="center"/>
    </xf>
    <xf numFmtId="164" fontId="19" fillId="2" borderId="157" xfId="0" quotePrefix="1" applyNumberFormat="1" applyFont="1" applyFill="1" applyBorder="1" applyAlignment="1">
      <alignment horizontal="center" vertical="center"/>
    </xf>
    <xf numFmtId="41" fontId="26" fillId="0" borderId="157" xfId="0" quotePrefix="1" applyNumberFormat="1" applyFont="1" applyFill="1" applyBorder="1" applyAlignment="1">
      <alignment horizontal="left" vertical="center"/>
    </xf>
    <xf numFmtId="41" fontId="26" fillId="2" borderId="165" xfId="0" applyNumberFormat="1" applyFont="1" applyFill="1" applyBorder="1" applyAlignment="1">
      <alignment vertical="center"/>
    </xf>
    <xf numFmtId="41" fontId="19" fillId="0" borderId="167" xfId="0" applyNumberFormat="1" applyFont="1" applyFill="1" applyBorder="1" applyAlignment="1">
      <alignment horizontal="left" vertical="center"/>
    </xf>
    <xf numFmtId="41" fontId="19" fillId="0" borderId="168" xfId="0" quotePrefix="1" applyNumberFormat="1" applyFont="1" applyFill="1" applyBorder="1" applyAlignment="1">
      <alignment horizontal="center" vertical="center"/>
    </xf>
    <xf numFmtId="41" fontId="26" fillId="2" borderId="168" xfId="0" applyNumberFormat="1" applyFont="1" applyFill="1" applyBorder="1" applyAlignment="1">
      <alignment vertical="center"/>
    </xf>
    <xf numFmtId="41" fontId="19" fillId="0" borderId="168" xfId="0" applyNumberFormat="1" applyFont="1" applyFill="1" applyBorder="1" applyAlignment="1">
      <alignment horizontal="left" vertical="center"/>
    </xf>
    <xf numFmtId="41" fontId="26" fillId="0" borderId="167" xfId="0" applyNumberFormat="1" applyFont="1" applyFill="1" applyBorder="1" applyAlignment="1">
      <alignment horizontal="center" vertical="center"/>
    </xf>
    <xf numFmtId="41" fontId="26" fillId="0" borderId="138" xfId="0" applyNumberFormat="1" applyFont="1" applyFill="1" applyBorder="1" applyAlignment="1">
      <alignment horizontal="center" vertical="center"/>
    </xf>
    <xf numFmtId="41" fontId="26" fillId="0" borderId="138" xfId="0" applyNumberFormat="1" applyFont="1" applyBorder="1" applyAlignment="1">
      <alignment horizontal="left" vertical="center"/>
    </xf>
    <xf numFmtId="41" fontId="26" fillId="0" borderId="138" xfId="0" applyNumberFormat="1" applyFont="1" applyFill="1" applyBorder="1" applyAlignment="1">
      <alignment vertical="center"/>
    </xf>
    <xf numFmtId="41" fontId="26" fillId="2" borderId="171" xfId="0" applyNumberFormat="1" applyFont="1" applyFill="1" applyBorder="1" applyAlignment="1">
      <alignment vertical="center"/>
    </xf>
    <xf numFmtId="41" fontId="26" fillId="3" borderId="168" xfId="0" applyNumberFormat="1" applyFont="1" applyFill="1" applyBorder="1" applyAlignment="1">
      <alignment vertical="center" wrapText="1"/>
    </xf>
    <xf numFmtId="41" fontId="26" fillId="0" borderId="168" xfId="0" applyNumberFormat="1" applyFont="1" applyBorder="1" applyAlignment="1">
      <alignment vertical="center"/>
    </xf>
    <xf numFmtId="41" fontId="26" fillId="3" borderId="168" xfId="0" applyNumberFormat="1" applyFont="1" applyFill="1" applyBorder="1" applyAlignment="1">
      <alignment horizontal="left" vertical="center" wrapText="1"/>
    </xf>
    <xf numFmtId="165" fontId="5" fillId="2" borderId="165" xfId="1" applyNumberFormat="1" applyFont="1" applyFill="1" applyBorder="1" applyAlignment="1">
      <alignment vertical="center"/>
    </xf>
    <xf numFmtId="0" fontId="5" fillId="2" borderId="168" xfId="0" applyFont="1" applyFill="1" applyBorder="1" applyAlignment="1">
      <alignment vertical="center"/>
    </xf>
    <xf numFmtId="168" fontId="26" fillId="0" borderId="168" xfId="1" applyNumberFormat="1" applyFont="1" applyBorder="1" applyAlignment="1">
      <alignment vertical="center"/>
    </xf>
    <xf numFmtId="41" fontId="26" fillId="0" borderId="168" xfId="0" applyNumberFormat="1" applyFont="1" applyFill="1" applyBorder="1" applyAlignment="1">
      <alignment vertical="center"/>
    </xf>
    <xf numFmtId="41" fontId="26" fillId="0" borderId="168" xfId="0" applyNumberFormat="1" applyFont="1" applyFill="1" applyBorder="1" applyAlignment="1">
      <alignment horizontal="center" vertical="center"/>
    </xf>
    <xf numFmtId="41" fontId="26" fillId="0" borderId="167" xfId="0" applyNumberFormat="1" applyFont="1" applyFill="1" applyBorder="1" applyAlignment="1">
      <alignment horizontal="left" vertical="center"/>
    </xf>
    <xf numFmtId="41" fontId="26" fillId="0" borderId="167" xfId="0" quotePrefix="1" applyNumberFormat="1" applyFont="1" applyFill="1" applyBorder="1" applyAlignment="1">
      <alignment horizontal="right" vertical="center"/>
    </xf>
    <xf numFmtId="41" fontId="26" fillId="0" borderId="167" xfId="0" quotePrefix="1" applyNumberFormat="1" applyFont="1" applyFill="1" applyBorder="1" applyAlignment="1">
      <alignment horizontal="left" vertical="center"/>
    </xf>
    <xf numFmtId="41" fontId="26" fillId="2" borderId="168" xfId="0" quotePrefix="1" applyNumberFormat="1" applyFont="1" applyFill="1" applyBorder="1" applyAlignment="1">
      <alignment horizontal="center" vertical="center"/>
    </xf>
    <xf numFmtId="41" fontId="19" fillId="2" borderId="167" xfId="0" applyNumberFormat="1" applyFont="1" applyFill="1" applyBorder="1" applyAlignment="1">
      <alignment horizontal="center" vertical="center"/>
    </xf>
    <xf numFmtId="41" fontId="26" fillId="2" borderId="167" xfId="0" quotePrefix="1" applyNumberFormat="1" applyFont="1" applyFill="1" applyBorder="1" applyAlignment="1">
      <alignment horizontal="right" vertical="center"/>
    </xf>
    <xf numFmtId="41" fontId="31" fillId="0" borderId="176" xfId="3" applyNumberFormat="1" applyFont="1" applyFill="1" applyBorder="1" applyAlignment="1">
      <alignment vertical="center"/>
    </xf>
    <xf numFmtId="41" fontId="19" fillId="0" borderId="176" xfId="3" applyNumberFormat="1" applyFont="1" applyFill="1" applyBorder="1" applyAlignment="1">
      <alignment vertical="center"/>
    </xf>
    <xf numFmtId="41" fontId="19" fillId="0" borderId="178" xfId="3" applyNumberFormat="1" applyFont="1" applyFill="1" applyBorder="1" applyAlignment="1">
      <alignment vertical="center"/>
    </xf>
    <xf numFmtId="168" fontId="31" fillId="0" borderId="178" xfId="3" applyNumberFormat="1" applyFont="1" applyFill="1" applyBorder="1" applyAlignment="1">
      <alignment vertical="center"/>
    </xf>
    <xf numFmtId="168" fontId="31" fillId="0" borderId="175" xfId="3" applyNumberFormat="1" applyFont="1" applyFill="1" applyBorder="1" applyAlignment="1">
      <alignment vertical="center"/>
    </xf>
    <xf numFmtId="168" fontId="19" fillId="0" borderId="176" xfId="3" applyNumberFormat="1" applyFont="1" applyFill="1" applyBorder="1" applyAlignment="1">
      <alignment vertical="center"/>
    </xf>
    <xf numFmtId="41" fontId="26" fillId="0" borderId="98" xfId="0" applyNumberFormat="1" applyFont="1" applyBorder="1" applyAlignment="1">
      <alignment horizontal="left" vertical="center"/>
    </xf>
    <xf numFmtId="41" fontId="26" fillId="0" borderId="1" xfId="0" applyNumberFormat="1" applyFont="1" applyBorder="1" applyAlignment="1">
      <alignment horizontal="left" vertical="center"/>
    </xf>
    <xf numFmtId="41" fontId="19" fillId="0" borderId="1" xfId="0" applyNumberFormat="1" applyFont="1" applyBorder="1" applyAlignment="1">
      <alignment horizontal="left" vertical="center"/>
    </xf>
    <xf numFmtId="41" fontId="31" fillId="0" borderId="178" xfId="3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right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2" borderId="165" xfId="0" quotePrefix="1" applyNumberFormat="1" applyFont="1" applyFill="1" applyBorder="1" applyAlignment="1">
      <alignment horizontal="center" vertical="center"/>
    </xf>
    <xf numFmtId="41" fontId="16" fillId="2" borderId="0" xfId="0" applyNumberFormat="1" applyFont="1" applyFill="1" applyAlignment="1">
      <alignment vertical="center"/>
    </xf>
    <xf numFmtId="168" fontId="19" fillId="0" borderId="178" xfId="3" applyNumberFormat="1" applyFont="1" applyFill="1" applyBorder="1" applyAlignment="1">
      <alignment vertical="center"/>
    </xf>
    <xf numFmtId="168" fontId="19" fillId="2" borderId="127" xfId="1" applyNumberFormat="1" applyFont="1" applyFill="1" applyBorder="1" applyAlignment="1">
      <alignment horizontal="right" vertical="center"/>
    </xf>
    <xf numFmtId="41" fontId="26" fillId="0" borderId="168" xfId="0" quotePrefix="1" applyNumberFormat="1" applyFont="1" applyFill="1" applyBorder="1" applyAlignment="1">
      <alignment horizontal="left" vertical="center"/>
    </xf>
    <xf numFmtId="41" fontId="19" fillId="0" borderId="171" xfId="0" applyNumberFormat="1" applyFont="1" applyFill="1" applyBorder="1" applyAlignment="1">
      <alignment horizontal="center" vertical="center"/>
    </xf>
    <xf numFmtId="0" fontId="19" fillId="0" borderId="171" xfId="0" applyFont="1" applyFill="1" applyBorder="1" applyAlignment="1">
      <alignment vertical="center"/>
    </xf>
    <xf numFmtId="41" fontId="26" fillId="0" borderId="171" xfId="0" applyNumberFormat="1" applyFont="1" applyBorder="1" applyAlignment="1">
      <alignment vertical="center"/>
    </xf>
    <xf numFmtId="168" fontId="26" fillId="0" borderId="171" xfId="1" applyNumberFormat="1" applyFont="1" applyBorder="1" applyAlignment="1">
      <alignment vertical="center"/>
    </xf>
    <xf numFmtId="168" fontId="26" fillId="2" borderId="171" xfId="1" applyNumberFormat="1" applyFont="1" applyFill="1" applyBorder="1" applyAlignment="1">
      <alignment horizontal="right" vertical="center"/>
    </xf>
    <xf numFmtId="41" fontId="19" fillId="0" borderId="171" xfId="0" applyNumberFormat="1" applyFont="1" applyFill="1" applyBorder="1" applyAlignment="1">
      <alignment horizontal="left" vertical="center"/>
    </xf>
    <xf numFmtId="41" fontId="19" fillId="0" borderId="171" xfId="0" quotePrefix="1" applyNumberFormat="1" applyFont="1" applyFill="1" applyBorder="1" applyAlignment="1">
      <alignment horizontal="center" vertical="center"/>
    </xf>
    <xf numFmtId="165" fontId="26" fillId="2" borderId="171" xfId="1" applyNumberFormat="1" applyFont="1" applyFill="1" applyBorder="1" applyAlignment="1">
      <alignment vertical="center"/>
    </xf>
    <xf numFmtId="0" fontId="6" fillId="0" borderId="171" xfId="0" applyFont="1" applyFill="1" applyBorder="1" applyAlignment="1">
      <alignment vertical="center"/>
    </xf>
    <xf numFmtId="41" fontId="19" fillId="0" borderId="167" xfId="0" quotePrefix="1" applyNumberFormat="1" applyFont="1" applyFill="1" applyBorder="1" applyAlignment="1">
      <alignment horizontal="center" vertical="center"/>
    </xf>
    <xf numFmtId="41" fontId="19" fillId="0" borderId="168" xfId="0" applyNumberFormat="1" applyFont="1" applyFill="1" applyBorder="1" applyAlignment="1">
      <alignment vertical="center"/>
    </xf>
    <xf numFmtId="41" fontId="26" fillId="0" borderId="29" xfId="1" applyNumberFormat="1" applyFont="1" applyFill="1" applyBorder="1" applyAlignment="1">
      <alignment vertical="center"/>
    </xf>
    <xf numFmtId="41" fontId="26" fillId="0" borderId="25" xfId="1" applyNumberFormat="1" applyFont="1" applyFill="1" applyBorder="1" applyAlignment="1">
      <alignment vertical="center"/>
    </xf>
    <xf numFmtId="41" fontId="26" fillId="0" borderId="48" xfId="1" applyNumberFormat="1" applyFont="1" applyFill="1" applyBorder="1" applyAlignment="1">
      <alignment vertical="center"/>
    </xf>
    <xf numFmtId="168" fontId="19" fillId="2" borderId="165" xfId="1" applyNumberFormat="1" applyFont="1" applyFill="1" applyBorder="1" applyAlignment="1">
      <alignment horizontal="right" vertical="center"/>
    </xf>
    <xf numFmtId="41" fontId="26" fillId="0" borderId="165" xfId="3" applyNumberFormat="1" applyFont="1" applyBorder="1" applyAlignment="1">
      <alignment vertical="center"/>
    </xf>
    <xf numFmtId="41" fontId="19" fillId="0" borderId="168" xfId="0" applyNumberFormat="1" applyFont="1" applyFill="1" applyBorder="1" applyAlignment="1">
      <alignment horizontal="center" vertical="center"/>
    </xf>
    <xf numFmtId="41" fontId="19" fillId="0" borderId="168" xfId="2" applyNumberFormat="1" applyFont="1" applyFill="1" applyBorder="1" applyAlignment="1">
      <alignment horizontal="left" vertical="center"/>
    </xf>
    <xf numFmtId="41" fontId="19" fillId="0" borderId="168" xfId="0" quotePrefix="1" applyNumberFormat="1" applyFont="1" applyFill="1" applyBorder="1" applyAlignment="1">
      <alignment horizontal="left" vertical="center"/>
    </xf>
    <xf numFmtId="41" fontId="19" fillId="2" borderId="168" xfId="0" quotePrefix="1" applyNumberFormat="1" applyFont="1" applyFill="1" applyBorder="1" applyAlignment="1">
      <alignment horizontal="center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26" fillId="2" borderId="165" xfId="0" quotePrefix="1" applyNumberFormat="1" applyFont="1" applyFill="1" applyBorder="1" applyAlignment="1">
      <alignment horizontal="center" vertical="center"/>
    </xf>
    <xf numFmtId="41" fontId="26" fillId="2" borderId="168" xfId="2" applyFont="1" applyFill="1" applyBorder="1" applyAlignment="1">
      <alignment horizontal="left" vertical="center"/>
    </xf>
    <xf numFmtId="41" fontId="31" fillId="0" borderId="171" xfId="3" applyNumberFormat="1" applyFont="1" applyBorder="1" applyAlignment="1">
      <alignment vertical="center"/>
    </xf>
    <xf numFmtId="41" fontId="19" fillId="0" borderId="171" xfId="0" quotePrefix="1" applyNumberFormat="1" applyFont="1" applyFill="1" applyBorder="1" applyAlignment="1">
      <alignment horizontal="left" vertical="center"/>
    </xf>
    <xf numFmtId="170" fontId="19" fillId="0" borderId="168" xfId="3" applyNumberFormat="1" applyFont="1" applyFill="1" applyBorder="1" applyAlignment="1">
      <alignment vertical="center"/>
    </xf>
    <xf numFmtId="168" fontId="19" fillId="0" borderId="168" xfId="3" applyNumberFormat="1" applyFont="1" applyFill="1" applyBorder="1" applyAlignment="1">
      <alignment vertical="center"/>
    </xf>
    <xf numFmtId="41" fontId="19" fillId="0" borderId="168" xfId="0" quotePrefix="1" applyNumberFormat="1" applyFont="1" applyFill="1" applyBorder="1" applyAlignment="1">
      <alignment horizontal="right" vertical="center"/>
    </xf>
    <xf numFmtId="41" fontId="19" fillId="0" borderId="171" xfId="2" applyNumberFormat="1" applyFont="1" applyFill="1" applyBorder="1" applyAlignment="1">
      <alignment horizontal="left" vertical="center"/>
    </xf>
    <xf numFmtId="167" fontId="19" fillId="0" borderId="171" xfId="1" applyNumberFormat="1" applyFont="1" applyFill="1" applyBorder="1" applyAlignment="1">
      <alignment horizontal="right" vertical="center"/>
    </xf>
    <xf numFmtId="43" fontId="19" fillId="0" borderId="171" xfId="1" quotePrefix="1" applyFont="1" applyFill="1" applyBorder="1" applyAlignment="1">
      <alignment horizontal="center" vertical="center"/>
    </xf>
    <xf numFmtId="165" fontId="19" fillId="0" borderId="171" xfId="1" quotePrefix="1" applyNumberFormat="1" applyFont="1" applyFill="1" applyBorder="1" applyAlignment="1">
      <alignment horizontal="center" vertical="center"/>
    </xf>
    <xf numFmtId="168" fontId="26" fillId="2" borderId="165" xfId="1" applyNumberFormat="1" applyFont="1" applyFill="1" applyBorder="1" applyAlignment="1">
      <alignment horizontal="right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19" fillId="0" borderId="164" xfId="0" quotePrefix="1" applyNumberFormat="1" applyFont="1" applyFill="1" applyBorder="1" applyAlignment="1">
      <alignment horizontal="center" vertical="center"/>
    </xf>
    <xf numFmtId="41" fontId="26" fillId="0" borderId="164" xfId="0" applyNumberFormat="1" applyFont="1" applyFill="1" applyBorder="1" applyAlignment="1">
      <alignment horizontal="left" vertical="center"/>
    </xf>
    <xf numFmtId="41" fontId="19" fillId="0" borderId="164" xfId="0" applyNumberFormat="1" applyFont="1" applyFill="1" applyBorder="1" applyAlignment="1">
      <alignment horizontal="left" vertical="center"/>
    </xf>
    <xf numFmtId="41" fontId="19" fillId="0" borderId="136" xfId="0" applyNumberFormat="1" applyFont="1" applyFill="1" applyBorder="1" applyAlignment="1">
      <alignment horizontal="left" vertical="center"/>
    </xf>
    <xf numFmtId="41" fontId="19" fillId="0" borderId="136" xfId="1" applyNumberFormat="1" applyFont="1" applyFill="1" applyBorder="1" applyAlignment="1">
      <alignment horizontal="right" vertical="center"/>
    </xf>
    <xf numFmtId="41" fontId="26" fillId="0" borderId="170" xfId="0" applyNumberFormat="1" applyFont="1" applyFill="1" applyBorder="1" applyAlignment="1">
      <alignment vertical="center"/>
    </xf>
    <xf numFmtId="41" fontId="26" fillId="0" borderId="5" xfId="0" quotePrefix="1" applyNumberFormat="1" applyFont="1" applyFill="1" applyBorder="1" applyAlignment="1">
      <alignment horizontal="center" vertical="center"/>
    </xf>
    <xf numFmtId="0" fontId="5" fillId="0" borderId="107" xfId="0" applyFont="1" applyFill="1" applyBorder="1" applyAlignment="1">
      <alignment horizontal="center" vertical="center"/>
    </xf>
    <xf numFmtId="41" fontId="29" fillId="6" borderId="10" xfId="0" applyNumberFormat="1" applyFont="1" applyFill="1" applyBorder="1" applyAlignment="1">
      <alignment horizontal="center" vertical="center"/>
    </xf>
    <xf numFmtId="41" fontId="26" fillId="0" borderId="157" xfId="0" applyNumberFormat="1" applyFont="1" applyFill="1" applyBorder="1" applyAlignment="1">
      <alignment vertical="center"/>
    </xf>
    <xf numFmtId="41" fontId="26" fillId="0" borderId="165" xfId="0" applyNumberFormat="1" applyFont="1" applyFill="1" applyBorder="1" applyAlignment="1">
      <alignment horizontal="center" vertical="center"/>
    </xf>
    <xf numFmtId="41" fontId="26" fillId="0" borderId="165" xfId="0" applyNumberFormat="1" applyFont="1" applyBorder="1" applyAlignment="1">
      <alignment horizontal="left" vertical="center"/>
    </xf>
    <xf numFmtId="41" fontId="26" fillId="2" borderId="164" xfId="0" quotePrefix="1" applyNumberFormat="1" applyFont="1" applyFill="1" applyBorder="1" applyAlignment="1">
      <alignment horizontal="center" vertical="center"/>
    </xf>
    <xf numFmtId="41" fontId="26" fillId="0" borderId="165" xfId="0" applyNumberFormat="1" applyFont="1" applyBorder="1" applyAlignment="1">
      <alignment vertical="center"/>
    </xf>
    <xf numFmtId="41" fontId="26" fillId="0" borderId="164" xfId="0" applyNumberFormat="1" applyFont="1" applyBorder="1" applyAlignment="1">
      <alignment vertical="center"/>
    </xf>
    <xf numFmtId="168" fontId="26" fillId="0" borderId="164" xfId="1" applyNumberFormat="1" applyFont="1" applyBorder="1" applyAlignment="1">
      <alignment vertical="center"/>
    </xf>
    <xf numFmtId="0" fontId="18" fillId="0" borderId="19" xfId="0" applyFont="1" applyFill="1" applyBorder="1" applyAlignment="1">
      <alignment horizontal="center" vertical="center" wrapText="1"/>
    </xf>
    <xf numFmtId="41" fontId="26" fillId="2" borderId="109" xfId="0" applyNumberFormat="1" applyFont="1" applyFill="1" applyBorder="1" applyAlignment="1">
      <alignment horizontal="left" vertical="center"/>
    </xf>
    <xf numFmtId="41" fontId="19" fillId="0" borderId="109" xfId="0" applyNumberFormat="1" applyFont="1" applyFill="1" applyBorder="1" applyAlignment="1">
      <alignment horizontal="center" vertical="center"/>
    </xf>
    <xf numFmtId="41" fontId="19" fillId="0" borderId="5" xfId="0" quotePrefix="1" applyNumberFormat="1" applyFont="1" applyFill="1" applyBorder="1" applyAlignment="1">
      <alignment horizontal="center" vertical="center"/>
    </xf>
    <xf numFmtId="41" fontId="19" fillId="0" borderId="109" xfId="0" quotePrefix="1" applyNumberFormat="1" applyFont="1" applyFill="1" applyBorder="1" applyAlignment="1">
      <alignment horizontal="left" vertical="center"/>
    </xf>
    <xf numFmtId="41" fontId="19" fillId="0" borderId="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26" fillId="2" borderId="129" xfId="0" applyNumberFormat="1" applyFont="1" applyFill="1" applyBorder="1" applyAlignment="1">
      <alignment horizontal="center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26" fillId="0" borderId="129" xfId="0" quotePrefix="1" applyNumberFormat="1" applyFont="1" applyFill="1" applyBorder="1" applyAlignment="1">
      <alignment horizontal="center" vertical="center"/>
    </xf>
    <xf numFmtId="41" fontId="26" fillId="0" borderId="109" xfId="0" quotePrefix="1" applyNumberFormat="1" applyFont="1" applyFill="1" applyBorder="1" applyAlignment="1">
      <alignment horizontal="center" vertical="center"/>
    </xf>
    <xf numFmtId="41" fontId="26" fillId="0" borderId="9" xfId="0" applyNumberFormat="1" applyFont="1" applyFill="1" applyBorder="1" applyAlignment="1">
      <alignment horizontal="center" vertical="center"/>
    </xf>
    <xf numFmtId="41" fontId="34" fillId="0" borderId="165" xfId="0" applyNumberFormat="1" applyFont="1" applyFill="1" applyBorder="1" applyAlignment="1">
      <alignment horizontal="center" vertical="center"/>
    </xf>
    <xf numFmtId="168" fontId="19" fillId="0" borderId="165" xfId="1" applyNumberFormat="1" applyFont="1" applyFill="1" applyBorder="1" applyAlignment="1">
      <alignment vertical="center"/>
    </xf>
    <xf numFmtId="41" fontId="34" fillId="0" borderId="38" xfId="0" applyNumberFormat="1" applyFont="1" applyFill="1" applyBorder="1" applyAlignment="1">
      <alignment horizontal="center" vertical="center"/>
    </xf>
    <xf numFmtId="41" fontId="26" fillId="2" borderId="1" xfId="0" applyNumberFormat="1" applyFont="1" applyFill="1" applyBorder="1" applyAlignment="1">
      <alignment vertical="center"/>
    </xf>
    <xf numFmtId="41" fontId="19" fillId="0" borderId="108" xfId="0" applyNumberFormat="1" applyFont="1" applyFill="1" applyBorder="1" applyAlignment="1">
      <alignment vertical="center"/>
    </xf>
    <xf numFmtId="41" fontId="31" fillId="0" borderId="1" xfId="3" applyNumberFormat="1" applyFont="1" applyBorder="1" applyAlignment="1">
      <alignment vertical="center"/>
    </xf>
    <xf numFmtId="41" fontId="19" fillId="0" borderId="127" xfId="0" applyNumberFormat="1" applyFont="1" applyFill="1" applyBorder="1" applyAlignment="1">
      <alignment vertical="center"/>
    </xf>
    <xf numFmtId="41" fontId="19" fillId="0" borderId="1" xfId="3" applyNumberFormat="1" applyFont="1" applyFill="1" applyBorder="1" applyAlignment="1">
      <alignment vertical="center"/>
    </xf>
    <xf numFmtId="41" fontId="19" fillId="0" borderId="148" xfId="0" applyNumberFormat="1" applyFont="1" applyFill="1" applyBorder="1" applyAlignment="1">
      <alignment vertical="center"/>
    </xf>
    <xf numFmtId="41" fontId="26" fillId="0" borderId="2" xfId="2" applyFont="1" applyFill="1" applyBorder="1" applyAlignment="1">
      <alignment horizontal="left" vertical="center"/>
    </xf>
    <xf numFmtId="41" fontId="19" fillId="0" borderId="108" xfId="2" applyNumberFormat="1" applyFont="1" applyFill="1" applyBorder="1" applyAlignment="1">
      <alignment horizontal="left" vertical="center"/>
    </xf>
    <xf numFmtId="41" fontId="26" fillId="0" borderId="2" xfId="0" applyNumberFormat="1" applyFont="1" applyFill="1" applyBorder="1" applyAlignment="1">
      <alignment vertical="center"/>
    </xf>
    <xf numFmtId="41" fontId="19" fillId="0" borderId="101" xfId="2" applyNumberFormat="1" applyFont="1" applyFill="1" applyBorder="1" applyAlignment="1">
      <alignment horizontal="left" vertical="center"/>
    </xf>
    <xf numFmtId="41" fontId="26" fillId="0" borderId="2" xfId="2" applyFont="1" applyBorder="1" applyAlignment="1">
      <alignment horizontal="left" vertical="center"/>
    </xf>
    <xf numFmtId="41" fontId="19" fillId="0" borderId="69" xfId="2" applyNumberFormat="1" applyFont="1" applyFill="1" applyBorder="1" applyAlignment="1">
      <alignment horizontal="left" vertical="center"/>
    </xf>
    <xf numFmtId="41" fontId="26" fillId="2" borderId="29" xfId="2" applyNumberFormat="1" applyFont="1" applyFill="1" applyBorder="1" applyAlignment="1">
      <alignment horizontal="left" vertical="center"/>
    </xf>
    <xf numFmtId="41" fontId="19" fillId="0" borderId="69" xfId="0" applyNumberFormat="1" applyFont="1" applyFill="1" applyBorder="1" applyAlignment="1">
      <alignment horizontal="left" vertical="center"/>
    </xf>
    <xf numFmtId="168" fontId="19" fillId="0" borderId="108" xfId="1" applyNumberFormat="1" applyFont="1" applyFill="1" applyBorder="1" applyAlignment="1">
      <alignment horizontal="right" vertical="center"/>
    </xf>
    <xf numFmtId="168" fontId="19" fillId="0" borderId="1" xfId="0" applyNumberFormat="1" applyFont="1" applyFill="1" applyBorder="1" applyAlignment="1">
      <alignment vertical="center"/>
    </xf>
    <xf numFmtId="168" fontId="19" fillId="0" borderId="100" xfId="1" applyNumberFormat="1" applyFont="1" applyFill="1" applyBorder="1" applyAlignment="1">
      <alignment horizontal="right" vertical="center"/>
    </xf>
    <xf numFmtId="168" fontId="19" fillId="0" borderId="127" xfId="1" applyNumberFormat="1" applyFont="1" applyFill="1" applyBorder="1" applyAlignment="1">
      <alignment vertical="center"/>
    </xf>
    <xf numFmtId="168" fontId="19" fillId="0" borderId="69" xfId="1" applyNumberFormat="1" applyFont="1" applyFill="1" applyBorder="1" applyAlignment="1">
      <alignment horizontal="right" vertical="center"/>
    </xf>
    <xf numFmtId="168" fontId="19" fillId="0" borderId="98" xfId="1" applyNumberFormat="1" applyFont="1" applyFill="1" applyBorder="1" applyAlignment="1">
      <alignment horizontal="right" vertical="center"/>
    </xf>
    <xf numFmtId="168" fontId="26" fillId="0" borderId="10" xfId="0" applyNumberFormat="1" applyFont="1" applyBorder="1" applyAlignment="1">
      <alignment vertical="center"/>
    </xf>
    <xf numFmtId="168" fontId="26" fillId="2" borderId="10" xfId="1" applyNumberFormat="1" applyFont="1" applyFill="1" applyBorder="1" applyAlignment="1">
      <alignment horizontal="right" vertical="center"/>
    </xf>
    <xf numFmtId="168" fontId="19" fillId="0" borderId="62" xfId="1" applyNumberFormat="1" applyFont="1" applyFill="1" applyBorder="1" applyAlignment="1">
      <alignment horizontal="right" vertical="center"/>
    </xf>
    <xf numFmtId="168" fontId="19" fillId="0" borderId="127" xfId="1" applyNumberFormat="1" applyFont="1" applyFill="1" applyBorder="1" applyAlignment="1">
      <alignment horizontal="right" vertical="center"/>
    </xf>
    <xf numFmtId="43" fontId="26" fillId="0" borderId="1" xfId="1" applyNumberFormat="1" applyFont="1" applyBorder="1" applyAlignment="1">
      <alignment horizontal="left" vertical="center"/>
    </xf>
    <xf numFmtId="41" fontId="31" fillId="0" borderId="1" xfId="3" applyNumberFormat="1" applyFont="1" applyFill="1" applyBorder="1" applyAlignment="1">
      <alignment horizontal="left" vertical="center"/>
    </xf>
    <xf numFmtId="41" fontId="19" fillId="0" borderId="100" xfId="0" applyNumberFormat="1" applyFont="1" applyFill="1" applyBorder="1" applyAlignment="1">
      <alignment horizontal="left" vertical="center"/>
    </xf>
    <xf numFmtId="41" fontId="19" fillId="0" borderId="98" xfId="0" applyNumberFormat="1" applyFont="1" applyFill="1" applyBorder="1" applyAlignment="1">
      <alignment horizontal="left" vertical="center"/>
    </xf>
    <xf numFmtId="165" fontId="26" fillId="0" borderId="38" xfId="1" applyNumberFormat="1" applyFont="1" applyBorder="1" applyAlignment="1">
      <alignment horizontal="left" vertical="center"/>
    </xf>
    <xf numFmtId="165" fontId="26" fillId="0" borderId="5" xfId="1" applyNumberFormat="1" applyFont="1" applyBorder="1" applyAlignment="1">
      <alignment horizontal="left" vertical="center"/>
    </xf>
    <xf numFmtId="41" fontId="19" fillId="0" borderId="2" xfId="0" applyNumberFormat="1" applyFont="1" applyBorder="1" applyAlignment="1">
      <alignment horizontal="left" vertical="center"/>
    </xf>
    <xf numFmtId="41" fontId="19" fillId="0" borderId="29" xfId="0" applyNumberFormat="1" applyFont="1" applyBorder="1" applyAlignment="1">
      <alignment horizontal="left" vertical="center"/>
    </xf>
    <xf numFmtId="168" fontId="19" fillId="0" borderId="1" xfId="1" applyNumberFormat="1" applyFont="1" applyBorder="1" applyAlignment="1">
      <alignment horizontal="center" vertical="center"/>
    </xf>
    <xf numFmtId="168" fontId="19" fillId="2" borderId="10" xfId="1" applyNumberFormat="1" applyFont="1" applyFill="1" applyBorder="1" applyAlignment="1">
      <alignment horizontal="right" vertical="center"/>
    </xf>
    <xf numFmtId="41" fontId="19" fillId="0" borderId="1" xfId="1" applyNumberFormat="1" applyFont="1" applyBorder="1" applyAlignment="1">
      <alignment horizontal="left" vertical="center"/>
    </xf>
    <xf numFmtId="41" fontId="19" fillId="0" borderId="5" xfId="1" applyNumberFormat="1" applyFont="1" applyBorder="1" applyAlignment="1">
      <alignment horizontal="left" vertical="center"/>
    </xf>
    <xf numFmtId="41" fontId="19" fillId="0" borderId="2" xfId="2" applyNumberFormat="1" applyFont="1" applyBorder="1" applyAlignment="1">
      <alignment horizontal="left" vertical="center"/>
    </xf>
    <xf numFmtId="41" fontId="19" fillId="0" borderId="29" xfId="2" applyNumberFormat="1" applyFont="1" applyBorder="1" applyAlignment="1">
      <alignment horizontal="left" vertical="center"/>
    </xf>
    <xf numFmtId="168" fontId="19" fillId="0" borderId="1" xfId="1" applyNumberFormat="1" applyFont="1" applyBorder="1" applyAlignment="1">
      <alignment horizontal="left" vertical="center"/>
    </xf>
    <xf numFmtId="168" fontId="19" fillId="0" borderId="1" xfId="1" applyNumberFormat="1" applyFont="1" applyBorder="1" applyAlignment="1">
      <alignment vertical="center"/>
    </xf>
    <xf numFmtId="41" fontId="19" fillId="0" borderId="1" xfId="0" applyNumberFormat="1" applyFont="1" applyBorder="1" applyAlignment="1">
      <alignment vertical="center"/>
    </xf>
    <xf numFmtId="41" fontId="19" fillId="0" borderId="5" xfId="0" applyNumberFormat="1" applyFont="1" applyBorder="1" applyAlignment="1">
      <alignment vertical="center"/>
    </xf>
    <xf numFmtId="41" fontId="19" fillId="0" borderId="1" xfId="2" applyFont="1" applyBorder="1" applyAlignment="1">
      <alignment horizontal="left" vertical="center"/>
    </xf>
    <xf numFmtId="41" fontId="19" fillId="2" borderId="29" xfId="2" applyNumberFormat="1" applyFont="1" applyFill="1" applyBorder="1" applyAlignment="1">
      <alignment horizontal="left" vertical="center"/>
    </xf>
    <xf numFmtId="168" fontId="19" fillId="0" borderId="10" xfId="0" applyNumberFormat="1" applyFont="1" applyBorder="1" applyAlignment="1">
      <alignment vertical="center"/>
    </xf>
    <xf numFmtId="43" fontId="19" fillId="0" borderId="1" xfId="1" applyNumberFormat="1" applyFont="1" applyBorder="1" applyAlignment="1">
      <alignment horizontal="left" vertical="center"/>
    </xf>
    <xf numFmtId="165" fontId="6" fillId="2" borderId="5" xfId="1" applyNumberFormat="1" applyFont="1" applyFill="1" applyBorder="1" applyAlignment="1">
      <alignment vertical="center"/>
    </xf>
    <xf numFmtId="41" fontId="19" fillId="0" borderId="127" xfId="2" applyNumberFormat="1" applyFont="1" applyBorder="1" applyAlignment="1">
      <alignment horizontal="left" vertical="center"/>
    </xf>
    <xf numFmtId="41" fontId="19" fillId="0" borderId="129" xfId="2" applyNumberFormat="1" applyFont="1" applyBorder="1" applyAlignment="1">
      <alignment horizontal="left" vertical="center"/>
    </xf>
    <xf numFmtId="168" fontId="19" fillId="0" borderId="127" xfId="1" applyNumberFormat="1" applyFont="1" applyBorder="1" applyAlignment="1">
      <alignment horizontal="left" vertical="center"/>
    </xf>
    <xf numFmtId="168" fontId="19" fillId="0" borderId="127" xfId="1" applyNumberFormat="1" applyFont="1" applyBorder="1" applyAlignment="1">
      <alignment vertical="center"/>
    </xf>
    <xf numFmtId="41" fontId="19" fillId="0" borderId="127" xfId="0" applyNumberFormat="1" applyFont="1" applyBorder="1" applyAlignment="1">
      <alignment vertical="center"/>
    </xf>
    <xf numFmtId="41" fontId="19" fillId="0" borderId="129" xfId="0" applyNumberFormat="1" applyFont="1" applyBorder="1" applyAlignment="1">
      <alignment vertical="center"/>
    </xf>
    <xf numFmtId="41" fontId="26" fillId="0" borderId="9" xfId="0" applyNumberFormat="1" applyFont="1" applyBorder="1" applyAlignment="1">
      <alignment horizontal="left" vertical="center"/>
    </xf>
    <xf numFmtId="168" fontId="19" fillId="0" borderId="168" xfId="1" applyNumberFormat="1" applyFont="1" applyFill="1" applyBorder="1" applyAlignment="1">
      <alignment vertical="center"/>
    </xf>
    <xf numFmtId="41" fontId="30" fillId="0" borderId="180" xfId="0" applyNumberFormat="1" applyFont="1" applyFill="1" applyBorder="1" applyAlignment="1">
      <alignment vertical="center"/>
    </xf>
    <xf numFmtId="41" fontId="26" fillId="0" borderId="139" xfId="0" applyNumberFormat="1" applyFont="1" applyFill="1" applyBorder="1" applyAlignment="1">
      <alignment horizontal="center" vertical="center"/>
    </xf>
    <xf numFmtId="167" fontId="26" fillId="0" borderId="139" xfId="1" applyNumberFormat="1" applyFont="1" applyFill="1" applyBorder="1" applyAlignment="1">
      <alignment horizontal="right" vertical="center"/>
    </xf>
    <xf numFmtId="41" fontId="19" fillId="0" borderId="168" xfId="0" applyNumberFormat="1" applyFont="1" applyFill="1" applyBorder="1" applyAlignment="1">
      <alignment horizontal="left" vertical="center" wrapText="1"/>
    </xf>
    <xf numFmtId="167" fontId="19" fillId="0" borderId="168" xfId="1" applyNumberFormat="1" applyFont="1" applyFill="1" applyBorder="1" applyAlignment="1">
      <alignment horizontal="right" vertical="center"/>
    </xf>
    <xf numFmtId="41" fontId="26" fillId="2" borderId="10" xfId="0" applyNumberFormat="1" applyFont="1" applyFill="1" applyBorder="1" applyAlignment="1">
      <alignment vertical="center"/>
    </xf>
    <xf numFmtId="41" fontId="19" fillId="0" borderId="3" xfId="0" applyNumberFormat="1" applyFont="1" applyFill="1" applyBorder="1" applyAlignment="1">
      <alignment horizontal="left" vertical="center" wrapText="1"/>
    </xf>
    <xf numFmtId="167" fontId="26" fillId="2" borderId="10" xfId="1" applyNumberFormat="1" applyFont="1" applyFill="1" applyBorder="1" applyAlignment="1">
      <alignment horizontal="right" vertical="center"/>
    </xf>
    <xf numFmtId="167" fontId="19" fillId="0" borderId="129" xfId="1" applyNumberFormat="1" applyFont="1" applyFill="1" applyBorder="1" applyAlignment="1">
      <alignment horizontal="right" vertical="center"/>
    </xf>
    <xf numFmtId="41" fontId="26" fillId="3" borderId="5" xfId="0" applyNumberFormat="1" applyFont="1" applyFill="1" applyBorder="1" applyAlignment="1">
      <alignment vertical="center" wrapText="1"/>
    </xf>
    <xf numFmtId="41" fontId="19" fillId="0" borderId="168" xfId="2" applyFont="1" applyFill="1" applyBorder="1" applyAlignment="1">
      <alignment horizontal="left" vertical="center"/>
    </xf>
    <xf numFmtId="41" fontId="19" fillId="2" borderId="165" xfId="0" quotePrefix="1" applyNumberFormat="1" applyFont="1" applyFill="1" applyBorder="1" applyAlignment="1">
      <alignment horizontal="right" vertical="center"/>
    </xf>
    <xf numFmtId="43" fontId="19" fillId="0" borderId="165" xfId="1" quotePrefix="1" applyFont="1" applyFill="1" applyBorder="1" applyAlignment="1">
      <alignment horizontal="center" vertical="center"/>
    </xf>
    <xf numFmtId="41" fontId="19" fillId="2" borderId="171" xfId="0" quotePrefix="1" applyNumberFormat="1" applyFont="1" applyFill="1" applyBorder="1" applyAlignment="1">
      <alignment horizontal="center" vertical="center"/>
    </xf>
    <xf numFmtId="41" fontId="19" fillId="0" borderId="119" xfId="2" applyNumberFormat="1" applyFont="1" applyFill="1" applyBorder="1" applyAlignment="1">
      <alignment horizontal="left" vertical="center"/>
    </xf>
    <xf numFmtId="41" fontId="19" fillId="0" borderId="150" xfId="2" applyFont="1" applyFill="1" applyBorder="1" applyAlignment="1">
      <alignment horizontal="left" vertical="center"/>
    </xf>
    <xf numFmtId="41" fontId="31" fillId="0" borderId="10" xfId="3" applyNumberFormat="1" applyFont="1" applyFill="1" applyBorder="1" applyAlignment="1">
      <alignment vertical="center"/>
    </xf>
    <xf numFmtId="41" fontId="19" fillId="0" borderId="148" xfId="2" applyNumberFormat="1" applyFont="1" applyFill="1" applyBorder="1" applyAlignment="1">
      <alignment horizontal="left" vertical="center"/>
    </xf>
    <xf numFmtId="41" fontId="19" fillId="0" borderId="150" xfId="2" applyNumberFormat="1" applyFont="1" applyFill="1" applyBorder="1" applyAlignment="1">
      <alignment horizontal="left" vertical="center"/>
    </xf>
    <xf numFmtId="41" fontId="19" fillId="0" borderId="178" xfId="2" applyNumberFormat="1" applyFont="1" applyFill="1" applyBorder="1" applyAlignment="1">
      <alignment horizontal="left" vertical="center"/>
    </xf>
    <xf numFmtId="41" fontId="19" fillId="0" borderId="153" xfId="2" applyNumberFormat="1" applyFont="1" applyFill="1" applyBorder="1" applyAlignment="1">
      <alignment horizontal="left" vertical="center"/>
    </xf>
    <xf numFmtId="41" fontId="26" fillId="2" borderId="150" xfId="2" applyFont="1" applyFill="1" applyBorder="1" applyAlignment="1">
      <alignment horizontal="left" vertical="center"/>
    </xf>
    <xf numFmtId="41" fontId="19" fillId="0" borderId="109" xfId="2" applyNumberFormat="1" applyFont="1" applyFill="1" applyBorder="1" applyAlignment="1">
      <alignment horizontal="left" vertical="center"/>
    </xf>
    <xf numFmtId="168" fontId="31" fillId="0" borderId="10" xfId="3" applyNumberFormat="1" applyFont="1" applyFill="1" applyBorder="1" applyAlignment="1">
      <alignment vertical="center"/>
    </xf>
    <xf numFmtId="41" fontId="19" fillId="0" borderId="119" xfId="2" applyFont="1" applyFill="1" applyBorder="1" applyAlignment="1">
      <alignment horizontal="left" vertical="center"/>
    </xf>
    <xf numFmtId="41" fontId="19" fillId="0" borderId="127" xfId="2" applyFont="1" applyFill="1" applyBorder="1" applyAlignment="1">
      <alignment horizontal="left" vertical="center"/>
    </xf>
    <xf numFmtId="41" fontId="19" fillId="0" borderId="129" xfId="2" applyFont="1" applyFill="1" applyBorder="1" applyAlignment="1">
      <alignment horizontal="left" vertical="center"/>
    </xf>
    <xf numFmtId="168" fontId="26" fillId="2" borderId="10" xfId="1" applyNumberFormat="1" applyFont="1" applyFill="1" applyBorder="1" applyAlignment="1">
      <alignment horizontal="left" vertical="center"/>
    </xf>
    <xf numFmtId="168" fontId="19" fillId="0" borderId="119" xfId="1" applyNumberFormat="1" applyFont="1" applyFill="1" applyBorder="1" applyAlignment="1">
      <alignment vertical="center"/>
    </xf>
    <xf numFmtId="168" fontId="19" fillId="0" borderId="153" xfId="1" applyNumberFormat="1" applyFont="1" applyFill="1" applyBorder="1" applyAlignment="1">
      <alignment vertical="center"/>
    </xf>
    <xf numFmtId="168" fontId="19" fillId="0" borderId="148" xfId="1" applyNumberFormat="1" applyFont="1" applyFill="1" applyBorder="1" applyAlignment="1">
      <alignment horizontal="left" vertical="center"/>
    </xf>
    <xf numFmtId="168" fontId="19" fillId="0" borderId="168" xfId="0" applyNumberFormat="1" applyFont="1" applyFill="1" applyBorder="1" applyAlignment="1">
      <alignment vertical="center"/>
    </xf>
    <xf numFmtId="168" fontId="19" fillId="0" borderId="148" xfId="1" applyNumberFormat="1" applyFont="1" applyFill="1" applyBorder="1" applyAlignment="1">
      <alignment vertical="center"/>
    </xf>
    <xf numFmtId="168" fontId="19" fillId="0" borderId="119" xfId="1" applyNumberFormat="1" applyFont="1" applyFill="1" applyBorder="1" applyAlignment="1">
      <alignment horizontal="left" vertical="center"/>
    </xf>
    <xf numFmtId="168" fontId="19" fillId="0" borderId="11" xfId="1" applyNumberFormat="1" applyFont="1" applyFill="1" applyBorder="1" applyAlignment="1">
      <alignment horizontal="right" vertical="center"/>
    </xf>
    <xf numFmtId="168" fontId="19" fillId="0" borderId="174" xfId="1" applyNumberFormat="1" applyFont="1" applyFill="1" applyBorder="1" applyAlignment="1">
      <alignment vertical="center"/>
    </xf>
    <xf numFmtId="168" fontId="19" fillId="0" borderId="178" xfId="1" applyNumberFormat="1" applyFont="1" applyFill="1" applyBorder="1" applyAlignment="1">
      <alignment vertical="center"/>
    </xf>
    <xf numFmtId="168" fontId="26" fillId="2" borderId="153" xfId="1" applyNumberFormat="1" applyFont="1" applyFill="1" applyBorder="1" applyAlignment="1">
      <alignment vertical="center"/>
    </xf>
    <xf numFmtId="168" fontId="19" fillId="0" borderId="151" xfId="1" applyNumberFormat="1" applyFont="1" applyFill="1" applyBorder="1" applyAlignment="1">
      <alignment vertical="center"/>
    </xf>
    <xf numFmtId="168" fontId="19" fillId="0" borderId="10" xfId="0" applyNumberFormat="1" applyFont="1" applyBorder="1" applyAlignment="1">
      <alignment horizontal="left" vertical="center"/>
    </xf>
    <xf numFmtId="168" fontId="19" fillId="0" borderId="119" xfId="1" applyNumberFormat="1" applyFont="1" applyFill="1" applyBorder="1" applyAlignment="1">
      <alignment horizontal="center" vertical="center"/>
    </xf>
    <xf numFmtId="168" fontId="19" fillId="0" borderId="150" xfId="1" applyNumberFormat="1" applyFont="1" applyFill="1" applyBorder="1" applyAlignment="1">
      <alignment vertical="center"/>
    </xf>
    <xf numFmtId="168" fontId="26" fillId="2" borderId="151" xfId="1" applyNumberFormat="1" applyFont="1" applyFill="1" applyBorder="1" applyAlignment="1">
      <alignment vertical="center"/>
    </xf>
    <xf numFmtId="168" fontId="19" fillId="0" borderId="151" xfId="1" applyNumberFormat="1" applyFont="1" applyFill="1" applyBorder="1" applyAlignment="1">
      <alignment horizontal="right" vertical="center"/>
    </xf>
    <xf numFmtId="168" fontId="19" fillId="0" borderId="145" xfId="1" applyNumberFormat="1" applyFont="1" applyFill="1" applyBorder="1" applyAlignment="1">
      <alignment vertical="center"/>
    </xf>
    <xf numFmtId="168" fontId="19" fillId="0" borderId="179" xfId="1" applyNumberFormat="1" applyFont="1" applyFill="1" applyBorder="1" applyAlignment="1">
      <alignment vertical="center"/>
    </xf>
    <xf numFmtId="168" fontId="26" fillId="0" borderId="10" xfId="3" applyNumberFormat="1" applyFont="1" applyFill="1" applyBorder="1" applyAlignment="1">
      <alignment vertical="center"/>
    </xf>
    <xf numFmtId="168" fontId="26" fillId="2" borderId="151" xfId="1" applyNumberFormat="1" applyFont="1" applyFill="1" applyBorder="1" applyAlignment="1">
      <alignment horizontal="right" vertical="center"/>
    </xf>
    <xf numFmtId="43" fontId="26" fillId="0" borderId="10" xfId="8" applyNumberFormat="1" applyFont="1" applyBorder="1" applyAlignment="1">
      <alignment horizontal="left" vertical="center"/>
    </xf>
    <xf numFmtId="41" fontId="19" fillId="0" borderId="151" xfId="2" applyFont="1" applyFill="1" applyBorder="1" applyAlignment="1">
      <alignment horizontal="left" vertical="center"/>
    </xf>
    <xf numFmtId="41" fontId="19" fillId="0" borderId="149" xfId="2" applyFont="1" applyFill="1" applyBorder="1" applyAlignment="1">
      <alignment horizontal="left" vertical="center"/>
    </xf>
    <xf numFmtId="43" fontId="19" fillId="0" borderId="10" xfId="8" applyNumberFormat="1" applyFont="1" applyBorder="1" applyAlignment="1">
      <alignment horizontal="left" vertical="center"/>
    </xf>
    <xf numFmtId="41" fontId="19" fillId="0" borderId="152" xfId="2" applyFont="1" applyFill="1" applyBorder="1" applyAlignment="1">
      <alignment horizontal="left" vertical="center"/>
    </xf>
    <xf numFmtId="41" fontId="19" fillId="0" borderId="42" xfId="2" applyFont="1" applyFill="1" applyBorder="1" applyAlignment="1">
      <alignment horizontal="left" vertical="center"/>
    </xf>
    <xf numFmtId="41" fontId="26" fillId="2" borderId="151" xfId="2" applyFont="1" applyFill="1" applyBorder="1" applyAlignment="1">
      <alignment horizontal="left" vertical="center"/>
    </xf>
    <xf numFmtId="41" fontId="19" fillId="0" borderId="119" xfId="0" applyNumberFormat="1" applyFont="1" applyFill="1" applyBorder="1" applyAlignment="1">
      <alignment vertical="center"/>
    </xf>
    <xf numFmtId="43" fontId="19" fillId="0" borderId="9" xfId="1" quotePrefix="1" applyFont="1" applyFill="1" applyBorder="1" applyAlignment="1">
      <alignment horizontal="center" vertical="center"/>
    </xf>
    <xf numFmtId="43" fontId="19" fillId="0" borderId="127" xfId="1" quotePrefix="1" applyFont="1" applyFill="1" applyBorder="1" applyAlignment="1">
      <alignment horizontal="center" vertical="center"/>
    </xf>
    <xf numFmtId="43" fontId="19" fillId="0" borderId="129" xfId="1" quotePrefix="1" applyFont="1" applyFill="1" applyBorder="1" applyAlignment="1">
      <alignment horizontal="center" vertical="center"/>
    </xf>
    <xf numFmtId="41" fontId="19" fillId="0" borderId="129" xfId="0" applyNumberFormat="1" applyFont="1" applyFill="1" applyBorder="1" applyAlignment="1">
      <alignment vertical="center"/>
    </xf>
    <xf numFmtId="41" fontId="19" fillId="2" borderId="129" xfId="0" applyNumberFormat="1" applyFont="1" applyFill="1" applyBorder="1" applyAlignment="1">
      <alignment vertical="center"/>
    </xf>
    <xf numFmtId="41" fontId="19" fillId="2" borderId="38" xfId="0" quotePrefix="1" applyNumberFormat="1" applyFont="1" applyFill="1" applyBorder="1" applyAlignment="1">
      <alignment horizontal="right" vertical="center"/>
    </xf>
    <xf numFmtId="41" fontId="19" fillId="2" borderId="129" xfId="0" quotePrefix="1" applyNumberFormat="1" applyFont="1" applyFill="1" applyBorder="1" applyAlignment="1">
      <alignment horizontal="right" vertical="center"/>
    </xf>
    <xf numFmtId="0" fontId="19" fillId="0" borderId="109" xfId="0" applyFont="1" applyFill="1" applyBorder="1" applyAlignment="1">
      <alignment vertical="center"/>
    </xf>
    <xf numFmtId="0" fontId="19" fillId="2" borderId="165" xfId="0" applyFont="1" applyFill="1" applyBorder="1" applyAlignment="1">
      <alignment horizontal="center" vertical="center"/>
    </xf>
    <xf numFmtId="41" fontId="26" fillId="0" borderId="180" xfId="0" quotePrefix="1" applyNumberFormat="1" applyFont="1" applyFill="1" applyBorder="1" applyAlignment="1">
      <alignment horizontal="center" vertical="center"/>
    </xf>
    <xf numFmtId="41" fontId="19" fillId="0" borderId="165" xfId="0" applyNumberFormat="1" applyFont="1" applyBorder="1" applyAlignment="1">
      <alignment vertical="center"/>
    </xf>
    <xf numFmtId="0" fontId="5" fillId="2" borderId="165" xfId="0" applyFont="1" applyFill="1" applyBorder="1" applyAlignment="1">
      <alignment vertical="center"/>
    </xf>
    <xf numFmtId="0" fontId="19" fillId="2" borderId="38" xfId="0" quotePrefix="1" applyFont="1" applyFill="1" applyBorder="1" applyAlignment="1">
      <alignment horizontal="center" vertical="center"/>
    </xf>
    <xf numFmtId="0" fontId="19" fillId="2" borderId="129" xfId="0" quotePrefix="1" applyFont="1" applyFill="1" applyBorder="1" applyAlignment="1">
      <alignment horizontal="center" vertical="center"/>
    </xf>
    <xf numFmtId="43" fontId="19" fillId="2" borderId="38" xfId="1" applyFont="1" applyFill="1" applyBorder="1" applyAlignment="1">
      <alignment vertical="center"/>
    </xf>
    <xf numFmtId="43" fontId="19" fillId="2" borderId="10" xfId="1" applyFont="1" applyFill="1" applyBorder="1" applyAlignment="1">
      <alignment vertical="center"/>
    </xf>
    <xf numFmtId="41" fontId="31" fillId="0" borderId="44" xfId="3" applyNumberFormat="1" applyFont="1" applyBorder="1" applyAlignment="1">
      <alignment vertical="center"/>
    </xf>
    <xf numFmtId="41" fontId="26" fillId="0" borderId="10" xfId="0" applyNumberFormat="1" applyFont="1" applyBorder="1" applyAlignment="1">
      <alignment vertical="center"/>
    </xf>
    <xf numFmtId="41" fontId="26" fillId="11" borderId="38" xfId="0" applyNumberFormat="1" applyFont="1" applyFill="1" applyBorder="1" applyAlignment="1">
      <alignment vertical="center"/>
    </xf>
    <xf numFmtId="41" fontId="26" fillId="0" borderId="38" xfId="0" applyNumberFormat="1" applyFont="1" applyBorder="1" applyAlignment="1">
      <alignment vertical="center"/>
    </xf>
    <xf numFmtId="41" fontId="19" fillId="2" borderId="164" xfId="0" applyNumberFormat="1" applyFont="1" applyFill="1" applyBorder="1" applyAlignment="1">
      <alignment vertical="center"/>
    </xf>
    <xf numFmtId="168" fontId="26" fillId="0" borderId="10" xfId="1" applyNumberFormat="1" applyFont="1" applyBorder="1" applyAlignment="1">
      <alignment vertical="center"/>
    </xf>
    <xf numFmtId="168" fontId="19" fillId="0" borderId="129" xfId="3" applyNumberFormat="1" applyFont="1" applyFill="1" applyBorder="1" applyAlignment="1">
      <alignment vertical="center"/>
    </xf>
    <xf numFmtId="168" fontId="26" fillId="0" borderId="174" xfId="1" applyNumberFormat="1" applyFont="1" applyBorder="1" applyAlignment="1">
      <alignment vertical="center"/>
    </xf>
    <xf numFmtId="168" fontId="26" fillId="0" borderId="38" xfId="1" applyNumberFormat="1" applyFont="1" applyBorder="1" applyAlignment="1">
      <alignment vertical="center"/>
    </xf>
    <xf numFmtId="168" fontId="26" fillId="0" borderId="119" xfId="1" applyNumberFormat="1" applyFont="1" applyFill="1" applyBorder="1" applyAlignment="1">
      <alignment vertical="center"/>
    </xf>
    <xf numFmtId="168" fontId="19" fillId="0" borderId="174" xfId="1" applyNumberFormat="1" applyFont="1" applyBorder="1" applyAlignment="1">
      <alignment vertical="center"/>
    </xf>
    <xf numFmtId="168" fontId="19" fillId="0" borderId="44" xfId="3" applyNumberFormat="1" applyFont="1" applyFill="1" applyBorder="1" applyAlignment="1">
      <alignment vertical="center"/>
    </xf>
    <xf numFmtId="168" fontId="19" fillId="0" borderId="129" xfId="8" quotePrefix="1" applyNumberFormat="1" applyFont="1" applyFill="1" applyBorder="1" applyAlignment="1">
      <alignment vertical="center"/>
    </xf>
    <xf numFmtId="168" fontId="26" fillId="0" borderId="178" xfId="1" applyNumberFormat="1" applyFont="1" applyBorder="1" applyAlignment="1">
      <alignment vertical="center"/>
    </xf>
    <xf numFmtId="168" fontId="19" fillId="0" borderId="178" xfId="1" applyNumberFormat="1" applyFont="1" applyBorder="1" applyAlignment="1">
      <alignment vertical="center"/>
    </xf>
    <xf numFmtId="168" fontId="19" fillId="0" borderId="44" xfId="8" quotePrefix="1" applyNumberFormat="1" applyFont="1" applyFill="1" applyBorder="1" applyAlignment="1">
      <alignment vertical="center"/>
    </xf>
    <xf numFmtId="168" fontId="31" fillId="0" borderId="129" xfId="3" applyNumberFormat="1" applyFont="1" applyFill="1" applyBorder="1" applyAlignment="1">
      <alignment vertical="center"/>
    </xf>
    <xf numFmtId="168" fontId="26" fillId="2" borderId="179" xfId="1" applyNumberFormat="1" applyFont="1" applyFill="1" applyBorder="1" applyAlignment="1">
      <alignment horizontal="right" vertical="center"/>
    </xf>
    <xf numFmtId="168" fontId="26" fillId="2" borderId="38" xfId="1" applyNumberFormat="1" applyFont="1" applyFill="1" applyBorder="1" applyAlignment="1">
      <alignment horizontal="right" vertical="center"/>
    </xf>
    <xf numFmtId="168" fontId="19" fillId="2" borderId="179" xfId="1" applyNumberFormat="1" applyFont="1" applyFill="1" applyBorder="1" applyAlignment="1">
      <alignment horizontal="right" vertical="center"/>
    </xf>
    <xf numFmtId="168" fontId="31" fillId="0" borderId="44" xfId="3" applyNumberFormat="1" applyFont="1" applyFill="1" applyBorder="1" applyAlignment="1">
      <alignment vertical="center"/>
    </xf>
    <xf numFmtId="41" fontId="26" fillId="3" borderId="157" xfId="0" applyNumberFormat="1" applyFont="1" applyFill="1" applyBorder="1" applyAlignment="1">
      <alignment horizontal="left" vertical="center"/>
    </xf>
    <xf numFmtId="41" fontId="19" fillId="0" borderId="164" xfId="0" applyNumberFormat="1" applyFont="1" applyBorder="1" applyAlignment="1">
      <alignment vertical="center"/>
    </xf>
    <xf numFmtId="41" fontId="26" fillId="3" borderId="44" xfId="0" applyNumberFormat="1" applyFont="1" applyFill="1" applyBorder="1" applyAlignment="1">
      <alignment horizontal="left" vertical="center"/>
    </xf>
    <xf numFmtId="41" fontId="26" fillId="0" borderId="10" xfId="0" applyNumberFormat="1" applyFont="1" applyBorder="1" applyAlignment="1">
      <alignment horizontal="left" vertical="center"/>
    </xf>
    <xf numFmtId="41" fontId="26" fillId="0" borderId="44" xfId="0" applyNumberFormat="1" applyFont="1" applyBorder="1" applyAlignment="1">
      <alignment horizontal="left" vertical="center"/>
    </xf>
    <xf numFmtId="165" fontId="5" fillId="2" borderId="9" xfId="1" applyNumberFormat="1" applyFont="1" applyFill="1" applyBorder="1" applyAlignment="1">
      <alignment vertical="center"/>
    </xf>
    <xf numFmtId="165" fontId="19" fillId="2" borderId="165" xfId="1" applyNumberFormat="1" applyFont="1" applyFill="1" applyBorder="1" applyAlignment="1">
      <alignment horizontal="left" vertical="center"/>
    </xf>
    <xf numFmtId="165" fontId="5" fillId="2" borderId="157" xfId="1" applyNumberFormat="1" applyFont="1" applyFill="1" applyBorder="1" applyAlignment="1">
      <alignment vertical="center"/>
    </xf>
    <xf numFmtId="41" fontId="26" fillId="2" borderId="38" xfId="0" applyNumberFormat="1" applyFont="1" applyFill="1" applyBorder="1" applyAlignment="1">
      <alignment horizontal="center" vertical="center"/>
    </xf>
    <xf numFmtId="41" fontId="30" fillId="2" borderId="129" xfId="0" applyNumberFormat="1" applyFont="1" applyFill="1" applyBorder="1" applyAlignment="1">
      <alignment horizontal="center" vertical="center"/>
    </xf>
    <xf numFmtId="41" fontId="26" fillId="2" borderId="9" xfId="0" applyNumberFormat="1" applyFont="1" applyFill="1" applyBorder="1" applyAlignment="1">
      <alignment horizontal="left" vertical="center"/>
    </xf>
    <xf numFmtId="0" fontId="5" fillId="2" borderId="165" xfId="0" applyFont="1" applyFill="1" applyBorder="1" applyAlignment="1">
      <alignment horizontal="center" vertical="center"/>
    </xf>
    <xf numFmtId="0" fontId="26" fillId="2" borderId="129" xfId="0" applyFont="1" applyFill="1" applyBorder="1" applyAlignment="1">
      <alignment horizontal="center" vertical="center"/>
    </xf>
    <xf numFmtId="41" fontId="26" fillId="2" borderId="119" xfId="0" quotePrefix="1" applyNumberFormat="1" applyFont="1" applyFill="1" applyBorder="1" applyAlignment="1">
      <alignment horizontal="right" vertical="center"/>
    </xf>
    <xf numFmtId="41" fontId="26" fillId="0" borderId="180" xfId="0" quotePrefix="1" applyNumberFormat="1" applyFont="1" applyFill="1" applyBorder="1" applyAlignment="1">
      <alignment horizontal="left" vertical="center"/>
    </xf>
    <xf numFmtId="41" fontId="26" fillId="0" borderId="88" xfId="0" applyNumberFormat="1" applyFont="1" applyFill="1" applyBorder="1" applyAlignment="1">
      <alignment horizontal="center" vertical="center"/>
    </xf>
    <xf numFmtId="41" fontId="13" fillId="2" borderId="10" xfId="2" applyFont="1" applyFill="1" applyBorder="1" applyAlignment="1">
      <alignment horizontal="left" vertical="center"/>
    </xf>
    <xf numFmtId="41" fontId="26" fillId="0" borderId="10" xfId="3" applyNumberFormat="1" applyFont="1" applyFill="1" applyBorder="1" applyAlignment="1">
      <alignment vertical="center"/>
    </xf>
    <xf numFmtId="41" fontId="19" fillId="0" borderId="10" xfId="3" applyNumberFormat="1" applyFont="1" applyFill="1" applyBorder="1" applyAlignment="1">
      <alignment vertical="center"/>
    </xf>
    <xf numFmtId="41" fontId="26" fillId="0" borderId="143" xfId="0" applyNumberFormat="1" applyFont="1" applyFill="1" applyBorder="1" applyAlignment="1">
      <alignment vertical="center"/>
    </xf>
    <xf numFmtId="41" fontId="26" fillId="0" borderId="176" xfId="0" applyNumberFormat="1" applyFont="1" applyFill="1" applyBorder="1" applyAlignment="1">
      <alignment vertical="center"/>
    </xf>
    <xf numFmtId="41" fontId="26" fillId="2" borderId="54" xfId="0" applyNumberFormat="1" applyFont="1" applyFill="1" applyBorder="1" applyAlignment="1">
      <alignment vertical="center"/>
    </xf>
    <xf numFmtId="41" fontId="19" fillId="2" borderId="138" xfId="0" applyNumberFormat="1" applyFont="1" applyFill="1" applyBorder="1" applyAlignment="1">
      <alignment vertical="center"/>
    </xf>
    <xf numFmtId="41" fontId="31" fillId="0" borderId="176" xfId="3" applyNumberFormat="1" applyFont="1" applyBorder="1" applyAlignment="1">
      <alignment vertical="center"/>
    </xf>
    <xf numFmtId="41" fontId="26" fillId="0" borderId="127" xfId="3" applyNumberFormat="1" applyFont="1" applyFill="1" applyBorder="1" applyAlignment="1">
      <alignment vertical="center"/>
    </xf>
    <xf numFmtId="41" fontId="31" fillId="0" borderId="150" xfId="0" applyNumberFormat="1" applyFont="1" applyFill="1" applyBorder="1" applyAlignment="1">
      <alignment horizontal="left" vertical="center"/>
    </xf>
    <xf numFmtId="41" fontId="26" fillId="0" borderId="158" xfId="0" applyNumberFormat="1" applyFont="1" applyFill="1" applyBorder="1" applyAlignment="1">
      <alignment vertical="center"/>
    </xf>
    <xf numFmtId="41" fontId="31" fillId="0" borderId="10" xfId="0" applyNumberFormat="1" applyFont="1" applyFill="1" applyBorder="1" applyAlignment="1">
      <alignment vertical="center"/>
    </xf>
    <xf numFmtId="41" fontId="31" fillId="0" borderId="54" xfId="3" applyNumberFormat="1" applyFont="1" applyFill="1" applyBorder="1" applyAlignment="1">
      <alignment vertical="center"/>
    </xf>
    <xf numFmtId="41" fontId="26" fillId="0" borderId="172" xfId="0" applyNumberFormat="1" applyFont="1" applyFill="1" applyBorder="1" applyAlignment="1">
      <alignment vertical="center"/>
    </xf>
    <xf numFmtId="41" fontId="31" fillId="0" borderId="150" xfId="3" applyNumberFormat="1" applyFont="1" applyBorder="1" applyAlignment="1">
      <alignment vertical="center"/>
    </xf>
    <xf numFmtId="41" fontId="26" fillId="2" borderId="10" xfId="0" applyNumberFormat="1" applyFont="1" applyFill="1" applyBorder="1" applyAlignment="1">
      <alignment horizontal="left" vertical="center"/>
    </xf>
    <xf numFmtId="41" fontId="26" fillId="0" borderId="73" xfId="0" applyNumberFormat="1" applyFont="1" applyFill="1" applyBorder="1" applyAlignment="1">
      <alignment vertical="center"/>
    </xf>
    <xf numFmtId="41" fontId="26" fillId="0" borderId="123" xfId="0" applyNumberFormat="1" applyFont="1" applyFill="1" applyBorder="1" applyAlignment="1">
      <alignment vertical="center"/>
    </xf>
    <xf numFmtId="41" fontId="26" fillId="0" borderId="178" xfId="0" applyNumberFormat="1" applyFont="1" applyFill="1" applyBorder="1" applyAlignment="1">
      <alignment vertical="center"/>
    </xf>
    <xf numFmtId="41" fontId="26" fillId="2" borderId="55" xfId="0" applyNumberFormat="1" applyFont="1" applyFill="1" applyBorder="1" applyAlignment="1">
      <alignment horizontal="left" vertical="center"/>
    </xf>
    <xf numFmtId="41" fontId="19" fillId="2" borderId="80" xfId="0" applyNumberFormat="1" applyFont="1" applyFill="1" applyBorder="1" applyAlignment="1">
      <alignment horizontal="left" vertical="center"/>
    </xf>
    <xf numFmtId="41" fontId="26" fillId="0" borderId="88" xfId="0" applyNumberFormat="1" applyFont="1" applyFill="1" applyBorder="1" applyAlignment="1">
      <alignment vertical="center"/>
    </xf>
    <xf numFmtId="41" fontId="26" fillId="0" borderId="55" xfId="0" applyNumberFormat="1" applyFont="1" applyFill="1" applyBorder="1" applyAlignment="1">
      <alignment vertical="center"/>
    </xf>
    <xf numFmtId="41" fontId="19" fillId="2" borderId="177" xfId="0" applyNumberFormat="1" applyFont="1" applyFill="1" applyBorder="1" applyAlignment="1">
      <alignment horizontal="left" vertical="center"/>
    </xf>
    <xf numFmtId="41" fontId="26" fillId="2" borderId="122" xfId="0" applyNumberFormat="1" applyFont="1" applyFill="1" applyBorder="1" applyAlignment="1">
      <alignment horizontal="left" vertical="center"/>
    </xf>
    <xf numFmtId="41" fontId="31" fillId="0" borderId="157" xfId="0" applyNumberFormat="1" applyFont="1" applyFill="1" applyBorder="1" applyAlignment="1">
      <alignment horizontal="left" vertical="center"/>
    </xf>
    <xf numFmtId="41" fontId="26" fillId="0" borderId="146" xfId="0" applyNumberFormat="1" applyFont="1" applyFill="1" applyBorder="1" applyAlignment="1">
      <alignment vertical="center"/>
    </xf>
    <xf numFmtId="41" fontId="19" fillId="0" borderId="177" xfId="3" applyNumberFormat="1" applyFont="1" applyFill="1" applyBorder="1" applyAlignment="1">
      <alignment vertical="center"/>
    </xf>
    <xf numFmtId="41" fontId="31" fillId="0" borderId="64" xfId="3" applyNumberFormat="1" applyFont="1" applyFill="1" applyBorder="1" applyAlignment="1">
      <alignment vertical="center"/>
    </xf>
    <xf numFmtId="41" fontId="26" fillId="0" borderId="173" xfId="0" applyNumberFormat="1" applyFont="1" applyFill="1" applyBorder="1" applyAlignment="1">
      <alignment vertical="center"/>
    </xf>
    <xf numFmtId="41" fontId="26" fillId="13" borderId="10" xfId="0" applyNumberFormat="1" applyFont="1" applyFill="1" applyBorder="1" applyAlignment="1">
      <alignment horizontal="left" vertical="center"/>
    </xf>
    <xf numFmtId="41" fontId="19" fillId="2" borderId="89" xfId="0" applyNumberFormat="1" applyFont="1" applyFill="1" applyBorder="1" applyAlignment="1">
      <alignment horizontal="left" vertical="center"/>
    </xf>
    <xf numFmtId="41" fontId="26" fillId="2" borderId="150" xfId="0" applyNumberFormat="1" applyFont="1" applyFill="1" applyBorder="1" applyAlignment="1">
      <alignment horizontal="left" vertical="center"/>
    </xf>
    <xf numFmtId="41" fontId="26" fillId="2" borderId="29" xfId="0" applyNumberFormat="1" applyFont="1" applyFill="1" applyBorder="1" applyAlignment="1">
      <alignment horizontal="left" vertical="center"/>
    </xf>
    <xf numFmtId="41" fontId="26" fillId="2" borderId="29" xfId="0" applyNumberFormat="1" applyFont="1" applyFill="1" applyBorder="1" applyAlignment="1">
      <alignment vertical="center"/>
    </xf>
    <xf numFmtId="41" fontId="26" fillId="0" borderId="109" xfId="0" applyNumberFormat="1" applyFont="1" applyFill="1" applyBorder="1" applyAlignment="1">
      <alignment vertical="center"/>
    </xf>
    <xf numFmtId="170" fontId="31" fillId="0" borderId="168" xfId="3" applyNumberFormat="1" applyFont="1" applyFill="1" applyBorder="1" applyAlignment="1">
      <alignment vertical="center"/>
    </xf>
    <xf numFmtId="41" fontId="19" fillId="2" borderId="168" xfId="0" applyNumberFormat="1" applyFont="1" applyFill="1" applyBorder="1" applyAlignment="1">
      <alignment horizontal="left" vertical="center"/>
    </xf>
    <xf numFmtId="41" fontId="26" fillId="0" borderId="167" xfId="0" applyNumberFormat="1" applyFont="1" applyFill="1" applyBorder="1" applyAlignment="1">
      <alignment vertical="center"/>
    </xf>
    <xf numFmtId="41" fontId="26" fillId="0" borderId="174" xfId="0" applyNumberFormat="1" applyFont="1" applyFill="1" applyBorder="1" applyAlignment="1">
      <alignment vertical="center"/>
    </xf>
    <xf numFmtId="170" fontId="31" fillId="0" borderId="129" xfId="3" applyNumberFormat="1" applyFont="1" applyFill="1" applyBorder="1" applyAlignment="1">
      <alignment vertical="center"/>
    </xf>
    <xf numFmtId="168" fontId="26" fillId="0" borderId="73" xfId="1" applyNumberFormat="1" applyFont="1" applyFill="1" applyBorder="1" applyAlignment="1">
      <alignment horizontal="center" vertical="center"/>
    </xf>
    <xf numFmtId="169" fontId="26" fillId="2" borderId="10" xfId="1" applyNumberFormat="1" applyFont="1" applyFill="1" applyBorder="1" applyAlignment="1">
      <alignment horizontal="left" vertical="center"/>
    </xf>
    <xf numFmtId="168" fontId="19" fillId="0" borderId="10" xfId="3" applyNumberFormat="1" applyFont="1" applyFill="1" applyBorder="1" applyAlignment="1">
      <alignment vertical="center"/>
    </xf>
    <xf numFmtId="169" fontId="26" fillId="2" borderId="10" xfId="1" applyNumberFormat="1" applyFont="1" applyFill="1" applyBorder="1" applyAlignment="1">
      <alignment vertical="center"/>
    </xf>
    <xf numFmtId="168" fontId="26" fillId="0" borderId="157" xfId="1" applyNumberFormat="1" applyFont="1" applyFill="1" applyBorder="1" applyAlignment="1">
      <alignment horizontal="center" vertical="center"/>
    </xf>
    <xf numFmtId="169" fontId="26" fillId="0" borderId="10" xfId="1" applyNumberFormat="1" applyFont="1" applyBorder="1" applyAlignment="1">
      <alignment horizontal="left" vertical="center"/>
    </xf>
    <xf numFmtId="168" fontId="26" fillId="0" borderId="157" xfId="1" applyNumberFormat="1" applyFont="1" applyFill="1" applyBorder="1" applyAlignment="1">
      <alignment vertical="center"/>
    </xf>
    <xf numFmtId="169" fontId="19" fillId="2" borderId="85" xfId="1" applyNumberFormat="1" applyFont="1" applyFill="1" applyBorder="1" applyAlignment="1">
      <alignment vertical="center"/>
    </xf>
    <xf numFmtId="168" fontId="26" fillId="0" borderId="127" xfId="1" applyNumberFormat="1" applyFont="1" applyFill="1" applyBorder="1" applyAlignment="1">
      <alignment horizontal="right" vertical="center"/>
    </xf>
    <xf numFmtId="43" fontId="26" fillId="2" borderId="10" xfId="1" applyFont="1" applyFill="1" applyBorder="1" applyAlignment="1">
      <alignment horizontal="right" vertical="center"/>
    </xf>
    <xf numFmtId="168" fontId="26" fillId="0" borderId="88" xfId="1" applyNumberFormat="1" applyFont="1" applyFill="1" applyBorder="1" applyAlignment="1">
      <alignment horizontal="center" vertical="center"/>
    </xf>
    <xf numFmtId="169" fontId="26" fillId="2" borderId="10" xfId="1" applyNumberFormat="1" applyFont="1" applyFill="1" applyBorder="1" applyAlignment="1">
      <alignment horizontal="right" vertical="center"/>
    </xf>
    <xf numFmtId="168" fontId="26" fillId="0" borderId="48" xfId="1" applyNumberFormat="1" applyFont="1" applyFill="1" applyBorder="1" applyAlignment="1">
      <alignment horizontal="right" vertical="center"/>
    </xf>
    <xf numFmtId="168" fontId="26" fillId="0" borderId="176" xfId="1" applyNumberFormat="1" applyFont="1" applyFill="1" applyBorder="1" applyAlignment="1">
      <alignment horizontal="right" vertical="center"/>
    </xf>
    <xf numFmtId="168" fontId="31" fillId="0" borderId="176" xfId="3" applyNumberFormat="1" applyFont="1" applyFill="1" applyBorder="1" applyAlignment="1">
      <alignment vertical="center"/>
    </xf>
    <xf numFmtId="168" fontId="26" fillId="0" borderId="138" xfId="1" applyNumberFormat="1" applyFont="1" applyFill="1" applyBorder="1" applyAlignment="1">
      <alignment horizontal="center" vertical="center"/>
    </xf>
    <xf numFmtId="169" fontId="26" fillId="2" borderId="66" xfId="1" applyNumberFormat="1" applyFont="1" applyFill="1" applyBorder="1" applyAlignment="1">
      <alignment vertical="center"/>
    </xf>
    <xf numFmtId="168" fontId="26" fillId="0" borderId="65" xfId="1" applyNumberFormat="1" applyFont="1" applyFill="1" applyBorder="1" applyAlignment="1">
      <alignment horizontal="right" vertical="center"/>
    </xf>
    <xf numFmtId="169" fontId="19" fillId="2" borderId="175" xfId="1" applyNumberFormat="1" applyFont="1" applyFill="1" applyBorder="1" applyAlignment="1">
      <alignment horizontal="left" vertical="center"/>
    </xf>
    <xf numFmtId="168" fontId="26" fillId="0" borderId="127" xfId="3" applyNumberFormat="1" applyFont="1" applyFill="1" applyBorder="1" applyAlignment="1">
      <alignment vertical="center"/>
    </xf>
    <xf numFmtId="168" fontId="26" fillId="0" borderId="170" xfId="1" applyNumberFormat="1" applyFont="1" applyFill="1" applyBorder="1" applyAlignment="1">
      <alignment horizontal="right" vertical="center"/>
    </xf>
    <xf numFmtId="168" fontId="26" fillId="0" borderId="66" xfId="1" applyNumberFormat="1" applyFont="1" applyFill="1" applyBorder="1" applyAlignment="1">
      <alignment horizontal="right" vertical="center"/>
    </xf>
    <xf numFmtId="168" fontId="31" fillId="0" borderId="152" xfId="3" applyNumberFormat="1" applyFont="1" applyFill="1" applyBorder="1" applyAlignment="1">
      <alignment vertical="center"/>
    </xf>
    <xf numFmtId="169" fontId="26" fillId="2" borderId="124" xfId="1" applyNumberFormat="1" applyFont="1" applyFill="1" applyBorder="1" applyAlignment="1">
      <alignment vertical="center"/>
    </xf>
    <xf numFmtId="168" fontId="31" fillId="0" borderId="157" xfId="0" applyNumberFormat="1" applyFont="1" applyFill="1" applyBorder="1" applyAlignment="1">
      <alignment horizontal="right" vertical="center"/>
    </xf>
    <xf numFmtId="168" fontId="26" fillId="0" borderId="147" xfId="1" applyNumberFormat="1" applyFont="1" applyFill="1" applyBorder="1" applyAlignment="1">
      <alignment horizontal="center" vertical="center"/>
    </xf>
    <xf numFmtId="168" fontId="26" fillId="0" borderId="160" xfId="1" applyNumberFormat="1" applyFont="1" applyFill="1" applyBorder="1" applyAlignment="1">
      <alignment horizontal="left" vertical="center"/>
    </xf>
    <xf numFmtId="168" fontId="26" fillId="0" borderId="127" xfId="1" applyNumberFormat="1" applyFont="1" applyFill="1" applyBorder="1" applyAlignment="1">
      <alignment vertical="center"/>
    </xf>
    <xf numFmtId="169" fontId="26" fillId="2" borderId="65" xfId="1" applyNumberFormat="1" applyFont="1" applyFill="1" applyBorder="1" applyAlignment="1">
      <alignment horizontal="left" vertical="center"/>
    </xf>
    <xf numFmtId="168" fontId="26" fillId="0" borderId="105" xfId="1" applyNumberFormat="1" applyFont="1" applyFill="1" applyBorder="1" applyAlignment="1">
      <alignment horizontal="right" vertical="center"/>
    </xf>
    <xf numFmtId="168" fontId="26" fillId="0" borderId="157" xfId="1" applyNumberFormat="1" applyFont="1" applyFill="1" applyBorder="1" applyAlignment="1">
      <alignment horizontal="right" vertical="center"/>
    </xf>
    <xf numFmtId="168" fontId="31" fillId="0" borderId="65" xfId="3" applyNumberFormat="1" applyFont="1" applyFill="1" applyBorder="1" applyAlignment="1">
      <alignment vertical="center"/>
    </xf>
    <xf numFmtId="168" fontId="26" fillId="0" borderId="174" xfId="1" applyNumberFormat="1" applyFont="1" applyFill="1" applyBorder="1" applyAlignment="1">
      <alignment horizontal="right" vertical="center"/>
    </xf>
    <xf numFmtId="43" fontId="26" fillId="2" borderId="10" xfId="1" applyFont="1" applyFill="1" applyBorder="1" applyAlignment="1">
      <alignment vertical="center"/>
    </xf>
    <xf numFmtId="169" fontId="19" fillId="2" borderId="89" xfId="1" applyNumberFormat="1" applyFont="1" applyFill="1" applyBorder="1" applyAlignment="1">
      <alignment vertical="center"/>
    </xf>
    <xf numFmtId="169" fontId="26" fillId="0" borderId="144" xfId="1" applyNumberFormat="1" applyFont="1" applyBorder="1" applyAlignment="1">
      <alignment horizontal="left" vertical="center"/>
    </xf>
    <xf numFmtId="168" fontId="26" fillId="0" borderId="151" xfId="1" applyNumberFormat="1" applyFont="1" applyFill="1" applyBorder="1" applyAlignment="1">
      <alignment vertical="center"/>
    </xf>
    <xf numFmtId="168" fontId="26" fillId="0" borderId="138" xfId="1" applyNumberFormat="1" applyFont="1" applyFill="1" applyBorder="1" applyAlignment="1">
      <alignment horizontal="right" vertical="center"/>
    </xf>
    <xf numFmtId="168" fontId="26" fillId="0" borderId="10" xfId="8" applyNumberFormat="1" applyFont="1" applyBorder="1" applyAlignment="1">
      <alignment vertical="center"/>
    </xf>
    <xf numFmtId="43" fontId="26" fillId="0" borderId="10" xfId="8" applyNumberFormat="1" applyFont="1" applyBorder="1" applyAlignment="1">
      <alignment vertical="center"/>
    </xf>
    <xf numFmtId="168" fontId="26" fillId="0" borderId="178" xfId="1" applyNumberFormat="1" applyFont="1" applyFill="1" applyBorder="1" applyAlignment="1">
      <alignment horizontal="right" vertical="center"/>
    </xf>
    <xf numFmtId="169" fontId="26" fillId="2" borderId="67" xfId="1" applyNumberFormat="1" applyFont="1" applyFill="1" applyBorder="1" applyAlignment="1">
      <alignment vertical="center"/>
    </xf>
    <xf numFmtId="168" fontId="26" fillId="0" borderId="127" xfId="1" applyNumberFormat="1" applyFont="1" applyFill="1" applyBorder="1" applyAlignment="1">
      <alignment horizontal="center" vertical="center"/>
    </xf>
    <xf numFmtId="169" fontId="19" fillId="2" borderId="178" xfId="1" applyNumberFormat="1" applyFont="1" applyFill="1" applyBorder="1" applyAlignment="1">
      <alignment vertical="center"/>
    </xf>
    <xf numFmtId="168" fontId="26" fillId="0" borderId="67" xfId="1" applyNumberFormat="1" applyFont="1" applyFill="1" applyBorder="1" applyAlignment="1">
      <alignment horizontal="right" vertical="center"/>
    </xf>
    <xf numFmtId="169" fontId="26" fillId="0" borderId="150" xfId="1" applyNumberFormat="1" applyFont="1" applyBorder="1" applyAlignment="1">
      <alignment horizontal="left" vertical="center"/>
    </xf>
    <xf numFmtId="169" fontId="26" fillId="2" borderId="122" xfId="1" applyNumberFormat="1" applyFont="1" applyFill="1" applyBorder="1" applyAlignment="1">
      <alignment vertical="center"/>
    </xf>
    <xf numFmtId="168" fontId="31" fillId="0" borderId="157" xfId="8" applyNumberFormat="1" applyFont="1" applyFill="1" applyBorder="1" applyAlignment="1">
      <alignment horizontal="right" vertical="center"/>
    </xf>
    <xf numFmtId="168" fontId="26" fillId="0" borderId="10" xfId="8" applyNumberFormat="1" applyFont="1" applyBorder="1" applyAlignment="1">
      <alignment horizontal="left" vertical="center"/>
    </xf>
    <xf numFmtId="168" fontId="26" fillId="0" borderId="160" xfId="1" applyNumberFormat="1" applyFont="1" applyFill="1" applyBorder="1" applyAlignment="1">
      <alignment horizontal="center" vertical="center"/>
    </xf>
    <xf numFmtId="169" fontId="26" fillId="2" borderId="62" xfId="1" applyNumberFormat="1" applyFont="1" applyFill="1" applyBorder="1" applyAlignment="1">
      <alignment horizontal="left" vertical="center"/>
    </xf>
    <xf numFmtId="168" fontId="31" fillId="0" borderId="62" xfId="3" applyNumberFormat="1" applyFont="1" applyFill="1" applyBorder="1" applyAlignment="1">
      <alignment vertical="center"/>
    </xf>
    <xf numFmtId="168" fontId="26" fillId="0" borderId="73" xfId="1" applyNumberFormat="1" applyFont="1" applyFill="1" applyBorder="1" applyAlignment="1">
      <alignment vertical="center"/>
    </xf>
    <xf numFmtId="168" fontId="26" fillId="0" borderId="10" xfId="0" applyNumberFormat="1" applyFont="1" applyBorder="1" applyAlignment="1">
      <alignment horizontal="right" vertical="center"/>
    </xf>
    <xf numFmtId="168" fontId="26" fillId="0" borderId="161" xfId="1" applyNumberFormat="1" applyFont="1" applyFill="1" applyBorder="1" applyAlignment="1">
      <alignment vertical="center"/>
    </xf>
    <xf numFmtId="168" fontId="19" fillId="0" borderId="167" xfId="3" applyNumberFormat="1" applyFont="1" applyFill="1" applyBorder="1" applyAlignment="1">
      <alignment vertical="center"/>
    </xf>
    <xf numFmtId="168" fontId="26" fillId="2" borderId="55" xfId="1" applyNumberFormat="1" applyFont="1" applyFill="1" applyBorder="1" applyAlignment="1">
      <alignment horizontal="right" vertical="center"/>
    </xf>
    <xf numFmtId="169" fontId="19" fillId="2" borderId="80" xfId="1" applyNumberFormat="1" applyFont="1" applyFill="1" applyBorder="1" applyAlignment="1">
      <alignment horizontal="right" vertical="center"/>
    </xf>
    <xf numFmtId="168" fontId="26" fillId="0" borderId="88" xfId="1" applyNumberFormat="1" applyFont="1" applyFill="1" applyBorder="1" applyAlignment="1">
      <alignment vertical="center"/>
    </xf>
    <xf numFmtId="168" fontId="26" fillId="0" borderId="48" xfId="1" applyNumberFormat="1" applyFont="1" applyFill="1" applyBorder="1" applyAlignment="1">
      <alignment vertical="center"/>
    </xf>
    <xf numFmtId="168" fontId="26" fillId="0" borderId="167" xfId="1" applyNumberFormat="1" applyFont="1" applyFill="1" applyBorder="1" applyAlignment="1">
      <alignment vertical="center"/>
    </xf>
    <xf numFmtId="168" fontId="26" fillId="0" borderId="138" xfId="1" applyNumberFormat="1" applyFont="1" applyFill="1" applyBorder="1" applyAlignment="1">
      <alignment vertical="center"/>
    </xf>
    <xf numFmtId="169" fontId="26" fillId="2" borderId="68" xfId="1" applyNumberFormat="1" applyFont="1" applyFill="1" applyBorder="1" applyAlignment="1">
      <alignment horizontal="right" vertical="center"/>
    </xf>
    <xf numFmtId="168" fontId="26" fillId="0" borderId="55" xfId="1" applyNumberFormat="1" applyFont="1" applyFill="1" applyBorder="1" applyAlignment="1">
      <alignment vertical="center"/>
    </xf>
    <xf numFmtId="168" fontId="26" fillId="0" borderId="167" xfId="0" applyNumberFormat="1" applyFont="1" applyBorder="1" applyAlignment="1">
      <alignment horizontal="right" vertical="center"/>
    </xf>
    <xf numFmtId="168" fontId="26" fillId="0" borderId="68" xfId="1" applyNumberFormat="1" applyFont="1" applyFill="1" applyBorder="1" applyAlignment="1">
      <alignment vertical="center"/>
    </xf>
    <xf numFmtId="168" fontId="26" fillId="0" borderId="145" xfId="0" applyNumberFormat="1" applyFont="1" applyBorder="1" applyAlignment="1">
      <alignment horizontal="right" vertical="center"/>
    </xf>
    <xf numFmtId="169" fontId="26" fillId="2" borderId="55" xfId="1" applyNumberFormat="1" applyFont="1" applyFill="1" applyBorder="1" applyAlignment="1">
      <alignment horizontal="left" vertical="center"/>
    </xf>
    <xf numFmtId="169" fontId="19" fillId="2" borderId="89" xfId="1" applyNumberFormat="1" applyFont="1" applyFill="1" applyBorder="1" applyAlignment="1">
      <alignment horizontal="right" vertical="center"/>
    </xf>
    <xf numFmtId="41" fontId="26" fillId="0" borderId="43" xfId="0" applyNumberFormat="1" applyFont="1" applyBorder="1" applyAlignment="1">
      <alignment horizontal="left" vertical="center"/>
    </xf>
    <xf numFmtId="41" fontId="26" fillId="2" borderId="69" xfId="0" applyNumberFormat="1" applyFont="1" applyFill="1" applyBorder="1" applyAlignment="1">
      <alignment vertical="center"/>
    </xf>
    <xf numFmtId="41" fontId="19" fillId="2" borderId="80" xfId="0" applyNumberFormat="1" applyFont="1" applyFill="1" applyBorder="1" applyAlignment="1">
      <alignment vertical="center"/>
    </xf>
    <xf numFmtId="41" fontId="26" fillId="0" borderId="42" xfId="0" applyNumberFormat="1" applyFont="1" applyFill="1" applyBorder="1" applyAlignment="1">
      <alignment vertical="center"/>
    </xf>
    <xf numFmtId="41" fontId="19" fillId="2" borderId="98" xfId="0" applyNumberFormat="1" applyFont="1" applyFill="1" applyBorder="1" applyAlignment="1">
      <alignment vertical="center"/>
    </xf>
    <xf numFmtId="41" fontId="26" fillId="0" borderId="69" xfId="0" applyNumberFormat="1" applyFont="1" applyFill="1" applyBorder="1" applyAlignment="1">
      <alignment vertical="center"/>
    </xf>
    <xf numFmtId="42" fontId="26" fillId="0" borderId="10" xfId="0" applyNumberFormat="1" applyFont="1" applyBorder="1" applyAlignment="1">
      <alignment horizontal="left" vertical="center"/>
    </xf>
    <xf numFmtId="42" fontId="26" fillId="0" borderId="158" xfId="0" applyNumberFormat="1" applyFont="1" applyBorder="1" applyAlignment="1">
      <alignment horizontal="left" vertical="center"/>
    </xf>
    <xf numFmtId="41" fontId="31" fillId="0" borderId="157" xfId="3" applyNumberFormat="1" applyFont="1" applyFill="1" applyBorder="1" applyAlignment="1">
      <alignment horizontal="left" vertical="center"/>
    </xf>
    <xf numFmtId="43" fontId="26" fillId="0" borderId="125" xfId="1" applyNumberFormat="1" applyFont="1" applyBorder="1" applyAlignment="1">
      <alignment horizontal="left" vertical="center"/>
    </xf>
    <xf numFmtId="43" fontId="26" fillId="0" borderId="157" xfId="8" applyNumberFormat="1" applyFont="1" applyBorder="1" applyAlignment="1">
      <alignment horizontal="left" vertical="center"/>
    </xf>
    <xf numFmtId="41" fontId="26" fillId="2" borderId="138" xfId="0" applyNumberFormat="1" applyFont="1" applyFill="1" applyBorder="1" applyAlignment="1">
      <alignment horizontal="left" vertical="center"/>
    </xf>
    <xf numFmtId="41" fontId="19" fillId="2" borderId="89" xfId="0" applyNumberFormat="1" applyFont="1" applyFill="1" applyBorder="1" applyAlignment="1">
      <alignment vertical="center"/>
    </xf>
    <xf numFmtId="43" fontId="19" fillId="0" borderId="127" xfId="8" applyNumberFormat="1" applyFont="1" applyBorder="1" applyAlignment="1">
      <alignment horizontal="left" vertical="center"/>
    </xf>
    <xf numFmtId="41" fontId="26" fillId="0" borderId="73" xfId="0" quotePrefix="1" applyNumberFormat="1" applyFont="1" applyFill="1" applyBorder="1" applyAlignment="1">
      <alignment horizontal="left" vertical="center"/>
    </xf>
    <xf numFmtId="14" fontId="19" fillId="2" borderId="168" xfId="0" quotePrefix="1" applyNumberFormat="1" applyFont="1" applyFill="1" applyBorder="1" applyAlignment="1">
      <alignment horizontal="center" vertical="center"/>
    </xf>
    <xf numFmtId="14" fontId="26" fillId="0" borderId="10" xfId="8" applyNumberFormat="1" applyFont="1" applyBorder="1" applyAlignment="1">
      <alignment horizontal="center" vertical="center"/>
    </xf>
    <xf numFmtId="41" fontId="26" fillId="2" borderId="62" xfId="0" applyNumberFormat="1" applyFont="1" applyFill="1" applyBorder="1" applyAlignment="1">
      <alignment vertical="center"/>
    </xf>
    <xf numFmtId="41" fontId="26" fillId="0" borderId="43" xfId="0" quotePrefix="1" applyNumberFormat="1" applyFont="1" applyFill="1" applyBorder="1" applyAlignment="1">
      <alignment horizontal="left" vertical="center"/>
    </xf>
    <xf numFmtId="0" fontId="26" fillId="0" borderId="129" xfId="0" quotePrefix="1" applyFont="1" applyBorder="1" applyAlignment="1">
      <alignment horizontal="center" vertical="center"/>
    </xf>
    <xf numFmtId="14" fontId="26" fillId="2" borderId="10" xfId="0" quotePrefix="1" applyNumberFormat="1" applyFont="1" applyFill="1" applyBorder="1" applyAlignment="1">
      <alignment horizontal="center" vertical="center"/>
    </xf>
    <xf numFmtId="41" fontId="26" fillId="0" borderId="88" xfId="0" quotePrefix="1" applyNumberFormat="1" applyFont="1" applyFill="1" applyBorder="1" applyAlignment="1">
      <alignment horizontal="left" vertical="center"/>
    </xf>
    <xf numFmtId="41" fontId="26" fillId="0" borderId="138" xfId="0" quotePrefix="1" applyNumberFormat="1" applyFont="1" applyFill="1" applyBorder="1" applyAlignment="1">
      <alignment horizontal="left" vertical="center"/>
    </xf>
    <xf numFmtId="14" fontId="19" fillId="2" borderId="10" xfId="0" quotePrefix="1" applyNumberFormat="1" applyFont="1" applyFill="1" applyBorder="1" applyAlignment="1">
      <alignment horizontal="center" vertical="center"/>
    </xf>
    <xf numFmtId="42" fontId="26" fillId="0" borderId="109" xfId="0" applyNumberFormat="1" applyFont="1" applyBorder="1" applyAlignment="1">
      <alignment horizontal="left" vertical="center"/>
    </xf>
    <xf numFmtId="165" fontId="26" fillId="2" borderId="80" xfId="1" applyNumberFormat="1" applyFont="1" applyFill="1" applyBorder="1" applyAlignment="1">
      <alignment vertical="center"/>
    </xf>
    <xf numFmtId="164" fontId="19" fillId="2" borderId="168" xfId="0" quotePrefix="1" applyNumberFormat="1" applyFont="1" applyFill="1" applyBorder="1" applyAlignment="1">
      <alignment horizontal="center" vertical="center"/>
    </xf>
    <xf numFmtId="41" fontId="26" fillId="0" borderId="168" xfId="0" quotePrefix="1" applyNumberFormat="1" applyFont="1" applyFill="1" applyBorder="1" applyAlignment="1">
      <alignment vertical="center"/>
    </xf>
    <xf numFmtId="41" fontId="26" fillId="0" borderId="167" xfId="0" quotePrefix="1" applyNumberFormat="1" applyFont="1" applyFill="1" applyBorder="1" applyAlignment="1">
      <alignment vertical="center"/>
    </xf>
    <xf numFmtId="164" fontId="19" fillId="2" borderId="10" xfId="0" quotePrefix="1" applyNumberFormat="1" applyFont="1" applyFill="1" applyBorder="1" applyAlignment="1">
      <alignment horizontal="center" vertical="center"/>
    </xf>
    <xf numFmtId="0" fontId="26" fillId="0" borderId="109" xfId="0" quotePrefix="1" applyFont="1" applyBorder="1" applyAlignment="1">
      <alignment horizontal="center" vertical="center"/>
    </xf>
    <xf numFmtId="165" fontId="26" fillId="2" borderId="10" xfId="1" applyNumberFormat="1" applyFont="1" applyFill="1" applyBorder="1" applyAlignment="1">
      <alignment vertical="center"/>
    </xf>
    <xf numFmtId="41" fontId="26" fillId="0" borderId="138" xfId="0" quotePrefix="1" applyNumberFormat="1" applyFont="1" applyFill="1" applyBorder="1" applyAlignment="1">
      <alignment vertical="center"/>
    </xf>
    <xf numFmtId="41" fontId="19" fillId="2" borderId="10" xfId="0" applyNumberFormat="1" applyFont="1" applyFill="1" applyBorder="1" applyAlignment="1">
      <alignment horizontal="center" vertical="center"/>
    </xf>
    <xf numFmtId="165" fontId="5" fillId="2" borderId="109" xfId="1" applyNumberFormat="1" applyFont="1" applyFill="1" applyBorder="1" applyAlignment="1">
      <alignment vertical="center"/>
    </xf>
    <xf numFmtId="14" fontId="26" fillId="2" borderId="38" xfId="0" quotePrefix="1" applyNumberFormat="1" applyFont="1" applyFill="1" applyBorder="1" applyAlignment="1">
      <alignment horizontal="center" vertical="center"/>
    </xf>
    <xf numFmtId="41" fontId="19" fillId="2" borderId="38" xfId="0" applyNumberFormat="1" applyFont="1" applyFill="1" applyBorder="1" applyAlignment="1">
      <alignment horizontal="center" vertical="center"/>
    </xf>
    <xf numFmtId="41" fontId="26" fillId="0" borderId="85" xfId="0" quotePrefix="1" applyNumberFormat="1" applyFont="1" applyFill="1" applyBorder="1" applyAlignment="1">
      <alignment horizontal="left" vertical="center"/>
    </xf>
    <xf numFmtId="41" fontId="26" fillId="6" borderId="88" xfId="0" applyNumberFormat="1" applyFont="1" applyFill="1" applyBorder="1" applyAlignment="1">
      <alignment horizontal="center" vertical="center"/>
    </xf>
    <xf numFmtId="41" fontId="26" fillId="6" borderId="89" xfId="0" applyNumberFormat="1" applyFont="1" applyFill="1" applyBorder="1" applyAlignment="1">
      <alignment horizontal="center" vertical="center"/>
    </xf>
    <xf numFmtId="41" fontId="26" fillId="2" borderId="38" xfId="0" applyNumberFormat="1" applyFont="1" applyFill="1" applyBorder="1" applyAlignment="1">
      <alignment horizontal="left" vertical="center"/>
    </xf>
    <xf numFmtId="41" fontId="26" fillId="2" borderId="109" xfId="0" quotePrefix="1" applyNumberFormat="1" applyFont="1" applyFill="1" applyBorder="1" applyAlignment="1">
      <alignment horizontal="right" vertical="center"/>
    </xf>
    <xf numFmtId="41" fontId="26" fillId="2" borderId="85" xfId="0" quotePrefix="1" applyNumberFormat="1" applyFont="1" applyFill="1" applyBorder="1" applyAlignment="1">
      <alignment horizontal="right" vertical="center"/>
    </xf>
    <xf numFmtId="41" fontId="26" fillId="2" borderId="111" xfId="0" quotePrefix="1" applyNumberFormat="1" applyFont="1" applyFill="1" applyBorder="1" applyAlignment="1">
      <alignment horizontal="right" vertical="center"/>
    </xf>
    <xf numFmtId="41" fontId="43" fillId="0" borderId="10" xfId="0" applyNumberFormat="1" applyFont="1" applyFill="1" applyBorder="1" applyAlignment="1">
      <alignment horizontal="center" vertical="center"/>
    </xf>
    <xf numFmtId="0" fontId="26" fillId="0" borderId="85" xfId="0" applyFont="1" applyFill="1" applyBorder="1" applyAlignment="1">
      <alignment vertical="center"/>
    </xf>
    <xf numFmtId="41" fontId="26" fillId="0" borderId="180" xfId="0" applyNumberFormat="1" applyFont="1" applyFill="1" applyBorder="1" applyAlignment="1">
      <alignment vertical="center"/>
    </xf>
    <xf numFmtId="41" fontId="26" fillId="0" borderId="180" xfId="0" applyNumberFormat="1" applyFont="1" applyFill="1" applyBorder="1" applyAlignment="1">
      <alignment horizontal="center" vertical="center"/>
    </xf>
    <xf numFmtId="167" fontId="26" fillId="0" borderId="180" xfId="1" applyNumberFormat="1" applyFont="1" applyFill="1" applyBorder="1" applyAlignment="1">
      <alignment horizontal="right" vertical="center"/>
    </xf>
    <xf numFmtId="168" fontId="26" fillId="0" borderId="182" xfId="0" applyNumberFormat="1" applyFont="1" applyFill="1" applyBorder="1" applyAlignment="1">
      <alignment vertical="center"/>
    </xf>
    <xf numFmtId="41" fontId="19" fillId="0" borderId="184" xfId="0" applyNumberFormat="1" applyFont="1" applyFill="1" applyBorder="1" applyAlignment="1">
      <alignment vertical="center"/>
    </xf>
    <xf numFmtId="41" fontId="19" fillId="0" borderId="184" xfId="0" applyNumberFormat="1" applyFont="1" applyFill="1" applyBorder="1" applyAlignment="1">
      <alignment horizontal="center" vertical="center"/>
    </xf>
    <xf numFmtId="41" fontId="26" fillId="3" borderId="184" xfId="0" applyNumberFormat="1" applyFont="1" applyFill="1" applyBorder="1" applyAlignment="1">
      <alignment horizontal="left" vertical="center" wrapText="1"/>
    </xf>
    <xf numFmtId="169" fontId="26" fillId="3" borderId="184" xfId="1" applyNumberFormat="1" applyFont="1" applyFill="1" applyBorder="1" applyAlignment="1">
      <alignment horizontal="center" vertical="center" wrapText="1"/>
    </xf>
    <xf numFmtId="43" fontId="26" fillId="3" borderId="184" xfId="1" applyNumberFormat="1" applyFont="1" applyFill="1" applyBorder="1" applyAlignment="1">
      <alignment horizontal="left" vertical="center" wrapText="1"/>
    </xf>
    <xf numFmtId="41" fontId="19" fillId="0" borderId="184" xfId="0" applyNumberFormat="1" applyFont="1" applyFill="1" applyBorder="1" applyAlignment="1">
      <alignment horizontal="left" vertical="center" wrapText="1"/>
    </xf>
    <xf numFmtId="165" fontId="26" fillId="2" borderId="184" xfId="1" applyNumberFormat="1" applyFont="1" applyFill="1" applyBorder="1" applyAlignment="1">
      <alignment vertical="center"/>
    </xf>
    <xf numFmtId="41" fontId="19" fillId="0" borderId="184" xfId="0" quotePrefix="1" applyNumberFormat="1" applyFont="1" applyFill="1" applyBorder="1" applyAlignment="1">
      <alignment horizontal="center" vertical="center"/>
    </xf>
    <xf numFmtId="41" fontId="19" fillId="0" borderId="184" xfId="0" applyNumberFormat="1" applyFont="1" applyFill="1" applyBorder="1" applyAlignment="1">
      <alignment horizontal="left" vertical="center"/>
    </xf>
    <xf numFmtId="41" fontId="26" fillId="0" borderId="184" xfId="0" applyNumberFormat="1" applyFont="1" applyFill="1" applyBorder="1" applyAlignment="1">
      <alignment vertical="center"/>
    </xf>
    <xf numFmtId="169" fontId="26" fillId="3" borderId="182" xfId="1" applyNumberFormat="1" applyFont="1" applyFill="1" applyBorder="1" applyAlignment="1">
      <alignment horizontal="center" vertical="center" wrapText="1"/>
    </xf>
    <xf numFmtId="168" fontId="26" fillId="0" borderId="184" xfId="3" applyNumberFormat="1" applyFont="1" applyFill="1" applyBorder="1" applyAlignment="1">
      <alignment vertical="center"/>
    </xf>
    <xf numFmtId="169" fontId="19" fillId="3" borderId="184" xfId="1" applyNumberFormat="1" applyFont="1" applyFill="1" applyBorder="1" applyAlignment="1">
      <alignment horizontal="center" vertical="center" wrapText="1"/>
    </xf>
    <xf numFmtId="169" fontId="26" fillId="3" borderId="183" xfId="1" applyNumberFormat="1" applyFont="1" applyFill="1" applyBorder="1" applyAlignment="1">
      <alignment horizontal="center" vertical="center" wrapText="1"/>
    </xf>
    <xf numFmtId="43" fontId="19" fillId="3" borderId="184" xfId="1" applyNumberFormat="1" applyFont="1" applyFill="1" applyBorder="1" applyAlignment="1">
      <alignment horizontal="left" vertical="center" wrapText="1"/>
    </xf>
    <xf numFmtId="43" fontId="19" fillId="3" borderId="168" xfId="8" applyNumberFormat="1" applyFont="1" applyFill="1" applyBorder="1" applyAlignment="1">
      <alignment horizontal="left" vertical="center" wrapText="1"/>
    </xf>
    <xf numFmtId="41" fontId="19" fillId="0" borderId="98" xfId="0" applyNumberFormat="1" applyFont="1" applyFill="1" applyBorder="1" applyAlignment="1">
      <alignment vertical="center"/>
    </xf>
    <xf numFmtId="41" fontId="19" fillId="0" borderId="94" xfId="0" applyNumberFormat="1" applyFont="1" applyFill="1" applyBorder="1" applyAlignment="1">
      <alignment horizontal="center" vertical="center"/>
    </xf>
    <xf numFmtId="41" fontId="19" fillId="0" borderId="94" xfId="0" applyNumberFormat="1" applyFont="1" applyFill="1" applyBorder="1" applyAlignment="1">
      <alignment vertical="center"/>
    </xf>
    <xf numFmtId="41" fontId="19" fillId="0" borderId="94" xfId="2" applyNumberFormat="1" applyFont="1" applyFill="1" applyBorder="1" applyAlignment="1">
      <alignment horizontal="left" vertical="center"/>
    </xf>
    <xf numFmtId="41" fontId="19" fillId="0" borderId="94" xfId="0" applyNumberFormat="1" applyFont="1" applyFill="1" applyBorder="1" applyAlignment="1">
      <alignment horizontal="left" vertical="center"/>
    </xf>
    <xf numFmtId="167" fontId="19" fillId="0" borderId="94" xfId="1" applyNumberFormat="1" applyFont="1" applyFill="1" applyBorder="1" applyAlignment="1">
      <alignment horizontal="right" vertical="center"/>
    </xf>
    <xf numFmtId="41" fontId="19" fillId="0" borderId="180" xfId="0" quotePrefix="1" applyNumberFormat="1" applyFont="1" applyFill="1" applyBorder="1" applyAlignment="1">
      <alignment horizontal="center" vertical="center"/>
    </xf>
    <xf numFmtId="41" fontId="19" fillId="0" borderId="180" xfId="0" applyNumberFormat="1" applyFont="1" applyFill="1" applyBorder="1" applyAlignment="1">
      <alignment horizontal="center" vertical="center"/>
    </xf>
    <xf numFmtId="41" fontId="19" fillId="0" borderId="164" xfId="0" applyNumberFormat="1" applyFont="1" applyFill="1" applyBorder="1" applyAlignment="1">
      <alignment horizontal="center" vertical="center"/>
    </xf>
    <xf numFmtId="41" fontId="26" fillId="2" borderId="135" xfId="0" applyNumberFormat="1" applyFont="1" applyFill="1" applyBorder="1" applyAlignment="1">
      <alignment vertical="center"/>
    </xf>
    <xf numFmtId="41" fontId="19" fillId="0" borderId="150" xfId="0" applyNumberFormat="1" applyFont="1" applyFill="1" applyBorder="1" applyAlignment="1">
      <alignment horizontal="left" vertical="center"/>
    </xf>
    <xf numFmtId="41" fontId="19" fillId="2" borderId="54" xfId="0" applyNumberFormat="1" applyFont="1" applyFill="1" applyBorder="1" applyAlignment="1">
      <alignment vertical="center"/>
    </xf>
    <xf numFmtId="41" fontId="26" fillId="0" borderId="135" xfId="0" applyNumberFormat="1" applyFont="1" applyFill="1" applyBorder="1" applyAlignment="1">
      <alignment vertical="center"/>
    </xf>
    <xf numFmtId="41" fontId="26" fillId="0" borderId="82" xfId="0" applyNumberFormat="1" applyFont="1" applyFill="1" applyBorder="1" applyAlignment="1">
      <alignment vertical="center"/>
    </xf>
    <xf numFmtId="41" fontId="26" fillId="0" borderId="170" xfId="0" applyNumberFormat="1" applyFont="1" applyBorder="1" applyAlignment="1">
      <alignment horizontal="left" vertical="center"/>
    </xf>
    <xf numFmtId="41" fontId="26" fillId="0" borderId="154" xfId="0" applyNumberFormat="1" applyFont="1" applyFill="1" applyBorder="1" applyAlignment="1">
      <alignment vertical="center"/>
    </xf>
    <xf numFmtId="41" fontId="26" fillId="11" borderId="27" xfId="0" applyNumberFormat="1" applyFont="1" applyFill="1" applyBorder="1" applyAlignment="1">
      <alignment horizontal="left" vertical="center"/>
    </xf>
    <xf numFmtId="41" fontId="19" fillId="8" borderId="45" xfId="0" applyNumberFormat="1" applyFont="1" applyFill="1" applyBorder="1" applyAlignment="1">
      <alignment horizontal="left" vertical="center"/>
    </xf>
    <xf numFmtId="41" fontId="19" fillId="0" borderId="71" xfId="0" applyNumberFormat="1" applyFont="1" applyFill="1" applyBorder="1" applyAlignment="1">
      <alignment horizontal="left" vertical="center"/>
    </xf>
    <xf numFmtId="41" fontId="26" fillId="0" borderId="25" xfId="0" applyNumberFormat="1" applyFont="1" applyFill="1" applyBorder="1" applyAlignment="1">
      <alignment horizontal="left" vertical="center"/>
    </xf>
    <xf numFmtId="41" fontId="19" fillId="0" borderId="45" xfId="0" applyNumberFormat="1" applyFont="1" applyFill="1" applyBorder="1" applyAlignment="1">
      <alignment horizontal="left" vertical="center"/>
    </xf>
    <xf numFmtId="168" fontId="26" fillId="0" borderId="80" xfId="8" quotePrefix="1" applyNumberFormat="1" applyFont="1" applyFill="1" applyBorder="1" applyAlignment="1">
      <alignment vertical="center"/>
    </xf>
    <xf numFmtId="168" fontId="26" fillId="0" borderId="10" xfId="0" applyNumberFormat="1" applyFont="1" applyFill="1" applyBorder="1" applyAlignment="1">
      <alignment horizontal="center" vertical="center"/>
    </xf>
    <xf numFmtId="41" fontId="19" fillId="0" borderId="59" xfId="0" applyNumberFormat="1" applyFont="1" applyFill="1" applyBorder="1" applyAlignment="1">
      <alignment horizontal="left" vertical="center"/>
    </xf>
    <xf numFmtId="168" fontId="26" fillId="0" borderId="118" xfId="8" quotePrefix="1" applyNumberFormat="1" applyFont="1" applyFill="1" applyBorder="1" applyAlignment="1">
      <alignment vertical="center"/>
    </xf>
    <xf numFmtId="168" fontId="26" fillId="0" borderId="164" xfId="1" applyNumberFormat="1" applyFont="1" applyBorder="1" applyAlignment="1">
      <alignment horizontal="center" vertical="center"/>
    </xf>
    <xf numFmtId="168" fontId="19" fillId="0" borderId="28" xfId="1" applyNumberFormat="1" applyFont="1" applyFill="1" applyBorder="1" applyAlignment="1" applyProtection="1">
      <alignment horizontal="center" vertical="center"/>
    </xf>
    <xf numFmtId="168" fontId="19" fillId="0" borderId="118" xfId="0" applyNumberFormat="1" applyFont="1" applyFill="1" applyBorder="1" applyAlignment="1">
      <alignment horizontal="center" vertical="center"/>
    </xf>
    <xf numFmtId="168" fontId="26" fillId="2" borderId="7" xfId="1" applyNumberFormat="1" applyFont="1" applyFill="1" applyBorder="1" applyAlignment="1">
      <alignment horizontal="right" vertical="center"/>
    </xf>
    <xf numFmtId="168" fontId="19" fillId="0" borderId="48" xfId="0" applyNumberFormat="1" applyFont="1" applyFill="1" applyBorder="1" applyAlignment="1">
      <alignment horizontal="center" vertical="center"/>
    </xf>
    <xf numFmtId="41" fontId="19" fillId="0" borderId="32" xfId="0" applyNumberFormat="1" applyFont="1" applyFill="1" applyBorder="1" applyAlignment="1">
      <alignment horizontal="left" vertical="center"/>
    </xf>
    <xf numFmtId="43" fontId="26" fillId="0" borderId="81" xfId="8" applyNumberFormat="1" applyFont="1" applyBorder="1" applyAlignment="1">
      <alignment horizontal="left" vertical="center"/>
    </xf>
    <xf numFmtId="41" fontId="19" fillId="0" borderId="36" xfId="1" applyNumberFormat="1" applyFont="1" applyFill="1" applyBorder="1" applyAlignment="1" applyProtection="1">
      <alignment vertical="center"/>
    </xf>
    <xf numFmtId="41" fontId="19" fillId="0" borderId="135" xfId="0" applyNumberFormat="1" applyFont="1" applyFill="1" applyBorder="1" applyAlignment="1">
      <alignment vertical="center"/>
    </xf>
    <xf numFmtId="41" fontId="26" fillId="0" borderId="32" xfId="0" applyNumberFormat="1" applyFont="1" applyFill="1" applyBorder="1" applyAlignment="1">
      <alignment horizontal="left" vertical="center"/>
    </xf>
    <xf numFmtId="41" fontId="19" fillId="0" borderId="52" xfId="0" applyNumberFormat="1" applyFont="1" applyFill="1" applyBorder="1" applyAlignment="1">
      <alignment horizontal="left" vertical="center"/>
    </xf>
    <xf numFmtId="41" fontId="19" fillId="0" borderId="10" xfId="0" applyNumberFormat="1" applyFont="1" applyFill="1" applyBorder="1" applyAlignment="1">
      <alignment vertical="center" wrapText="1"/>
    </xf>
    <xf numFmtId="41" fontId="19" fillId="0" borderId="164" xfId="0" applyNumberFormat="1" applyFont="1" applyFill="1" applyBorder="1" applyAlignment="1">
      <alignment horizontal="left" vertical="center" wrapText="1"/>
    </xf>
    <xf numFmtId="41" fontId="19" fillId="0" borderId="52" xfId="0" applyNumberFormat="1" applyFont="1" applyFill="1" applyBorder="1" applyAlignment="1">
      <alignment horizontal="right" vertical="center"/>
    </xf>
    <xf numFmtId="41" fontId="19" fillId="0" borderId="9" xfId="0" applyNumberFormat="1" applyFont="1" applyFill="1" applyBorder="1" applyAlignment="1">
      <alignment horizontal="right" vertical="center"/>
    </xf>
    <xf numFmtId="41" fontId="19" fillId="0" borderId="7" xfId="0" applyNumberFormat="1" applyFont="1" applyFill="1" applyBorder="1" applyAlignment="1">
      <alignment horizontal="center" vertical="center"/>
    </xf>
    <xf numFmtId="166" fontId="19" fillId="0" borderId="9" xfId="0" applyNumberFormat="1" applyFont="1" applyFill="1" applyBorder="1" applyAlignment="1">
      <alignment horizontal="left" vertical="center"/>
    </xf>
    <xf numFmtId="41" fontId="19" fillId="0" borderId="42" xfId="0" applyNumberFormat="1" applyFont="1" applyFill="1" applyBorder="1" applyAlignment="1">
      <alignment vertical="center"/>
    </xf>
    <xf numFmtId="168" fontId="19" fillId="0" borderId="42" xfId="0" applyNumberFormat="1" applyFont="1" applyFill="1" applyBorder="1" applyAlignment="1">
      <alignment horizontal="center" vertical="center"/>
    </xf>
    <xf numFmtId="41" fontId="19" fillId="0" borderId="169" xfId="0" applyNumberFormat="1" applyFont="1" applyFill="1" applyBorder="1" applyAlignment="1">
      <alignment vertical="center"/>
    </xf>
    <xf numFmtId="41" fontId="26" fillId="0" borderId="163" xfId="0" applyNumberFormat="1" applyFont="1" applyFill="1" applyBorder="1" applyAlignment="1">
      <alignment horizontal="left" vertical="center"/>
    </xf>
    <xf numFmtId="168" fontId="26" fillId="0" borderId="163" xfId="8" quotePrefix="1" applyNumberFormat="1" applyFont="1" applyFill="1" applyBorder="1" applyAlignment="1">
      <alignment vertical="center"/>
    </xf>
    <xf numFmtId="168" fontId="26" fillId="2" borderId="163" xfId="1" applyNumberFormat="1" applyFont="1" applyFill="1" applyBorder="1" applyAlignment="1">
      <alignment horizontal="right" vertical="center"/>
    </xf>
    <xf numFmtId="43" fontId="26" fillId="0" borderId="121" xfId="8" applyNumberFormat="1" applyFont="1" applyBorder="1" applyAlignment="1">
      <alignment horizontal="left" vertical="center"/>
    </xf>
    <xf numFmtId="41" fontId="19" fillId="0" borderId="163" xfId="0" applyNumberFormat="1" applyFont="1" applyFill="1" applyBorder="1" applyAlignment="1">
      <alignment horizontal="left" vertical="center"/>
    </xf>
    <xf numFmtId="41" fontId="19" fillId="0" borderId="180" xfId="0" applyNumberFormat="1" applyFont="1" applyFill="1" applyBorder="1" applyAlignment="1">
      <alignment horizontal="left" vertical="center"/>
    </xf>
    <xf numFmtId="168" fontId="26" fillId="0" borderId="185" xfId="8" quotePrefix="1" applyNumberFormat="1" applyFont="1" applyFill="1" applyBorder="1" applyAlignment="1">
      <alignment vertical="center"/>
    </xf>
    <xf numFmtId="168" fontId="26" fillId="2" borderId="186" xfId="1" applyNumberFormat="1" applyFont="1" applyFill="1" applyBorder="1" applyAlignment="1">
      <alignment horizontal="right" vertical="center"/>
    </xf>
    <xf numFmtId="43" fontId="26" fillId="0" borderId="186" xfId="8" applyNumberFormat="1" applyFont="1" applyBorder="1" applyAlignment="1">
      <alignment horizontal="left" vertical="center"/>
    </xf>
    <xf numFmtId="41" fontId="19" fillId="0" borderId="186" xfId="0" applyNumberFormat="1" applyFont="1" applyFill="1" applyBorder="1" applyAlignment="1">
      <alignment horizontal="left" vertical="center"/>
    </xf>
    <xf numFmtId="41" fontId="19" fillId="0" borderId="186" xfId="0" quotePrefix="1" applyNumberFormat="1" applyFont="1" applyFill="1" applyBorder="1" applyAlignment="1">
      <alignment horizontal="center" vertical="center"/>
    </xf>
    <xf numFmtId="41" fontId="19" fillId="0" borderId="187" xfId="0" applyNumberFormat="1" applyFont="1" applyFill="1" applyBorder="1" applyAlignment="1">
      <alignment vertical="center"/>
    </xf>
    <xf numFmtId="168" fontId="19" fillId="0" borderId="188" xfId="0" applyNumberFormat="1" applyFont="1" applyFill="1" applyBorder="1" applyAlignment="1">
      <alignment vertical="center"/>
    </xf>
    <xf numFmtId="168" fontId="19" fillId="0" borderId="186" xfId="1" applyNumberFormat="1" applyFont="1" applyFill="1" applyBorder="1" applyAlignment="1">
      <alignment vertical="center"/>
    </xf>
    <xf numFmtId="41" fontId="19" fillId="0" borderId="186" xfId="0" applyNumberFormat="1" applyFont="1" applyFill="1" applyBorder="1" applyAlignment="1">
      <alignment vertical="center"/>
    </xf>
    <xf numFmtId="41" fontId="36" fillId="0" borderId="13" xfId="1" applyNumberFormat="1" applyFont="1" applyBorder="1" applyAlignment="1">
      <alignment horizontal="right" vertical="center"/>
    </xf>
    <xf numFmtId="41" fontId="34" fillId="0" borderId="191" xfId="0" applyNumberFormat="1" applyFont="1" applyFill="1" applyBorder="1" applyAlignment="1">
      <alignment vertical="center"/>
    </xf>
    <xf numFmtId="41" fontId="19" fillId="0" borderId="191" xfId="0" applyNumberFormat="1" applyFont="1" applyFill="1" applyBorder="1" applyAlignment="1">
      <alignment horizontal="center" vertical="center"/>
    </xf>
    <xf numFmtId="41" fontId="31" fillId="0" borderId="189" xfId="3" applyNumberFormat="1" applyFont="1" applyFill="1" applyBorder="1" applyAlignment="1">
      <alignment vertical="center"/>
    </xf>
    <xf numFmtId="41" fontId="26" fillId="0" borderId="189" xfId="3" applyNumberFormat="1" applyFont="1" applyFill="1" applyBorder="1" applyAlignment="1">
      <alignment vertical="center"/>
    </xf>
    <xf numFmtId="41" fontId="19" fillId="0" borderId="191" xfId="0" applyNumberFormat="1" applyFont="1" applyFill="1" applyBorder="1" applyAlignment="1">
      <alignment horizontal="right" vertical="center"/>
    </xf>
    <xf numFmtId="41" fontId="31" fillId="0" borderId="181" xfId="3" applyNumberFormat="1" applyFont="1" applyFill="1" applyBorder="1" applyAlignment="1">
      <alignment vertical="center"/>
    </xf>
    <xf numFmtId="41" fontId="26" fillId="0" borderId="181" xfId="3" applyNumberFormat="1" applyFont="1" applyFill="1" applyBorder="1" applyAlignment="1">
      <alignment vertical="center"/>
    </xf>
    <xf numFmtId="168" fontId="19" fillId="0" borderId="189" xfId="8" quotePrefix="1" applyNumberFormat="1" applyFont="1" applyFill="1" applyBorder="1" applyAlignment="1">
      <alignment vertical="center"/>
    </xf>
    <xf numFmtId="168" fontId="31" fillId="0" borderId="190" xfId="3" applyNumberFormat="1" applyFont="1" applyFill="1" applyBorder="1" applyAlignment="1">
      <alignment vertical="center"/>
    </xf>
    <xf numFmtId="168" fontId="26" fillId="0" borderId="189" xfId="8" quotePrefix="1" applyNumberFormat="1" applyFont="1" applyFill="1" applyBorder="1" applyAlignment="1">
      <alignment vertical="center"/>
    </xf>
    <xf numFmtId="168" fontId="26" fillId="0" borderId="190" xfId="3" applyNumberFormat="1" applyFont="1" applyFill="1" applyBorder="1" applyAlignment="1">
      <alignment vertical="center"/>
    </xf>
    <xf numFmtId="41" fontId="26" fillId="0" borderId="191" xfId="8" applyNumberFormat="1" applyFont="1" applyBorder="1" applyAlignment="1">
      <alignment horizontal="left" vertical="center"/>
    </xf>
    <xf numFmtId="41" fontId="26" fillId="0" borderId="189" xfId="3" quotePrefix="1" applyNumberFormat="1" applyFont="1" applyFill="1" applyBorder="1" applyAlignment="1">
      <alignment vertical="center"/>
    </xf>
    <xf numFmtId="168" fontId="26" fillId="0" borderId="189" xfId="3" applyNumberFormat="1" applyFont="1" applyFill="1" applyBorder="1" applyAlignment="1">
      <alignment vertical="center"/>
    </xf>
    <xf numFmtId="41" fontId="26" fillId="0" borderId="192" xfId="0" applyNumberFormat="1" applyFont="1" applyFill="1" applyBorder="1" applyAlignment="1">
      <alignment horizontal="center" vertical="center"/>
    </xf>
    <xf numFmtId="41" fontId="26" fillId="0" borderId="192" xfId="0" quotePrefix="1" applyNumberFormat="1" applyFont="1" applyFill="1" applyBorder="1" applyAlignment="1">
      <alignment horizontal="center" vertical="center"/>
    </xf>
    <xf numFmtId="170" fontId="31" fillId="0" borderId="192" xfId="3" applyNumberFormat="1" applyFont="1" applyFill="1" applyBorder="1" applyAlignment="1">
      <alignment vertical="center"/>
    </xf>
    <xf numFmtId="41" fontId="26" fillId="0" borderId="192" xfId="0" quotePrefix="1" applyNumberFormat="1" applyFont="1" applyFill="1" applyBorder="1" applyAlignment="1">
      <alignment horizontal="left" vertical="center"/>
    </xf>
    <xf numFmtId="41" fontId="26" fillId="0" borderId="192" xfId="0" applyNumberFormat="1" applyFont="1" applyFill="1" applyBorder="1" applyAlignment="1">
      <alignment horizontal="left" vertical="center"/>
    </xf>
    <xf numFmtId="41" fontId="19" fillId="2" borderId="192" xfId="0" applyNumberFormat="1" applyFont="1" applyFill="1" applyBorder="1" applyAlignment="1">
      <alignment horizontal="center" vertical="center"/>
    </xf>
    <xf numFmtId="41" fontId="26" fillId="0" borderId="192" xfId="0" quotePrefix="1" applyNumberFormat="1" applyFont="1" applyFill="1" applyBorder="1" applyAlignment="1">
      <alignment horizontal="right" vertical="center"/>
    </xf>
    <xf numFmtId="41" fontId="26" fillId="2" borderId="192" xfId="0" quotePrefix="1" applyNumberFormat="1" applyFont="1" applyFill="1" applyBorder="1" applyAlignment="1">
      <alignment horizontal="right" vertical="center"/>
    </xf>
    <xf numFmtId="41" fontId="19" fillId="0" borderId="193" xfId="0" applyNumberFormat="1" applyFont="1" applyFill="1" applyBorder="1" applyAlignment="1">
      <alignment vertical="center"/>
    </xf>
    <xf numFmtId="41" fontId="19" fillId="0" borderId="158" xfId="0" applyNumberFormat="1" applyFont="1" applyFill="1" applyBorder="1" applyAlignment="1">
      <alignment vertical="center"/>
    </xf>
    <xf numFmtId="168" fontId="19" fillId="0" borderId="144" xfId="0" applyNumberFormat="1" applyFont="1" applyFill="1" applyBorder="1" applyAlignment="1">
      <alignment horizontal="left" vertical="center"/>
    </xf>
    <xf numFmtId="168" fontId="19" fillId="0" borderId="189" xfId="3" applyNumberFormat="1" applyFont="1" applyFill="1" applyBorder="1" applyAlignment="1">
      <alignment vertical="center"/>
    </xf>
    <xf numFmtId="168" fontId="19" fillId="0" borderId="190" xfId="3" applyNumberFormat="1" applyFont="1" applyFill="1" applyBorder="1" applyAlignment="1">
      <alignment vertical="center"/>
    </xf>
    <xf numFmtId="43" fontId="26" fillId="0" borderId="164" xfId="8" applyNumberFormat="1" applyFont="1" applyBorder="1" applyAlignment="1">
      <alignment horizontal="left" vertical="center"/>
    </xf>
    <xf numFmtId="41" fontId="19" fillId="0" borderId="158" xfId="3" applyNumberFormat="1" applyFont="1" applyFill="1" applyBorder="1" applyAlignment="1">
      <alignment vertical="center"/>
    </xf>
    <xf numFmtId="168" fontId="19" fillId="0" borderId="166" xfId="3" applyNumberFormat="1" applyFont="1" applyFill="1" applyBorder="1" applyAlignment="1">
      <alignment vertical="center"/>
    </xf>
    <xf numFmtId="168" fontId="31" fillId="0" borderId="189" xfId="3" applyNumberFormat="1" applyFont="1" applyFill="1" applyBorder="1" applyAlignment="1">
      <alignment vertical="center"/>
    </xf>
    <xf numFmtId="41" fontId="19" fillId="0" borderId="192" xfId="0" applyNumberFormat="1" applyFont="1" applyFill="1" applyBorder="1" applyAlignment="1">
      <alignment horizontal="left" vertical="center"/>
    </xf>
    <xf numFmtId="41" fontId="19" fillId="0" borderId="192" xfId="0" quotePrefix="1" applyNumberFormat="1" applyFont="1" applyFill="1" applyBorder="1" applyAlignment="1">
      <alignment horizontal="center" vertical="center"/>
    </xf>
    <xf numFmtId="41" fontId="19" fillId="0" borderId="192" xfId="0" quotePrefix="1" applyNumberFormat="1" applyFont="1" applyFill="1" applyBorder="1" applyAlignment="1">
      <alignment horizontal="right" vertical="center"/>
    </xf>
    <xf numFmtId="41" fontId="19" fillId="0" borderId="192" xfId="0" quotePrefix="1" applyNumberFormat="1" applyFont="1" applyFill="1" applyBorder="1" applyAlignment="1">
      <alignment horizontal="left" vertical="center"/>
    </xf>
    <xf numFmtId="41" fontId="19" fillId="0" borderId="192" xfId="0" applyNumberFormat="1" applyFont="1" applyFill="1" applyBorder="1" applyAlignment="1">
      <alignment horizontal="center" vertical="center"/>
    </xf>
    <xf numFmtId="41" fontId="26" fillId="0" borderId="128" xfId="0" applyNumberFormat="1" applyFont="1" applyFill="1" applyBorder="1" applyAlignment="1">
      <alignment horizontal="center" vertical="center"/>
    </xf>
    <xf numFmtId="41" fontId="26" fillId="0" borderId="128" xfId="0" applyNumberFormat="1" applyFont="1" applyFill="1" applyBorder="1" applyAlignment="1">
      <alignment vertical="center"/>
    </xf>
    <xf numFmtId="41" fontId="26" fillId="0" borderId="128" xfId="2" applyNumberFormat="1" applyFont="1" applyFill="1" applyBorder="1" applyAlignment="1">
      <alignment horizontal="left" vertical="center"/>
    </xf>
    <xf numFmtId="41" fontId="26" fillId="0" borderId="128" xfId="0" applyNumberFormat="1" applyFont="1" applyFill="1" applyBorder="1" applyAlignment="1">
      <alignment horizontal="left" vertical="center"/>
    </xf>
    <xf numFmtId="41" fontId="26" fillId="0" borderId="128" xfId="1" applyNumberFormat="1" applyFont="1" applyFill="1" applyBorder="1" applyAlignment="1">
      <alignment horizontal="right" vertical="center"/>
    </xf>
    <xf numFmtId="41" fontId="26" fillId="0" borderId="128" xfId="0" quotePrefix="1" applyNumberFormat="1" applyFont="1" applyFill="1" applyBorder="1" applyAlignment="1">
      <alignment horizontal="left" vertical="center"/>
    </xf>
    <xf numFmtId="41" fontId="29" fillId="0" borderId="192" xfId="0" applyNumberFormat="1" applyFont="1" applyFill="1" applyBorder="1" applyAlignment="1">
      <alignment horizontal="center" vertical="center"/>
    </xf>
    <xf numFmtId="41" fontId="29" fillId="0" borderId="192" xfId="2" applyNumberFormat="1" applyFont="1" applyBorder="1" applyAlignment="1">
      <alignment horizontal="left" vertical="center"/>
    </xf>
    <xf numFmtId="168" fontId="29" fillId="0" borderId="192" xfId="1" applyNumberFormat="1" applyFont="1" applyBorder="1" applyAlignment="1">
      <alignment horizontal="left" vertical="center"/>
    </xf>
    <xf numFmtId="168" fontId="29" fillId="0" borderId="192" xfId="1" applyNumberFormat="1" applyFont="1" applyBorder="1" applyAlignment="1">
      <alignment vertical="center"/>
    </xf>
    <xf numFmtId="168" fontId="29" fillId="2" borderId="192" xfId="1" applyNumberFormat="1" applyFont="1" applyFill="1" applyBorder="1" applyAlignment="1">
      <alignment horizontal="right" vertical="center"/>
    </xf>
    <xf numFmtId="41" fontId="29" fillId="0" borderId="192" xfId="0" applyNumberFormat="1" applyFont="1" applyBorder="1" applyAlignment="1">
      <alignment vertical="center"/>
    </xf>
    <xf numFmtId="41" fontId="29" fillId="0" borderId="192" xfId="0" quotePrefix="1" applyNumberFormat="1" applyFont="1" applyFill="1" applyBorder="1" applyAlignment="1">
      <alignment horizontal="left" vertical="center"/>
    </xf>
    <xf numFmtId="41" fontId="29" fillId="0" borderId="192" xfId="0" quotePrefix="1" applyNumberFormat="1" applyFont="1" applyFill="1" applyBorder="1" applyAlignment="1">
      <alignment horizontal="center" vertical="center"/>
    </xf>
    <xf numFmtId="41" fontId="29" fillId="0" borderId="192" xfId="0" quotePrefix="1" applyNumberFormat="1" applyFont="1" applyFill="1" applyBorder="1" applyAlignment="1">
      <alignment horizontal="right" vertical="center"/>
    </xf>
    <xf numFmtId="41" fontId="19" fillId="0" borderId="194" xfId="0" applyNumberFormat="1" applyFont="1" applyFill="1" applyBorder="1" applyAlignment="1">
      <alignment vertical="center"/>
    </xf>
    <xf numFmtId="41" fontId="19" fillId="0" borderId="195" xfId="0" applyNumberFormat="1" applyFont="1" applyFill="1" applyBorder="1" applyAlignment="1">
      <alignment vertical="center"/>
    </xf>
    <xf numFmtId="168" fontId="19" fillId="0" borderId="196" xfId="0" applyNumberFormat="1" applyFont="1" applyFill="1" applyBorder="1" applyAlignment="1">
      <alignment horizontal="left" vertical="center"/>
    </xf>
    <xf numFmtId="168" fontId="19" fillId="0" borderId="194" xfId="3" applyNumberFormat="1" applyFont="1" applyFill="1" applyBorder="1" applyAlignment="1">
      <alignment vertical="center"/>
    </xf>
    <xf numFmtId="168" fontId="19" fillId="0" borderId="197" xfId="0" applyNumberFormat="1" applyFont="1" applyFill="1" applyBorder="1" applyAlignment="1">
      <alignment horizontal="right" vertical="center"/>
    </xf>
    <xf numFmtId="43" fontId="19" fillId="0" borderId="197" xfId="8" applyNumberFormat="1" applyFont="1" applyFill="1" applyBorder="1" applyAlignment="1">
      <alignment horizontal="left" vertical="center"/>
    </xf>
    <xf numFmtId="168" fontId="19" fillId="0" borderId="198" xfId="1" applyNumberFormat="1" applyFont="1" applyFill="1" applyBorder="1" applyAlignment="1">
      <alignment horizontal="left" vertical="center"/>
    </xf>
    <xf numFmtId="41" fontId="19" fillId="0" borderId="197" xfId="0" applyNumberFormat="1" applyFont="1" applyFill="1" applyBorder="1" applyAlignment="1">
      <alignment horizontal="left" vertical="center"/>
    </xf>
    <xf numFmtId="41" fontId="26" fillId="0" borderId="197" xfId="0" applyNumberFormat="1" applyFont="1" applyFill="1" applyBorder="1" applyAlignment="1">
      <alignment vertical="center" wrapText="1"/>
    </xf>
    <xf numFmtId="41" fontId="19" fillId="0" borderId="195" xfId="0" quotePrefix="1" applyNumberFormat="1" applyFont="1" applyFill="1" applyBorder="1" applyAlignment="1">
      <alignment horizontal="center" vertical="center"/>
    </xf>
    <xf numFmtId="41" fontId="19" fillId="0" borderId="195" xfId="0" applyNumberFormat="1" applyFont="1" applyFill="1" applyBorder="1" applyAlignment="1">
      <alignment horizontal="left" vertical="center"/>
    </xf>
    <xf numFmtId="41" fontId="19" fillId="0" borderId="195" xfId="0" quotePrefix="1" applyNumberFormat="1" applyFont="1" applyFill="1" applyBorder="1" applyAlignment="1">
      <alignment horizontal="right" vertical="center"/>
    </xf>
    <xf numFmtId="168" fontId="19" fillId="2" borderId="197" xfId="1" applyNumberFormat="1" applyFont="1" applyFill="1" applyBorder="1" applyAlignment="1">
      <alignment horizontal="right" vertical="center"/>
    </xf>
    <xf numFmtId="41" fontId="5" fillId="2" borderId="165" xfId="0" applyNumberFormat="1" applyFont="1" applyFill="1" applyBorder="1" applyAlignment="1">
      <alignment vertical="center"/>
    </xf>
    <xf numFmtId="168" fontId="26" fillId="3" borderId="197" xfId="0" applyNumberFormat="1" applyFont="1" applyFill="1" applyBorder="1" applyAlignment="1">
      <alignment vertical="center"/>
    </xf>
    <xf numFmtId="41" fontId="26" fillId="3" borderId="163" xfId="0" applyNumberFormat="1" applyFont="1" applyFill="1" applyBorder="1" applyAlignment="1">
      <alignment horizontal="left" vertical="center"/>
    </xf>
    <xf numFmtId="168" fontId="19" fillId="0" borderId="163" xfId="3" applyNumberFormat="1" applyFont="1" applyFill="1" applyBorder="1" applyAlignment="1">
      <alignment vertical="center"/>
    </xf>
    <xf numFmtId="41" fontId="26" fillId="2" borderId="197" xfId="0" applyNumberFormat="1" applyFont="1" applyFill="1" applyBorder="1" applyAlignment="1">
      <alignment vertical="center"/>
    </xf>
    <xf numFmtId="41" fontId="26" fillId="2" borderId="197" xfId="0" applyNumberFormat="1" applyFont="1" applyFill="1" applyBorder="1" applyAlignment="1">
      <alignment horizontal="left" vertical="center"/>
    </xf>
    <xf numFmtId="168" fontId="19" fillId="2" borderId="197" xfId="1" applyNumberFormat="1" applyFont="1" applyFill="1" applyBorder="1" applyAlignment="1">
      <alignment horizontal="left" vertical="center"/>
    </xf>
    <xf numFmtId="168" fontId="26" fillId="2" borderId="197" xfId="1" applyNumberFormat="1" applyFont="1" applyFill="1" applyBorder="1" applyAlignment="1">
      <alignment vertical="center"/>
    </xf>
    <xf numFmtId="41" fontId="29" fillId="0" borderId="165" xfId="0" applyNumberFormat="1" applyFont="1" applyFill="1" applyBorder="1" applyAlignment="1">
      <alignment horizontal="center" vertical="center"/>
    </xf>
    <xf numFmtId="41" fontId="29" fillId="0" borderId="165" xfId="0" applyNumberFormat="1" applyFont="1" applyBorder="1" applyAlignment="1">
      <alignment vertical="center"/>
    </xf>
    <xf numFmtId="41" fontId="29" fillId="0" borderId="165" xfId="0" quotePrefix="1" applyNumberFormat="1" applyFont="1" applyFill="1" applyBorder="1" applyAlignment="1">
      <alignment horizontal="left" vertical="center"/>
    </xf>
    <xf numFmtId="41" fontId="29" fillId="0" borderId="165" xfId="0" quotePrefix="1" applyNumberFormat="1" applyFont="1" applyFill="1" applyBorder="1" applyAlignment="1">
      <alignment horizontal="center" vertical="center"/>
    </xf>
    <xf numFmtId="41" fontId="29" fillId="0" borderId="165" xfId="0" quotePrefix="1" applyNumberFormat="1" applyFont="1" applyFill="1" applyBorder="1" applyAlignment="1">
      <alignment horizontal="right" vertical="center"/>
    </xf>
    <xf numFmtId="41" fontId="26" fillId="2" borderId="165" xfId="2" applyNumberFormat="1" applyFont="1" applyFill="1" applyBorder="1" applyAlignment="1">
      <alignment horizontal="left" vertical="center"/>
    </xf>
    <xf numFmtId="41" fontId="34" fillId="0" borderId="197" xfId="0" applyNumberFormat="1" applyFont="1" applyFill="1" applyBorder="1" applyAlignment="1">
      <alignment vertical="center"/>
    </xf>
    <xf numFmtId="0" fontId="45" fillId="0" borderId="0" xfId="0" applyFont="1"/>
    <xf numFmtId="41" fontId="29" fillId="0" borderId="165" xfId="0" applyNumberFormat="1" applyFont="1" applyFill="1" applyBorder="1" applyAlignment="1">
      <alignment horizontal="left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168" fontId="26" fillId="3" borderId="203" xfId="0" applyNumberFormat="1" applyFont="1" applyFill="1" applyBorder="1" applyAlignment="1">
      <alignment vertical="center"/>
    </xf>
    <xf numFmtId="41" fontId="26" fillId="2" borderId="203" xfId="0" applyNumberFormat="1" applyFont="1" applyFill="1" applyBorder="1" applyAlignment="1">
      <alignment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19" fillId="0" borderId="205" xfId="3" applyNumberFormat="1" applyFont="1" applyFill="1" applyBorder="1" applyAlignment="1">
      <alignment vertical="center"/>
    </xf>
    <xf numFmtId="41" fontId="19" fillId="0" borderId="203" xfId="0" applyNumberFormat="1" applyFont="1" applyFill="1" applyBorder="1" applyAlignment="1">
      <alignment vertical="center"/>
    </xf>
    <xf numFmtId="168" fontId="19" fillId="0" borderId="207" xfId="3" applyNumberFormat="1" applyFont="1" applyFill="1" applyBorder="1" applyAlignment="1">
      <alignment vertical="center"/>
    </xf>
    <xf numFmtId="168" fontId="31" fillId="0" borderId="200" xfId="3" applyNumberFormat="1" applyFont="1" applyFill="1" applyBorder="1" applyAlignment="1">
      <alignment vertical="center"/>
    </xf>
    <xf numFmtId="168" fontId="31" fillId="0" borderId="201" xfId="3" applyNumberFormat="1" applyFont="1" applyFill="1" applyBorder="1" applyAlignment="1">
      <alignment vertical="center"/>
    </xf>
    <xf numFmtId="168" fontId="31" fillId="0" borderId="207" xfId="3" applyNumberFormat="1" applyFont="1" applyFill="1" applyBorder="1" applyAlignment="1">
      <alignment vertical="center"/>
    </xf>
    <xf numFmtId="168" fontId="19" fillId="0" borderId="200" xfId="3" applyNumberFormat="1" applyFont="1" applyFill="1" applyBorder="1" applyAlignment="1">
      <alignment vertical="center"/>
    </xf>
    <xf numFmtId="168" fontId="19" fillId="0" borderId="201" xfId="3" applyNumberFormat="1" applyFont="1" applyFill="1" applyBorder="1" applyAlignment="1">
      <alignment vertical="center"/>
    </xf>
    <xf numFmtId="41" fontId="31" fillId="0" borderId="206" xfId="3" applyNumberFormat="1" applyFont="1" applyFill="1" applyBorder="1" applyAlignment="1">
      <alignment vertical="center"/>
    </xf>
    <xf numFmtId="168" fontId="31" fillId="0" borderId="208" xfId="3" applyNumberFormat="1" applyFont="1" applyFill="1" applyBorder="1" applyAlignment="1">
      <alignment vertical="center"/>
    </xf>
    <xf numFmtId="168" fontId="31" fillId="0" borderId="209" xfId="3" applyNumberFormat="1" applyFont="1" applyFill="1" applyBorder="1" applyAlignment="1">
      <alignment vertical="center"/>
    </xf>
    <xf numFmtId="41" fontId="5" fillId="6" borderId="0" xfId="0" applyNumberFormat="1" applyFont="1" applyFill="1" applyAlignment="1">
      <alignment vertical="center"/>
    </xf>
    <xf numFmtId="41" fontId="19" fillId="6" borderId="0" xfId="0" applyNumberFormat="1" applyFont="1" applyFill="1" applyBorder="1" applyAlignment="1">
      <alignment horizontal="left" vertical="center"/>
    </xf>
    <xf numFmtId="41" fontId="19" fillId="6" borderId="159" xfId="0" applyNumberFormat="1" applyFont="1" applyFill="1" applyBorder="1" applyAlignment="1">
      <alignment horizontal="left" vertical="center"/>
    </xf>
    <xf numFmtId="41" fontId="30" fillId="6" borderId="0" xfId="0" applyNumberFormat="1" applyFont="1" applyFill="1" applyAlignment="1">
      <alignment horizontal="center" vertical="center"/>
    </xf>
    <xf numFmtId="41" fontId="13" fillId="6" borderId="0" xfId="0" applyNumberFormat="1" applyFont="1" applyFill="1" applyAlignment="1">
      <alignment vertical="center"/>
    </xf>
    <xf numFmtId="41" fontId="16" fillId="6" borderId="150" xfId="0" applyNumberFormat="1" applyFont="1" applyFill="1" applyBorder="1" applyAlignment="1">
      <alignment vertical="center"/>
    </xf>
    <xf numFmtId="41" fontId="43" fillId="6" borderId="0" xfId="0" applyNumberFormat="1" applyFont="1" applyFill="1" applyBorder="1" applyAlignment="1">
      <alignment vertical="center"/>
    </xf>
    <xf numFmtId="41" fontId="39" fillId="6" borderId="0" xfId="0" applyNumberFormat="1" applyFont="1" applyFill="1" applyAlignment="1">
      <alignment vertical="center"/>
    </xf>
    <xf numFmtId="41" fontId="43" fillId="14" borderId="0" xfId="0" applyNumberFormat="1" applyFont="1" applyFill="1" applyBorder="1" applyAlignment="1">
      <alignment vertical="center"/>
    </xf>
    <xf numFmtId="41" fontId="5" fillId="14" borderId="0" xfId="0" applyNumberFormat="1" applyFont="1" applyFill="1" applyBorder="1" applyAlignment="1">
      <alignment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208" xfId="3" applyNumberFormat="1" applyFont="1" applyFill="1" applyBorder="1" applyAlignment="1">
      <alignment vertical="center"/>
    </xf>
    <xf numFmtId="41" fontId="26" fillId="0" borderId="210" xfId="3" applyNumberFormat="1" applyFont="1" applyFill="1" applyBorder="1" applyAlignment="1">
      <alignment vertical="center"/>
    </xf>
    <xf numFmtId="168" fontId="26" fillId="0" borderId="199" xfId="3" applyNumberFormat="1" applyFont="1" applyFill="1" applyBorder="1" applyAlignment="1">
      <alignment vertical="center"/>
    </xf>
    <xf numFmtId="168" fontId="26" fillId="0" borderId="208" xfId="3" applyNumberFormat="1" applyFont="1" applyFill="1" applyBorder="1" applyAlignment="1">
      <alignment vertical="center"/>
    </xf>
    <xf numFmtId="168" fontId="26" fillId="0" borderId="209" xfId="3" applyNumberFormat="1" applyFont="1" applyFill="1" applyBorder="1" applyAlignment="1">
      <alignment vertical="center"/>
    </xf>
    <xf numFmtId="41" fontId="26" fillId="0" borderId="191" xfId="0" applyNumberFormat="1" applyFont="1" applyBorder="1" applyAlignment="1">
      <alignment horizontal="left" vertical="center"/>
    </xf>
    <xf numFmtId="41" fontId="31" fillId="0" borderId="191" xfId="3" applyNumberFormat="1" applyFont="1" applyBorder="1" applyAlignment="1">
      <alignment vertical="center"/>
    </xf>
    <xf numFmtId="41" fontId="26" fillId="0" borderId="191" xfId="0" applyNumberFormat="1" applyFont="1" applyFill="1" applyBorder="1" applyAlignment="1">
      <alignment vertical="center"/>
    </xf>
    <xf numFmtId="41" fontId="26" fillId="0" borderId="208" xfId="0" applyNumberFormat="1" applyFont="1" applyFill="1" applyBorder="1" applyAlignment="1">
      <alignment horizontal="left" vertical="center"/>
    </xf>
    <xf numFmtId="41" fontId="31" fillId="0" borderId="208" xfId="0" applyNumberFormat="1" applyFont="1" applyFill="1" applyBorder="1" applyAlignment="1">
      <alignment vertical="center"/>
    </xf>
    <xf numFmtId="41" fontId="31" fillId="0" borderId="208" xfId="3" applyNumberFormat="1" applyFont="1" applyFill="1" applyBorder="1" applyAlignment="1">
      <alignment vertical="center"/>
    </xf>
    <xf numFmtId="41" fontId="26" fillId="0" borderId="211" xfId="0" applyNumberFormat="1" applyFont="1" applyBorder="1" applyAlignment="1">
      <alignment horizontal="left" vertical="center"/>
    </xf>
    <xf numFmtId="41" fontId="31" fillId="0" borderId="212" xfId="3" applyNumberFormat="1" applyFont="1" applyFill="1" applyBorder="1" applyAlignment="1">
      <alignment vertical="center"/>
    </xf>
    <xf numFmtId="41" fontId="26" fillId="0" borderId="209" xfId="0" applyNumberFormat="1" applyFont="1" applyFill="1" applyBorder="1" applyAlignment="1">
      <alignment horizontal="left" vertical="center"/>
    </xf>
    <xf numFmtId="41" fontId="31" fillId="0" borderId="209" xfId="0" applyNumberFormat="1" applyFont="1" applyFill="1" applyBorder="1" applyAlignment="1">
      <alignment horizontal="left" vertical="center"/>
    </xf>
    <xf numFmtId="41" fontId="31" fillId="0" borderId="210" xfId="3" applyNumberFormat="1" applyFont="1" applyFill="1" applyBorder="1" applyAlignment="1">
      <alignment vertical="center"/>
    </xf>
    <xf numFmtId="168" fontId="31" fillId="0" borderId="213" xfId="3" applyNumberFormat="1" applyFont="1" applyFill="1" applyBorder="1" applyAlignment="1">
      <alignment vertical="center"/>
    </xf>
    <xf numFmtId="169" fontId="26" fillId="0" borderId="191" xfId="8" applyNumberFormat="1" applyFont="1" applyBorder="1" applyAlignment="1">
      <alignment horizontal="left" vertical="center"/>
    </xf>
    <xf numFmtId="168" fontId="19" fillId="0" borderId="209" xfId="3" applyNumberFormat="1" applyFont="1" applyFill="1" applyBorder="1" applyAlignment="1">
      <alignment vertical="center"/>
    </xf>
    <xf numFmtId="168" fontId="19" fillId="0" borderId="212" xfId="3" applyNumberFormat="1" applyFont="1" applyFill="1" applyBorder="1" applyAlignment="1">
      <alignment vertical="center"/>
    </xf>
    <xf numFmtId="168" fontId="31" fillId="0" borderId="214" xfId="3" applyNumberFormat="1" applyFont="1" applyFill="1" applyBorder="1" applyAlignment="1">
      <alignment vertical="center"/>
    </xf>
    <xf numFmtId="168" fontId="31" fillId="0" borderId="215" xfId="3" applyNumberFormat="1" applyFont="1" applyFill="1" applyBorder="1" applyAlignment="1">
      <alignment vertical="center"/>
    </xf>
    <xf numFmtId="168" fontId="26" fillId="0" borderId="204" xfId="13" applyNumberFormat="1" applyFont="1" applyFill="1" applyBorder="1" applyAlignment="1">
      <alignment horizontal="center" vertical="center"/>
    </xf>
    <xf numFmtId="168" fontId="26" fillId="0" borderId="208" xfId="8" applyNumberFormat="1" applyFont="1" applyFill="1" applyBorder="1" applyAlignment="1">
      <alignment horizontal="center" vertical="center"/>
    </xf>
    <xf numFmtId="168" fontId="31" fillId="0" borderId="204" xfId="0" applyNumberFormat="1" applyFont="1" applyFill="1" applyBorder="1" applyAlignment="1">
      <alignment vertical="center"/>
    </xf>
    <xf numFmtId="168" fontId="31" fillId="0" borderId="208" xfId="8" applyNumberFormat="1" applyFont="1" applyFill="1" applyBorder="1" applyAlignment="1">
      <alignment vertical="center"/>
    </xf>
    <xf numFmtId="168" fontId="31" fillId="0" borderId="199" xfId="3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5" fillId="0" borderId="0" xfId="1" applyNumberFormat="1" applyFont="1"/>
    <xf numFmtId="41" fontId="32" fillId="0" borderId="0" xfId="0" applyNumberFormat="1" applyFont="1" applyBorder="1" applyAlignment="1">
      <alignment vertical="center"/>
    </xf>
    <xf numFmtId="41" fontId="4" fillId="0" borderId="0" xfId="1" applyNumberFormat="1" applyFont="1" applyBorder="1" applyAlignment="1">
      <alignment horizontal="center" vertical="center"/>
    </xf>
    <xf numFmtId="41" fontId="12" fillId="0" borderId="0" xfId="1" applyNumberFormat="1" applyFont="1" applyBorder="1" applyAlignment="1">
      <alignment horizontal="center" vertical="center"/>
    </xf>
    <xf numFmtId="41" fontId="17" fillId="0" borderId="0" xfId="1" applyNumberFormat="1" applyFont="1" applyAlignment="1">
      <alignment vertical="center"/>
    </xf>
    <xf numFmtId="41" fontId="5" fillId="0" borderId="0" xfId="1" applyNumberFormat="1" applyFont="1" applyAlignment="1">
      <alignment vertical="center"/>
    </xf>
    <xf numFmtId="41" fontId="0" fillId="0" borderId="0" xfId="1" applyNumberFormat="1" applyFont="1"/>
    <xf numFmtId="41" fontId="24" fillId="0" borderId="0" xfId="3" applyNumberFormat="1" applyFont="1" applyAlignment="1">
      <alignment horizontal="left"/>
    </xf>
    <xf numFmtId="41" fontId="19" fillId="2" borderId="10" xfId="2" applyNumberFormat="1" applyFont="1" applyFill="1" applyBorder="1" applyAlignment="1">
      <alignment horizontal="left" vertical="center"/>
    </xf>
    <xf numFmtId="41" fontId="26" fillId="3" borderId="203" xfId="0" applyNumberFormat="1" applyFont="1" applyFill="1" applyBorder="1" applyAlignment="1">
      <alignment horizontal="left" vertical="center" wrapText="1"/>
    </xf>
    <xf numFmtId="168" fontId="19" fillId="2" borderId="203" xfId="1" applyNumberFormat="1" applyFont="1" applyFill="1" applyBorder="1" applyAlignment="1">
      <alignment horizontal="right" vertical="center"/>
    </xf>
    <xf numFmtId="168" fontId="26" fillId="2" borderId="203" xfId="1" applyNumberFormat="1" applyFont="1" applyFill="1" applyBorder="1" applyAlignment="1">
      <alignment horizontal="right" vertical="center"/>
    </xf>
    <xf numFmtId="41" fontId="26" fillId="3" borderId="203" xfId="0" applyNumberFormat="1" applyFont="1" applyFill="1" applyBorder="1" applyAlignment="1">
      <alignment vertical="center" wrapText="1"/>
    </xf>
    <xf numFmtId="41" fontId="26" fillId="0" borderId="203" xfId="0" applyNumberFormat="1" applyFont="1" applyBorder="1" applyAlignment="1">
      <alignment vertical="center"/>
    </xf>
    <xf numFmtId="168" fontId="19" fillId="0" borderId="203" xfId="1" applyNumberFormat="1" applyFont="1" applyBorder="1" applyAlignment="1">
      <alignment vertical="center"/>
    </xf>
    <xf numFmtId="168" fontId="26" fillId="0" borderId="203" xfId="1" applyNumberFormat="1" applyFont="1" applyBorder="1" applyAlignment="1">
      <alignment vertical="center"/>
    </xf>
    <xf numFmtId="168" fontId="19" fillId="0" borderId="202" xfId="1" applyNumberFormat="1" applyFont="1" applyBorder="1" applyAlignment="1">
      <alignment vertical="center"/>
    </xf>
    <xf numFmtId="168" fontId="19" fillId="0" borderId="202" xfId="1" applyNumberFormat="1" applyFont="1" applyBorder="1" applyAlignment="1">
      <alignment horizontal="left" vertical="center"/>
    </xf>
    <xf numFmtId="168" fontId="26" fillId="0" borderId="202" xfId="1" applyNumberFormat="1" applyFont="1" applyBorder="1" applyAlignment="1">
      <alignment horizontal="left" vertical="center"/>
    </xf>
    <xf numFmtId="41" fontId="26" fillId="0" borderId="203" xfId="0" applyNumberFormat="1" applyFont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203" xfId="0" quotePrefix="1" applyNumberFormat="1" applyFont="1" applyFill="1" applyBorder="1" applyAlignment="1">
      <alignment horizontal="center" vertical="center"/>
    </xf>
    <xf numFmtId="41" fontId="26" fillId="0" borderId="216" xfId="3" applyNumberFormat="1" applyFont="1" applyFill="1" applyBorder="1" applyAlignment="1">
      <alignment vertical="center"/>
    </xf>
    <xf numFmtId="41" fontId="26" fillId="0" borderId="217" xfId="3" applyNumberFormat="1" applyFont="1" applyFill="1" applyBorder="1" applyAlignment="1">
      <alignment vertical="center"/>
    </xf>
    <xf numFmtId="168" fontId="26" fillId="0" borderId="217" xfId="3" applyNumberFormat="1" applyFont="1" applyFill="1" applyBorder="1" applyAlignment="1">
      <alignment vertical="center"/>
    </xf>
    <xf numFmtId="168" fontId="26" fillId="0" borderId="216" xfId="3" applyNumberFormat="1" applyFont="1" applyFill="1" applyBorder="1" applyAlignment="1">
      <alignment vertical="center"/>
    </xf>
    <xf numFmtId="168" fontId="26" fillId="0" borderId="218" xfId="3" applyNumberFormat="1" applyFont="1" applyFill="1" applyBorder="1" applyAlignment="1">
      <alignment vertical="center"/>
    </xf>
    <xf numFmtId="41" fontId="31" fillId="0" borderId="208" xfId="3" applyNumberFormat="1" applyFont="1" applyFill="1" applyBorder="1" applyAlignment="1">
      <alignment horizontal="left" vertical="center"/>
    </xf>
    <xf numFmtId="41" fontId="26" fillId="0" borderId="219" xfId="3" applyNumberFormat="1" applyFont="1" applyFill="1" applyBorder="1" applyAlignment="1">
      <alignment vertical="center"/>
    </xf>
    <xf numFmtId="41" fontId="31" fillId="0" borderId="217" xfId="3" applyNumberFormat="1" applyFont="1" applyFill="1" applyBorder="1" applyAlignment="1">
      <alignment horizontal="left" vertical="center"/>
    </xf>
    <xf numFmtId="168" fontId="31" fillId="0" borderId="220" xfId="12" applyNumberFormat="1" applyFont="1" applyFill="1" applyBorder="1" applyAlignment="1">
      <alignment vertical="center"/>
    </xf>
    <xf numFmtId="168" fontId="31" fillId="0" borderId="218" xfId="3" applyNumberFormat="1" applyFont="1" applyFill="1" applyBorder="1" applyAlignment="1">
      <alignment vertical="center"/>
    </xf>
    <xf numFmtId="41" fontId="26" fillId="0" borderId="203" xfId="2" applyFont="1" applyBorder="1" applyAlignment="1">
      <alignment horizontal="left" vertical="center"/>
    </xf>
    <xf numFmtId="168" fontId="19" fillId="0" borderId="203" xfId="0" applyNumberFormat="1" applyFont="1" applyBorder="1" applyAlignment="1">
      <alignment horizontal="left" vertical="center"/>
    </xf>
    <xf numFmtId="168" fontId="26" fillId="0" borderId="203" xfId="0" applyNumberFormat="1" applyFont="1" applyBorder="1" applyAlignment="1">
      <alignment horizontal="left" vertical="center"/>
    </xf>
    <xf numFmtId="43" fontId="26" fillId="0" borderId="203" xfId="1" applyNumberFormat="1" applyFont="1" applyBorder="1" applyAlignment="1">
      <alignment horizontal="left" vertical="center"/>
    </xf>
    <xf numFmtId="41" fontId="47" fillId="0" borderId="0" xfId="3" applyNumberFormat="1" applyFont="1"/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2" borderId="165" xfId="0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168" fontId="26" fillId="0" borderId="217" xfId="0" applyNumberFormat="1" applyFont="1" applyFill="1" applyBorder="1" applyAlignment="1">
      <alignment vertical="center"/>
    </xf>
    <xf numFmtId="168" fontId="26" fillId="0" borderId="216" xfId="8" applyNumberFormat="1" applyFont="1" applyFill="1" applyBorder="1" applyAlignment="1">
      <alignment vertical="center"/>
    </xf>
    <xf numFmtId="41" fontId="26" fillId="0" borderId="203" xfId="0" quotePrefix="1" applyNumberFormat="1" applyFont="1" applyBorder="1" applyAlignment="1">
      <alignment horizontal="center" vertical="center"/>
    </xf>
    <xf numFmtId="43" fontId="26" fillId="0" borderId="203" xfId="8" applyNumberFormat="1" applyFont="1" applyBorder="1" applyAlignment="1">
      <alignment horizontal="left" vertical="center"/>
    </xf>
    <xf numFmtId="41" fontId="19" fillId="2" borderId="203" xfId="2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221" xfId="0" applyNumberFormat="1" applyFont="1" applyFill="1" applyBorder="1" applyAlignment="1">
      <alignment vertical="center"/>
    </xf>
    <xf numFmtId="168" fontId="31" fillId="0" borderId="222" xfId="3" applyNumberFormat="1" applyFont="1" applyFill="1" applyBorder="1" applyAlignment="1">
      <alignment vertical="center"/>
    </xf>
    <xf numFmtId="41" fontId="26" fillId="2" borderId="223" xfId="0" applyNumberFormat="1" applyFont="1" applyFill="1" applyBorder="1" applyAlignment="1">
      <alignment vertical="center"/>
    </xf>
    <xf numFmtId="41" fontId="26" fillId="2" borderId="224" xfId="0" applyNumberFormat="1" applyFont="1" applyFill="1" applyBorder="1" applyAlignment="1">
      <alignment vertical="center"/>
    </xf>
    <xf numFmtId="168" fontId="19" fillId="0" borderId="225" xfId="0" applyNumberFormat="1" applyFont="1" applyFill="1" applyBorder="1" applyAlignment="1">
      <alignment vertical="center"/>
    </xf>
    <xf numFmtId="168" fontId="19" fillId="0" borderId="221" xfId="0" applyNumberFormat="1" applyFont="1" applyFill="1" applyBorder="1" applyAlignment="1">
      <alignment vertical="center"/>
    </xf>
    <xf numFmtId="43" fontId="26" fillId="0" borderId="226" xfId="8" applyNumberFormat="1" applyFont="1" applyBorder="1" applyAlignment="1">
      <alignment horizontal="left" vertical="center"/>
    </xf>
    <xf numFmtId="168" fontId="31" fillId="0" borderId="225" xfId="12" applyNumberFormat="1" applyFont="1" applyFill="1" applyBorder="1" applyAlignment="1">
      <alignment vertical="center"/>
    </xf>
    <xf numFmtId="41" fontId="31" fillId="2" borderId="227" xfId="3" applyNumberFormat="1" applyFont="1" applyFill="1" applyBorder="1" applyAlignment="1">
      <alignment vertical="center"/>
    </xf>
    <xf numFmtId="41" fontId="26" fillId="0" borderId="227" xfId="3" applyNumberFormat="1" applyFont="1" applyFill="1" applyBorder="1" applyAlignment="1">
      <alignment vertical="center"/>
    </xf>
    <xf numFmtId="41" fontId="31" fillId="0" borderId="228" xfId="3" applyNumberFormat="1" applyFont="1" applyBorder="1" applyAlignment="1">
      <alignment vertical="center"/>
    </xf>
    <xf numFmtId="41" fontId="31" fillId="0" borderId="229" xfId="3" applyNumberFormat="1" applyFont="1" applyFill="1" applyBorder="1" applyAlignment="1">
      <alignment horizontal="left" vertical="center"/>
    </xf>
    <xf numFmtId="41" fontId="31" fillId="0" borderId="227" xfId="3" applyNumberFormat="1" applyFont="1" applyFill="1" applyBorder="1" applyAlignment="1">
      <alignment horizontal="left" vertical="center"/>
    </xf>
    <xf numFmtId="41" fontId="26" fillId="0" borderId="230" xfId="3" applyNumberFormat="1" applyFont="1" applyFill="1" applyBorder="1" applyAlignment="1">
      <alignment vertical="center"/>
    </xf>
    <xf numFmtId="41" fontId="26" fillId="2" borderId="231" xfId="2" applyNumberFormat="1" applyFont="1" applyFill="1" applyBorder="1" applyAlignment="1">
      <alignment horizontal="left" vertical="center"/>
    </xf>
    <xf numFmtId="41" fontId="26" fillId="2" borderId="227" xfId="2" applyNumberFormat="1" applyFont="1" applyFill="1" applyBorder="1" applyAlignment="1">
      <alignment horizontal="left" vertical="center"/>
    </xf>
    <xf numFmtId="41" fontId="26" fillId="0" borderId="232" xfId="0" applyNumberFormat="1" applyFont="1" applyBorder="1" applyAlignment="1">
      <alignment horizontal="left" vertical="center"/>
    </xf>
    <xf numFmtId="41" fontId="26" fillId="0" borderId="227" xfId="0" applyNumberFormat="1" applyFont="1" applyBorder="1" applyAlignment="1">
      <alignment horizontal="left" vertical="center"/>
    </xf>
    <xf numFmtId="168" fontId="31" fillId="0" borderId="233" xfId="3" applyNumberFormat="1" applyFont="1" applyFill="1" applyBorder="1" applyAlignment="1">
      <alignment vertical="center"/>
    </xf>
    <xf numFmtId="168" fontId="31" fillId="0" borderId="227" xfId="8" applyNumberFormat="1" applyFont="1" applyFill="1" applyBorder="1" applyAlignment="1">
      <alignment vertical="center"/>
    </xf>
    <xf numFmtId="168" fontId="31" fillId="0" borderId="229" xfId="3" applyNumberFormat="1" applyFont="1" applyFill="1" applyBorder="1" applyAlignment="1">
      <alignment vertical="center"/>
    </xf>
    <xf numFmtId="168" fontId="26" fillId="0" borderId="234" xfId="3" applyNumberFormat="1" applyFont="1" applyFill="1" applyBorder="1" applyAlignment="1">
      <alignment vertical="center"/>
    </xf>
    <xf numFmtId="168" fontId="26" fillId="0" borderId="227" xfId="3" applyNumberFormat="1" applyFont="1" applyFill="1" applyBorder="1" applyAlignment="1">
      <alignment vertical="center"/>
    </xf>
    <xf numFmtId="168" fontId="26" fillId="0" borderId="229" xfId="3" applyNumberFormat="1" applyFont="1" applyFill="1" applyBorder="1" applyAlignment="1">
      <alignment vertical="center"/>
    </xf>
    <xf numFmtId="168" fontId="26" fillId="0" borderId="228" xfId="3" applyNumberFormat="1" applyFont="1" applyFill="1" applyBorder="1" applyAlignment="1">
      <alignment vertical="center"/>
    </xf>
    <xf numFmtId="168" fontId="26" fillId="0" borderId="230" xfId="3" applyNumberFormat="1" applyFont="1" applyFill="1" applyBorder="1" applyAlignment="1">
      <alignment vertical="center"/>
    </xf>
    <xf numFmtId="168" fontId="31" fillId="0" borderId="235" xfId="3" applyNumberFormat="1" applyFont="1" applyFill="1" applyBorder="1" applyAlignment="1">
      <alignment vertical="center"/>
    </xf>
    <xf numFmtId="168" fontId="19" fillId="0" borderId="229" xfId="3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228" xfId="0" quotePrefix="1" applyNumberFormat="1" applyFont="1" applyFill="1" applyBorder="1" applyAlignment="1">
      <alignment horizontal="center" vertical="center"/>
    </xf>
    <xf numFmtId="41" fontId="31" fillId="0" borderId="227" xfId="3" applyNumberFormat="1" applyFont="1" applyFill="1" applyBorder="1" applyAlignment="1">
      <alignment vertical="center"/>
    </xf>
    <xf numFmtId="41" fontId="31" fillId="0" borderId="228" xfId="3" applyNumberFormat="1" applyFont="1" applyFill="1" applyBorder="1" applyAlignment="1">
      <alignment vertical="center"/>
    </xf>
    <xf numFmtId="41" fontId="31" fillId="0" borderId="0" xfId="3" applyNumberFormat="1" applyFont="1" applyFill="1" applyBorder="1" applyAlignment="1">
      <alignment vertical="center"/>
    </xf>
    <xf numFmtId="168" fontId="31" fillId="0" borderId="227" xfId="3" applyNumberFormat="1" applyFont="1" applyFill="1" applyBorder="1" applyAlignment="1">
      <alignment vertical="center"/>
    </xf>
    <xf numFmtId="41" fontId="31" fillId="0" borderId="233" xfId="3" applyNumberFormat="1" applyFont="1" applyFill="1" applyBorder="1" applyAlignment="1">
      <alignment horizontal="left" vertical="center"/>
    </xf>
    <xf numFmtId="41" fontId="26" fillId="0" borderId="228" xfId="0" applyNumberFormat="1" applyFont="1" applyBorder="1" applyAlignment="1">
      <alignment vertical="center"/>
    </xf>
    <xf numFmtId="41" fontId="34" fillId="0" borderId="165" xfId="0" applyNumberFormat="1" applyFont="1" applyFill="1" applyBorder="1" applyAlignment="1">
      <alignment vertical="center"/>
    </xf>
    <xf numFmtId="41" fontId="19" fillId="0" borderId="227" xfId="3" applyNumberFormat="1" applyFont="1" applyFill="1" applyBorder="1" applyAlignment="1">
      <alignment vertical="center"/>
    </xf>
    <xf numFmtId="41" fontId="19" fillId="0" borderId="233" xfId="3" applyNumberFormat="1" applyFont="1" applyFill="1" applyBorder="1" applyAlignment="1">
      <alignment vertical="center"/>
    </xf>
    <xf numFmtId="168" fontId="19" fillId="0" borderId="233" xfId="3" applyNumberFormat="1" applyFont="1" applyFill="1" applyBorder="1" applyAlignment="1">
      <alignment vertical="center"/>
    </xf>
    <xf numFmtId="168" fontId="19" fillId="0" borderId="227" xfId="8" quotePrefix="1" applyNumberFormat="1" applyFont="1" applyFill="1" applyBorder="1" applyAlignment="1">
      <alignment vertical="center"/>
    </xf>
    <xf numFmtId="41" fontId="19" fillId="0" borderId="228" xfId="0" applyNumberFormat="1" applyFont="1" applyFill="1" applyBorder="1" applyAlignment="1">
      <alignment vertical="center"/>
    </xf>
    <xf numFmtId="41" fontId="26" fillId="0" borderId="228" xfId="0" quotePrefix="1" applyNumberFormat="1" applyFont="1" applyBorder="1" applyAlignment="1">
      <alignment horizontal="center" vertical="center"/>
    </xf>
    <xf numFmtId="41" fontId="26" fillId="2" borderId="228" xfId="2" applyFont="1" applyFill="1" applyBorder="1" applyAlignment="1">
      <alignment horizontal="left" vertical="center"/>
    </xf>
    <xf numFmtId="41" fontId="26" fillId="2" borderId="228" xfId="2" applyNumberFormat="1" applyFont="1" applyFill="1" applyBorder="1" applyAlignment="1">
      <alignment horizontal="left" vertical="center"/>
    </xf>
    <xf numFmtId="168" fontId="48" fillId="2" borderId="228" xfId="1" applyNumberFormat="1" applyFont="1" applyFill="1" applyBorder="1" applyAlignment="1">
      <alignment horizontal="right" vertical="center"/>
    </xf>
    <xf numFmtId="168" fontId="48" fillId="3" borderId="228" xfId="0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2" borderId="227" xfId="3" applyNumberFormat="1" applyFont="1" applyFill="1" applyBorder="1" applyAlignment="1">
      <alignment vertical="center"/>
    </xf>
    <xf numFmtId="41" fontId="26" fillId="2" borderId="233" xfId="3" applyNumberFormat="1" applyFont="1" applyFill="1" applyBorder="1" applyAlignment="1">
      <alignment vertical="center"/>
    </xf>
    <xf numFmtId="168" fontId="31" fillId="0" borderId="225" xfId="3" applyNumberFormat="1" applyFont="1" applyFill="1" applyBorder="1" applyAlignment="1">
      <alignment vertical="center"/>
    </xf>
    <xf numFmtId="41" fontId="26" fillId="0" borderId="165" xfId="0" applyNumberFormat="1" applyFont="1" applyFill="1" applyBorder="1" applyAlignment="1">
      <alignment vertical="center"/>
    </xf>
    <xf numFmtId="41" fontId="26" fillId="0" borderId="236" xfId="0" applyNumberFormat="1" applyFont="1" applyFill="1" applyBorder="1" applyAlignment="1">
      <alignment vertical="center"/>
    </xf>
    <xf numFmtId="41" fontId="26" fillId="0" borderId="187" xfId="0" applyNumberFormat="1" applyFont="1" applyFill="1" applyBorder="1" applyAlignment="1">
      <alignment vertical="center"/>
    </xf>
    <xf numFmtId="168" fontId="19" fillId="0" borderId="237" xfId="3" applyNumberFormat="1" applyFont="1" applyFill="1" applyBorder="1" applyAlignment="1">
      <alignment vertical="center"/>
    </xf>
    <xf numFmtId="168" fontId="19" fillId="0" borderId="238" xfId="8" quotePrefix="1" applyNumberFormat="1" applyFont="1" applyFill="1" applyBorder="1" applyAlignment="1">
      <alignment vertical="center"/>
    </xf>
    <xf numFmtId="168" fontId="31" fillId="0" borderId="239" xfId="3" applyNumberFormat="1" applyFont="1" applyFill="1" applyBorder="1" applyAlignment="1">
      <alignment vertical="center"/>
    </xf>
    <xf numFmtId="41" fontId="26" fillId="0" borderId="240" xfId="0" applyNumberFormat="1" applyFont="1" applyFill="1" applyBorder="1" applyAlignment="1">
      <alignment vertical="center"/>
    </xf>
    <xf numFmtId="43" fontId="26" fillId="0" borderId="242" xfId="8" applyNumberFormat="1" applyFont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31" fillId="2" borderId="242" xfId="3" applyNumberFormat="1" applyFont="1" applyFill="1" applyBorder="1" applyAlignment="1">
      <alignment vertical="center"/>
    </xf>
    <xf numFmtId="41" fontId="26" fillId="2" borderId="242" xfId="0" applyNumberFormat="1" applyFont="1" applyFill="1" applyBorder="1" applyAlignment="1">
      <alignment horizontal="left" vertical="center"/>
    </xf>
    <xf numFmtId="41" fontId="19" fillId="2" borderId="242" xfId="0" applyNumberFormat="1" applyFont="1" applyFill="1" applyBorder="1" applyAlignment="1">
      <alignment horizontal="left" vertical="center"/>
    </xf>
    <xf numFmtId="168" fontId="19" fillId="2" borderId="242" xfId="1" applyNumberFormat="1" applyFont="1" applyFill="1" applyBorder="1" applyAlignment="1">
      <alignment horizontal="left" vertical="center"/>
    </xf>
    <xf numFmtId="168" fontId="26" fillId="0" borderId="242" xfId="1" applyNumberFormat="1" applyFont="1" applyBorder="1" applyAlignment="1">
      <alignment horizontal="left" vertical="center"/>
    </xf>
    <xf numFmtId="168" fontId="26" fillId="3" borderId="242" xfId="0" applyNumberFormat="1" applyFont="1" applyFill="1" applyBorder="1" applyAlignment="1">
      <alignment vertical="center"/>
    </xf>
    <xf numFmtId="168" fontId="19" fillId="2" borderId="242" xfId="1" applyNumberFormat="1" applyFont="1" applyFill="1" applyBorder="1" applyAlignment="1">
      <alignment vertical="center"/>
    </xf>
    <xf numFmtId="168" fontId="19" fillId="2" borderId="242" xfId="0" applyNumberFormat="1" applyFont="1" applyFill="1" applyBorder="1" applyAlignment="1">
      <alignment vertical="center"/>
    </xf>
    <xf numFmtId="41" fontId="26" fillId="0" borderId="242" xfId="0" applyNumberFormat="1" applyFont="1" applyBorder="1" applyAlignment="1">
      <alignment horizontal="left" vertical="center"/>
    </xf>
    <xf numFmtId="41" fontId="19" fillId="0" borderId="242" xfId="0" applyNumberFormat="1" applyFont="1" applyBorder="1" applyAlignment="1">
      <alignment horizontal="left" vertical="center"/>
    </xf>
    <xf numFmtId="41" fontId="19" fillId="2" borderId="242" xfId="0" applyNumberFormat="1" applyFont="1" applyFill="1" applyBorder="1" applyAlignment="1">
      <alignment vertical="center"/>
    </xf>
    <xf numFmtId="41" fontId="26" fillId="0" borderId="242" xfId="0" applyNumberFormat="1" applyFont="1" applyFill="1" applyBorder="1" applyAlignment="1">
      <alignment vertical="center"/>
    </xf>
    <xf numFmtId="41" fontId="26" fillId="0" borderId="242" xfId="0" applyNumberFormat="1" applyFont="1" applyFill="1" applyBorder="1" applyAlignment="1">
      <alignment horizontal="left" vertical="center"/>
    </xf>
    <xf numFmtId="168" fontId="19" fillId="0" borderId="242" xfId="1" applyNumberFormat="1" applyFont="1" applyFill="1" applyBorder="1" applyAlignment="1">
      <alignment horizontal="left" vertical="center"/>
    </xf>
    <xf numFmtId="168" fontId="26" fillId="0" borderId="242" xfId="1" applyNumberFormat="1" applyFont="1" applyFill="1" applyBorder="1" applyAlignment="1">
      <alignment horizontal="left" vertical="center"/>
    </xf>
    <xf numFmtId="41" fontId="26" fillId="2" borderId="242" xfId="0" applyNumberFormat="1" applyFont="1" applyFill="1" applyBorder="1" applyAlignment="1">
      <alignment vertical="center"/>
    </xf>
    <xf numFmtId="168" fontId="19" fillId="0" borderId="242" xfId="1" applyNumberFormat="1" applyFont="1" applyBorder="1" applyAlignment="1">
      <alignment horizontal="left" vertical="center"/>
    </xf>
    <xf numFmtId="42" fontId="26" fillId="0" borderId="242" xfId="0" applyNumberFormat="1" applyFont="1" applyBorder="1" applyAlignment="1">
      <alignment horizontal="left" vertical="center"/>
    </xf>
    <xf numFmtId="168" fontId="26" fillId="2" borderId="242" xfId="1" applyNumberFormat="1" applyFont="1" applyFill="1" applyBorder="1" applyAlignment="1">
      <alignment vertical="center"/>
    </xf>
    <xf numFmtId="168" fontId="26" fillId="2" borderId="242" xfId="0" applyNumberFormat="1" applyFont="1" applyFill="1" applyBorder="1" applyAlignment="1">
      <alignment vertical="center"/>
    </xf>
    <xf numFmtId="168" fontId="19" fillId="2" borderId="202" xfId="1" applyNumberFormat="1" applyFont="1" applyFill="1" applyBorder="1" applyAlignment="1">
      <alignment vertical="center"/>
    </xf>
    <xf numFmtId="41" fontId="26" fillId="0" borderId="242" xfId="2" applyNumberFormat="1" applyFont="1" applyBorder="1" applyAlignment="1">
      <alignment horizontal="left" vertical="center"/>
    </xf>
    <xf numFmtId="168" fontId="19" fillId="0" borderId="202" xfId="0" applyNumberFormat="1" applyFont="1" applyBorder="1" applyAlignment="1">
      <alignment horizontal="right" vertical="center"/>
    </xf>
    <xf numFmtId="168" fontId="26" fillId="0" borderId="202" xfId="0" applyNumberFormat="1" applyFont="1" applyBorder="1" applyAlignment="1">
      <alignment horizontal="right" vertical="center"/>
    </xf>
    <xf numFmtId="43" fontId="26" fillId="0" borderId="242" xfId="1" applyNumberFormat="1" applyFont="1" applyBorder="1" applyAlignment="1">
      <alignment horizontal="left" vertical="center"/>
    </xf>
    <xf numFmtId="42" fontId="26" fillId="0" borderId="202" xfId="0" applyNumberFormat="1" applyFont="1" applyBorder="1" applyAlignment="1">
      <alignment horizontal="left" vertical="center"/>
    </xf>
    <xf numFmtId="43" fontId="26" fillId="0" borderId="202" xfId="1" applyNumberFormat="1" applyFont="1" applyBorder="1" applyAlignment="1">
      <alignment horizontal="left" vertical="center"/>
    </xf>
    <xf numFmtId="41" fontId="26" fillId="2" borderId="242" xfId="2" applyNumberFormat="1" applyFont="1" applyFill="1" applyBorder="1" applyAlignment="1">
      <alignment horizontal="left" vertical="center"/>
    </xf>
    <xf numFmtId="41" fontId="26" fillId="0" borderId="242" xfId="0" applyNumberFormat="1" applyFont="1" applyFill="1" applyBorder="1" applyAlignment="1">
      <alignment horizontal="center" vertical="center"/>
    </xf>
    <xf numFmtId="41" fontId="26" fillId="0" borderId="242" xfId="0" quotePrefix="1" applyNumberFormat="1" applyFont="1" applyFill="1" applyBorder="1" applyAlignment="1">
      <alignment horizontal="left" vertical="center"/>
    </xf>
    <xf numFmtId="41" fontId="26" fillId="0" borderId="242" xfId="0" quotePrefix="1" applyNumberFormat="1" applyFont="1" applyFill="1" applyBorder="1" applyAlignment="1">
      <alignment horizontal="right" vertical="center"/>
    </xf>
    <xf numFmtId="41" fontId="26" fillId="2" borderId="242" xfId="0" quotePrefix="1" applyNumberFormat="1" applyFont="1" applyFill="1" applyBorder="1" applyAlignment="1">
      <alignment horizontal="right" vertical="center"/>
    </xf>
    <xf numFmtId="41" fontId="26" fillId="2" borderId="242" xfId="0" quotePrefix="1" applyNumberFormat="1" applyFont="1" applyFill="1" applyBorder="1" applyAlignment="1">
      <alignment horizontal="center" vertical="center"/>
    </xf>
    <xf numFmtId="168" fontId="19" fillId="0" borderId="165" xfId="0" applyNumberFormat="1" applyFont="1" applyBorder="1" applyAlignment="1">
      <alignment horizontal="right" vertical="center"/>
    </xf>
    <xf numFmtId="168" fontId="26" fillId="0" borderId="242" xfId="0" applyNumberFormat="1" applyFont="1" applyBorder="1" applyAlignment="1">
      <alignment horizontal="right" vertical="center"/>
    </xf>
    <xf numFmtId="168" fontId="19" fillId="0" borderId="165" xfId="1" applyNumberFormat="1" applyFont="1" applyBorder="1" applyAlignment="1">
      <alignment horizontal="left" vertical="center"/>
    </xf>
    <xf numFmtId="168" fontId="31" fillId="0" borderId="242" xfId="0" applyNumberFormat="1" applyFont="1" applyFill="1" applyBorder="1" applyAlignment="1">
      <alignment horizontal="right" vertical="center"/>
    </xf>
    <xf numFmtId="168" fontId="19" fillId="2" borderId="165" xfId="1" applyNumberFormat="1" applyFont="1" applyFill="1" applyBorder="1" applyAlignment="1">
      <alignment vertical="center"/>
    </xf>
    <xf numFmtId="41" fontId="19" fillId="2" borderId="165" xfId="0" applyNumberFormat="1" applyFont="1" applyFill="1" applyBorder="1" applyAlignment="1">
      <alignment horizontal="left" vertical="center"/>
    </xf>
    <xf numFmtId="168" fontId="19" fillId="2" borderId="165" xfId="1" applyNumberFormat="1" applyFont="1" applyFill="1" applyBorder="1" applyAlignment="1">
      <alignment horizontal="left" vertical="center"/>
    </xf>
    <xf numFmtId="168" fontId="26" fillId="0" borderId="239" xfId="3" applyNumberFormat="1" applyFont="1" applyFill="1" applyBorder="1" applyAlignment="1">
      <alignment vertical="center"/>
    </xf>
    <xf numFmtId="41" fontId="19" fillId="0" borderId="242" xfId="0" applyNumberFormat="1" applyFont="1" applyFill="1" applyBorder="1" applyAlignment="1">
      <alignment vertical="center"/>
    </xf>
    <xf numFmtId="41" fontId="26" fillId="0" borderId="242" xfId="0" quotePrefix="1" applyNumberFormat="1" applyFont="1" applyBorder="1" applyAlignment="1">
      <alignment horizontal="center" vertical="center"/>
    </xf>
    <xf numFmtId="41" fontId="19" fillId="0" borderId="242" xfId="0" quotePrefix="1" applyNumberFormat="1" applyFont="1" applyFill="1" applyBorder="1" applyAlignment="1">
      <alignment horizontal="center" vertical="center"/>
    </xf>
    <xf numFmtId="41" fontId="26" fillId="2" borderId="242" xfId="3" applyNumberFormat="1" applyFont="1" applyFill="1" applyBorder="1" applyAlignment="1">
      <alignment vertical="center"/>
    </xf>
    <xf numFmtId="41" fontId="26" fillId="2" borderId="0" xfId="3" applyNumberFormat="1" applyFont="1" applyFill="1" applyBorder="1" applyAlignment="1">
      <alignment vertical="center"/>
    </xf>
    <xf numFmtId="168" fontId="26" fillId="0" borderId="237" xfId="3" applyNumberFormat="1" applyFont="1" applyFill="1" applyBorder="1" applyAlignment="1">
      <alignment vertical="center"/>
    </xf>
    <xf numFmtId="168" fontId="26" fillId="0" borderId="238" xfId="3" applyNumberFormat="1" applyFont="1" applyFill="1" applyBorder="1" applyAlignment="1">
      <alignment vertical="center"/>
    </xf>
    <xf numFmtId="43" fontId="19" fillId="0" borderId="242" xfId="8" applyNumberFormat="1" applyFont="1" applyBorder="1" applyAlignment="1">
      <alignment horizontal="left" vertical="center"/>
    </xf>
    <xf numFmtId="41" fontId="31" fillId="0" borderId="242" xfId="3" applyNumberFormat="1" applyFont="1" applyFill="1" applyBorder="1" applyAlignment="1">
      <alignment vertical="center"/>
    </xf>
    <xf numFmtId="41" fontId="31" fillId="0" borderId="238" xfId="3" applyNumberFormat="1" applyFont="1" applyFill="1" applyBorder="1" applyAlignment="1">
      <alignment horizontal="left" vertical="center"/>
    </xf>
    <xf numFmtId="41" fontId="31" fillId="0" borderId="238" xfId="0" applyNumberFormat="1" applyFont="1" applyFill="1" applyBorder="1" applyAlignment="1">
      <alignment vertical="center"/>
    </xf>
    <xf numFmtId="41" fontId="26" fillId="0" borderId="242" xfId="3" applyNumberFormat="1" applyFont="1" applyFill="1" applyBorder="1" applyAlignment="1">
      <alignment horizontal="left" vertical="center"/>
    </xf>
    <xf numFmtId="41" fontId="26" fillId="0" borderId="243" xfId="3" applyNumberFormat="1" applyFont="1" applyFill="1" applyBorder="1" applyAlignment="1">
      <alignment horizontal="left" vertical="center"/>
    </xf>
    <xf numFmtId="168" fontId="31" fillId="0" borderId="237" xfId="3" applyNumberFormat="1" applyFont="1" applyFill="1" applyBorder="1" applyAlignment="1">
      <alignment vertical="center"/>
    </xf>
    <xf numFmtId="168" fontId="31" fillId="0" borderId="238" xfId="8" applyNumberFormat="1" applyFont="1" applyFill="1" applyBorder="1" applyAlignment="1">
      <alignment vertical="center"/>
    </xf>
    <xf numFmtId="41" fontId="26" fillId="0" borderId="237" xfId="3" quotePrefix="1" applyNumberFormat="1" applyFont="1" applyFill="1" applyBorder="1" applyAlignment="1">
      <alignment horizontal="left" vertical="center"/>
    </xf>
    <xf numFmtId="41" fontId="26" fillId="0" borderId="234" xfId="3" quotePrefix="1" applyNumberFormat="1" applyFont="1" applyFill="1" applyBorder="1" applyAlignment="1">
      <alignment horizontal="left" vertical="center"/>
    </xf>
    <xf numFmtId="41" fontId="26" fillId="0" borderId="238" xfId="0" applyNumberFormat="1" applyFont="1" applyFill="1" applyBorder="1" applyAlignment="1">
      <alignment horizontal="left" vertical="center"/>
    </xf>
    <xf numFmtId="41" fontId="26" fillId="0" borderId="234" xfId="0" applyNumberFormat="1" applyFont="1" applyFill="1" applyBorder="1" applyAlignment="1">
      <alignment horizontal="left" vertical="center"/>
    </xf>
    <xf numFmtId="168" fontId="31" fillId="0" borderId="237" xfId="0" applyNumberFormat="1" applyFont="1" applyFill="1" applyBorder="1" applyAlignment="1">
      <alignment vertical="center"/>
    </xf>
    <xf numFmtId="168" fontId="26" fillId="0" borderId="242" xfId="3" applyNumberFormat="1" applyFont="1" applyFill="1" applyBorder="1" applyAlignment="1">
      <alignment vertical="center"/>
    </xf>
    <xf numFmtId="41" fontId="26" fillId="2" borderId="163" xfId="0" applyNumberFormat="1" applyFont="1" applyFill="1" applyBorder="1" applyAlignment="1">
      <alignment vertical="center"/>
    </xf>
    <xf numFmtId="41" fontId="26" fillId="0" borderId="163" xfId="0" quotePrefix="1" applyNumberFormat="1" applyFont="1" applyFill="1" applyBorder="1" applyAlignment="1">
      <alignment horizontal="right" vertical="center"/>
    </xf>
    <xf numFmtId="41" fontId="26" fillId="2" borderId="163" xfId="0" quotePrefix="1" applyNumberFormat="1" applyFont="1" applyFill="1" applyBorder="1" applyAlignment="1">
      <alignment horizontal="right" vertical="center"/>
    </xf>
    <xf numFmtId="41" fontId="26" fillId="2" borderId="163" xfId="0" quotePrefix="1" applyNumberFormat="1" applyFont="1" applyFill="1" applyBorder="1" applyAlignment="1">
      <alignment horizontal="center" vertical="center"/>
    </xf>
    <xf numFmtId="41" fontId="26" fillId="0" borderId="16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1" fontId="26" fillId="0" borderId="241" xfId="0" applyNumberFormat="1" applyFont="1" applyFill="1" applyBorder="1" applyAlignment="1">
      <alignment horizontal="center" vertical="center"/>
    </xf>
    <xf numFmtId="168" fontId="26" fillId="2" borderId="242" xfId="1" applyNumberFormat="1" applyFont="1" applyFill="1" applyBorder="1" applyAlignment="1">
      <alignment horizontal="left" vertical="center"/>
    </xf>
    <xf numFmtId="41" fontId="26" fillId="0" borderId="242" xfId="3" applyNumberFormat="1" applyFont="1" applyFill="1" applyBorder="1" applyAlignment="1">
      <alignment vertical="center"/>
    </xf>
    <xf numFmtId="41" fontId="26" fillId="2" borderId="165" xfId="0" applyNumberFormat="1" applyFont="1" applyFill="1" applyBorder="1" applyAlignment="1">
      <alignment horizontal="left" vertical="center"/>
    </xf>
    <xf numFmtId="168" fontId="19" fillId="2" borderId="242" xfId="1" applyNumberFormat="1" applyFont="1" applyFill="1" applyBorder="1" applyAlignment="1">
      <alignment horizontal="right" vertical="center"/>
    </xf>
    <xf numFmtId="41" fontId="26" fillId="2" borderId="195" xfId="2" applyNumberFormat="1" applyFont="1" applyFill="1" applyBorder="1" applyAlignment="1">
      <alignment horizontal="left" vertical="center"/>
    </xf>
    <xf numFmtId="41" fontId="26" fillId="2" borderId="195" xfId="0" applyNumberFormat="1" applyFont="1" applyFill="1" applyBorder="1" applyAlignment="1">
      <alignment vertical="center"/>
    </xf>
    <xf numFmtId="168" fontId="19" fillId="2" borderId="195" xfId="2" applyNumberFormat="1" applyFont="1" applyFill="1" applyBorder="1" applyAlignment="1">
      <alignment horizontal="left" vertical="center"/>
    </xf>
    <xf numFmtId="41" fontId="19" fillId="0" borderId="195" xfId="0" applyNumberFormat="1" applyFont="1" applyFill="1" applyBorder="1" applyAlignment="1">
      <alignment horizontal="center" vertical="center"/>
    </xf>
    <xf numFmtId="41" fontId="19" fillId="0" borderId="195" xfId="0" quotePrefix="1" applyNumberFormat="1" applyFont="1" applyFill="1" applyBorder="1" applyAlignment="1">
      <alignment horizontal="left" vertical="center"/>
    </xf>
    <xf numFmtId="41" fontId="19" fillId="2" borderId="195" xfId="0" quotePrefix="1" applyNumberFormat="1" applyFont="1" applyFill="1" applyBorder="1" applyAlignment="1">
      <alignment horizontal="center" vertical="center"/>
    </xf>
    <xf numFmtId="168" fontId="19" fillId="0" borderId="242" xfId="3" applyNumberFormat="1" applyFont="1" applyFill="1" applyBorder="1" applyAlignment="1">
      <alignment vertical="center"/>
    </xf>
    <xf numFmtId="41" fontId="26" fillId="0" borderId="242" xfId="1" applyNumberFormat="1" applyFont="1" applyBorder="1" applyAlignment="1">
      <alignment horizontal="left" vertical="center"/>
    </xf>
    <xf numFmtId="41" fontId="26" fillId="2" borderId="242" xfId="2" applyFont="1" applyFill="1" applyBorder="1" applyAlignment="1">
      <alignment horizontal="left" vertical="center"/>
    </xf>
    <xf numFmtId="168" fontId="26" fillId="2" borderId="202" xfId="1" applyNumberFormat="1" applyFont="1" applyFill="1" applyBorder="1" applyAlignment="1">
      <alignment vertical="center"/>
    </xf>
    <xf numFmtId="168" fontId="26" fillId="0" borderId="202" xfId="3" applyNumberFormat="1" applyFont="1" applyFill="1" applyBorder="1" applyAlignment="1">
      <alignment vertical="center"/>
    </xf>
    <xf numFmtId="41" fontId="26" fillId="2" borderId="195" xfId="0" applyNumberFormat="1" applyFont="1" applyFill="1" applyBorder="1" applyAlignment="1">
      <alignment horizontal="left" vertical="center"/>
    </xf>
    <xf numFmtId="168" fontId="19" fillId="2" borderId="195" xfId="1" applyNumberFormat="1" applyFont="1" applyFill="1" applyBorder="1" applyAlignment="1">
      <alignment vertical="center"/>
    </xf>
    <xf numFmtId="41" fontId="26" fillId="0" borderId="195" xfId="0" applyNumberFormat="1" applyFont="1" applyBorder="1" applyAlignment="1">
      <alignment horizontal="left" vertical="center"/>
    </xf>
    <xf numFmtId="168" fontId="19" fillId="0" borderId="195" xfId="1" applyNumberFormat="1" applyFont="1" applyBorder="1" applyAlignment="1">
      <alignment horizontal="left" vertical="center"/>
    </xf>
    <xf numFmtId="41" fontId="34" fillId="0" borderId="195" xfId="0" applyNumberFormat="1" applyFont="1" applyFill="1" applyBorder="1" applyAlignment="1">
      <alignment horizontal="center" vertical="center"/>
    </xf>
    <xf numFmtId="41" fontId="26" fillId="3" borderId="242" xfId="0" applyNumberFormat="1" applyFont="1" applyFill="1" applyBorder="1" applyAlignment="1">
      <alignment horizontal="left" vertical="center"/>
    </xf>
    <xf numFmtId="168" fontId="19" fillId="0" borderId="202" xfId="3" applyNumberFormat="1" applyFont="1" applyFill="1" applyBorder="1" applyAlignment="1">
      <alignment vertical="center"/>
    </xf>
    <xf numFmtId="168" fontId="26" fillId="0" borderId="242" xfId="1" applyNumberFormat="1" applyFont="1" applyBorder="1" applyAlignment="1">
      <alignment vertical="center"/>
    </xf>
    <xf numFmtId="41" fontId="26" fillId="0" borderId="242" xfId="0" applyNumberFormat="1" applyFont="1" applyBorder="1" applyAlignment="1">
      <alignment vertical="center"/>
    </xf>
    <xf numFmtId="41" fontId="26" fillId="2" borderId="163" xfId="2" applyNumberFormat="1" applyFont="1" applyFill="1" applyBorder="1" applyAlignment="1">
      <alignment horizontal="left" vertical="center"/>
    </xf>
    <xf numFmtId="168" fontId="19" fillId="0" borderId="242" xfId="1" applyNumberFormat="1" applyFont="1" applyBorder="1" applyAlignment="1">
      <alignment vertical="center"/>
    </xf>
    <xf numFmtId="168" fontId="26" fillId="3" borderId="242" xfId="1" applyNumberFormat="1" applyFont="1" applyFill="1" applyBorder="1" applyAlignment="1">
      <alignment horizontal="center" vertical="center" wrapText="1"/>
    </xf>
    <xf numFmtId="41" fontId="26" fillId="3" borderId="163" xfId="0" applyNumberFormat="1" applyFont="1" applyFill="1" applyBorder="1" applyAlignment="1">
      <alignment horizontal="left" vertical="center" wrapText="1"/>
    </xf>
    <xf numFmtId="168" fontId="19" fillId="3" borderId="163" xfId="1" applyNumberFormat="1" applyFont="1" applyFill="1" applyBorder="1" applyAlignment="1">
      <alignment horizontal="center" vertical="center" wrapText="1"/>
    </xf>
    <xf numFmtId="43" fontId="26" fillId="3" borderId="242" xfId="1" applyNumberFormat="1" applyFont="1" applyFill="1" applyBorder="1" applyAlignment="1">
      <alignment horizontal="left" vertical="center" wrapText="1"/>
    </xf>
    <xf numFmtId="41" fontId="19" fillId="0" borderId="0" xfId="3" applyNumberFormat="1" applyFont="1" applyFill="1" applyBorder="1" applyAlignment="1">
      <alignment vertical="center"/>
    </xf>
    <xf numFmtId="0" fontId="47" fillId="0" borderId="0" xfId="3" applyNumberFormat="1" applyFont="1"/>
    <xf numFmtId="41" fontId="31" fillId="2" borderId="0" xfId="3" applyNumberFormat="1" applyFont="1" applyFill="1" applyBorder="1" applyAlignment="1">
      <alignment vertical="center"/>
    </xf>
    <xf numFmtId="41" fontId="26" fillId="0" borderId="165" xfId="12" applyNumberFormat="1" applyFont="1" applyFill="1" applyBorder="1" applyAlignment="1">
      <alignment horizontal="left" vertical="center"/>
    </xf>
    <xf numFmtId="41" fontId="26" fillId="0" borderId="244" xfId="12" applyNumberFormat="1" applyFont="1" applyFill="1" applyBorder="1" applyAlignment="1">
      <alignment horizontal="left" vertical="center"/>
    </xf>
    <xf numFmtId="168" fontId="26" fillId="0" borderId="237" xfId="0" applyNumberFormat="1" applyFont="1" applyFill="1" applyBorder="1" applyAlignment="1">
      <alignment vertical="center"/>
    </xf>
    <xf numFmtId="168" fontId="26" fillId="0" borderId="238" xfId="8" applyNumberFormat="1" applyFont="1" applyFill="1" applyBorder="1" applyAlignment="1">
      <alignment vertical="center"/>
    </xf>
    <xf numFmtId="41" fontId="26" fillId="0" borderId="245" xfId="0" applyNumberFormat="1" applyFont="1" applyFill="1" applyBorder="1" applyAlignment="1">
      <alignment horizontal="center" vertical="center"/>
    </xf>
    <xf numFmtId="41" fontId="26" fillId="0" borderId="246" xfId="0" applyNumberFormat="1" applyFont="1" applyFill="1" applyBorder="1" applyAlignment="1">
      <alignment vertical="center"/>
    </xf>
    <xf numFmtId="41" fontId="29" fillId="0" borderId="165" xfId="2" applyNumberFormat="1" applyFont="1" applyBorder="1" applyAlignment="1">
      <alignment horizontal="left" vertical="center"/>
    </xf>
    <xf numFmtId="168" fontId="29" fillId="0" borderId="165" xfId="1" applyNumberFormat="1" applyFont="1" applyBorder="1" applyAlignment="1">
      <alignment horizontal="left" vertical="center"/>
    </xf>
    <xf numFmtId="168" fontId="29" fillId="0" borderId="165" xfId="1" applyNumberFormat="1" applyFont="1" applyBorder="1" applyAlignment="1">
      <alignment vertical="center"/>
    </xf>
    <xf numFmtId="41" fontId="29" fillId="0" borderId="243" xfId="3" applyNumberFormat="1" applyFont="1" applyFill="1" applyBorder="1" applyAlignment="1">
      <alignment vertical="center"/>
    </xf>
    <xf numFmtId="41" fontId="29" fillId="0" borderId="242" xfId="3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31" fillId="2" borderId="165" xfId="3" applyNumberFormat="1" applyFont="1" applyFill="1" applyBorder="1" applyAlignment="1">
      <alignment vertical="center"/>
    </xf>
    <xf numFmtId="168" fontId="26" fillId="0" borderId="165" xfId="1" applyNumberFormat="1" applyFont="1" applyBorder="1" applyAlignment="1">
      <alignment horizontal="left" vertical="center"/>
    </xf>
    <xf numFmtId="168" fontId="26" fillId="3" borderId="165" xfId="0" applyNumberFormat="1" applyFont="1" applyFill="1" applyBorder="1" applyAlignment="1">
      <alignment vertical="center"/>
    </xf>
    <xf numFmtId="165" fontId="5" fillId="2" borderId="242" xfId="1" applyNumberFormat="1" applyFont="1" applyFill="1" applyBorder="1" applyAlignment="1">
      <alignment vertical="center"/>
    </xf>
    <xf numFmtId="41" fontId="31" fillId="0" borderId="242" xfId="3" applyNumberFormat="1" applyFont="1" applyBorder="1" applyAlignment="1">
      <alignment vertical="center"/>
    </xf>
    <xf numFmtId="41" fontId="26" fillId="2" borderId="245" xfId="2" applyNumberFormat="1" applyFont="1" applyFill="1" applyBorder="1" applyAlignment="1">
      <alignment horizontal="left" vertical="center"/>
    </xf>
    <xf numFmtId="41" fontId="26" fillId="3" borderId="245" xfId="0" applyNumberFormat="1" applyFont="1" applyFill="1" applyBorder="1" applyAlignment="1">
      <alignment horizontal="left" vertical="center"/>
    </xf>
    <xf numFmtId="168" fontId="19" fillId="0" borderId="245" xfId="3" applyNumberFormat="1" applyFont="1" applyFill="1" applyBorder="1" applyAlignment="1">
      <alignment vertical="center"/>
    </xf>
    <xf numFmtId="41" fontId="26" fillId="0" borderId="241" xfId="0" quotePrefix="1" applyNumberFormat="1" applyFont="1" applyFill="1" applyBorder="1" applyAlignment="1">
      <alignment horizontal="center" vertical="center"/>
    </xf>
    <xf numFmtId="41" fontId="26" fillId="0" borderId="242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2" borderId="246" xfId="0" applyNumberFormat="1" applyFont="1" applyFill="1" applyBorder="1" applyAlignment="1">
      <alignment horizontal="left" vertical="center"/>
    </xf>
    <xf numFmtId="41" fontId="26" fillId="2" borderId="246" xfId="0" applyNumberFormat="1" applyFont="1" applyFill="1" applyBorder="1" applyAlignment="1">
      <alignment vertical="center"/>
    </xf>
    <xf numFmtId="168" fontId="19" fillId="2" borderId="247" xfId="1" applyNumberFormat="1" applyFont="1" applyFill="1" applyBorder="1" applyAlignment="1">
      <alignment vertical="center"/>
    </xf>
    <xf numFmtId="168" fontId="26" fillId="0" borderId="246" xfId="1" applyNumberFormat="1" applyFont="1" applyBorder="1" applyAlignment="1">
      <alignment horizontal="left" vertical="center"/>
    </xf>
    <xf numFmtId="168" fontId="26" fillId="3" borderId="246" xfId="0" applyNumberFormat="1" applyFont="1" applyFill="1" applyBorder="1" applyAlignment="1">
      <alignment vertical="center"/>
    </xf>
    <xf numFmtId="41" fontId="26" fillId="0" borderId="246" xfId="0" applyNumberFormat="1" applyFont="1" applyBorder="1" applyAlignment="1">
      <alignment horizontal="left" vertical="center"/>
    </xf>
    <xf numFmtId="168" fontId="19" fillId="2" borderId="246" xfId="1" applyNumberFormat="1" applyFont="1" applyFill="1" applyBorder="1" applyAlignment="1">
      <alignment horizontal="left" vertical="center"/>
    </xf>
    <xf numFmtId="168" fontId="26" fillId="2" borderId="246" xfId="1" applyNumberFormat="1" applyFont="1" applyFill="1" applyBorder="1" applyAlignment="1">
      <alignment vertical="center"/>
    </xf>
    <xf numFmtId="41" fontId="26" fillId="0" borderId="246" xfId="2" applyNumberFormat="1" applyFont="1" applyBorder="1" applyAlignment="1">
      <alignment horizontal="left" vertical="center"/>
    </xf>
    <xf numFmtId="168" fontId="19" fillId="0" borderId="246" xfId="0" applyNumberFormat="1" applyFont="1" applyBorder="1" applyAlignment="1">
      <alignment horizontal="right" vertical="center"/>
    </xf>
    <xf numFmtId="168" fontId="26" fillId="0" borderId="246" xfId="0" applyNumberFormat="1" applyFont="1" applyBorder="1" applyAlignment="1">
      <alignment horizontal="right" vertical="center"/>
    </xf>
    <xf numFmtId="41" fontId="26" fillId="2" borderId="247" xfId="0" applyNumberFormat="1" applyFont="1" applyFill="1" applyBorder="1" applyAlignment="1">
      <alignment vertical="center"/>
    </xf>
    <xf numFmtId="168" fontId="19" fillId="2" borderId="246" xfId="1" applyNumberFormat="1" applyFont="1" applyFill="1" applyBorder="1" applyAlignment="1">
      <alignment horizontal="right" vertical="center"/>
    </xf>
    <xf numFmtId="168" fontId="19" fillId="2" borderId="246" xfId="1" applyNumberFormat="1" applyFont="1" applyFill="1" applyBorder="1" applyAlignment="1">
      <alignment vertical="center"/>
    </xf>
    <xf numFmtId="168" fontId="19" fillId="2" borderId="246" xfId="0" applyNumberFormat="1" applyFont="1" applyFill="1" applyBorder="1" applyAlignment="1">
      <alignment vertical="center"/>
    </xf>
    <xf numFmtId="43" fontId="26" fillId="0" borderId="246" xfId="1" applyNumberFormat="1" applyFont="1" applyBorder="1" applyAlignment="1">
      <alignment horizontal="left" vertical="center"/>
    </xf>
    <xf numFmtId="41" fontId="19" fillId="0" borderId="246" xfId="0" applyNumberFormat="1" applyFont="1" applyBorder="1" applyAlignment="1">
      <alignment horizontal="left" vertical="center"/>
    </xf>
    <xf numFmtId="168" fontId="19" fillId="2" borderId="165" xfId="0" applyNumberFormat="1" applyFont="1" applyFill="1" applyBorder="1" applyAlignment="1">
      <alignment vertical="center"/>
    </xf>
    <xf numFmtId="41" fontId="19" fillId="0" borderId="165" xfId="0" applyNumberFormat="1" applyFont="1" applyBorder="1" applyAlignment="1">
      <alignment horizontal="left" vertical="center"/>
    </xf>
    <xf numFmtId="41" fontId="26" fillId="0" borderId="246" xfId="0" applyNumberFormat="1" applyFont="1" applyFill="1" applyBorder="1" applyAlignment="1">
      <alignment horizontal="center" vertical="center"/>
    </xf>
    <xf numFmtId="41" fontId="26" fillId="0" borderId="248" xfId="0" applyNumberFormat="1" applyFont="1" applyFill="1" applyBorder="1" applyAlignment="1">
      <alignment horizontal="center" vertical="center"/>
    </xf>
    <xf numFmtId="41" fontId="31" fillId="0" borderId="246" xfId="3" applyNumberFormat="1" applyFont="1" applyBorder="1" applyAlignment="1">
      <alignment vertical="center"/>
    </xf>
    <xf numFmtId="41" fontId="26" fillId="0" borderId="246" xfId="0" quotePrefix="1" applyNumberFormat="1" applyFont="1" applyFill="1" applyBorder="1" applyAlignment="1">
      <alignment horizontal="left" vertical="center"/>
    </xf>
    <xf numFmtId="41" fontId="26" fillId="0" borderId="246" xfId="0" quotePrefix="1" applyNumberFormat="1" applyFont="1" applyFill="1" applyBorder="1" applyAlignment="1">
      <alignment horizontal="right" vertical="center"/>
    </xf>
    <xf numFmtId="41" fontId="26" fillId="2" borderId="246" xfId="0" quotePrefix="1" applyNumberFormat="1" applyFont="1" applyFill="1" applyBorder="1" applyAlignment="1">
      <alignment horizontal="right" vertical="center"/>
    </xf>
    <xf numFmtId="41" fontId="26" fillId="2" borderId="246" xfId="0" quotePrefix="1" applyNumberFormat="1" applyFont="1" applyFill="1" applyBorder="1" applyAlignment="1">
      <alignment horizontal="center" vertical="center"/>
    </xf>
    <xf numFmtId="0" fontId="5" fillId="0" borderId="231" xfId="0" applyFont="1" applyFill="1" applyBorder="1" applyAlignment="1">
      <alignment vertical="center"/>
    </xf>
    <xf numFmtId="0" fontId="5" fillId="2" borderId="231" xfId="0" applyFont="1" applyFill="1" applyBorder="1" applyAlignment="1">
      <alignment vertical="center"/>
    </xf>
    <xf numFmtId="41" fontId="19" fillId="2" borderId="246" xfId="0" applyNumberFormat="1" applyFont="1" applyFill="1" applyBorder="1" applyAlignment="1">
      <alignment horizontal="left" vertical="center"/>
    </xf>
    <xf numFmtId="41" fontId="26" fillId="2" borderId="246" xfId="2" applyNumberFormat="1" applyFont="1" applyFill="1" applyBorder="1" applyAlignment="1">
      <alignment horizontal="left" vertical="center"/>
    </xf>
    <xf numFmtId="41" fontId="26" fillId="3" borderId="246" xfId="0" applyNumberFormat="1" applyFont="1" applyFill="1" applyBorder="1" applyAlignment="1">
      <alignment horizontal="left" vertical="center"/>
    </xf>
    <xf numFmtId="168" fontId="19" fillId="0" borderId="247" xfId="3" applyNumberFormat="1" applyFont="1" applyFill="1" applyBorder="1" applyAlignment="1">
      <alignment vertical="center"/>
    </xf>
    <xf numFmtId="41" fontId="26" fillId="0" borderId="246" xfId="0" applyNumberFormat="1" applyFont="1" applyFill="1" applyBorder="1" applyAlignment="1">
      <alignment horizontal="left" vertical="center"/>
    </xf>
    <xf numFmtId="168" fontId="26" fillId="0" borderId="246" xfId="1" applyNumberFormat="1" applyFont="1" applyBorder="1" applyAlignment="1">
      <alignment vertical="center"/>
    </xf>
    <xf numFmtId="168" fontId="26" fillId="0" borderId="246" xfId="1" applyNumberFormat="1" applyFont="1" applyFill="1" applyBorder="1" applyAlignment="1" applyProtection="1">
      <alignment horizontal="center" vertical="center"/>
    </xf>
    <xf numFmtId="168" fontId="26" fillId="0" borderId="246" xfId="0" applyNumberFormat="1" applyFont="1" applyBorder="1" applyAlignment="1">
      <alignment horizontal="left" vertical="center"/>
    </xf>
    <xf numFmtId="41" fontId="26" fillId="0" borderId="246" xfId="1" applyNumberFormat="1" applyFont="1" applyFill="1" applyBorder="1" applyAlignment="1" applyProtection="1">
      <alignment horizontal="left" vertical="center"/>
    </xf>
    <xf numFmtId="41" fontId="26" fillId="0" borderId="246" xfId="1" applyNumberFormat="1" applyFont="1" applyBorder="1" applyAlignment="1">
      <alignment horizontal="left" vertical="center"/>
    </xf>
    <xf numFmtId="41" fontId="34" fillId="0" borderId="246" xfId="0" applyNumberFormat="1" applyFont="1" applyFill="1" applyBorder="1" applyAlignment="1">
      <alignment vertical="center"/>
    </xf>
    <xf numFmtId="41" fontId="19" fillId="2" borderId="246" xfId="0" applyNumberFormat="1" applyFont="1" applyFill="1" applyBorder="1" applyAlignment="1">
      <alignment vertical="center"/>
    </xf>
    <xf numFmtId="41" fontId="26" fillId="0" borderId="195" xfId="2" applyNumberFormat="1" applyFont="1" applyBorder="1" applyAlignment="1">
      <alignment horizontal="left" vertical="center"/>
    </xf>
    <xf numFmtId="168" fontId="19" fillId="0" borderId="195" xfId="0" applyNumberFormat="1" applyFont="1" applyBorder="1" applyAlignment="1">
      <alignment horizontal="right" vertical="center"/>
    </xf>
    <xf numFmtId="168" fontId="26" fillId="2" borderId="242" xfId="1" applyNumberFormat="1" applyFont="1" applyFill="1" applyBorder="1" applyAlignment="1">
      <alignment horizontal="right" vertical="center"/>
    </xf>
    <xf numFmtId="41" fontId="31" fillId="0" borderId="195" xfId="3" applyNumberFormat="1" applyFont="1" applyBorder="1" applyAlignment="1">
      <alignment vertical="center"/>
    </xf>
    <xf numFmtId="41" fontId="26" fillId="0" borderId="245" xfId="0" quotePrefix="1" applyNumberFormat="1" applyFont="1" applyFill="1" applyBorder="1" applyAlignment="1">
      <alignment horizontal="left" vertical="center"/>
    </xf>
    <xf numFmtId="41" fontId="26" fillId="0" borderId="245" xfId="0" quotePrefix="1" applyNumberFormat="1" applyFont="1" applyFill="1" applyBorder="1" applyAlignment="1">
      <alignment horizontal="center" vertical="center"/>
    </xf>
    <xf numFmtId="41" fontId="26" fillId="0" borderId="249" xfId="0" applyNumberFormat="1" applyFont="1" applyFill="1" applyBorder="1" applyAlignment="1">
      <alignment horizontal="center" vertical="center"/>
    </xf>
    <xf numFmtId="41" fontId="26" fillId="2" borderId="245" xfId="0" applyNumberFormat="1" applyFont="1" applyFill="1" applyBorder="1" applyAlignment="1">
      <alignment vertical="center"/>
    </xf>
    <xf numFmtId="41" fontId="26" fillId="0" borderId="245" xfId="0" quotePrefix="1" applyNumberFormat="1" applyFont="1" applyFill="1" applyBorder="1" applyAlignment="1">
      <alignment horizontal="right" vertical="center"/>
    </xf>
    <xf numFmtId="41" fontId="26" fillId="2" borderId="245" xfId="0" quotePrefix="1" applyNumberFormat="1" applyFont="1" applyFill="1" applyBorder="1" applyAlignment="1">
      <alignment horizontal="right" vertical="center"/>
    </xf>
    <xf numFmtId="41" fontId="26" fillId="2" borderId="24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169" fontId="26" fillId="0" borderId="242" xfId="0" applyNumberFormat="1" applyFont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169" fontId="19" fillId="0" borderId="242" xfId="1" applyNumberFormat="1" applyFont="1" applyFill="1" applyBorder="1" applyAlignment="1">
      <alignment horizontal="left" vertical="center"/>
    </xf>
    <xf numFmtId="168" fontId="26" fillId="0" borderId="242" xfId="0" applyNumberFormat="1" applyFont="1" applyFill="1" applyBorder="1" applyAlignment="1">
      <alignment horizontal="center" vertical="center"/>
    </xf>
    <xf numFmtId="41" fontId="26" fillId="0" borderId="250" xfId="0" applyNumberFormat="1" applyFont="1" applyFill="1" applyBorder="1" applyAlignment="1">
      <alignment horizontal="left" vertical="center"/>
    </xf>
    <xf numFmtId="41" fontId="26" fillId="0" borderId="241" xfId="0" applyNumberFormat="1" applyFont="1" applyFill="1" applyBorder="1" applyAlignment="1">
      <alignment horizontal="left" vertical="center"/>
    </xf>
    <xf numFmtId="168" fontId="26" fillId="0" borderId="251" xfId="0" applyNumberFormat="1" applyFont="1" applyBorder="1" applyAlignment="1">
      <alignment horizontal="left" vertical="center"/>
    </xf>
    <xf numFmtId="168" fontId="26" fillId="0" borderId="242" xfId="0" applyNumberFormat="1" applyFont="1" applyBorder="1" applyAlignment="1">
      <alignment horizontal="left" vertical="center"/>
    </xf>
    <xf numFmtId="41" fontId="26" fillId="0" borderId="252" xfId="0" applyNumberFormat="1" applyFont="1" applyFill="1" applyBorder="1" applyAlignment="1">
      <alignment horizontal="left" vertical="center"/>
    </xf>
    <xf numFmtId="168" fontId="26" fillId="0" borderId="238" xfId="1" applyNumberFormat="1" applyFont="1" applyBorder="1" applyAlignment="1">
      <alignment vertical="center"/>
    </xf>
    <xf numFmtId="168" fontId="26" fillId="0" borderId="251" xfId="1" applyNumberFormat="1" applyFont="1" applyBorder="1" applyAlignment="1">
      <alignment vertical="center"/>
    </xf>
    <xf numFmtId="41" fontId="26" fillId="2" borderId="253" xfId="3" applyNumberFormat="1" applyFont="1" applyFill="1" applyBorder="1" applyAlignment="1">
      <alignment vertical="center"/>
    </xf>
    <xf numFmtId="41" fontId="26" fillId="0" borderId="163" xfId="0" quotePrefix="1" applyNumberFormat="1" applyFont="1" applyFill="1" applyBorder="1" applyAlignment="1">
      <alignment horizontal="center" vertical="center"/>
    </xf>
    <xf numFmtId="41" fontId="26" fillId="0" borderId="163" xfId="0" quotePrefix="1" applyNumberFormat="1" applyFont="1" applyFill="1" applyBorder="1" applyAlignment="1">
      <alignment horizontal="left" vertical="center"/>
    </xf>
    <xf numFmtId="41" fontId="26" fillId="0" borderId="253" xfId="0" applyNumberFormat="1" applyFont="1" applyFill="1" applyBorder="1" applyAlignment="1">
      <alignment horizontal="center" vertical="center"/>
    </xf>
    <xf numFmtId="41" fontId="26" fillId="2" borderId="253" xfId="0" applyNumberFormat="1" applyFont="1" applyFill="1" applyBorder="1" applyAlignment="1">
      <alignment vertical="center"/>
    </xf>
    <xf numFmtId="41" fontId="19" fillId="0" borderId="253" xfId="0" applyNumberFormat="1" applyFont="1" applyFill="1" applyBorder="1" applyAlignment="1">
      <alignment vertical="center"/>
    </xf>
    <xf numFmtId="41" fontId="26" fillId="0" borderId="253" xfId="0" quotePrefix="1" applyNumberFormat="1" applyFont="1" applyFill="1" applyBorder="1" applyAlignment="1">
      <alignment horizontal="left" vertical="center"/>
    </xf>
    <xf numFmtId="41" fontId="26" fillId="0" borderId="253" xfId="0" quotePrefix="1" applyNumberFormat="1" applyFont="1" applyFill="1" applyBorder="1" applyAlignment="1">
      <alignment horizontal="center" vertical="center"/>
    </xf>
    <xf numFmtId="41" fontId="26" fillId="0" borderId="253" xfId="0" quotePrefix="1" applyNumberFormat="1" applyFont="1" applyFill="1" applyBorder="1" applyAlignment="1">
      <alignment horizontal="right" vertical="center"/>
    </xf>
    <xf numFmtId="41" fontId="26" fillId="2" borderId="253" xfId="0" quotePrefix="1" applyNumberFormat="1" applyFont="1" applyFill="1" applyBorder="1" applyAlignment="1">
      <alignment horizontal="right" vertical="center"/>
    </xf>
    <xf numFmtId="41" fontId="26" fillId="2" borderId="253" xfId="0" quotePrefix="1" applyNumberFormat="1" applyFont="1" applyFill="1" applyBorder="1" applyAlignment="1">
      <alignment horizontal="center" vertical="center"/>
    </xf>
    <xf numFmtId="41" fontId="26" fillId="0" borderId="257" xfId="0" applyNumberFormat="1" applyFont="1" applyFill="1" applyBorder="1" applyAlignment="1">
      <alignment horizontal="center" vertical="center"/>
    </xf>
    <xf numFmtId="41" fontId="31" fillId="0" borderId="253" xfId="3" applyNumberFormat="1" applyFont="1" applyBorder="1" applyAlignment="1">
      <alignment vertical="center"/>
    </xf>
    <xf numFmtId="41" fontId="19" fillId="0" borderId="258" xfId="0" applyNumberFormat="1" applyFont="1" applyFill="1" applyBorder="1" applyAlignment="1">
      <alignment horizontal="left" vertical="center"/>
    </xf>
    <xf numFmtId="168" fontId="19" fillId="0" borderId="253" xfId="8" applyNumberFormat="1" applyFont="1" applyFill="1" applyBorder="1" applyAlignment="1">
      <alignment vertical="center"/>
    </xf>
    <xf numFmtId="168" fontId="19" fillId="0" borderId="253" xfId="0" applyNumberFormat="1" applyFont="1" applyFill="1" applyBorder="1" applyAlignment="1">
      <alignment vertical="center"/>
    </xf>
    <xf numFmtId="41" fontId="19" fillId="2" borderId="253" xfId="0" applyNumberFormat="1" applyFont="1" applyFill="1" applyBorder="1" applyAlignment="1">
      <alignment horizontal="left" vertical="center"/>
    </xf>
    <xf numFmtId="41" fontId="19" fillId="0" borderId="253" xfId="0" applyNumberFormat="1" applyFont="1" applyFill="1" applyBorder="1" applyAlignment="1">
      <alignment horizontal="left" vertical="center"/>
    </xf>
    <xf numFmtId="43" fontId="26" fillId="0" borderId="247" xfId="8" applyNumberFormat="1" applyFont="1" applyBorder="1" applyAlignment="1">
      <alignment horizontal="left" vertical="center"/>
    </xf>
    <xf numFmtId="41" fontId="26" fillId="2" borderId="260" xfId="3" applyNumberFormat="1" applyFont="1" applyFill="1" applyBorder="1" applyAlignment="1">
      <alignment vertical="center"/>
    </xf>
    <xf numFmtId="168" fontId="19" fillId="0" borderId="260" xfId="1" applyNumberFormat="1" applyFont="1" applyFill="1" applyBorder="1" applyAlignment="1">
      <alignment vertical="center"/>
    </xf>
    <xf numFmtId="168" fontId="19" fillId="0" borderId="260" xfId="0" applyNumberFormat="1" applyFont="1" applyFill="1" applyBorder="1" applyAlignment="1">
      <alignment vertical="center"/>
    </xf>
    <xf numFmtId="41" fontId="19" fillId="0" borderId="260" xfId="0" applyNumberFormat="1" applyFont="1" applyFill="1" applyBorder="1" applyAlignment="1">
      <alignment vertical="center"/>
    </xf>
    <xf numFmtId="41" fontId="26" fillId="2" borderId="260" xfId="0" applyNumberFormat="1" applyFont="1" applyFill="1" applyBorder="1" applyAlignment="1">
      <alignment vertical="center"/>
    </xf>
    <xf numFmtId="41" fontId="26" fillId="0" borderId="260" xfId="0" quotePrefix="1" applyNumberFormat="1" applyFont="1" applyFill="1" applyBorder="1" applyAlignment="1">
      <alignment horizontal="left" vertical="center"/>
    </xf>
    <xf numFmtId="41" fontId="26" fillId="0" borderId="260" xfId="0" quotePrefix="1" applyNumberFormat="1" applyFont="1" applyFill="1" applyBorder="1" applyAlignment="1">
      <alignment horizontal="center" vertical="center"/>
    </xf>
    <xf numFmtId="41" fontId="26" fillId="0" borderId="260" xfId="0" quotePrefix="1" applyNumberFormat="1" applyFont="1" applyFill="1" applyBorder="1" applyAlignment="1">
      <alignment horizontal="right" vertical="center"/>
    </xf>
    <xf numFmtId="41" fontId="26" fillId="2" borderId="260" xfId="0" quotePrefix="1" applyNumberFormat="1" applyFont="1" applyFill="1" applyBorder="1" applyAlignment="1">
      <alignment horizontal="right" vertical="center"/>
    </xf>
    <xf numFmtId="41" fontId="26" fillId="2" borderId="260" xfId="0" quotePrefix="1" applyNumberFormat="1" applyFont="1" applyFill="1" applyBorder="1" applyAlignment="1">
      <alignment horizontal="center" vertical="center"/>
    </xf>
    <xf numFmtId="41" fontId="26" fillId="0" borderId="260" xfId="0" applyNumberFormat="1" applyFont="1" applyFill="1" applyBorder="1" applyAlignment="1">
      <alignment horizontal="center" vertical="center"/>
    </xf>
    <xf numFmtId="41" fontId="19" fillId="0" borderId="260" xfId="0" applyNumberFormat="1" applyFont="1" applyFill="1" applyBorder="1" applyAlignment="1">
      <alignment horizontal="left" vertical="center"/>
    </xf>
    <xf numFmtId="41" fontId="19" fillId="2" borderId="195" xfId="0" applyNumberFormat="1" applyFont="1" applyFill="1" applyBorder="1" applyAlignment="1">
      <alignment vertical="center"/>
    </xf>
    <xf numFmtId="41" fontId="19" fillId="2" borderId="195" xfId="0" applyNumberFormat="1" applyFont="1" applyFill="1" applyBorder="1" applyAlignment="1">
      <alignment horizontal="left" vertical="center"/>
    </xf>
    <xf numFmtId="41" fontId="19" fillId="2" borderId="195" xfId="0" quotePrefix="1" applyNumberFormat="1" applyFont="1" applyFill="1" applyBorder="1" applyAlignment="1">
      <alignment horizontal="right" vertical="center"/>
    </xf>
    <xf numFmtId="41" fontId="26" fillId="2" borderId="0" xfId="0" applyNumberFormat="1" applyFont="1" applyFill="1" applyBorder="1" applyAlignment="1">
      <alignment vertical="center"/>
    </xf>
    <xf numFmtId="41" fontId="26" fillId="0" borderId="253" xfId="0" quotePrefix="1" applyNumberFormat="1" applyFont="1" applyBorder="1" applyAlignment="1">
      <alignment horizontal="center" vertical="center"/>
    </xf>
    <xf numFmtId="41" fontId="19" fillId="0" borderId="253" xfId="0" quotePrefix="1" applyNumberFormat="1" applyFont="1" applyFill="1" applyBorder="1" applyAlignment="1">
      <alignment horizontal="center" vertical="center"/>
    </xf>
    <xf numFmtId="41" fontId="19" fillId="2" borderId="253" xfId="2" applyFont="1" applyFill="1" applyBorder="1" applyAlignment="1">
      <alignment horizontal="left" vertical="center"/>
    </xf>
    <xf numFmtId="41" fontId="19" fillId="0" borderId="253" xfId="2" applyNumberFormat="1" applyFont="1" applyFill="1" applyBorder="1" applyAlignment="1">
      <alignment horizontal="left" vertical="center"/>
    </xf>
    <xf numFmtId="168" fontId="19" fillId="0" borderId="253" xfId="8" applyNumberFormat="1" applyFont="1" applyFill="1" applyBorder="1" applyAlignment="1">
      <alignment horizontal="right" vertical="center"/>
    </xf>
    <xf numFmtId="41" fontId="26" fillId="2" borderId="253" xfId="0" applyNumberFormat="1" applyFont="1" applyFill="1" applyBorder="1" applyAlignment="1">
      <alignment horizontal="left" vertical="center"/>
    </xf>
    <xf numFmtId="41" fontId="19" fillId="2" borderId="253" xfId="3" applyNumberFormat="1" applyFont="1" applyFill="1" applyBorder="1" applyAlignment="1">
      <alignment vertical="center"/>
    </xf>
    <xf numFmtId="41" fontId="26" fillId="0" borderId="254" xfId="0" applyNumberFormat="1" applyFont="1" applyFill="1" applyBorder="1" applyAlignment="1">
      <alignment vertical="center"/>
    </xf>
    <xf numFmtId="168" fontId="26" fillId="0" borderId="254" xfId="0" applyNumberFormat="1" applyFont="1" applyFill="1" applyBorder="1" applyAlignment="1">
      <alignment vertical="center"/>
    </xf>
    <xf numFmtId="168" fontId="26" fillId="0" borderId="256" xfId="3" applyNumberFormat="1" applyFont="1" applyFill="1" applyBorder="1" applyAlignment="1">
      <alignment vertical="center"/>
    </xf>
    <xf numFmtId="41" fontId="31" fillId="0" borderId="254" xfId="3" applyNumberFormat="1" applyFont="1" applyFill="1" applyBorder="1" applyAlignment="1">
      <alignment vertical="center"/>
    </xf>
    <xf numFmtId="41" fontId="31" fillId="0" borderId="254" xfId="0" applyNumberFormat="1" applyFont="1" applyFill="1" applyBorder="1" applyAlignment="1">
      <alignment vertical="center"/>
    </xf>
    <xf numFmtId="168" fontId="19" fillId="0" borderId="253" xfId="8" applyNumberFormat="1" applyFont="1" applyFill="1" applyBorder="1" applyAlignment="1">
      <alignment horizontal="left" vertical="center"/>
    </xf>
    <xf numFmtId="41" fontId="26" fillId="2" borderId="261" xfId="3" applyNumberFormat="1" applyFont="1" applyFill="1" applyBorder="1" applyAlignment="1">
      <alignment vertical="center"/>
    </xf>
    <xf numFmtId="41" fontId="19" fillId="2" borderId="260" xfId="0" applyNumberFormat="1" applyFont="1" applyFill="1" applyBorder="1" applyAlignment="1">
      <alignment horizontal="left" vertical="center"/>
    </xf>
    <xf numFmtId="41" fontId="30" fillId="0" borderId="253" xfId="0" applyNumberFormat="1" applyFont="1" applyFill="1" applyBorder="1" applyAlignment="1">
      <alignment horizontal="right" vertical="center"/>
    </xf>
    <xf numFmtId="41" fontId="29" fillId="0" borderId="254" xfId="3" applyNumberFormat="1" applyFont="1" applyFill="1" applyBorder="1" applyAlignment="1">
      <alignment vertical="center"/>
    </xf>
    <xf numFmtId="168" fontId="29" fillId="0" borderId="254" xfId="3" applyNumberFormat="1" applyFont="1" applyFill="1" applyBorder="1" applyAlignment="1">
      <alignment vertical="center"/>
    </xf>
    <xf numFmtId="168" fontId="29" fillId="0" borderId="256" xfId="3" applyNumberFormat="1" applyFont="1" applyFill="1" applyBorder="1" applyAlignment="1">
      <alignment vertical="center"/>
    </xf>
    <xf numFmtId="41" fontId="29" fillId="2" borderId="246" xfId="0" applyNumberFormat="1" applyFont="1" applyFill="1" applyBorder="1" applyAlignment="1">
      <alignment vertical="center"/>
    </xf>
    <xf numFmtId="41" fontId="8" fillId="6" borderId="0" xfId="0" applyNumberFormat="1" applyFont="1" applyFill="1" applyBorder="1" applyAlignment="1">
      <alignment vertical="center"/>
    </xf>
    <xf numFmtId="41" fontId="29" fillId="0" borderId="165" xfId="0" applyNumberFormat="1" applyFont="1" applyFill="1" applyBorder="1" applyAlignment="1">
      <alignment vertical="center"/>
    </xf>
    <xf numFmtId="41" fontId="29" fillId="2" borderId="165" xfId="0" quotePrefix="1" applyNumberFormat="1" applyFont="1" applyFill="1" applyBorder="1" applyAlignment="1">
      <alignment horizontal="right" vertical="center"/>
    </xf>
    <xf numFmtId="41" fontId="29" fillId="2" borderId="165" xfId="0" quotePrefix="1" applyNumberFormat="1" applyFont="1" applyFill="1" applyBorder="1" applyAlignment="1">
      <alignment horizontal="center" vertical="center"/>
    </xf>
    <xf numFmtId="168" fontId="29" fillId="0" borderId="255" xfId="3" applyNumberFormat="1" applyFont="1" applyFill="1" applyBorder="1" applyAlignment="1">
      <alignment vertical="center"/>
    </xf>
    <xf numFmtId="0" fontId="42" fillId="0" borderId="0" xfId="0" applyFont="1"/>
    <xf numFmtId="41" fontId="29" fillId="0" borderId="253" xfId="0" applyNumberFormat="1" applyFont="1" applyFill="1" applyBorder="1" applyAlignment="1">
      <alignment vertical="center"/>
    </xf>
    <xf numFmtId="168" fontId="19" fillId="0" borderId="253" xfId="1" applyNumberFormat="1" applyFont="1" applyFill="1" applyBorder="1" applyAlignment="1">
      <alignment horizontal="left" vertical="center"/>
    </xf>
    <xf numFmtId="167" fontId="19" fillId="0" borderId="253" xfId="2" applyNumberFormat="1" applyFont="1" applyFill="1" applyBorder="1" applyAlignment="1">
      <alignment horizontal="left" vertical="center"/>
    </xf>
    <xf numFmtId="168" fontId="19" fillId="0" borderId="253" xfId="1" applyNumberFormat="1" applyFont="1" applyFill="1" applyBorder="1" applyAlignment="1">
      <alignment horizontal="right" vertical="center"/>
    </xf>
    <xf numFmtId="41" fontId="19" fillId="0" borderId="253" xfId="2" applyFont="1" applyFill="1" applyBorder="1" applyAlignment="1">
      <alignment horizontal="left" vertical="center"/>
    </xf>
    <xf numFmtId="41" fontId="19" fillId="2" borderId="253" xfId="0" applyNumberFormat="1" applyFont="1" applyFill="1" applyBorder="1" applyAlignment="1">
      <alignment vertical="center"/>
    </xf>
    <xf numFmtId="168" fontId="26" fillId="3" borderId="253" xfId="0" applyNumberFormat="1" applyFont="1" applyFill="1" applyBorder="1" applyAlignment="1">
      <alignment vertical="center"/>
    </xf>
    <xf numFmtId="41" fontId="29" fillId="0" borderId="263" xfId="3" applyNumberFormat="1" applyFont="1" applyFill="1" applyBorder="1" applyAlignment="1">
      <alignment vertical="center"/>
    </xf>
    <xf numFmtId="41" fontId="29" fillId="0" borderId="262" xfId="3" applyNumberFormat="1" applyFont="1" applyFill="1" applyBorder="1" applyAlignment="1">
      <alignment vertical="center"/>
    </xf>
    <xf numFmtId="168" fontId="29" fillId="0" borderId="264" xfId="0" applyNumberFormat="1" applyFont="1" applyFill="1" applyBorder="1" applyAlignment="1">
      <alignment vertical="center"/>
    </xf>
    <xf numFmtId="168" fontId="29" fillId="0" borderId="260" xfId="8" applyNumberFormat="1" applyFont="1" applyFill="1" applyBorder="1" applyAlignment="1">
      <alignment vertical="center"/>
    </xf>
    <xf numFmtId="168" fontId="29" fillId="0" borderId="265" xfId="3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168" fontId="26" fillId="0" borderId="253" xfId="1" applyNumberFormat="1" applyFont="1" applyBorder="1" applyAlignment="1">
      <alignment vertical="center"/>
    </xf>
    <xf numFmtId="168" fontId="26" fillId="0" borderId="253" xfId="0" applyNumberFormat="1" applyFont="1" applyFill="1" applyBorder="1" applyAlignment="1">
      <alignment horizontal="center" vertical="center"/>
    </xf>
    <xf numFmtId="168" fontId="26" fillId="0" borderId="253" xfId="0" applyNumberFormat="1" applyFont="1" applyBorder="1" applyAlignment="1">
      <alignment horizontal="left" vertical="center"/>
    </xf>
    <xf numFmtId="41" fontId="26" fillId="0" borderId="253" xfId="0" applyNumberFormat="1" applyFont="1" applyFill="1" applyBorder="1" applyAlignment="1">
      <alignment vertical="center"/>
    </xf>
    <xf numFmtId="41" fontId="26" fillId="0" borderId="253" xfId="1" applyNumberFormat="1" applyFont="1" applyBorder="1" applyAlignment="1">
      <alignment horizontal="left" vertical="center"/>
    </xf>
    <xf numFmtId="168" fontId="19" fillId="2" borderId="253" xfId="1" applyNumberFormat="1" applyFont="1" applyFill="1" applyBorder="1" applyAlignment="1">
      <alignment vertical="center"/>
    </xf>
    <xf numFmtId="168" fontId="26" fillId="2" borderId="253" xfId="1" applyNumberFormat="1" applyFont="1" applyFill="1" applyBorder="1" applyAlignment="1">
      <alignment vertical="center"/>
    </xf>
    <xf numFmtId="41" fontId="26" fillId="0" borderId="253" xfId="0" applyNumberFormat="1" applyFont="1" applyBorder="1" applyAlignment="1">
      <alignment vertical="center"/>
    </xf>
    <xf numFmtId="168" fontId="19" fillId="0" borderId="247" xfId="1" applyNumberFormat="1" applyFont="1" applyBorder="1" applyAlignment="1">
      <alignment vertical="center"/>
    </xf>
    <xf numFmtId="168" fontId="19" fillId="0" borderId="253" xfId="1" applyNumberFormat="1" applyFont="1" applyBorder="1" applyAlignment="1">
      <alignment horizontal="left" vertical="center"/>
    </xf>
    <xf numFmtId="168" fontId="26" fillId="0" borderId="253" xfId="1" applyNumberFormat="1" applyFont="1" applyBorder="1" applyAlignment="1">
      <alignment horizontal="left" vertical="center"/>
    </xf>
    <xf numFmtId="42" fontId="26" fillId="0" borderId="253" xfId="0" applyNumberFormat="1" applyFont="1" applyBorder="1" applyAlignment="1">
      <alignment horizontal="left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26" fillId="2" borderId="129" xfId="0" quotePrefix="1" applyNumberFormat="1" applyFont="1" applyFill="1" applyBorder="1" applyAlignment="1">
      <alignment horizontal="center" vertical="center"/>
    </xf>
    <xf numFmtId="14" fontId="19" fillId="2" borderId="168" xfId="0" quotePrefix="1" applyNumberFormat="1" applyFont="1" applyFill="1" applyBorder="1" applyAlignment="1">
      <alignment horizontal="left" vertical="center"/>
    </xf>
    <xf numFmtId="164" fontId="19" fillId="2" borderId="168" xfId="0" quotePrefix="1" applyNumberFormat="1" applyFont="1" applyFill="1" applyBorder="1" applyAlignment="1">
      <alignment horizontal="left" vertical="center"/>
    </xf>
    <xf numFmtId="41" fontId="31" fillId="0" borderId="231" xfId="3" applyNumberFormat="1" applyFont="1" applyFill="1" applyBorder="1" applyAlignment="1">
      <alignment horizontal="left" vertical="center"/>
    </xf>
    <xf numFmtId="41" fontId="26" fillId="2" borderId="129" xfId="0" quotePrefix="1" applyNumberFormat="1" applyFont="1" applyFill="1" applyBorder="1" applyAlignment="1">
      <alignment horizontal="center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266" xfId="0" applyNumberFormat="1" applyFont="1" applyFill="1" applyBorder="1" applyAlignment="1">
      <alignment horizontal="center" vertical="center"/>
    </xf>
    <xf numFmtId="41" fontId="26" fillId="2" borderId="165" xfId="3" applyNumberFormat="1" applyFont="1" applyFill="1" applyBorder="1" applyAlignment="1">
      <alignment vertical="center"/>
    </xf>
    <xf numFmtId="42" fontId="26" fillId="0" borderId="165" xfId="0" applyNumberFormat="1" applyFont="1" applyBorder="1" applyAlignment="1">
      <alignment horizontal="left" vertical="center"/>
    </xf>
    <xf numFmtId="168" fontId="19" fillId="2" borderId="253" xfId="8" applyNumberFormat="1" applyFont="1" applyFill="1" applyBorder="1" applyAlignment="1">
      <alignment vertical="center"/>
    </xf>
    <xf numFmtId="168" fontId="19" fillId="2" borderId="253" xfId="0" applyNumberFormat="1" applyFont="1" applyFill="1" applyBorder="1" applyAlignment="1">
      <alignment vertical="center"/>
    </xf>
    <xf numFmtId="41" fontId="26" fillId="0" borderId="259" xfId="0" applyNumberFormat="1" applyFont="1" applyBorder="1" applyAlignment="1">
      <alignment horizontal="left" vertical="center"/>
    </xf>
    <xf numFmtId="41" fontId="26" fillId="0" borderId="180" xfId="0" applyNumberFormat="1" applyFont="1" applyBorder="1" applyAlignment="1">
      <alignment horizontal="left" vertical="center"/>
    </xf>
    <xf numFmtId="168" fontId="19" fillId="2" borderId="165" xfId="8" applyNumberFormat="1" applyFont="1" applyFill="1" applyBorder="1" applyAlignment="1">
      <alignment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2" borderId="248" xfId="0" applyNumberFormat="1" applyFont="1" applyFill="1" applyBorder="1" applyAlignment="1">
      <alignment horizontal="left" vertical="center"/>
    </xf>
    <xf numFmtId="41" fontId="19" fillId="2" borderId="253" xfId="2" applyNumberFormat="1" applyFont="1" applyFill="1" applyBorder="1" applyAlignment="1">
      <alignment horizontal="left" vertical="center"/>
    </xf>
    <xf numFmtId="168" fontId="19" fillId="2" borderId="253" xfId="0" applyNumberFormat="1" applyFont="1" applyFill="1" applyBorder="1" applyAlignment="1">
      <alignment horizontal="right" vertical="center"/>
    </xf>
    <xf numFmtId="168" fontId="19" fillId="2" borderId="253" xfId="8" applyNumberFormat="1" applyFont="1" applyFill="1" applyBorder="1" applyAlignment="1">
      <alignment horizontal="left" vertical="center"/>
    </xf>
    <xf numFmtId="41" fontId="26" fillId="0" borderId="253" xfId="0" applyNumberFormat="1" applyFont="1" applyBorder="1" applyAlignment="1">
      <alignment horizontal="left" vertical="center"/>
    </xf>
    <xf numFmtId="41" fontId="31" fillId="2" borderId="253" xfId="3" applyNumberFormat="1" applyFont="1" applyFill="1" applyBorder="1" applyAlignment="1">
      <alignment vertical="center"/>
    </xf>
    <xf numFmtId="41" fontId="26" fillId="0" borderId="195" xfId="0" applyNumberFormat="1" applyFont="1" applyFill="1" applyBorder="1" applyAlignment="1">
      <alignment horizontal="center" vertical="center"/>
    </xf>
    <xf numFmtId="41" fontId="26" fillId="0" borderId="267" xfId="0" applyNumberFormat="1" applyFont="1" applyFill="1" applyBorder="1" applyAlignment="1">
      <alignment horizontal="center" vertical="center"/>
    </xf>
    <xf numFmtId="41" fontId="19" fillId="2" borderId="165" xfId="3" applyNumberFormat="1" applyFont="1" applyFill="1" applyBorder="1" applyAlignment="1">
      <alignment vertical="center"/>
    </xf>
    <xf numFmtId="41" fontId="26" fillId="2" borderId="268" xfId="0" applyNumberFormat="1" applyFont="1" applyFill="1" applyBorder="1" applyAlignment="1">
      <alignment horizontal="left" vertical="center"/>
    </xf>
    <xf numFmtId="168" fontId="31" fillId="2" borderId="269" xfId="3" applyNumberFormat="1" applyFont="1" applyFill="1" applyBorder="1" applyAlignment="1">
      <alignment vertical="center"/>
    </xf>
    <xf numFmtId="168" fontId="31" fillId="2" borderId="268" xfId="8" applyNumberFormat="1" applyFont="1" applyFill="1" applyBorder="1" applyAlignment="1">
      <alignment vertical="center"/>
    </xf>
    <xf numFmtId="168" fontId="31" fillId="2" borderId="270" xfId="3" applyNumberFormat="1" applyFont="1" applyFill="1" applyBorder="1" applyAlignment="1">
      <alignment vertical="center"/>
    </xf>
    <xf numFmtId="168" fontId="19" fillId="2" borderId="253" xfId="8" applyNumberFormat="1" applyFont="1" applyFill="1" applyBorder="1" applyAlignment="1">
      <alignment horizontal="right" vertical="center"/>
    </xf>
    <xf numFmtId="41" fontId="19" fillId="2" borderId="271" xfId="3" applyNumberFormat="1" applyFont="1" applyFill="1" applyBorder="1" applyAlignment="1">
      <alignment vertical="center"/>
    </xf>
    <xf numFmtId="41" fontId="26" fillId="2" borderId="271" xfId="3" applyNumberFormat="1" applyFont="1" applyFill="1" applyBorder="1" applyAlignment="1">
      <alignment vertical="center"/>
    </xf>
    <xf numFmtId="168" fontId="19" fillId="2" borderId="271" xfId="8" applyNumberFormat="1" applyFont="1" applyFill="1" applyBorder="1" applyAlignment="1">
      <alignment vertical="center"/>
    </xf>
    <xf numFmtId="168" fontId="19" fillId="2" borderId="271" xfId="0" applyNumberFormat="1" applyFont="1" applyFill="1" applyBorder="1" applyAlignment="1">
      <alignment vertical="center"/>
    </xf>
    <xf numFmtId="41" fontId="26" fillId="0" borderId="271" xfId="0" applyNumberFormat="1" applyFont="1" applyBorder="1" applyAlignment="1">
      <alignment horizontal="left" vertical="center"/>
    </xf>
    <xf numFmtId="41" fontId="26" fillId="0" borderId="271" xfId="0" applyNumberFormat="1" applyFont="1" applyFill="1" applyBorder="1" applyAlignment="1">
      <alignment horizontal="center" vertical="center"/>
    </xf>
    <xf numFmtId="41" fontId="26" fillId="0" borderId="272" xfId="0" applyNumberFormat="1" applyFont="1" applyFill="1" applyBorder="1" applyAlignment="1">
      <alignment horizontal="center" vertical="center"/>
    </xf>
    <xf numFmtId="41" fontId="19" fillId="2" borderId="271" xfId="0" applyNumberFormat="1" applyFont="1" applyFill="1" applyBorder="1" applyAlignment="1">
      <alignment horizontal="left" vertical="center"/>
    </xf>
    <xf numFmtId="41" fontId="26" fillId="2" borderId="271" xfId="0" applyNumberFormat="1" applyFont="1" applyFill="1" applyBorder="1" applyAlignment="1">
      <alignment vertical="center"/>
    </xf>
    <xf numFmtId="41" fontId="26" fillId="0" borderId="271" xfId="0" quotePrefix="1" applyNumberFormat="1" applyFont="1" applyFill="1" applyBorder="1" applyAlignment="1">
      <alignment horizontal="left" vertical="center"/>
    </xf>
    <xf numFmtId="41" fontId="26" fillId="0" borderId="271" xfId="0" quotePrefix="1" applyNumberFormat="1" applyFont="1" applyFill="1" applyBorder="1" applyAlignment="1">
      <alignment horizontal="center" vertical="center"/>
    </xf>
    <xf numFmtId="41" fontId="26" fillId="0" borderId="271" xfId="0" quotePrefix="1" applyNumberFormat="1" applyFont="1" applyFill="1" applyBorder="1" applyAlignment="1">
      <alignment horizontal="right" vertical="center"/>
    </xf>
    <xf numFmtId="41" fontId="26" fillId="2" borderId="271" xfId="0" quotePrefix="1" applyNumberFormat="1" applyFont="1" applyFill="1" applyBorder="1" applyAlignment="1">
      <alignment horizontal="right" vertical="center"/>
    </xf>
    <xf numFmtId="41" fontId="26" fillId="2" borderId="271" xfId="0" quotePrefix="1" applyNumberFormat="1" applyFont="1" applyFill="1" applyBorder="1" applyAlignment="1">
      <alignment horizontal="center" vertical="center"/>
    </xf>
    <xf numFmtId="41" fontId="31" fillId="2" borderId="271" xfId="3" applyNumberFormat="1" applyFont="1" applyFill="1" applyBorder="1" applyAlignment="1">
      <alignment vertical="center"/>
    </xf>
    <xf numFmtId="41" fontId="26" fillId="2" borderId="195" xfId="0" quotePrefix="1" applyNumberFormat="1" applyFont="1" applyFill="1" applyBorder="1" applyAlignment="1">
      <alignment horizontal="center" vertical="center"/>
    </xf>
    <xf numFmtId="41" fontId="26" fillId="0" borderId="171" xfId="0" applyNumberFormat="1" applyFont="1" applyFill="1" applyBorder="1" applyAlignment="1">
      <alignment horizontal="center" vertical="center"/>
    </xf>
    <xf numFmtId="41" fontId="26" fillId="0" borderId="273" xfId="0" applyNumberFormat="1" applyFont="1" applyFill="1" applyBorder="1" applyAlignment="1">
      <alignment horizontal="center" vertical="center"/>
    </xf>
    <xf numFmtId="41" fontId="31" fillId="2" borderId="171" xfId="3" applyNumberFormat="1" applyFont="1" applyFill="1" applyBorder="1" applyAlignment="1">
      <alignment vertical="center"/>
    </xf>
    <xf numFmtId="41" fontId="26" fillId="0" borderId="171" xfId="0" applyNumberFormat="1" applyFont="1" applyFill="1" applyBorder="1" applyAlignment="1">
      <alignment vertical="center"/>
    </xf>
    <xf numFmtId="41" fontId="26" fillId="0" borderId="171" xfId="0" applyNumberFormat="1" applyFont="1" applyFill="1" applyBorder="1" applyAlignment="1">
      <alignment horizontal="left" vertical="center"/>
    </xf>
    <xf numFmtId="168" fontId="19" fillId="0" borderId="171" xfId="1" applyNumberFormat="1" applyFont="1" applyFill="1" applyBorder="1" applyAlignment="1">
      <alignment horizontal="left" vertical="center"/>
    </xf>
    <xf numFmtId="168" fontId="26" fillId="0" borderId="171" xfId="1" applyNumberFormat="1" applyFont="1" applyFill="1" applyBorder="1" applyAlignment="1">
      <alignment horizontal="left" vertical="center"/>
    </xf>
    <xf numFmtId="168" fontId="26" fillId="3" borderId="171" xfId="0" applyNumberFormat="1" applyFont="1" applyFill="1" applyBorder="1" applyAlignment="1">
      <alignment vertical="center"/>
    </xf>
    <xf numFmtId="41" fontId="26" fillId="0" borderId="171" xfId="0" quotePrefix="1" applyNumberFormat="1" applyFont="1" applyFill="1" applyBorder="1" applyAlignment="1">
      <alignment horizontal="center" vertical="center"/>
    </xf>
    <xf numFmtId="41" fontId="26" fillId="0" borderId="171" xfId="0" quotePrefix="1" applyNumberFormat="1" applyFont="1" applyFill="1" applyBorder="1" applyAlignment="1">
      <alignment horizontal="left" vertical="center"/>
    </xf>
    <xf numFmtId="41" fontId="26" fillId="0" borderId="171" xfId="0" quotePrefix="1" applyNumberFormat="1" applyFont="1" applyFill="1" applyBorder="1" applyAlignment="1">
      <alignment horizontal="right" vertical="center"/>
    </xf>
    <xf numFmtId="41" fontId="26" fillId="2" borderId="171" xfId="0" quotePrefix="1" applyNumberFormat="1" applyFont="1" applyFill="1" applyBorder="1" applyAlignment="1">
      <alignment horizontal="right" vertical="center"/>
    </xf>
    <xf numFmtId="41" fontId="26" fillId="2" borderId="171" xfId="0" quotePrefix="1" applyNumberFormat="1" applyFont="1" applyFill="1" applyBorder="1" applyAlignment="1">
      <alignment horizontal="center" vertical="center"/>
    </xf>
    <xf numFmtId="41" fontId="26" fillId="0" borderId="195" xfId="0" quotePrefix="1" applyNumberFormat="1" applyFont="1" applyFill="1" applyBorder="1" applyAlignment="1">
      <alignment horizontal="center" vertical="center"/>
    </xf>
    <xf numFmtId="41" fontId="26" fillId="2" borderId="195" xfId="0" applyNumberFormat="1" applyFont="1" applyFill="1" applyBorder="1" applyAlignment="1">
      <alignment horizontal="left" vertical="center"/>
    </xf>
    <xf numFmtId="41" fontId="26" fillId="0" borderId="195" xfId="0" quotePrefix="1" applyNumberFormat="1" applyFont="1" applyFill="1" applyBorder="1" applyAlignment="1">
      <alignment horizontal="left" vertical="center"/>
    </xf>
    <xf numFmtId="41" fontId="26" fillId="0" borderId="195" xfId="0" quotePrefix="1" applyNumberFormat="1" applyFont="1" applyFill="1" applyBorder="1" applyAlignment="1">
      <alignment horizontal="right" vertical="center"/>
    </xf>
    <xf numFmtId="41" fontId="26" fillId="2" borderId="195" xfId="0" quotePrefix="1" applyNumberFormat="1" applyFont="1" applyFill="1" applyBorder="1" applyAlignment="1">
      <alignment horizontal="right" vertical="center"/>
    </xf>
    <xf numFmtId="41" fontId="26" fillId="2" borderId="274" xfId="3" applyNumberFormat="1" applyFont="1" applyFill="1" applyBorder="1" applyAlignment="1">
      <alignment vertical="center"/>
    </xf>
    <xf numFmtId="41" fontId="19" fillId="2" borderId="274" xfId="0" applyNumberFormat="1" applyFont="1" applyFill="1" applyBorder="1" applyAlignment="1">
      <alignment horizontal="left" vertical="center"/>
    </xf>
    <xf numFmtId="168" fontId="19" fillId="2" borderId="274" xfId="0" applyNumberFormat="1" applyFont="1" applyFill="1" applyBorder="1" applyAlignment="1">
      <alignment vertical="center"/>
    </xf>
    <xf numFmtId="41" fontId="19" fillId="0" borderId="274" xfId="0" applyNumberFormat="1" applyFont="1" applyBorder="1" applyAlignment="1">
      <alignment horizontal="left" vertical="center"/>
    </xf>
    <xf numFmtId="41" fontId="19" fillId="2" borderId="275" xfId="0" applyNumberFormat="1" applyFont="1" applyFill="1" applyBorder="1" applyAlignment="1">
      <alignment horizontal="left" vertical="center"/>
    </xf>
    <xf numFmtId="168" fontId="19" fillId="2" borderId="275" xfId="1" applyNumberFormat="1" applyFont="1" applyFill="1" applyBorder="1" applyAlignment="1">
      <alignment vertical="center"/>
    </xf>
    <xf numFmtId="168" fontId="19" fillId="2" borderId="274" xfId="1" applyNumberFormat="1" applyFont="1" applyFill="1" applyBorder="1" applyAlignment="1">
      <alignment vertical="center"/>
    </xf>
    <xf numFmtId="168" fontId="26" fillId="2" borderId="274" xfId="1" applyNumberFormat="1" applyFont="1" applyFill="1" applyBorder="1" applyAlignment="1">
      <alignment vertical="center"/>
    </xf>
    <xf numFmtId="168" fontId="26" fillId="2" borderId="274" xfId="0" applyNumberFormat="1" applyFont="1" applyFill="1" applyBorder="1" applyAlignment="1">
      <alignment vertical="center"/>
    </xf>
    <xf numFmtId="41" fontId="26" fillId="2" borderId="274" xfId="0" applyNumberFormat="1" applyFont="1" applyFill="1" applyBorder="1" applyAlignment="1">
      <alignment vertical="center"/>
    </xf>
    <xf numFmtId="165" fontId="5" fillId="2" borderId="195" xfId="1" applyNumberFormat="1" applyFont="1" applyFill="1" applyBorder="1" applyAlignment="1">
      <alignment vertical="center"/>
    </xf>
    <xf numFmtId="41" fontId="26" fillId="0" borderId="274" xfId="0" applyNumberFormat="1" applyFont="1" applyBorder="1" applyAlignment="1">
      <alignment vertical="center"/>
    </xf>
    <xf numFmtId="168" fontId="19" fillId="0" borderId="274" xfId="1" applyNumberFormat="1" applyFont="1" applyBorder="1" applyAlignment="1">
      <alignment vertical="center"/>
    </xf>
    <xf numFmtId="168" fontId="26" fillId="0" borderId="274" xfId="1" applyNumberFormat="1" applyFont="1" applyBorder="1" applyAlignment="1">
      <alignment vertical="center"/>
    </xf>
    <xf numFmtId="168" fontId="26" fillId="3" borderId="274" xfId="0" applyNumberFormat="1" applyFont="1" applyFill="1" applyBorder="1" applyAlignment="1">
      <alignment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276" xfId="0" applyNumberFormat="1" applyFont="1" applyFill="1" applyBorder="1" applyAlignment="1">
      <alignment horizontal="center" vertical="center"/>
    </xf>
    <xf numFmtId="168" fontId="19" fillId="2" borderId="274" xfId="1" applyNumberFormat="1" applyFont="1" applyFill="1" applyBorder="1" applyAlignment="1">
      <alignment horizontal="left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19" fillId="0" borderId="274" xfId="0" applyNumberFormat="1" applyFont="1" applyFill="1" applyBorder="1" applyAlignment="1">
      <alignment vertical="center"/>
    </xf>
    <xf numFmtId="41" fontId="26" fillId="0" borderId="274" xfId="0" quotePrefix="1" applyNumberFormat="1" applyFont="1" applyBorder="1" applyAlignment="1">
      <alignment horizontal="center" vertical="center"/>
    </xf>
    <xf numFmtId="41" fontId="19" fillId="0" borderId="274" xfId="0" quotePrefix="1" applyNumberFormat="1" applyFont="1" applyFill="1" applyBorder="1" applyAlignment="1">
      <alignment horizontal="center" vertical="center"/>
    </xf>
    <xf numFmtId="41" fontId="19" fillId="2" borderId="274" xfId="2" applyFont="1" applyFill="1" applyBorder="1" applyAlignment="1">
      <alignment horizontal="left" vertical="center"/>
    </xf>
    <xf numFmtId="41" fontId="19" fillId="0" borderId="274" xfId="2" applyNumberFormat="1" applyFont="1" applyFill="1" applyBorder="1" applyAlignment="1">
      <alignment horizontal="left" vertical="center"/>
    </xf>
    <xf numFmtId="168" fontId="19" fillId="0" borderId="274" xfId="1" applyNumberFormat="1" applyFont="1" applyFill="1" applyBorder="1" applyAlignment="1">
      <alignment horizontal="right" vertical="center"/>
    </xf>
    <xf numFmtId="168" fontId="19" fillId="0" borderId="274" xfId="0" applyNumberFormat="1" applyFont="1" applyFill="1" applyBorder="1" applyAlignment="1">
      <alignment vertical="center"/>
    </xf>
    <xf numFmtId="41" fontId="26" fillId="0" borderId="277" xfId="0" applyNumberFormat="1" applyFont="1" applyFill="1" applyBorder="1" applyAlignment="1">
      <alignment horizontal="center" vertical="center"/>
    </xf>
    <xf numFmtId="41" fontId="26" fillId="2" borderId="274" xfId="0" applyNumberFormat="1" applyFont="1" applyFill="1" applyBorder="1" applyAlignment="1">
      <alignment horizontal="left" vertical="center"/>
    </xf>
    <xf numFmtId="0" fontId="42" fillId="0" borderId="0" xfId="0" quotePrefix="1" applyFont="1"/>
    <xf numFmtId="168" fontId="19" fillId="0" borderId="274" xfId="1" applyNumberFormat="1" applyFont="1" applyFill="1" applyBorder="1" applyAlignment="1">
      <alignment horizontal="left"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168" fontId="19" fillId="0" borderId="274" xfId="1" applyNumberFormat="1" applyFont="1" applyFill="1" applyBorder="1" applyAlignment="1">
      <alignment vertical="center"/>
    </xf>
    <xf numFmtId="41" fontId="26" fillId="0" borderId="278" xfId="0" applyNumberFormat="1" applyFont="1" applyFill="1" applyBorder="1" applyAlignment="1">
      <alignment horizontal="center" vertical="center"/>
    </xf>
    <xf numFmtId="42" fontId="26" fillId="2" borderId="165" xfId="0" applyNumberFormat="1" applyFont="1" applyFill="1" applyBorder="1" applyAlignment="1">
      <alignment vertical="center"/>
    </xf>
    <xf numFmtId="41" fontId="19" fillId="2" borderId="274" xfId="2" applyNumberFormat="1" applyFont="1" applyFill="1" applyBorder="1" applyAlignment="1">
      <alignment horizontal="left" vertical="center"/>
    </xf>
    <xf numFmtId="41" fontId="19" fillId="2" borderId="274" xfId="0" applyNumberFormat="1" applyFont="1" applyFill="1" applyBorder="1" applyAlignment="1">
      <alignment vertical="center"/>
    </xf>
    <xf numFmtId="168" fontId="19" fillId="2" borderId="274" xfId="0" applyNumberFormat="1" applyFont="1" applyFill="1" applyBorder="1" applyAlignment="1">
      <alignment horizontal="right" vertical="center"/>
    </xf>
    <xf numFmtId="167" fontId="19" fillId="0" borderId="274" xfId="2" applyNumberFormat="1" applyFont="1" applyFill="1" applyBorder="1" applyAlignment="1">
      <alignment horizontal="left" vertical="center"/>
    </xf>
    <xf numFmtId="41" fontId="18" fillId="6" borderId="0" xfId="0" applyNumberFormat="1" applyFont="1" applyFill="1" applyBorder="1" applyAlignment="1">
      <alignment vertical="center"/>
    </xf>
    <xf numFmtId="41" fontId="19" fillId="0" borderId="241" xfId="0" quotePrefix="1" applyNumberFormat="1" applyFont="1" applyFill="1" applyBorder="1" applyAlignment="1">
      <alignment horizontal="center" vertical="center"/>
    </xf>
    <xf numFmtId="169" fontId="19" fillId="0" borderId="10" xfId="8" applyNumberFormat="1" applyFont="1" applyBorder="1" applyAlignment="1">
      <alignment vertical="center"/>
    </xf>
    <xf numFmtId="43" fontId="19" fillId="0" borderId="10" xfId="8" applyNumberFormat="1" applyFont="1" applyBorder="1" applyAlignment="1">
      <alignment vertical="center"/>
    </xf>
    <xf numFmtId="41" fontId="19" fillId="0" borderId="242" xfId="0" quotePrefix="1" applyNumberFormat="1" applyFont="1" applyFill="1" applyBorder="1" applyAlignment="1">
      <alignment horizontal="left" vertical="center"/>
    </xf>
    <xf numFmtId="41" fontId="19" fillId="0" borderId="242" xfId="0" quotePrefix="1" applyNumberFormat="1" applyFont="1" applyFill="1" applyBorder="1" applyAlignment="1">
      <alignment horizontal="right" vertical="center"/>
    </xf>
    <xf numFmtId="41" fontId="19" fillId="0" borderId="260" xfId="0" quotePrefix="1" applyNumberFormat="1" applyFont="1" applyFill="1" applyBorder="1" applyAlignment="1">
      <alignment horizontal="right" vertical="center"/>
    </xf>
    <xf numFmtId="41" fontId="34" fillId="6" borderId="0" xfId="0" applyNumberFormat="1" applyFont="1" applyFill="1" applyBorder="1" applyAlignment="1">
      <alignment vertical="center"/>
    </xf>
    <xf numFmtId="41" fontId="19" fillId="2" borderId="29" xfId="0" applyNumberFormat="1" applyFont="1" applyFill="1" applyBorder="1" applyAlignment="1">
      <alignment horizontal="left" vertical="center"/>
    </xf>
    <xf numFmtId="168" fontId="19" fillId="0" borderId="10" xfId="8" applyNumberFormat="1" applyFont="1" applyBorder="1" applyAlignment="1">
      <alignment vertical="center"/>
    </xf>
    <xf numFmtId="41" fontId="19" fillId="0" borderId="10" xfId="0" applyNumberFormat="1" applyFont="1" applyBorder="1" applyAlignment="1">
      <alignment horizontal="left" vertical="center"/>
    </xf>
    <xf numFmtId="41" fontId="19" fillId="2" borderId="10" xfId="0" applyNumberFormat="1" applyFont="1" applyFill="1" applyBorder="1" applyAlignment="1">
      <alignment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6" fillId="6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41" fontId="19" fillId="2" borderId="29" xfId="2" applyFont="1" applyFill="1" applyBorder="1" applyAlignment="1">
      <alignment horizontal="left" vertical="center"/>
    </xf>
    <xf numFmtId="41" fontId="19" fillId="0" borderId="38" xfId="0" quotePrefix="1" applyNumberFormat="1" applyFont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95" xfId="0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242" xfId="0" applyNumberFormat="1" applyFont="1" applyFill="1" applyBorder="1" applyAlignment="1">
      <alignment horizontal="left" vertical="center"/>
    </xf>
    <xf numFmtId="41" fontId="18" fillId="6" borderId="0" xfId="0" applyNumberFormat="1" applyFont="1" applyFill="1" applyAlignment="1">
      <alignment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98" xfId="0" applyNumberFormat="1" applyFont="1" applyBorder="1" applyAlignment="1">
      <alignment horizontal="left" vertical="center"/>
    </xf>
    <xf numFmtId="41" fontId="19" fillId="0" borderId="167" xfId="0" quotePrefix="1" applyNumberFormat="1" applyFont="1" applyFill="1" applyBorder="1" applyAlignment="1">
      <alignment horizontal="right" vertical="center"/>
    </xf>
    <xf numFmtId="41" fontId="19" fillId="2" borderId="167" xfId="0" quotePrefix="1" applyNumberFormat="1" applyFont="1" applyFill="1" applyBorder="1" applyAlignment="1">
      <alignment horizontal="center" vertical="center"/>
    </xf>
    <xf numFmtId="41" fontId="19" fillId="2" borderId="203" xfId="0" applyNumberFormat="1" applyFont="1" applyFill="1" applyBorder="1" applyAlignment="1">
      <alignment vertical="center"/>
    </xf>
    <xf numFmtId="41" fontId="19" fillId="0" borderId="10" xfId="3" applyNumberFormat="1" applyFont="1" applyFill="1" applyBorder="1" applyAlignment="1">
      <alignment horizontal="left" vertical="center"/>
    </xf>
    <xf numFmtId="41" fontId="19" fillId="0" borderId="253" xfId="0" quotePrefix="1" applyNumberFormat="1" applyFont="1" applyBorder="1" applyAlignment="1">
      <alignment horizontal="center" vertical="center"/>
    </xf>
    <xf numFmtId="41" fontId="19" fillId="0" borderId="253" xfId="3" applyNumberFormat="1" applyFont="1" applyBorder="1" applyAlignment="1">
      <alignment vertical="center"/>
    </xf>
    <xf numFmtId="41" fontId="19" fillId="2" borderId="279" xfId="2" applyFont="1" applyFill="1" applyBorder="1" applyAlignment="1">
      <alignment horizontal="left" vertical="center"/>
    </xf>
    <xf numFmtId="41" fontId="19" fillId="0" borderId="279" xfId="2" applyNumberFormat="1" applyFont="1" applyFill="1" applyBorder="1" applyAlignment="1">
      <alignment horizontal="left" vertical="center"/>
    </xf>
    <xf numFmtId="41" fontId="19" fillId="0" borderId="279" xfId="0" applyNumberFormat="1" applyFont="1" applyFill="1" applyBorder="1" applyAlignment="1">
      <alignment vertical="center"/>
    </xf>
    <xf numFmtId="41" fontId="19" fillId="0" borderId="279" xfId="0" quotePrefix="1" applyNumberFormat="1" applyFont="1" applyFill="1" applyBorder="1" applyAlignment="1">
      <alignment horizontal="center" vertical="center"/>
    </xf>
    <xf numFmtId="168" fontId="19" fillId="0" borderId="279" xfId="0" applyNumberFormat="1" applyFont="1" applyFill="1" applyBorder="1" applyAlignment="1">
      <alignment vertical="center"/>
    </xf>
    <xf numFmtId="168" fontId="19" fillId="0" borderId="279" xfId="1" applyNumberFormat="1" applyFont="1" applyFill="1" applyBorder="1" applyAlignment="1">
      <alignment horizontal="left" vertical="center"/>
    </xf>
    <xf numFmtId="41" fontId="19" fillId="2" borderId="279" xfId="0" applyNumberFormat="1" applyFont="1" applyFill="1" applyBorder="1" applyAlignment="1">
      <alignment horizontal="left" vertical="center"/>
    </xf>
    <xf numFmtId="41" fontId="19" fillId="0" borderId="279" xfId="0" quotePrefix="1" applyNumberFormat="1" applyFont="1" applyBorder="1" applyAlignment="1">
      <alignment horizontal="center" vertical="center"/>
    </xf>
    <xf numFmtId="168" fontId="19" fillId="0" borderId="279" xfId="1" applyNumberFormat="1" applyFont="1" applyFill="1" applyBorder="1" applyAlignment="1">
      <alignment horizontal="right" vertical="center"/>
    </xf>
    <xf numFmtId="41" fontId="19" fillId="0" borderId="279" xfId="2" applyFont="1" applyFill="1" applyBorder="1" applyAlignment="1">
      <alignment horizontal="left" vertical="center"/>
    </xf>
    <xf numFmtId="41" fontId="19" fillId="0" borderId="280" xfId="0" applyNumberFormat="1" applyFont="1" applyFill="1" applyBorder="1" applyAlignment="1">
      <alignment horizontal="center" vertical="center"/>
    </xf>
    <xf numFmtId="41" fontId="19" fillId="2" borderId="279" xfId="2" applyNumberFormat="1" applyFont="1" applyFill="1" applyBorder="1" applyAlignment="1">
      <alignment horizontal="left" vertical="center"/>
    </xf>
    <xf numFmtId="41" fontId="19" fillId="2" borderId="279" xfId="0" applyNumberFormat="1" applyFont="1" applyFill="1" applyBorder="1" applyAlignment="1">
      <alignment vertical="center"/>
    </xf>
    <xf numFmtId="168" fontId="19" fillId="2" borderId="279" xfId="0" applyNumberFormat="1" applyFont="1" applyFill="1" applyBorder="1" applyAlignment="1">
      <alignment horizontal="right" vertical="center"/>
    </xf>
    <xf numFmtId="168" fontId="19" fillId="2" borderId="279" xfId="1" applyNumberFormat="1" applyFont="1" applyFill="1" applyBorder="1" applyAlignment="1">
      <alignment vertical="center"/>
    </xf>
    <xf numFmtId="168" fontId="19" fillId="2" borderId="279" xfId="0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281" xfId="0" applyNumberFormat="1" applyFont="1" applyFill="1" applyBorder="1" applyAlignment="1">
      <alignment horizontal="center" vertical="center"/>
    </xf>
    <xf numFmtId="168" fontId="19" fillId="2" borderId="282" xfId="1" applyNumberFormat="1" applyFont="1" applyFill="1" applyBorder="1" applyAlignment="1">
      <alignment vertical="center"/>
    </xf>
    <xf numFmtId="41" fontId="19" fillId="0" borderId="279" xfId="0" applyNumberFormat="1" applyFont="1" applyBorder="1" applyAlignment="1">
      <alignment horizontal="left" vertical="center"/>
    </xf>
    <xf numFmtId="41" fontId="26" fillId="0" borderId="279" xfId="0" quotePrefix="1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9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26" fillId="2" borderId="279" xfId="3" applyNumberFormat="1" applyFont="1" applyFill="1" applyBorder="1" applyAlignment="1">
      <alignment vertical="center"/>
    </xf>
    <xf numFmtId="41" fontId="19" fillId="0" borderId="283" xfId="0" applyNumberFormat="1" applyFont="1" applyFill="1" applyBorder="1" applyAlignment="1">
      <alignment horizontal="center" vertical="center"/>
    </xf>
    <xf numFmtId="168" fontId="19" fillId="0" borderId="284" xfId="1" applyNumberFormat="1" applyFont="1" applyFill="1" applyBorder="1" applyAlignment="1">
      <alignment horizontal="right" vertical="center"/>
    </xf>
    <xf numFmtId="168" fontId="19" fillId="0" borderId="284" xfId="0" applyNumberFormat="1" applyFont="1" applyFill="1" applyBorder="1" applyAlignment="1">
      <alignment vertical="center"/>
    </xf>
    <xf numFmtId="41" fontId="19" fillId="0" borderId="284" xfId="2" applyNumberFormat="1" applyFont="1" applyFill="1" applyBorder="1" applyAlignment="1">
      <alignment horizontal="left" vertical="center"/>
    </xf>
    <xf numFmtId="41" fontId="19" fillId="2" borderId="284" xfId="0" applyNumberFormat="1" applyFont="1" applyFill="1" applyBorder="1" applyAlignment="1">
      <alignment horizontal="left" vertical="center"/>
    </xf>
    <xf numFmtId="41" fontId="19" fillId="0" borderId="284" xfId="0" applyNumberFormat="1" applyFont="1" applyFill="1" applyBorder="1" applyAlignment="1">
      <alignment horizontal="left" vertical="center"/>
    </xf>
    <xf numFmtId="168" fontId="19" fillId="0" borderId="284" xfId="1" applyNumberFormat="1" applyFont="1" applyFill="1" applyBorder="1" applyAlignment="1">
      <alignment vertical="center"/>
    </xf>
    <xf numFmtId="41" fontId="19" fillId="0" borderId="284" xfId="2" applyFont="1" applyFill="1" applyBorder="1" applyAlignment="1">
      <alignment horizontal="left" vertical="center"/>
    </xf>
    <xf numFmtId="41" fontId="26" fillId="0" borderId="195" xfId="2" applyNumberFormat="1" applyFont="1" applyFill="1" applyBorder="1" applyAlignment="1">
      <alignment horizontal="left" vertical="center"/>
    </xf>
    <xf numFmtId="41" fontId="26" fillId="0" borderId="195" xfId="0" applyNumberFormat="1" applyFont="1" applyFill="1" applyBorder="1" applyAlignment="1">
      <alignment vertical="center"/>
    </xf>
    <xf numFmtId="168" fontId="19" fillId="0" borderId="195" xfId="0" applyNumberFormat="1" applyFont="1" applyFill="1" applyBorder="1" applyAlignment="1">
      <alignment horizontal="right" vertical="center"/>
    </xf>
    <xf numFmtId="168" fontId="26" fillId="0" borderId="284" xfId="0" applyNumberFormat="1" applyFont="1" applyFill="1" applyBorder="1" applyAlignment="1">
      <alignment horizontal="right" vertical="center"/>
    </xf>
    <xf numFmtId="168" fontId="26" fillId="0" borderId="284" xfId="0" applyNumberFormat="1" applyFont="1" applyFill="1" applyBorder="1" applyAlignment="1">
      <alignment vertical="center"/>
    </xf>
    <xf numFmtId="43" fontId="26" fillId="0" borderId="284" xfId="1" applyNumberFormat="1" applyFont="1" applyFill="1" applyBorder="1" applyAlignment="1">
      <alignment horizontal="left" vertical="center"/>
    </xf>
    <xf numFmtId="41" fontId="19" fillId="0" borderId="284" xfId="0" applyNumberFormat="1" applyFont="1" applyFill="1" applyBorder="1" applyAlignment="1">
      <alignment vertical="center"/>
    </xf>
    <xf numFmtId="41" fontId="26" fillId="0" borderId="284" xfId="0" applyNumberFormat="1" applyFont="1" applyFill="1" applyBorder="1" applyAlignment="1">
      <alignment vertical="center"/>
    </xf>
    <xf numFmtId="41" fontId="26" fillId="0" borderId="284" xfId="0" applyNumberFormat="1" applyFont="1" applyFill="1" applyBorder="1" applyAlignment="1">
      <alignment horizontal="left" vertical="center"/>
    </xf>
    <xf numFmtId="168" fontId="19" fillId="0" borderId="284" xfId="1" applyNumberFormat="1" applyFont="1" applyFill="1" applyBorder="1" applyAlignment="1">
      <alignment horizontal="left" vertical="center"/>
    </xf>
    <xf numFmtId="168" fontId="26" fillId="0" borderId="284" xfId="1" applyNumberFormat="1" applyFont="1" applyFill="1" applyBorder="1" applyAlignment="1">
      <alignment horizontal="left" vertical="center"/>
    </xf>
    <xf numFmtId="41" fontId="19" fillId="0" borderId="284" xfId="0" quotePrefix="1" applyNumberFormat="1" applyFont="1" applyBorder="1" applyAlignment="1">
      <alignment horizontal="center" vertical="center"/>
    </xf>
    <xf numFmtId="41" fontId="19" fillId="0" borderId="284" xfId="0" quotePrefix="1" applyNumberFormat="1" applyFont="1" applyFill="1" applyBorder="1" applyAlignment="1">
      <alignment horizontal="center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65" xfId="0" applyNumberFormat="1" applyFont="1" applyFill="1" applyBorder="1" applyAlignment="1">
      <alignment horizontal="left" vertical="center"/>
    </xf>
    <xf numFmtId="168" fontId="26" fillId="3" borderId="284" xfId="0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285" xfId="0" applyNumberFormat="1" applyFont="1" applyFill="1" applyBorder="1" applyAlignment="1">
      <alignment horizontal="center" vertical="center"/>
    </xf>
    <xf numFmtId="41" fontId="31" fillId="2" borderId="286" xfId="3" applyNumberFormat="1" applyFont="1" applyFill="1" applyBorder="1" applyAlignment="1">
      <alignment vertical="center"/>
    </xf>
    <xf numFmtId="168" fontId="31" fillId="2" borderId="288" xfId="3" applyNumberFormat="1" applyFont="1" applyFill="1" applyBorder="1" applyAlignment="1">
      <alignment vertical="center"/>
    </xf>
    <xf numFmtId="168" fontId="31" fillId="2" borderId="286" xfId="3" applyNumberFormat="1" applyFont="1" applyFill="1" applyBorder="1" applyAlignment="1">
      <alignment vertical="center"/>
    </xf>
    <xf numFmtId="168" fontId="31" fillId="2" borderId="287" xfId="3" applyNumberFormat="1" applyFont="1" applyFill="1" applyBorder="1" applyAlignment="1">
      <alignment vertical="center"/>
    </xf>
    <xf numFmtId="168" fontId="19" fillId="2" borderId="0" xfId="8" applyNumberFormat="1" applyFont="1" applyFill="1" applyBorder="1" applyAlignment="1">
      <alignment vertical="center"/>
    </xf>
    <xf numFmtId="168" fontId="19" fillId="2" borderId="284" xfId="8" applyNumberFormat="1" applyFont="1" applyFill="1" applyBorder="1" applyAlignment="1">
      <alignment vertical="center"/>
    </xf>
    <xf numFmtId="41" fontId="19" fillId="0" borderId="129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290" xfId="0" applyNumberFormat="1" applyFont="1" applyFill="1" applyBorder="1" applyAlignment="1">
      <alignment horizontal="center" vertical="center"/>
    </xf>
    <xf numFmtId="41" fontId="31" fillId="2" borderId="291" xfId="3" applyNumberFormat="1" applyFont="1" applyFill="1" applyBorder="1" applyAlignment="1">
      <alignment vertical="center"/>
    </xf>
    <xf numFmtId="41" fontId="26" fillId="2" borderId="291" xfId="0" applyNumberFormat="1" applyFont="1" applyFill="1" applyBorder="1" applyAlignment="1">
      <alignment horizontal="left" vertical="center"/>
    </xf>
    <xf numFmtId="168" fontId="31" fillId="2" borderId="292" xfId="3" applyNumberFormat="1" applyFont="1" applyFill="1" applyBorder="1" applyAlignment="1">
      <alignment vertical="center"/>
    </xf>
    <xf numFmtId="168" fontId="31" fillId="2" borderId="293" xfId="8" applyNumberFormat="1" applyFont="1" applyFill="1" applyBorder="1" applyAlignment="1">
      <alignment vertical="center"/>
    </xf>
    <xf numFmtId="168" fontId="31" fillId="2" borderId="295" xfId="3" applyNumberFormat="1" applyFont="1" applyFill="1" applyBorder="1" applyAlignment="1">
      <alignment vertical="center"/>
    </xf>
    <xf numFmtId="168" fontId="31" fillId="2" borderId="291" xfId="3" applyNumberFormat="1" applyFont="1" applyFill="1" applyBorder="1" applyAlignment="1">
      <alignment vertical="center"/>
    </xf>
    <xf numFmtId="41" fontId="26" fillId="0" borderId="276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168" fontId="19" fillId="0" borderId="296" xfId="1" applyNumberFormat="1" applyFont="1" applyFill="1" applyBorder="1" applyAlignment="1" applyProtection="1">
      <alignment horizontal="center" vertical="center"/>
    </xf>
    <xf numFmtId="41" fontId="19" fillId="0" borderId="296" xfId="1" applyNumberFormat="1" applyFont="1" applyFill="1" applyBorder="1" applyAlignment="1" applyProtection="1">
      <alignment horizontal="left" vertical="center"/>
    </xf>
    <xf numFmtId="41" fontId="26" fillId="0" borderId="296" xfId="1" applyNumberFormat="1" applyFont="1" applyFill="1" applyBorder="1" applyAlignment="1" applyProtection="1">
      <alignment horizontal="left" vertical="center"/>
    </xf>
    <xf numFmtId="41" fontId="26" fillId="0" borderId="296" xfId="1" applyNumberFormat="1" applyFont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26" fillId="0" borderId="248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297" xfId="0" applyNumberFormat="1" applyFont="1" applyFill="1" applyBorder="1" applyAlignment="1">
      <alignment horizontal="center" vertical="center"/>
    </xf>
    <xf numFmtId="41" fontId="19" fillId="2" borderId="296" xfId="0" applyNumberFormat="1" applyFont="1" applyFill="1" applyBorder="1" applyAlignment="1">
      <alignment vertical="center"/>
    </xf>
    <xf numFmtId="168" fontId="19" fillId="2" borderId="296" xfId="0" applyNumberFormat="1" applyFont="1" applyFill="1" applyBorder="1" applyAlignment="1">
      <alignment horizontal="right" vertical="center"/>
    </xf>
    <xf numFmtId="168" fontId="19" fillId="2" borderId="296" xfId="0" applyNumberFormat="1" applyFont="1" applyFill="1" applyBorder="1" applyAlignment="1">
      <alignment vertical="center"/>
    </xf>
    <xf numFmtId="41" fontId="19" fillId="2" borderId="296" xfId="0" applyNumberFormat="1" applyFont="1" applyFill="1" applyBorder="1" applyAlignment="1">
      <alignment horizontal="left" vertical="center"/>
    </xf>
    <xf numFmtId="41" fontId="19" fillId="0" borderId="296" xfId="2" applyNumberFormat="1" applyFont="1" applyFill="1" applyBorder="1" applyAlignment="1">
      <alignment horizontal="left" vertical="center"/>
    </xf>
    <xf numFmtId="41" fontId="19" fillId="0" borderId="296" xfId="0" applyNumberFormat="1" applyFont="1" applyFill="1" applyBorder="1" applyAlignment="1">
      <alignment vertical="center"/>
    </xf>
    <xf numFmtId="41" fontId="19" fillId="0" borderId="296" xfId="0" quotePrefix="1" applyNumberFormat="1" applyFont="1" applyBorder="1" applyAlignment="1">
      <alignment horizontal="center" vertical="center"/>
    </xf>
    <xf numFmtId="41" fontId="19" fillId="0" borderId="296" xfId="0" quotePrefix="1" applyNumberFormat="1" applyFont="1" applyFill="1" applyBorder="1" applyAlignment="1">
      <alignment horizontal="center" vertical="center"/>
    </xf>
    <xf numFmtId="41" fontId="19" fillId="2" borderId="296" xfId="2" applyFont="1" applyFill="1" applyBorder="1" applyAlignment="1">
      <alignment horizontal="left" vertical="center"/>
    </xf>
    <xf numFmtId="168" fontId="19" fillId="0" borderId="296" xfId="1" applyNumberFormat="1" applyFont="1" applyFill="1" applyBorder="1" applyAlignment="1">
      <alignment horizontal="right" vertical="center"/>
    </xf>
    <xf numFmtId="168" fontId="19" fillId="0" borderId="296" xfId="0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2" borderId="284" xfId="2" applyFont="1" applyFill="1" applyBorder="1" applyAlignment="1">
      <alignment horizontal="left" vertical="center"/>
    </xf>
    <xf numFmtId="165" fontId="49" fillId="0" borderId="0" xfId="1" applyNumberFormat="1" applyFont="1"/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26" fillId="0" borderId="274" xfId="3" applyNumberFormat="1" applyFont="1" applyFill="1" applyBorder="1" applyAlignment="1">
      <alignment vertical="center"/>
    </xf>
    <xf numFmtId="41" fontId="26" fillId="0" borderId="274" xfId="0" applyNumberFormat="1" applyFont="1" applyFill="1" applyBorder="1" applyAlignment="1">
      <alignment vertical="center"/>
    </xf>
    <xf numFmtId="168" fontId="19" fillId="0" borderId="275" xfId="0" applyNumberFormat="1" applyFont="1" applyFill="1" applyBorder="1" applyAlignment="1">
      <alignment horizontal="right" vertical="center"/>
    </xf>
    <xf numFmtId="168" fontId="26" fillId="0" borderId="275" xfId="0" applyNumberFormat="1" applyFont="1" applyFill="1" applyBorder="1" applyAlignment="1">
      <alignment horizontal="right" vertical="center"/>
    </xf>
    <xf numFmtId="168" fontId="26" fillId="0" borderId="274" xfId="0" applyNumberFormat="1" applyFont="1" applyFill="1" applyBorder="1" applyAlignment="1">
      <alignment vertical="center"/>
    </xf>
    <xf numFmtId="43" fontId="26" fillId="0" borderId="274" xfId="1" applyNumberFormat="1" applyFont="1" applyFill="1" applyBorder="1" applyAlignment="1">
      <alignment horizontal="left" vertical="center"/>
    </xf>
    <xf numFmtId="41" fontId="30" fillId="15" borderId="0" xfId="0" applyNumberFormat="1" applyFont="1" applyFill="1" applyAlignment="1">
      <alignment horizontal="center" vertical="center"/>
    </xf>
    <xf numFmtId="41" fontId="26" fillId="15" borderId="98" xfId="0" applyNumberFormat="1" applyFont="1" applyFill="1" applyBorder="1" applyAlignment="1">
      <alignment horizontal="right" vertical="center"/>
    </xf>
    <xf numFmtId="41" fontId="19" fillId="15" borderId="98" xfId="0" applyNumberFormat="1" applyFont="1" applyFill="1" applyBorder="1" applyAlignment="1">
      <alignment vertical="center"/>
    </xf>
    <xf numFmtId="41" fontId="19" fillId="15" borderId="9" xfId="2" applyNumberFormat="1" applyFont="1" applyFill="1" applyBorder="1" applyAlignment="1">
      <alignment horizontal="left" vertical="center"/>
    </xf>
    <xf numFmtId="41" fontId="19" fillId="15" borderId="98" xfId="0" applyNumberFormat="1" applyFont="1" applyFill="1" applyBorder="1" applyAlignment="1">
      <alignment horizontal="center" vertical="center"/>
    </xf>
    <xf numFmtId="168" fontId="19" fillId="15" borderId="42" xfId="1" applyNumberFormat="1" applyFont="1" applyFill="1" applyBorder="1" applyAlignment="1">
      <alignment vertical="center"/>
    </xf>
    <xf numFmtId="168" fontId="19" fillId="15" borderId="44" xfId="1" applyNumberFormat="1" applyFont="1" applyFill="1" applyBorder="1" applyAlignment="1">
      <alignment vertical="center"/>
    </xf>
    <xf numFmtId="41" fontId="26" fillId="15" borderId="98" xfId="0" quotePrefix="1" applyNumberFormat="1" applyFont="1" applyFill="1" applyBorder="1" applyAlignment="1">
      <alignment horizontal="center" vertical="center"/>
    </xf>
    <xf numFmtId="41" fontId="26" fillId="15" borderId="98" xfId="0" quotePrefix="1" applyNumberFormat="1" applyFont="1" applyFill="1" applyBorder="1" applyAlignment="1">
      <alignment horizontal="right" vertical="center"/>
    </xf>
    <xf numFmtId="41" fontId="26" fillId="15" borderId="98" xfId="0" quotePrefix="1" applyNumberFormat="1" applyFont="1" applyFill="1" applyBorder="1" applyAlignment="1">
      <alignment horizontal="left" vertical="center"/>
    </xf>
    <xf numFmtId="41" fontId="26" fillId="15" borderId="41" xfId="0" quotePrefix="1" applyNumberFormat="1" applyFont="1" applyFill="1" applyBorder="1" applyAlignment="1">
      <alignment horizontal="center" vertical="center"/>
    </xf>
    <xf numFmtId="41" fontId="26" fillId="15" borderId="98" xfId="0" applyNumberFormat="1" applyFont="1" applyFill="1" applyBorder="1" applyAlignment="1">
      <alignment horizontal="center" vertical="center"/>
    </xf>
    <xf numFmtId="0" fontId="5" fillId="15" borderId="0" xfId="0" applyFont="1" applyFill="1" applyAlignment="1">
      <alignment vertical="center"/>
    </xf>
    <xf numFmtId="41" fontId="19" fillId="15" borderId="48" xfId="2" applyNumberFormat="1" applyFont="1" applyFill="1" applyBorder="1" applyAlignment="1">
      <alignment horizontal="left" vertical="center"/>
    </xf>
    <xf numFmtId="168" fontId="19" fillId="15" borderId="43" xfId="1" applyNumberFormat="1" applyFont="1" applyFill="1" applyBorder="1" applyAlignment="1">
      <alignment vertical="center"/>
    </xf>
    <xf numFmtId="168" fontId="19" fillId="15" borderId="48" xfId="1" applyNumberFormat="1" applyFont="1" applyFill="1" applyBorder="1" applyAlignment="1">
      <alignment vertical="center"/>
    </xf>
    <xf numFmtId="41" fontId="26" fillId="15" borderId="0" xfId="0" applyNumberFormat="1" applyFont="1" applyFill="1" applyAlignment="1">
      <alignment vertical="center"/>
    </xf>
    <xf numFmtId="0" fontId="19" fillId="15" borderId="98" xfId="0" applyFont="1" applyFill="1" applyBorder="1" applyAlignment="1">
      <alignment vertical="center"/>
    </xf>
    <xf numFmtId="0" fontId="26" fillId="15" borderId="98" xfId="0" applyFont="1" applyFill="1" applyBorder="1" applyAlignment="1">
      <alignment vertical="center"/>
    </xf>
    <xf numFmtId="41" fontId="26" fillId="15" borderId="98" xfId="0" applyNumberFormat="1" applyFont="1" applyFill="1" applyBorder="1" applyAlignment="1">
      <alignment vertical="center"/>
    </xf>
    <xf numFmtId="0" fontId="26" fillId="15" borderId="98" xfId="0" applyFont="1" applyFill="1" applyBorder="1" applyAlignment="1">
      <alignment horizontal="left" vertical="center"/>
    </xf>
    <xf numFmtId="168" fontId="19" fillId="15" borderId="9" xfId="1" applyNumberFormat="1" applyFont="1" applyFill="1" applyBorder="1" applyAlignment="1">
      <alignment vertical="center"/>
    </xf>
    <xf numFmtId="0" fontId="19" fillId="15" borderId="195" xfId="0" applyFont="1" applyFill="1" applyBorder="1" applyAlignment="1">
      <alignment vertical="center"/>
    </xf>
    <xf numFmtId="41" fontId="19" fillId="15" borderId="195" xfId="0" applyNumberFormat="1" applyFont="1" applyFill="1" applyBorder="1" applyAlignment="1">
      <alignment horizontal="center" vertical="center"/>
    </xf>
    <xf numFmtId="168" fontId="19" fillId="15" borderId="195" xfId="1" applyNumberFormat="1" applyFont="1" applyFill="1" applyBorder="1" applyAlignment="1">
      <alignment vertical="center"/>
    </xf>
    <xf numFmtId="41" fontId="19" fillId="15" borderId="195" xfId="2" applyNumberFormat="1" applyFont="1" applyFill="1" applyBorder="1" applyAlignment="1">
      <alignment horizontal="left" vertical="center"/>
    </xf>
    <xf numFmtId="41" fontId="26" fillId="15" borderId="195" xfId="0" quotePrefix="1" applyNumberFormat="1" applyFont="1" applyFill="1" applyBorder="1" applyAlignment="1">
      <alignment horizontal="center" vertical="center"/>
    </xf>
    <xf numFmtId="41" fontId="26" fillId="15" borderId="195" xfId="0" quotePrefix="1" applyNumberFormat="1" applyFont="1" applyFill="1" applyBorder="1" applyAlignment="1">
      <alignment horizontal="left" vertical="center"/>
    </xf>
    <xf numFmtId="0" fontId="26" fillId="15" borderId="195" xfId="0" applyFont="1" applyFill="1" applyBorder="1" applyAlignment="1">
      <alignment vertical="center"/>
    </xf>
    <xf numFmtId="41" fontId="26" fillId="15" borderId="195" xfId="0" applyNumberFormat="1" applyFont="1" applyFill="1" applyBorder="1" applyAlignment="1">
      <alignment vertical="center"/>
    </xf>
    <xf numFmtId="0" fontId="26" fillId="15" borderId="195" xfId="0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168" fontId="19" fillId="0" borderId="242" xfId="1" applyNumberFormat="1" applyFont="1" applyFill="1" applyBorder="1" applyAlignment="1">
      <alignment vertical="center"/>
    </xf>
    <xf numFmtId="168" fontId="26" fillId="0" borderId="242" xfId="0" applyNumberFormat="1" applyFont="1" applyFill="1" applyBorder="1" applyAlignment="1">
      <alignment vertical="center"/>
    </xf>
    <xf numFmtId="164" fontId="19" fillId="0" borderId="168" xfId="0" quotePrefix="1" applyNumberFormat="1" applyFont="1" applyFill="1" applyBorder="1" applyAlignment="1">
      <alignment horizontal="left" vertical="center"/>
    </xf>
    <xf numFmtId="41" fontId="19" fillId="0" borderId="274" xfId="0" applyNumberFormat="1" applyFont="1" applyFill="1" applyBorder="1" applyAlignment="1">
      <alignment horizontal="left" vertical="center"/>
    </xf>
    <xf numFmtId="168" fontId="26" fillId="0" borderId="242" xfId="1" applyNumberFormat="1" applyFont="1" applyFill="1" applyBorder="1" applyAlignment="1">
      <alignment vertical="center"/>
    </xf>
    <xf numFmtId="41" fontId="31" fillId="0" borderId="253" xfId="3" applyNumberFormat="1" applyFont="1" applyFill="1" applyBorder="1" applyAlignment="1">
      <alignment vertical="center"/>
    </xf>
    <xf numFmtId="41" fontId="26" fillId="0" borderId="253" xfId="0" applyNumberFormat="1" applyFont="1" applyFill="1" applyBorder="1" applyAlignment="1">
      <alignment horizontal="left" vertical="center"/>
    </xf>
    <xf numFmtId="168" fontId="19" fillId="0" borderId="242" xfId="0" applyNumberFormat="1" applyFont="1" applyFill="1" applyBorder="1" applyAlignment="1">
      <alignment vertical="center"/>
    </xf>
    <xf numFmtId="168" fontId="19" fillId="0" borderId="202" xfId="1" applyNumberFormat="1" applyFont="1" applyFill="1" applyBorder="1" applyAlignment="1">
      <alignment vertical="center"/>
    </xf>
    <xf numFmtId="168" fontId="26" fillId="0" borderId="202" xfId="1" applyNumberFormat="1" applyFont="1" applyFill="1" applyBorder="1" applyAlignment="1">
      <alignment horizontal="left" vertical="center"/>
    </xf>
    <xf numFmtId="41" fontId="31" fillId="0" borderId="246" xfId="3" applyNumberFormat="1" applyFont="1" applyFill="1" applyBorder="1" applyAlignment="1">
      <alignment vertical="center"/>
    </xf>
    <xf numFmtId="168" fontId="19" fillId="0" borderId="246" xfId="1" applyNumberFormat="1" applyFont="1" applyFill="1" applyBorder="1" applyAlignment="1">
      <alignment horizontal="left" vertical="center"/>
    </xf>
    <xf numFmtId="168" fontId="26" fillId="0" borderId="246" xfId="1" applyNumberFormat="1" applyFont="1" applyFill="1" applyBorder="1" applyAlignment="1">
      <alignment vertical="center"/>
    </xf>
    <xf numFmtId="168" fontId="26" fillId="0" borderId="246" xfId="0" applyNumberFormat="1" applyFont="1" applyFill="1" applyBorder="1" applyAlignment="1">
      <alignment vertical="center"/>
    </xf>
    <xf numFmtId="41" fontId="26" fillId="0" borderId="247" xfId="0" applyNumberFormat="1" applyFont="1" applyFill="1" applyBorder="1" applyAlignment="1">
      <alignment vertical="center"/>
    </xf>
    <xf numFmtId="41" fontId="26" fillId="0" borderId="246" xfId="0" quotePrefix="1" applyNumberFormat="1" applyFont="1" applyFill="1" applyBorder="1" applyAlignment="1">
      <alignment horizontal="center" vertical="center"/>
    </xf>
    <xf numFmtId="168" fontId="19" fillId="0" borderId="246" xfId="0" applyNumberFormat="1" applyFont="1" applyFill="1" applyBorder="1" applyAlignment="1">
      <alignment horizontal="right" vertical="center"/>
    </xf>
    <xf numFmtId="168" fontId="26" fillId="0" borderId="246" xfId="0" applyNumberFormat="1" applyFont="1" applyFill="1" applyBorder="1" applyAlignment="1">
      <alignment horizontal="right" vertical="center"/>
    </xf>
    <xf numFmtId="43" fontId="26" fillId="0" borderId="247" xfId="1" applyNumberFormat="1" applyFont="1" applyFill="1" applyBorder="1" applyAlignment="1">
      <alignment horizontal="left" vertical="center"/>
    </xf>
    <xf numFmtId="168" fontId="26" fillId="0" borderId="246" xfId="1" applyNumberFormat="1" applyFont="1" applyFill="1" applyBorder="1" applyAlignment="1">
      <alignment horizontal="left" vertical="center"/>
    </xf>
    <xf numFmtId="168" fontId="19" fillId="0" borderId="165" xfId="0" applyNumberFormat="1" applyFont="1" applyFill="1" applyBorder="1" applyAlignment="1">
      <alignment horizontal="right" vertical="center"/>
    </xf>
    <xf numFmtId="168" fontId="26" fillId="0" borderId="242" xfId="0" applyNumberFormat="1" applyFont="1" applyFill="1" applyBorder="1" applyAlignment="1">
      <alignment horizontal="right" vertical="center"/>
    </xf>
    <xf numFmtId="168" fontId="19" fillId="0" borderId="165" xfId="1" applyNumberFormat="1" applyFont="1" applyFill="1" applyBorder="1" applyAlignment="1">
      <alignment horizontal="left" vertical="center"/>
    </xf>
    <xf numFmtId="43" fontId="26" fillId="0" borderId="242" xfId="1" applyNumberFormat="1" applyFont="1" applyFill="1" applyBorder="1" applyAlignment="1">
      <alignment horizontal="left" vertical="center"/>
    </xf>
    <xf numFmtId="168" fontId="19" fillId="0" borderId="165" xfId="2" applyNumberFormat="1" applyFont="1" applyFill="1" applyBorder="1" applyAlignment="1">
      <alignment horizontal="left" vertical="center"/>
    </xf>
    <xf numFmtId="41" fontId="26" fillId="0" borderId="253" xfId="3" applyNumberFormat="1" applyFont="1" applyFill="1" applyBorder="1" applyAlignment="1">
      <alignment vertical="center"/>
    </xf>
    <xf numFmtId="41" fontId="31" fillId="0" borderId="195" xfId="3" applyNumberFormat="1" applyFont="1" applyFill="1" applyBorder="1" applyAlignment="1">
      <alignment vertical="center"/>
    </xf>
    <xf numFmtId="168" fontId="19" fillId="0" borderId="296" xfId="1" applyNumberFormat="1" applyFont="1" applyFill="1" applyBorder="1" applyAlignment="1">
      <alignment horizontal="left" vertical="center"/>
    </xf>
    <xf numFmtId="42" fontId="19" fillId="0" borderId="298" xfId="0" applyNumberFormat="1" applyFont="1" applyFill="1" applyBorder="1" applyAlignment="1">
      <alignment horizontal="left" vertical="center"/>
    </xf>
    <xf numFmtId="41" fontId="19" fillId="0" borderId="299" xfId="0" applyNumberFormat="1" applyFont="1" applyFill="1" applyBorder="1" applyAlignment="1">
      <alignment horizontal="center" vertical="center"/>
    </xf>
    <xf numFmtId="168" fontId="19" fillId="2" borderId="284" xfId="1" applyNumberFormat="1" applyFont="1" applyFill="1" applyBorder="1" applyAlignment="1">
      <alignment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95" xfId="0" quotePrefix="1" applyNumberFormat="1" applyFont="1" applyFill="1" applyBorder="1" applyAlignment="1">
      <alignment horizontal="center" vertical="center"/>
    </xf>
    <xf numFmtId="0" fontId="16" fillId="0" borderId="0" xfId="3" applyNumberFormat="1" applyFont="1" applyFill="1"/>
    <xf numFmtId="0" fontId="22" fillId="0" borderId="0" xfId="3" applyNumberFormat="1" applyFont="1" applyFill="1"/>
    <xf numFmtId="0" fontId="12" fillId="0" borderId="0" xfId="4" applyNumberFormat="1" applyFont="1" applyFill="1" applyAlignment="1">
      <alignment vertical="center"/>
    </xf>
    <xf numFmtId="41" fontId="19" fillId="0" borderId="300" xfId="0" applyNumberFormat="1" applyFont="1" applyFill="1" applyBorder="1" applyAlignment="1">
      <alignment horizontal="center" vertical="center"/>
    </xf>
    <xf numFmtId="168" fontId="19" fillId="2" borderId="284" xfId="0" applyNumberFormat="1" applyFont="1" applyFill="1" applyBorder="1" applyAlignment="1">
      <alignment horizontal="right" vertical="center"/>
    </xf>
    <xf numFmtId="168" fontId="19" fillId="2" borderId="301" xfId="0" applyNumberFormat="1" applyFont="1" applyFill="1" applyBorder="1" applyAlignment="1">
      <alignment vertical="center"/>
    </xf>
    <xf numFmtId="168" fontId="31" fillId="2" borderId="302" xfId="3" applyNumberFormat="1" applyFont="1" applyFill="1" applyBorder="1" applyAlignment="1">
      <alignment vertical="center"/>
    </xf>
    <xf numFmtId="168" fontId="31" fillId="2" borderId="303" xfId="3" applyNumberFormat="1" applyFont="1" applyFill="1" applyBorder="1" applyAlignment="1">
      <alignment vertical="center"/>
    </xf>
    <xf numFmtId="41" fontId="19" fillId="0" borderId="296" xfId="2" applyFont="1" applyFill="1" applyBorder="1" applyAlignment="1">
      <alignment horizontal="left" vertical="center"/>
    </xf>
    <xf numFmtId="168" fontId="19" fillId="2" borderId="296" xfId="1" applyNumberFormat="1" applyFont="1" applyFill="1" applyBorder="1" applyAlignment="1">
      <alignment vertical="center"/>
    </xf>
    <xf numFmtId="41" fontId="19" fillId="0" borderId="296" xfId="0" applyNumberFormat="1" applyFont="1" applyBorder="1" applyAlignment="1">
      <alignment horizontal="left" vertical="center"/>
    </xf>
    <xf numFmtId="168" fontId="19" fillId="2" borderId="304" xfId="1" applyNumberFormat="1" applyFont="1" applyFill="1" applyBorder="1" applyAlignment="1">
      <alignment vertical="center"/>
    </xf>
    <xf numFmtId="168" fontId="19" fillId="2" borderId="195" xfId="1" applyNumberFormat="1" applyFont="1" applyFill="1" applyBorder="1" applyAlignment="1">
      <alignment horizontal="left" vertical="center"/>
    </xf>
    <xf numFmtId="168" fontId="19" fillId="0" borderId="195" xfId="1" applyNumberFormat="1" applyFont="1" applyFill="1" applyBorder="1" applyAlignment="1">
      <alignment vertical="center"/>
    </xf>
    <xf numFmtId="168" fontId="19" fillId="0" borderId="296" xfId="1" applyNumberFormat="1" applyFont="1" applyFill="1" applyBorder="1" applyAlignment="1">
      <alignment vertical="center"/>
    </xf>
    <xf numFmtId="41" fontId="19" fillId="0" borderId="163" xfId="0" applyNumberFormat="1" applyFont="1" applyBorder="1" applyAlignment="1">
      <alignment horizontal="left" vertical="center"/>
    </xf>
    <xf numFmtId="41" fontId="19" fillId="0" borderId="296" xfId="0" applyNumberFormat="1" applyFont="1" applyFill="1" applyBorder="1" applyAlignment="1">
      <alignment horizontal="left" vertical="center"/>
    </xf>
    <xf numFmtId="41" fontId="26" fillId="2" borderId="296" xfId="2" applyFont="1" applyFill="1" applyBorder="1" applyAlignment="1">
      <alignment horizontal="left" vertical="center"/>
    </xf>
    <xf numFmtId="41" fontId="26" fillId="2" borderId="296" xfId="2" applyNumberFormat="1" applyFont="1" applyFill="1" applyBorder="1" applyAlignment="1">
      <alignment horizontal="left" vertical="center"/>
    </xf>
    <xf numFmtId="168" fontId="19" fillId="2" borderId="296" xfId="1" applyNumberFormat="1" applyFont="1" applyFill="1" applyBorder="1" applyAlignment="1">
      <alignment horizontal="right" vertical="center"/>
    </xf>
    <xf numFmtId="168" fontId="26" fillId="2" borderId="296" xfId="1" applyNumberFormat="1" applyFont="1" applyFill="1" applyBorder="1" applyAlignment="1">
      <alignment horizontal="right" vertical="center"/>
    </xf>
    <xf numFmtId="168" fontId="26" fillId="3" borderId="296" xfId="0" applyNumberFormat="1" applyFont="1" applyFill="1" applyBorder="1" applyAlignment="1">
      <alignment vertical="center"/>
    </xf>
    <xf numFmtId="168" fontId="19" fillId="2" borderId="296" xfId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26" fillId="2" borderId="284" xfId="0" applyNumberFormat="1" applyFont="1" applyFill="1" applyBorder="1" applyAlignment="1">
      <alignment vertical="center"/>
    </xf>
    <xf numFmtId="41" fontId="19" fillId="2" borderId="0" xfId="0" applyNumberFormat="1" applyFont="1" applyFill="1" applyBorder="1" applyAlignment="1">
      <alignment horizontal="left" vertical="center"/>
    </xf>
    <xf numFmtId="41" fontId="19" fillId="0" borderId="0" xfId="0" applyNumberFormat="1" applyFont="1" applyFill="1" applyBorder="1" applyAlignment="1">
      <alignment horizontal="left" vertical="center"/>
    </xf>
    <xf numFmtId="168" fontId="19" fillId="0" borderId="0" xfId="1" applyNumberFormat="1" applyFont="1" applyFill="1" applyBorder="1" applyAlignment="1">
      <alignment vertical="center"/>
    </xf>
    <xf numFmtId="168" fontId="19" fillId="0" borderId="0" xfId="0" applyNumberFormat="1" applyFont="1" applyFill="1" applyBorder="1" applyAlignment="1">
      <alignment vertical="center"/>
    </xf>
    <xf numFmtId="41" fontId="19" fillId="0" borderId="0" xfId="0" applyNumberFormat="1" applyFont="1" applyFill="1" applyBorder="1" applyAlignment="1">
      <alignment vertical="center"/>
    </xf>
    <xf numFmtId="41" fontId="19" fillId="0" borderId="305" xfId="0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306" xfId="0" applyNumberFormat="1" applyFont="1" applyFill="1" applyBorder="1" applyAlignment="1">
      <alignment horizontal="center" vertical="center"/>
    </xf>
    <xf numFmtId="41" fontId="19" fillId="2" borderId="284" xfId="0" applyNumberFormat="1" applyFont="1" applyFill="1" applyBorder="1" applyAlignment="1">
      <alignment vertical="center"/>
    </xf>
    <xf numFmtId="168" fontId="19" fillId="2" borderId="284" xfId="0" applyNumberFormat="1" applyFont="1" applyFill="1" applyBorder="1" applyAlignment="1">
      <alignment vertical="center"/>
    </xf>
    <xf numFmtId="41" fontId="19" fillId="0" borderId="284" xfId="0" applyNumberFormat="1" applyFont="1" applyBorder="1" applyAlignment="1">
      <alignment horizontal="left" vertical="center"/>
    </xf>
    <xf numFmtId="41" fontId="26" fillId="2" borderId="284" xfId="0" applyNumberFormat="1" applyFont="1" applyFill="1" applyBorder="1" applyAlignment="1">
      <alignment horizontal="left" vertical="center"/>
    </xf>
    <xf numFmtId="168" fontId="19" fillId="2" borderId="284" xfId="1" applyNumberFormat="1" applyFont="1" applyFill="1" applyBorder="1" applyAlignment="1">
      <alignment horizontal="left" vertical="center"/>
    </xf>
    <xf numFmtId="168" fontId="26" fillId="2" borderId="284" xfId="1" applyNumberFormat="1" applyFont="1" applyFill="1" applyBorder="1" applyAlignment="1">
      <alignment horizontal="left" vertical="center"/>
    </xf>
    <xf numFmtId="168" fontId="26" fillId="0" borderId="284" xfId="0" applyNumberFormat="1" applyFont="1" applyBorder="1" applyAlignment="1">
      <alignment horizontal="right" vertical="center"/>
    </xf>
    <xf numFmtId="43" fontId="26" fillId="0" borderId="284" xfId="1" applyNumberFormat="1" applyFont="1" applyBorder="1" applyAlignment="1">
      <alignment horizontal="left" vertical="center"/>
    </xf>
    <xf numFmtId="168" fontId="19" fillId="2" borderId="284" xfId="1" applyNumberFormat="1" applyFont="1" applyFill="1" applyBorder="1" applyAlignment="1">
      <alignment horizontal="right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26" fillId="0" borderId="307" xfId="0" applyNumberFormat="1" applyFont="1" applyFill="1" applyBorder="1" applyAlignment="1">
      <alignment horizontal="left" vertical="center"/>
    </xf>
    <xf numFmtId="41" fontId="26" fillId="0" borderId="289" xfId="0" applyNumberFormat="1" applyFont="1" applyFill="1" applyBorder="1" applyAlignment="1">
      <alignment horizontal="left" vertical="center"/>
    </xf>
    <xf numFmtId="168" fontId="26" fillId="0" borderId="308" xfId="1" applyNumberFormat="1" applyFont="1" applyBorder="1" applyAlignment="1">
      <alignment vertical="center"/>
    </xf>
    <xf numFmtId="168" fontId="26" fillId="0" borderId="284" xfId="0" applyNumberFormat="1" applyFont="1" applyFill="1" applyBorder="1" applyAlignment="1">
      <alignment horizontal="center" vertical="center"/>
    </xf>
    <xf numFmtId="41" fontId="19" fillId="0" borderId="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26" fillId="0" borderId="119" xfId="0" quotePrefix="1" applyNumberFormat="1" applyFont="1" applyFill="1" applyBorder="1" applyAlignment="1">
      <alignment horizontal="left" vertical="center"/>
    </xf>
    <xf numFmtId="41" fontId="26" fillId="6" borderId="242" xfId="0" quotePrefix="1" applyNumberFormat="1" applyFont="1" applyFill="1" applyBorder="1" applyAlignment="1">
      <alignment horizontal="center" vertical="center"/>
    </xf>
    <xf numFmtId="41" fontId="26" fillId="6" borderId="195" xfId="0" quotePrefix="1" applyNumberFormat="1" applyFont="1" applyFill="1" applyBorder="1" applyAlignment="1">
      <alignment horizontal="center" vertical="center"/>
    </xf>
    <xf numFmtId="41" fontId="26" fillId="6" borderId="253" xfId="0" quotePrefix="1" applyNumberFormat="1" applyFont="1" applyFill="1" applyBorder="1" applyAlignment="1">
      <alignment horizontal="center" vertical="center"/>
    </xf>
    <xf numFmtId="41" fontId="19" fillId="6" borderId="195" xfId="0" quotePrefix="1" applyNumberFormat="1" applyFont="1" applyFill="1" applyBorder="1" applyAlignment="1">
      <alignment horizontal="center" vertical="center"/>
    </xf>
    <xf numFmtId="41" fontId="26" fillId="6" borderId="119" xfId="0" quotePrefix="1" applyNumberFormat="1" applyFont="1" applyFill="1" applyBorder="1" applyAlignment="1">
      <alignment horizontal="center" vertical="center"/>
    </xf>
    <xf numFmtId="41" fontId="19" fillId="6" borderId="165" xfId="0" quotePrefix="1" applyNumberFormat="1" applyFont="1" applyFill="1" applyBorder="1" applyAlignment="1">
      <alignment horizontal="center" vertical="center"/>
    </xf>
    <xf numFmtId="41" fontId="19" fillId="6" borderId="9" xfId="2" applyNumberFormat="1" applyFont="1" applyFill="1" applyBorder="1" applyAlignment="1">
      <alignment horizontal="left" vertical="center"/>
    </xf>
    <xf numFmtId="41" fontId="19" fillId="6" borderId="48" xfId="2" applyNumberFormat="1" applyFont="1" applyFill="1" applyBorder="1" applyAlignment="1">
      <alignment horizontal="left" vertical="center"/>
    </xf>
    <xf numFmtId="41" fontId="19" fillId="6" borderId="284" xfId="2" applyFont="1" applyFill="1" applyBorder="1" applyAlignment="1">
      <alignment horizontal="left" vertical="center"/>
    </xf>
    <xf numFmtId="41" fontId="19" fillId="6" borderId="296" xfId="2" applyFont="1" applyFill="1" applyBorder="1" applyAlignment="1">
      <alignment horizontal="left" vertical="center"/>
    </xf>
    <xf numFmtId="41" fontId="26" fillId="6" borderId="242" xfId="0" applyNumberFormat="1" applyFont="1" applyFill="1" applyBorder="1" applyAlignment="1">
      <alignment horizontal="left" vertical="center"/>
    </xf>
    <xf numFmtId="41" fontId="6" fillId="14" borderId="0" xfId="0" applyNumberFormat="1" applyFont="1" applyFill="1" applyBorder="1" applyAlignment="1">
      <alignment vertical="center"/>
    </xf>
    <xf numFmtId="41" fontId="31" fillId="14" borderId="294" xfId="3" applyNumberFormat="1" applyFont="1" applyFill="1" applyBorder="1" applyAlignment="1">
      <alignment vertical="center"/>
    </xf>
    <xf numFmtId="41" fontId="19" fillId="14" borderId="165" xfId="0" applyNumberFormat="1" applyFont="1" applyFill="1" applyBorder="1" applyAlignment="1">
      <alignment horizontal="left" vertical="center"/>
    </xf>
    <xf numFmtId="41" fontId="19" fillId="14" borderId="284" xfId="2" applyNumberFormat="1" applyFont="1" applyFill="1" applyBorder="1" applyAlignment="1">
      <alignment horizontal="left" vertical="center"/>
    </xf>
    <xf numFmtId="41" fontId="19" fillId="14" borderId="296" xfId="2" applyNumberFormat="1" applyFont="1" applyFill="1" applyBorder="1" applyAlignment="1">
      <alignment horizontal="left" vertical="center"/>
    </xf>
    <xf numFmtId="41" fontId="19" fillId="14" borderId="296" xfId="0" applyNumberFormat="1" applyFont="1" applyFill="1" applyBorder="1" applyAlignment="1">
      <alignment horizontal="left" vertical="center"/>
    </xf>
    <xf numFmtId="41" fontId="19" fillId="14" borderId="195" xfId="0" applyNumberFormat="1" applyFont="1" applyFill="1" applyBorder="1" applyAlignment="1">
      <alignment horizontal="left" vertical="center"/>
    </xf>
    <xf numFmtId="41" fontId="19" fillId="14" borderId="284" xfId="0" applyNumberFormat="1" applyFont="1" applyFill="1" applyBorder="1" applyAlignment="1">
      <alignment horizontal="left" vertical="center"/>
    </xf>
    <xf numFmtId="41" fontId="26" fillId="14" borderId="284" xfId="0" applyNumberFormat="1" applyFont="1" applyFill="1" applyBorder="1" applyAlignment="1">
      <alignment horizontal="left" vertical="center"/>
    </xf>
    <xf numFmtId="41" fontId="26" fillId="14" borderId="165" xfId="2" applyNumberFormat="1" applyFont="1" applyFill="1" applyBorder="1" applyAlignment="1">
      <alignment horizontal="left" vertical="center"/>
    </xf>
    <xf numFmtId="41" fontId="19" fillId="14" borderId="165" xfId="2" applyNumberFormat="1" applyFont="1" applyFill="1" applyBorder="1" applyAlignment="1">
      <alignment horizontal="left" vertical="center"/>
    </xf>
    <xf numFmtId="41" fontId="31" fillId="6" borderId="287" xfId="3" applyNumberFormat="1" applyFont="1" applyFill="1" applyBorder="1" applyAlignment="1">
      <alignment vertical="center"/>
    </xf>
    <xf numFmtId="41" fontId="19" fillId="6" borderId="289" xfId="0" applyNumberFormat="1" applyFont="1" applyFill="1" applyBorder="1" applyAlignment="1">
      <alignment horizontal="left" vertical="center"/>
    </xf>
    <xf numFmtId="41" fontId="26" fillId="6" borderId="0" xfId="0" applyNumberFormat="1" applyFont="1" applyFill="1" applyBorder="1" applyAlignment="1">
      <alignment horizontal="left" vertical="center"/>
    </xf>
    <xf numFmtId="41" fontId="31" fillId="6" borderId="294" xfId="3" applyNumberFormat="1" applyFont="1" applyFill="1" applyBorder="1" applyAlignment="1">
      <alignment vertical="center"/>
    </xf>
    <xf numFmtId="41" fontId="26" fillId="6" borderId="138" xfId="0" applyNumberFormat="1" applyFont="1" applyFill="1" applyBorder="1" applyAlignment="1">
      <alignment vertical="center"/>
    </xf>
    <xf numFmtId="41" fontId="26" fillId="6" borderId="165" xfId="2" applyNumberFormat="1" applyFont="1" applyFill="1" applyBorder="1" applyAlignment="1">
      <alignment horizontal="left" vertical="center"/>
    </xf>
    <xf numFmtId="41" fontId="26" fillId="6" borderId="165" xfId="0" applyNumberFormat="1" applyFont="1" applyFill="1" applyBorder="1" applyAlignment="1">
      <alignment horizontal="left" vertical="center"/>
    </xf>
    <xf numFmtId="41" fontId="26" fillId="6" borderId="242" xfId="2" applyNumberFormat="1" applyFont="1" applyFill="1" applyBorder="1" applyAlignment="1">
      <alignment horizontal="left" vertical="center"/>
    </xf>
    <xf numFmtId="41" fontId="19" fillId="6" borderId="242" xfId="0" applyNumberFormat="1" applyFont="1" applyFill="1" applyBorder="1" applyAlignment="1">
      <alignment horizontal="left" vertical="center"/>
    </xf>
    <xf numFmtId="41" fontId="26" fillId="6" borderId="246" xfId="0" applyNumberFormat="1" applyFont="1" applyFill="1" applyBorder="1" applyAlignment="1">
      <alignment horizontal="left" vertical="center"/>
    </xf>
    <xf numFmtId="41" fontId="26" fillId="6" borderId="246" xfId="2" applyNumberFormat="1" applyFont="1" applyFill="1" applyBorder="1" applyAlignment="1">
      <alignment horizontal="left" vertical="center"/>
    </xf>
    <xf numFmtId="41" fontId="19" fillId="6" borderId="253" xfId="0" applyNumberFormat="1" applyFont="1" applyFill="1" applyBorder="1" applyAlignment="1">
      <alignment horizontal="left" vertical="center"/>
    </xf>
    <xf numFmtId="41" fontId="19" fillId="6" borderId="274" xfId="0" applyNumberFormat="1" applyFont="1" applyFill="1" applyBorder="1" applyAlignment="1">
      <alignment horizontal="left" vertical="center"/>
    </xf>
    <xf numFmtId="41" fontId="26" fillId="6" borderId="274" xfId="2" applyNumberFormat="1" applyFont="1" applyFill="1" applyBorder="1" applyAlignment="1">
      <alignment horizontal="left" vertical="center"/>
    </xf>
    <xf numFmtId="41" fontId="26" fillId="2" borderId="165" xfId="0" applyNumberFormat="1" applyFont="1" applyFill="1" applyBorder="1" applyAlignment="1">
      <alignment horizontal="left" vertical="center"/>
    </xf>
    <xf numFmtId="41" fontId="19" fillId="0" borderId="9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3" xfId="0" quotePrefix="1" applyNumberFormat="1" applyFont="1" applyFill="1" applyBorder="1" applyAlignment="1">
      <alignment horizontal="center" vertical="center"/>
    </xf>
    <xf numFmtId="41" fontId="19" fillId="0" borderId="165" xfId="0" quotePrefix="1" applyNumberFormat="1" applyFont="1" applyFill="1" applyBorder="1" applyAlignment="1">
      <alignment horizontal="center" vertical="center"/>
    </xf>
    <xf numFmtId="41" fontId="26" fillId="0" borderId="5" xfId="0" quotePrefix="1" applyNumberFormat="1" applyFont="1" applyFill="1" applyBorder="1" applyAlignment="1">
      <alignment horizontal="center" vertical="center"/>
    </xf>
    <xf numFmtId="41" fontId="19" fillId="0" borderId="195" xfId="0" quotePrefix="1" applyNumberFormat="1" applyFont="1" applyFill="1" applyBorder="1" applyAlignment="1">
      <alignment horizontal="center" vertical="center"/>
    </xf>
    <xf numFmtId="41" fontId="26" fillId="0" borderId="195" xfId="0" quotePrefix="1" applyNumberFormat="1" applyFont="1" applyFill="1" applyBorder="1" applyAlignment="1">
      <alignment horizontal="center" vertical="center"/>
    </xf>
    <xf numFmtId="41" fontId="19" fillId="0" borderId="165" xfId="0" applyNumberFormat="1" applyFont="1" applyFill="1" applyBorder="1" applyAlignment="1">
      <alignment horizontal="left" vertical="center"/>
    </xf>
    <xf numFmtId="41" fontId="19" fillId="0" borderId="180" xfId="0" quotePrefix="1" applyNumberFormat="1" applyFont="1" applyFill="1" applyBorder="1" applyAlignment="1">
      <alignment horizontal="center" vertical="center"/>
    </xf>
    <xf numFmtId="41" fontId="26" fillId="0" borderId="165" xfId="0" quotePrefix="1" applyNumberFormat="1" applyFont="1" applyFill="1" applyBorder="1" applyAlignment="1">
      <alignment horizontal="left" vertical="center"/>
    </xf>
    <xf numFmtId="41" fontId="19" fillId="0" borderId="165" xfId="0" quotePrefix="1" applyNumberFormat="1" applyFont="1" applyFill="1" applyBorder="1" applyAlignment="1">
      <alignment horizontal="left" vertical="center"/>
    </xf>
    <xf numFmtId="41" fontId="26" fillId="0" borderId="195" xfId="0" quotePrefix="1" applyNumberFormat="1" applyFont="1" applyFill="1" applyBorder="1" applyAlignment="1">
      <alignment horizontal="left" vertical="center"/>
    </xf>
    <xf numFmtId="41" fontId="26" fillId="0" borderId="165" xfId="0" applyNumberFormat="1" applyFont="1" applyFill="1" applyBorder="1" applyAlignment="1">
      <alignment horizontal="left" vertical="center"/>
    </xf>
    <xf numFmtId="41" fontId="34" fillId="0" borderId="13" xfId="0" applyNumberFormat="1" applyFont="1" applyBorder="1" applyAlignment="1">
      <alignment horizontal="right" vertical="center"/>
    </xf>
    <xf numFmtId="41" fontId="19" fillId="0" borderId="309" xfId="0" applyNumberFormat="1" applyFont="1" applyFill="1" applyBorder="1" applyAlignment="1">
      <alignment vertical="center"/>
    </xf>
    <xf numFmtId="41" fontId="19" fillId="0" borderId="309" xfId="0" quotePrefix="1" applyNumberFormat="1" applyFont="1" applyFill="1" applyBorder="1" applyAlignment="1">
      <alignment horizontal="center" vertical="center"/>
    </xf>
    <xf numFmtId="168" fontId="19" fillId="0" borderId="195" xfId="1" applyNumberFormat="1" applyFont="1" applyFill="1" applyBorder="1" applyAlignment="1">
      <alignment horizontal="right" vertical="center"/>
    </xf>
    <xf numFmtId="41" fontId="34" fillId="0" borderId="180" xfId="0" applyNumberFormat="1" applyFont="1" applyFill="1" applyBorder="1" applyAlignment="1">
      <alignment vertical="center"/>
    </xf>
    <xf numFmtId="41" fontId="19" fillId="0" borderId="180" xfId="0" quotePrefix="1" applyNumberFormat="1" applyFont="1" applyFill="1" applyBorder="1" applyAlignment="1">
      <alignment horizontal="left" vertical="center"/>
    </xf>
    <xf numFmtId="165" fontId="19" fillId="0" borderId="163" xfId="1" quotePrefix="1" applyNumberFormat="1" applyFont="1" applyFill="1" applyBorder="1" applyAlignment="1">
      <alignment vertical="center"/>
    </xf>
    <xf numFmtId="41" fontId="26" fillId="2" borderId="309" xfId="0" applyNumberFormat="1" applyFont="1" applyFill="1" applyBorder="1" applyAlignment="1">
      <alignment horizontal="center" vertical="center"/>
    </xf>
    <xf numFmtId="0" fontId="5" fillId="2" borderId="309" xfId="0" applyFont="1" applyFill="1" applyBorder="1" applyAlignment="1">
      <alignment vertical="center"/>
    </xf>
    <xf numFmtId="41" fontId="19" fillId="0" borderId="309" xfId="0" applyNumberFormat="1" applyFont="1" applyFill="1" applyBorder="1" applyAlignment="1">
      <alignment horizontal="left" vertical="center" wrapText="1"/>
    </xf>
    <xf numFmtId="41" fontId="26" fillId="3" borderId="309" xfId="0" applyNumberFormat="1" applyFont="1" applyFill="1" applyBorder="1" applyAlignment="1">
      <alignment horizontal="left" vertical="center" wrapText="1"/>
    </xf>
    <xf numFmtId="168" fontId="19" fillId="2" borderId="309" xfId="1" applyNumberFormat="1" applyFont="1" applyFill="1" applyBorder="1" applyAlignment="1">
      <alignment horizontal="right" vertical="center"/>
    </xf>
    <xf numFmtId="168" fontId="26" fillId="2" borderId="309" xfId="1" applyNumberFormat="1" applyFont="1" applyFill="1" applyBorder="1" applyAlignment="1">
      <alignment horizontal="right" vertical="center"/>
    </xf>
    <xf numFmtId="168" fontId="26" fillId="3" borderId="309" xfId="0" applyNumberFormat="1" applyFont="1" applyFill="1" applyBorder="1" applyAlignment="1">
      <alignment vertical="center"/>
    </xf>
    <xf numFmtId="41" fontId="26" fillId="3" borderId="309" xfId="0" applyNumberFormat="1" applyFont="1" applyFill="1" applyBorder="1" applyAlignment="1">
      <alignment vertical="center" wrapText="1"/>
    </xf>
    <xf numFmtId="41" fontId="26" fillId="0" borderId="309" xfId="0" applyNumberFormat="1" applyFont="1" applyBorder="1" applyAlignment="1">
      <alignment vertical="center"/>
    </xf>
    <xf numFmtId="41" fontId="26" fillId="3" borderId="309" xfId="0" applyNumberFormat="1" applyFont="1" applyFill="1" applyBorder="1" applyAlignment="1">
      <alignment horizontal="center" vertical="center" wrapText="1"/>
    </xf>
    <xf numFmtId="41" fontId="19" fillId="0" borderId="311" xfId="0" applyNumberFormat="1" applyFont="1" applyFill="1" applyBorder="1" applyAlignment="1">
      <alignment horizontal="center" vertical="center"/>
    </xf>
    <xf numFmtId="41" fontId="26" fillId="2" borderId="310" xfId="0" applyNumberFormat="1" applyFont="1" applyFill="1" applyBorder="1" applyAlignment="1">
      <alignment vertical="center"/>
    </xf>
    <xf numFmtId="41" fontId="26" fillId="3" borderId="310" xfId="0" applyNumberFormat="1" applyFont="1" applyFill="1" applyBorder="1" applyAlignment="1">
      <alignment horizontal="left" vertical="center" wrapText="1"/>
    </xf>
    <xf numFmtId="167" fontId="26" fillId="2" borderId="310" xfId="1" applyNumberFormat="1" applyFont="1" applyFill="1" applyBorder="1" applyAlignment="1">
      <alignment horizontal="right" vertical="center"/>
    </xf>
    <xf numFmtId="41" fontId="26" fillId="3" borderId="310" xfId="0" applyNumberFormat="1" applyFont="1" applyFill="1" applyBorder="1" applyAlignment="1">
      <alignment vertical="center" wrapText="1"/>
    </xf>
    <xf numFmtId="41" fontId="26" fillId="0" borderId="310" xfId="0" applyNumberFormat="1" applyFont="1" applyBorder="1" applyAlignment="1">
      <alignment vertical="center"/>
    </xf>
    <xf numFmtId="41" fontId="26" fillId="0" borderId="309" xfId="0" applyNumberFormat="1" applyFont="1" applyFill="1" applyBorder="1" applyAlignment="1">
      <alignment vertical="center"/>
    </xf>
    <xf numFmtId="168" fontId="26" fillId="0" borderId="309" xfId="1" applyNumberFormat="1" applyFont="1" applyFill="1" applyBorder="1" applyAlignment="1">
      <alignment vertical="center"/>
    </xf>
    <xf numFmtId="41" fontId="26" fillId="0" borderId="309" xfId="0" quotePrefix="1" applyNumberFormat="1" applyFont="1" applyFill="1" applyBorder="1" applyAlignment="1">
      <alignment horizontal="left" vertical="center"/>
    </xf>
    <xf numFmtId="41" fontId="26" fillId="0" borderId="309" xfId="0" quotePrefix="1" applyNumberFormat="1" applyFont="1" applyFill="1" applyBorder="1" applyAlignment="1">
      <alignment horizontal="center" vertical="center"/>
    </xf>
    <xf numFmtId="41" fontId="34" fillId="0" borderId="309" xfId="0" applyNumberFormat="1" applyFont="1" applyFill="1" applyBorder="1" applyAlignment="1">
      <alignment horizontal="center" vertical="center"/>
    </xf>
    <xf numFmtId="41" fontId="19" fillId="0" borderId="180" xfId="0" applyNumberFormat="1" applyFont="1" applyFill="1" applyBorder="1" applyAlignment="1">
      <alignment vertical="center"/>
    </xf>
    <xf numFmtId="41" fontId="30" fillId="0" borderId="195" xfId="0" applyNumberFormat="1" applyFont="1" applyFill="1" applyBorder="1" applyAlignment="1">
      <alignment horizontal="center" vertical="center"/>
    </xf>
    <xf numFmtId="41" fontId="30" fillId="0" borderId="306" xfId="0" applyNumberFormat="1" applyFont="1" applyFill="1" applyBorder="1" applyAlignment="1">
      <alignment horizontal="center" vertical="center"/>
    </xf>
    <xf numFmtId="168" fontId="26" fillId="0" borderId="195" xfId="1" applyNumberFormat="1" applyFont="1" applyFill="1" applyBorder="1" applyAlignment="1">
      <alignment vertical="center"/>
    </xf>
    <xf numFmtId="168" fontId="26" fillId="0" borderId="195" xfId="1" applyNumberFormat="1" applyFont="1" applyFill="1" applyBorder="1" applyAlignment="1">
      <alignment horizontal="right" vertical="center"/>
    </xf>
    <xf numFmtId="41" fontId="30" fillId="0" borderId="180" xfId="0" applyNumberFormat="1" applyFont="1" applyFill="1" applyBorder="1" applyAlignment="1">
      <alignment horizontal="right" vertical="center"/>
    </xf>
    <xf numFmtId="41" fontId="30" fillId="0" borderId="180" xfId="0" applyNumberFormat="1" applyFont="1" applyFill="1" applyBorder="1" applyAlignment="1">
      <alignment horizontal="left" vertical="center"/>
    </xf>
    <xf numFmtId="41" fontId="26" fillId="2" borderId="180" xfId="0" quotePrefix="1" applyNumberFormat="1" applyFont="1" applyFill="1" applyBorder="1" applyAlignment="1">
      <alignment horizontal="center" vertical="center"/>
    </xf>
    <xf numFmtId="41" fontId="26" fillId="0" borderId="180" xfId="0" quotePrefix="1" applyNumberFormat="1" applyFont="1" applyFill="1" applyBorder="1" applyAlignment="1">
      <alignment horizontal="right" vertical="center"/>
    </xf>
    <xf numFmtId="41" fontId="34" fillId="0" borderId="180" xfId="0" applyNumberFormat="1" applyFont="1" applyFill="1" applyBorder="1" applyAlignment="1">
      <alignment horizontal="right" vertical="center"/>
    </xf>
    <xf numFmtId="41" fontId="34" fillId="0" borderId="180" xfId="0" applyNumberFormat="1" applyFont="1" applyFill="1" applyBorder="1" applyAlignment="1">
      <alignment horizontal="left" vertical="center"/>
    </xf>
    <xf numFmtId="167" fontId="19" fillId="0" borderId="180" xfId="1" applyNumberFormat="1" applyFont="1" applyFill="1" applyBorder="1" applyAlignment="1">
      <alignment horizontal="right" vertical="center"/>
    </xf>
    <xf numFmtId="41" fontId="30" fillId="0" borderId="309" xfId="0" applyNumberFormat="1" applyFont="1" applyFill="1" applyBorder="1" applyAlignment="1">
      <alignment horizontal="right" vertical="center"/>
    </xf>
    <xf numFmtId="41" fontId="30" fillId="0" borderId="309" xfId="0" applyNumberFormat="1" applyFont="1" applyFill="1" applyBorder="1" applyAlignment="1">
      <alignment vertical="center"/>
    </xf>
    <xf numFmtId="41" fontId="19" fillId="0" borderId="310" xfId="0" applyNumberFormat="1" applyFont="1" applyFill="1" applyBorder="1" applyAlignment="1">
      <alignment horizontal="center" vertical="center"/>
    </xf>
    <xf numFmtId="41" fontId="19" fillId="0" borderId="310" xfId="0" applyNumberFormat="1" applyFont="1" applyFill="1" applyBorder="1" applyAlignment="1">
      <alignment vertical="center"/>
    </xf>
    <xf numFmtId="41" fontId="19" fillId="0" borderId="310" xfId="2" applyNumberFormat="1" applyFont="1" applyFill="1" applyBorder="1" applyAlignment="1">
      <alignment horizontal="left" vertical="center"/>
    </xf>
    <xf numFmtId="168" fontId="19" fillId="0" borderId="310" xfId="1" applyNumberFormat="1" applyFont="1" applyFill="1" applyBorder="1" applyAlignment="1">
      <alignment vertical="center"/>
    </xf>
    <xf numFmtId="41" fontId="19" fillId="0" borderId="310" xfId="0" quotePrefix="1" applyNumberFormat="1" applyFont="1" applyFill="1" applyBorder="1" applyAlignment="1">
      <alignment horizontal="center" vertical="center"/>
    </xf>
    <xf numFmtId="41" fontId="19" fillId="0" borderId="310" xfId="0" quotePrefix="1" applyNumberFormat="1" applyFont="1" applyFill="1" applyBorder="1" applyAlignment="1">
      <alignment horizontal="left" vertical="center"/>
    </xf>
    <xf numFmtId="0" fontId="36" fillId="0" borderId="20" xfId="1" applyNumberFormat="1" applyFont="1" applyBorder="1" applyAlignment="1">
      <alignment horizontal="center" vertical="center"/>
    </xf>
    <xf numFmtId="0" fontId="36" fillId="0" borderId="22" xfId="1" applyNumberFormat="1" applyFont="1" applyBorder="1" applyAlignment="1">
      <alignment horizontal="center" vertical="center"/>
    </xf>
    <xf numFmtId="165" fontId="36" fillId="0" borderId="91" xfId="1" applyNumberFormat="1" applyFont="1" applyBorder="1" applyAlignment="1">
      <alignment horizontal="center" vertical="center"/>
    </xf>
    <xf numFmtId="165" fontId="36" fillId="0" borderId="155" xfId="1" applyNumberFormat="1" applyFont="1" applyBorder="1" applyAlignment="1">
      <alignment horizontal="center" vertical="center"/>
    </xf>
    <xf numFmtId="165" fontId="36" fillId="0" borderId="37" xfId="1" applyNumberFormat="1" applyFont="1" applyBorder="1" applyAlignment="1">
      <alignment horizontal="center" vertical="center"/>
    </xf>
    <xf numFmtId="165" fontId="36" fillId="0" borderId="156" xfId="1" applyNumberFormat="1" applyFont="1" applyBorder="1" applyAlignment="1">
      <alignment horizontal="center" vertical="center"/>
    </xf>
    <xf numFmtId="165" fontId="36" fillId="0" borderId="20" xfId="1" applyNumberFormat="1" applyFont="1" applyBorder="1" applyAlignment="1">
      <alignment horizontal="center" vertical="center"/>
    </xf>
    <xf numFmtId="165" fontId="36" fillId="0" borderId="21" xfId="1" applyNumberFormat="1" applyFont="1" applyBorder="1" applyAlignment="1">
      <alignment horizontal="center" vertical="center"/>
    </xf>
    <xf numFmtId="165" fontId="36" fillId="0" borderId="22" xfId="1" applyNumberFormat="1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0" fillId="5" borderId="13" xfId="0" applyFont="1" applyFill="1" applyBorder="1" applyAlignment="1">
      <alignment horizontal="center" vertical="center"/>
    </xf>
    <xf numFmtId="0" fontId="30" fillId="5" borderId="15" xfId="0" applyFont="1" applyFill="1" applyBorder="1" applyAlignment="1">
      <alignment horizontal="center" vertical="center"/>
    </xf>
    <xf numFmtId="165" fontId="30" fillId="5" borderId="3" xfId="1" applyNumberFormat="1" applyFont="1" applyFill="1" applyBorder="1" applyAlignment="1">
      <alignment horizontal="center" vertical="center" wrapText="1"/>
    </xf>
    <xf numFmtId="165" fontId="30" fillId="5" borderId="16" xfId="1" applyNumberFormat="1" applyFont="1" applyFill="1" applyBorder="1" applyAlignment="1">
      <alignment horizontal="center" vertical="center" wrapText="1"/>
    </xf>
    <xf numFmtId="165" fontId="30" fillId="5" borderId="20" xfId="1" applyNumberFormat="1" applyFont="1" applyFill="1" applyBorder="1" applyAlignment="1">
      <alignment horizontal="center" vertical="center" wrapText="1"/>
    </xf>
    <xf numFmtId="165" fontId="30" fillId="5" borderId="21" xfId="1" applyNumberFormat="1" applyFont="1" applyFill="1" applyBorder="1" applyAlignment="1">
      <alignment horizontal="center" vertical="center" wrapText="1"/>
    </xf>
    <xf numFmtId="165" fontId="30" fillId="5" borderId="22" xfId="1" applyNumberFormat="1" applyFont="1" applyFill="1" applyBorder="1" applyAlignment="1">
      <alignment horizontal="center" vertical="center" wrapText="1"/>
    </xf>
    <xf numFmtId="165" fontId="30" fillId="5" borderId="91" xfId="1" applyNumberFormat="1" applyFont="1" applyFill="1" applyBorder="1" applyAlignment="1">
      <alignment horizontal="center" vertical="center" wrapText="1"/>
    </xf>
    <xf numFmtId="165" fontId="30" fillId="5" borderId="92" xfId="1" applyNumberFormat="1" applyFont="1" applyFill="1" applyBorder="1" applyAlignment="1">
      <alignment horizontal="center" vertical="center" wrapText="1"/>
    </xf>
    <xf numFmtId="165" fontId="30" fillId="5" borderId="14" xfId="1" applyNumberFormat="1" applyFont="1" applyFill="1" applyBorder="1" applyAlignment="1">
      <alignment horizontal="center" vertical="center" wrapText="1"/>
    </xf>
    <xf numFmtId="41" fontId="30" fillId="5" borderId="91" xfId="1" applyNumberFormat="1" applyFont="1" applyFill="1" applyBorder="1" applyAlignment="1">
      <alignment horizontal="center" vertical="center" wrapText="1"/>
    </xf>
    <xf numFmtId="41" fontId="30" fillId="5" borderId="92" xfId="1" applyNumberFormat="1" applyFont="1" applyFill="1" applyBorder="1" applyAlignment="1">
      <alignment horizontal="center" vertical="center" wrapText="1"/>
    </xf>
    <xf numFmtId="41" fontId="30" fillId="5" borderId="14" xfId="1" applyNumberFormat="1" applyFont="1" applyFill="1" applyBorder="1" applyAlignment="1">
      <alignment horizontal="center" vertical="center" wrapText="1"/>
    </xf>
    <xf numFmtId="41" fontId="30" fillId="5" borderId="3" xfId="1" applyNumberFormat="1" applyFont="1" applyFill="1" applyBorder="1" applyAlignment="1">
      <alignment horizontal="center" vertical="center" wrapText="1"/>
    </xf>
    <xf numFmtId="41" fontId="30" fillId="5" borderId="16" xfId="1" applyNumberFormat="1" applyFont="1" applyFill="1" applyBorder="1" applyAlignment="1">
      <alignment horizontal="center" vertical="center" wrapText="1"/>
    </xf>
    <xf numFmtId="165" fontId="30" fillId="5" borderId="13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43" fontId="7" fillId="0" borderId="20" xfId="1" applyFont="1" applyFill="1" applyBorder="1" applyAlignment="1">
      <alignment horizontal="center" vertical="center"/>
    </xf>
    <xf numFmtId="43" fontId="7" fillId="0" borderId="21" xfId="1" applyFont="1" applyFill="1" applyBorder="1" applyAlignment="1">
      <alignment horizontal="center" vertical="center"/>
    </xf>
    <xf numFmtId="43" fontId="7" fillId="0" borderId="22" xfId="1" applyFont="1" applyFill="1" applyBorder="1" applyAlignment="1">
      <alignment horizontal="center" vertical="center"/>
    </xf>
    <xf numFmtId="43" fontId="18" fillId="0" borderId="20" xfId="1" applyFont="1" applyFill="1" applyBorder="1" applyAlignment="1">
      <alignment horizontal="center" vertical="center"/>
    </xf>
    <xf numFmtId="43" fontId="18" fillId="0" borderId="21" xfId="1" applyFont="1" applyFill="1" applyBorder="1" applyAlignment="1">
      <alignment horizontal="center" vertical="center"/>
    </xf>
    <xf numFmtId="43" fontId="18" fillId="0" borderId="22" xfId="1" applyFont="1" applyFill="1" applyBorder="1" applyAlignment="1">
      <alignment horizontal="center" vertical="center"/>
    </xf>
    <xf numFmtId="41" fontId="26" fillId="3" borderId="165" xfId="0" applyNumberFormat="1" applyFont="1" applyFill="1" applyBorder="1" applyAlignment="1">
      <alignment horizontal="center" vertical="center" wrapText="1"/>
    </xf>
    <xf numFmtId="41" fontId="26" fillId="3" borderId="163" xfId="0" applyNumberFormat="1" applyFont="1" applyFill="1" applyBorder="1" applyAlignment="1">
      <alignment horizontal="center" vertical="center" wrapText="1"/>
    </xf>
    <xf numFmtId="41" fontId="26" fillId="0" borderId="165" xfId="0" quotePrefix="1" applyNumberFormat="1" applyFont="1" applyFill="1" applyBorder="1" applyAlignment="1">
      <alignment horizontal="center" vertical="center"/>
    </xf>
    <xf numFmtId="41" fontId="26" fillId="0" borderId="163" xfId="0" quotePrefix="1" applyNumberFormat="1" applyFont="1" applyFill="1" applyBorder="1" applyAlignment="1">
      <alignment horizontal="center" vertical="center"/>
    </xf>
    <xf numFmtId="41" fontId="19" fillId="0" borderId="195" xfId="0" quotePrefix="1" applyNumberFormat="1" applyFont="1" applyFill="1" applyBorder="1" applyAlignment="1">
      <alignment horizontal="center" vertical="center"/>
    </xf>
    <xf numFmtId="41" fontId="19" fillId="0" borderId="259" xfId="0" quotePrefix="1" applyNumberFormat="1" applyFont="1" applyFill="1" applyBorder="1" applyAlignment="1">
      <alignment horizontal="center" vertical="center"/>
    </xf>
    <xf numFmtId="41" fontId="26" fillId="0" borderId="245" xfId="0" quotePrefix="1" applyNumberFormat="1" applyFont="1" applyFill="1" applyBorder="1" applyAlignment="1">
      <alignment horizontal="center" vertical="center"/>
    </xf>
  </cellXfs>
  <cellStyles count="14">
    <cellStyle name="Comma" xfId="1" builtinId="3"/>
    <cellStyle name="Comma [0]" xfId="2" builtinId="6"/>
    <cellStyle name="Comma [0] 2" xfId="7"/>
    <cellStyle name="Comma 2" xfId="11"/>
    <cellStyle name="Comma 2 2 2" xfId="8"/>
    <cellStyle name="Comma 4" xfId="13"/>
    <cellStyle name="Normal" xfId="0" builtinId="0"/>
    <cellStyle name="Normal 2" xfId="3"/>
    <cellStyle name="Normal 2 2" xfId="9"/>
    <cellStyle name="Normal 2 2 2" xfId="10"/>
    <cellStyle name="Normal 3" xfId="5"/>
    <cellStyle name="Normal 4" xfId="4"/>
    <cellStyle name="Normal 6" xfId="6"/>
    <cellStyle name="Normal_Mar" xfId="12"/>
  </cellStyles>
  <dxfs count="1">
    <dxf>
      <font>
        <color rgb="FFFF0000"/>
      </font>
    </dxf>
  </dxfs>
  <tableStyles count="0" defaultTableStyle="TableStyleMedium9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271991</xdr:colOff>
      <xdr:row>4</xdr:row>
      <xdr:rowOff>9525</xdr:rowOff>
    </xdr:from>
    <xdr:to>
      <xdr:col>23</xdr:col>
      <xdr:colOff>539749</xdr:colOff>
      <xdr:row>4</xdr:row>
      <xdr:rowOff>9525</xdr:rowOff>
    </xdr:to>
    <xdr:cxnSp macro="">
      <xdr:nvCxnSpPr>
        <xdr:cNvPr id="2" name="Straight Connector 1"/>
        <xdr:cNvCxnSpPr/>
      </xdr:nvCxnSpPr>
      <xdr:spPr>
        <a:xfrm>
          <a:off x="271991" y="856192"/>
          <a:ext cx="108299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0"/>
  <sheetViews>
    <sheetView zoomScale="90" zoomScaleNormal="90" workbookViewId="0">
      <selection activeCell="B22" sqref="B22:B26"/>
    </sheetView>
  </sheetViews>
  <sheetFormatPr defaultRowHeight="15"/>
  <cols>
    <col min="1" max="1" width="4.28515625" style="17" customWidth="1"/>
    <col min="2" max="2" width="5.85546875" customWidth="1"/>
    <col min="3" max="3" width="32.85546875" customWidth="1"/>
    <col min="4" max="4" width="8.7109375" customWidth="1"/>
    <col min="5" max="9" width="8.7109375" style="9" customWidth="1"/>
    <col min="10" max="16" width="6.7109375" style="9" customWidth="1"/>
    <col min="17" max="18" width="6.5703125" style="9" customWidth="1"/>
    <col min="19" max="21" width="6.5703125" style="9" hidden="1" customWidth="1"/>
    <col min="22" max="22" width="8.5703125" style="9" customWidth="1"/>
    <col min="23" max="27" width="8.7109375" style="9" customWidth="1"/>
    <col min="28" max="28" width="9.140625" style="17"/>
  </cols>
  <sheetData>
    <row r="1" spans="1:30">
      <c r="A1" s="15"/>
      <c r="B1" s="5"/>
      <c r="C1" s="5"/>
      <c r="D1" s="5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5"/>
      <c r="AC1" s="5"/>
    </row>
    <row r="2" spans="1:30" s="1" customFormat="1" ht="21" customHeight="1">
      <c r="A2" s="14"/>
      <c r="B2" s="620" t="s">
        <v>121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4"/>
      <c r="AD2" s="2"/>
    </row>
    <row r="3" spans="1:30" s="1" customFormat="1" ht="21" customHeight="1">
      <c r="A3" s="14"/>
      <c r="B3" s="620" t="s">
        <v>135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4"/>
      <c r="AD3" s="2"/>
    </row>
    <row r="4" spans="1:30" s="1" customFormat="1" ht="9.9499999999999993" customHeight="1">
      <c r="A4" s="14"/>
      <c r="B4" s="168" t="s">
        <v>23</v>
      </c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14"/>
      <c r="AD4" s="2"/>
    </row>
    <row r="5" spans="1:30" s="64" customFormat="1" ht="21" customHeight="1">
      <c r="A5" s="63"/>
      <c r="B5" s="911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3"/>
    </row>
    <row r="6" spans="1:30" s="64" customFormat="1" ht="21" customHeight="1">
      <c r="A6" s="63"/>
      <c r="B6" s="2496" t="s">
        <v>18</v>
      </c>
      <c r="C6" s="2496" t="s">
        <v>119</v>
      </c>
      <c r="D6" s="2493" t="s">
        <v>122</v>
      </c>
      <c r="E6" s="2494"/>
      <c r="F6" s="2494"/>
      <c r="G6" s="2495"/>
      <c r="H6" s="2489" t="s">
        <v>27</v>
      </c>
      <c r="I6" s="2490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3"/>
    </row>
    <row r="7" spans="1:30" s="64" customFormat="1" ht="21" customHeight="1">
      <c r="A7" s="63"/>
      <c r="B7" s="2497"/>
      <c r="C7" s="2497"/>
      <c r="D7" s="2487" t="s">
        <v>136</v>
      </c>
      <c r="E7" s="2488"/>
      <c r="F7" s="2487">
        <v>2020</v>
      </c>
      <c r="G7" s="2488"/>
      <c r="H7" s="2491"/>
      <c r="I7" s="2492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3"/>
    </row>
    <row r="8" spans="1:30" s="64" customFormat="1" ht="21" customHeight="1">
      <c r="A8" s="63"/>
      <c r="B8" s="2498"/>
      <c r="C8" s="2498"/>
      <c r="D8" s="920" t="s">
        <v>124</v>
      </c>
      <c r="E8" s="683" t="s">
        <v>123</v>
      </c>
      <c r="F8" s="920" t="s">
        <v>124</v>
      </c>
      <c r="G8" s="683" t="s">
        <v>123</v>
      </c>
      <c r="H8" s="920" t="s">
        <v>124</v>
      </c>
      <c r="I8" s="683" t="s">
        <v>123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3"/>
    </row>
    <row r="9" spans="1:30" s="64" customFormat="1" ht="21" customHeight="1">
      <c r="A9" s="63"/>
      <c r="B9" s="680">
        <v>1</v>
      </c>
      <c r="C9" s="681" t="s">
        <v>13</v>
      </c>
      <c r="D9" s="682">
        <f>BKW!B49</f>
        <v>0</v>
      </c>
      <c r="E9" s="682">
        <f>BKW!F49</f>
        <v>0</v>
      </c>
      <c r="F9" s="922">
        <f>BKW!B54</f>
        <v>0</v>
      </c>
      <c r="G9" s="682">
        <f>BKW!F54</f>
        <v>0</v>
      </c>
      <c r="H9" s="922">
        <f t="shared" ref="H9:H20" si="0">D9+F9</f>
        <v>0</v>
      </c>
      <c r="I9" s="682">
        <f t="shared" ref="I9:I20" si="1">E9+G9</f>
        <v>0</v>
      </c>
      <c r="J9" s="65"/>
      <c r="K9" s="912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3"/>
    </row>
    <row r="10" spans="1:30" s="64" customFormat="1" ht="21" customHeight="1">
      <c r="A10" s="63"/>
      <c r="B10" s="66">
        <f t="shared" ref="B10:B20" si="2">B9+1</f>
        <v>2</v>
      </c>
      <c r="C10" s="67" t="s">
        <v>83</v>
      </c>
      <c r="D10" s="682">
        <f>'D''Pisangan'!B28</f>
        <v>0</v>
      </c>
      <c r="E10" s="161">
        <f>'D''Pisangan'!F28</f>
        <v>0</v>
      </c>
      <c r="F10" s="923">
        <f>'D''Pisangan'!B33</f>
        <v>0</v>
      </c>
      <c r="G10" s="161">
        <f>'D''Pisangan'!F33</f>
        <v>0</v>
      </c>
      <c r="H10" s="922">
        <f t="shared" si="0"/>
        <v>0</v>
      </c>
      <c r="I10" s="682">
        <f t="shared" si="1"/>
        <v>0</v>
      </c>
      <c r="J10" s="65"/>
      <c r="K10" s="912"/>
      <c r="L10" s="65"/>
      <c r="M10" s="94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3"/>
    </row>
    <row r="11" spans="1:30" s="64" customFormat="1" ht="21" customHeight="1">
      <c r="A11" s="63"/>
      <c r="B11" s="66">
        <f t="shared" si="2"/>
        <v>3</v>
      </c>
      <c r="C11" s="67" t="s">
        <v>15</v>
      </c>
      <c r="D11" s="682">
        <f>GBP!B27</f>
        <v>0</v>
      </c>
      <c r="E11" s="161">
        <f>GBP!F27</f>
        <v>0</v>
      </c>
      <c r="F11" s="923">
        <f>GBP!B32</f>
        <v>0</v>
      </c>
      <c r="G11" s="161">
        <f>GBP!F32</f>
        <v>0</v>
      </c>
      <c r="H11" s="922">
        <f t="shared" si="0"/>
        <v>0</v>
      </c>
      <c r="I11" s="682">
        <f t="shared" si="1"/>
        <v>0</v>
      </c>
      <c r="J11" s="65"/>
      <c r="K11" s="912"/>
      <c r="L11" s="65"/>
      <c r="M11" s="94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3"/>
    </row>
    <row r="12" spans="1:30" s="64" customFormat="1" ht="21" customHeight="1">
      <c r="A12" s="63"/>
      <c r="B12" s="66">
        <f t="shared" si="2"/>
        <v>4</v>
      </c>
      <c r="C12" s="67" t="s">
        <v>82</v>
      </c>
      <c r="D12" s="682">
        <f>'De''Stone'!B33</f>
        <v>0</v>
      </c>
      <c r="E12" s="161">
        <f>'De''Stone'!F33</f>
        <v>0</v>
      </c>
      <c r="F12" s="923">
        <f>'De''Stone'!B38</f>
        <v>0</v>
      </c>
      <c r="G12" s="161">
        <f>'De''Stone'!F38</f>
        <v>0</v>
      </c>
      <c r="H12" s="922">
        <f t="shared" si="0"/>
        <v>0</v>
      </c>
      <c r="I12" s="682">
        <f t="shared" si="1"/>
        <v>0</v>
      </c>
      <c r="J12" s="65"/>
      <c r="K12" s="912"/>
      <c r="L12" s="65"/>
      <c r="M12" s="94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3"/>
    </row>
    <row r="13" spans="1:30" s="64" customFormat="1" ht="21" customHeight="1">
      <c r="A13" s="63"/>
      <c r="B13" s="66">
        <f t="shared" si="2"/>
        <v>5</v>
      </c>
      <c r="C13" s="67" t="s">
        <v>11</v>
      </c>
      <c r="D13" s="682">
        <f>BMP!B166</f>
        <v>0</v>
      </c>
      <c r="E13" s="161">
        <f>BMP!F166</f>
        <v>0</v>
      </c>
      <c r="F13" s="923">
        <f>BMP!B171</f>
        <v>0</v>
      </c>
      <c r="G13" s="161">
        <f>BMP!F171</f>
        <v>0</v>
      </c>
      <c r="H13" s="922">
        <f t="shared" si="0"/>
        <v>0</v>
      </c>
      <c r="I13" s="682">
        <f>E13+G13</f>
        <v>0</v>
      </c>
      <c r="J13" s="912"/>
      <c r="K13" s="912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3"/>
    </row>
    <row r="14" spans="1:30" s="64" customFormat="1" ht="21" customHeight="1">
      <c r="A14" s="63"/>
      <c r="B14" s="66">
        <f t="shared" si="2"/>
        <v>6</v>
      </c>
      <c r="C14" s="68" t="s">
        <v>12</v>
      </c>
      <c r="D14" s="682">
        <f>MR!B58</f>
        <v>0</v>
      </c>
      <c r="E14" s="161">
        <f>MR!F58</f>
        <v>0</v>
      </c>
      <c r="F14" s="923">
        <f>MR!B63</f>
        <v>0</v>
      </c>
      <c r="G14" s="161">
        <f>MR!F63</f>
        <v>0</v>
      </c>
      <c r="H14" s="922">
        <f t="shared" si="0"/>
        <v>0</v>
      </c>
      <c r="I14" s="682">
        <f t="shared" si="1"/>
        <v>0</v>
      </c>
      <c r="J14" s="65"/>
      <c r="K14" s="912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3"/>
    </row>
    <row r="15" spans="1:30" s="64" customFormat="1" ht="21" customHeight="1">
      <c r="A15" s="63"/>
      <c r="B15" s="66">
        <f t="shared" si="2"/>
        <v>7</v>
      </c>
      <c r="C15" s="67" t="s">
        <v>9</v>
      </c>
      <c r="D15" s="682">
        <f>BTB!B334</f>
        <v>0</v>
      </c>
      <c r="E15" s="161">
        <f>BTB!F334</f>
        <v>0</v>
      </c>
      <c r="F15" s="923">
        <f>BTB!B339</f>
        <v>0</v>
      </c>
      <c r="G15" s="161">
        <f>BTB!F339</f>
        <v>0</v>
      </c>
      <c r="H15" s="922">
        <f t="shared" si="0"/>
        <v>0</v>
      </c>
      <c r="I15" s="682">
        <f>E15+G15</f>
        <v>0</v>
      </c>
      <c r="J15" s="2253"/>
      <c r="K15" s="912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3"/>
    </row>
    <row r="16" spans="1:30" s="64" customFormat="1" ht="21" customHeight="1">
      <c r="A16" s="63"/>
      <c r="B16" s="66">
        <f t="shared" si="2"/>
        <v>8</v>
      </c>
      <c r="C16" s="69" t="s">
        <v>93</v>
      </c>
      <c r="D16" s="682">
        <f>BL!B31</f>
        <v>0</v>
      </c>
      <c r="E16" s="161">
        <f>BL!F31</f>
        <v>0</v>
      </c>
      <c r="F16" s="923">
        <f>BL!B36</f>
        <v>0</v>
      </c>
      <c r="G16" s="161">
        <f>BL!F36</f>
        <v>0</v>
      </c>
      <c r="H16" s="922">
        <f t="shared" si="0"/>
        <v>0</v>
      </c>
      <c r="I16" s="682">
        <f t="shared" si="1"/>
        <v>0</v>
      </c>
      <c r="J16" s="65"/>
      <c r="K16" s="912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3"/>
    </row>
    <row r="17" spans="1:28" s="64" customFormat="1" ht="21" customHeight="1">
      <c r="A17" s="63"/>
      <c r="B17" s="66">
        <f t="shared" si="2"/>
        <v>9</v>
      </c>
      <c r="C17" s="67" t="s">
        <v>14</v>
      </c>
      <c r="D17" s="682">
        <f>PGP!B35</f>
        <v>0</v>
      </c>
      <c r="E17" s="161">
        <f>PGP!F35</f>
        <v>0</v>
      </c>
      <c r="F17" s="923">
        <f>PGP!B40</f>
        <v>0</v>
      </c>
      <c r="G17" s="161">
        <f>PGP!F40</f>
        <v>0</v>
      </c>
      <c r="H17" s="922">
        <f t="shared" si="0"/>
        <v>0</v>
      </c>
      <c r="I17" s="682">
        <f t="shared" si="1"/>
        <v>0</v>
      </c>
      <c r="J17" s="65"/>
      <c r="K17" s="912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3"/>
    </row>
    <row r="18" spans="1:28" s="64" customFormat="1" ht="21" customHeight="1">
      <c r="A18" s="63"/>
      <c r="B18" s="66">
        <f t="shared" si="2"/>
        <v>10</v>
      </c>
      <c r="C18" s="70" t="s">
        <v>88</v>
      </c>
      <c r="D18" s="682">
        <f>VTB!B28</f>
        <v>0</v>
      </c>
      <c r="E18" s="161">
        <f>VTB!F28</f>
        <v>0</v>
      </c>
      <c r="F18" s="923">
        <f>VTB!B33</f>
        <v>0</v>
      </c>
      <c r="G18" s="161">
        <f>VTB!F33</f>
        <v>0</v>
      </c>
      <c r="H18" s="922">
        <f t="shared" si="0"/>
        <v>0</v>
      </c>
      <c r="I18" s="682">
        <f t="shared" si="1"/>
        <v>0</v>
      </c>
      <c r="J18" s="65"/>
      <c r="K18" s="912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3"/>
    </row>
    <row r="19" spans="1:28" s="64" customFormat="1" ht="21" customHeight="1">
      <c r="A19" s="63"/>
      <c r="B19" s="66">
        <f t="shared" si="2"/>
        <v>11</v>
      </c>
      <c r="C19" s="67" t="s">
        <v>16</v>
      </c>
      <c r="D19" s="682">
        <f>BEM!B27</f>
        <v>0</v>
      </c>
      <c r="E19" s="161">
        <f>BEM!F27</f>
        <v>0</v>
      </c>
      <c r="F19" s="923">
        <f>BEM!B32</f>
        <v>0</v>
      </c>
      <c r="G19" s="161">
        <f>BEM!F32</f>
        <v>0</v>
      </c>
      <c r="H19" s="922">
        <f t="shared" si="0"/>
        <v>0</v>
      </c>
      <c r="I19" s="682">
        <f t="shared" si="1"/>
        <v>0</v>
      </c>
      <c r="J19" s="65"/>
      <c r="K19" s="912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3"/>
    </row>
    <row r="20" spans="1:28" s="64" customFormat="1" ht="21" customHeight="1">
      <c r="A20" s="63"/>
      <c r="B20" s="66">
        <f t="shared" si="2"/>
        <v>12</v>
      </c>
      <c r="C20" s="67" t="s">
        <v>20</v>
      </c>
      <c r="D20" s="682">
        <f>GCM!B53</f>
        <v>0</v>
      </c>
      <c r="E20" s="161">
        <f>GCM!F53</f>
        <v>0</v>
      </c>
      <c r="F20" s="923">
        <f>GCM!B58</f>
        <v>0</v>
      </c>
      <c r="G20" s="161">
        <f>GCM!F58</f>
        <v>0</v>
      </c>
      <c r="H20" s="922">
        <f t="shared" si="0"/>
        <v>0</v>
      </c>
      <c r="I20" s="682">
        <f t="shared" si="1"/>
        <v>0</v>
      </c>
      <c r="J20" s="912"/>
      <c r="K20" s="912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3"/>
    </row>
    <row r="21" spans="1:28" s="64" customFormat="1" ht="21" customHeight="1">
      <c r="A21" s="63"/>
      <c r="B21" s="684"/>
      <c r="C21" s="920" t="s">
        <v>27</v>
      </c>
      <c r="D21" s="685">
        <f>SUM(D9:D20)</f>
        <v>0</v>
      </c>
      <c r="E21" s="685">
        <f>SUM(E9:E20)</f>
        <v>0</v>
      </c>
      <c r="F21" s="1485">
        <f>SUM(F9:F20)</f>
        <v>0</v>
      </c>
      <c r="G21" s="1485">
        <f>SUM(G9:G20)</f>
        <v>0</v>
      </c>
      <c r="H21" s="685">
        <f>SUM(H9:H20)</f>
        <v>0</v>
      </c>
      <c r="I21" s="685">
        <f>SUM(I9:I20)</f>
        <v>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3"/>
    </row>
    <row r="22" spans="1:28" s="64" customFormat="1" ht="21" customHeight="1">
      <c r="A22" s="63"/>
      <c r="B22" s="1987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3"/>
    </row>
    <row r="23" spans="1:28" s="64" customFormat="1" ht="21" customHeight="1">
      <c r="A23" s="63"/>
      <c r="B23" s="2110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3"/>
    </row>
    <row r="24" spans="1:28" s="64" customFormat="1" ht="21" customHeight="1">
      <c r="A24" s="63"/>
      <c r="B24" s="2110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3"/>
    </row>
    <row r="25" spans="1:28" s="64" customFormat="1" ht="21" customHeight="1">
      <c r="A25" s="63"/>
      <c r="B25" s="2110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3"/>
    </row>
    <row r="26" spans="1:28" s="64" customFormat="1" ht="21" customHeight="1">
      <c r="A26" s="63"/>
      <c r="B26" s="2110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3"/>
    </row>
    <row r="27" spans="1:28" s="64" customFormat="1" ht="21" customHeight="1">
      <c r="A27" s="63"/>
      <c r="B27" s="57" t="s">
        <v>131</v>
      </c>
      <c r="C27" s="57"/>
      <c r="D27" s="57"/>
      <c r="E27" s="57"/>
      <c r="F27" s="57"/>
      <c r="G27" s="921"/>
      <c r="H27" s="921"/>
      <c r="I27" s="57"/>
      <c r="J27" s="57"/>
      <c r="K27" s="57"/>
      <c r="L27" s="57"/>
      <c r="M27" s="57"/>
      <c r="N27" s="57"/>
      <c r="O27" s="57"/>
      <c r="P27" s="169"/>
      <c r="Q27" s="169"/>
      <c r="R27" s="169"/>
      <c r="S27" s="57"/>
      <c r="T27" s="169"/>
      <c r="U27" s="169"/>
      <c r="V27" s="169"/>
      <c r="W27" s="169"/>
      <c r="X27" s="169"/>
      <c r="Y27" s="169"/>
      <c r="Z27" s="169"/>
      <c r="AA27" s="65"/>
      <c r="AB27" s="63"/>
    </row>
    <row r="28" spans="1:28" s="64" customFormat="1" ht="21" customHeight="1">
      <c r="A28" s="63"/>
      <c r="B28" s="58" t="s">
        <v>89</v>
      </c>
      <c r="C28" s="59"/>
      <c r="D28" s="57"/>
      <c r="E28" s="58"/>
      <c r="F28" s="57"/>
      <c r="G28" s="57" t="s">
        <v>96</v>
      </c>
      <c r="H28" s="921"/>
      <c r="I28" s="57"/>
      <c r="J28" s="166"/>
      <c r="K28" s="166"/>
      <c r="L28" s="57"/>
      <c r="M28" s="166"/>
      <c r="N28" s="166"/>
      <c r="O28" s="57"/>
      <c r="P28" s="166"/>
      <c r="Q28" s="166"/>
      <c r="R28" s="166"/>
      <c r="S28" s="57" t="s">
        <v>95</v>
      </c>
      <c r="T28" s="166"/>
      <c r="U28" s="166"/>
      <c r="V28" s="166"/>
      <c r="W28" s="57"/>
      <c r="X28" s="57"/>
      <c r="Y28" s="57"/>
      <c r="Z28" s="57"/>
      <c r="AA28" s="65"/>
      <c r="AB28" s="63"/>
    </row>
    <row r="29" spans="1:28" s="64" customFormat="1" ht="21" customHeight="1">
      <c r="A29" s="63"/>
      <c r="B29" s="57"/>
      <c r="C29" s="57"/>
      <c r="D29" s="57"/>
      <c r="E29" s="57"/>
      <c r="F29" s="57"/>
      <c r="G29" s="57"/>
      <c r="H29" s="57"/>
      <c r="I29" s="57"/>
      <c r="J29" s="166"/>
      <c r="K29" s="166"/>
      <c r="L29" s="57"/>
      <c r="M29" s="166"/>
      <c r="N29" s="166"/>
      <c r="O29" s="57"/>
      <c r="P29" s="166"/>
      <c r="Q29" s="166"/>
      <c r="R29" s="166"/>
      <c r="S29" s="57"/>
      <c r="T29" s="166"/>
      <c r="U29" s="166"/>
      <c r="V29" s="166"/>
      <c r="W29" s="57"/>
      <c r="X29" s="57"/>
      <c r="Y29" s="57"/>
      <c r="Z29" s="57"/>
      <c r="AA29" s="65"/>
      <c r="AB29" s="63"/>
    </row>
    <row r="30" spans="1:28" s="64" customFormat="1" ht="21" customHeight="1">
      <c r="A30" s="63"/>
      <c r="B30" s="57"/>
      <c r="C30" s="57"/>
      <c r="D30" s="57"/>
      <c r="E30" s="57"/>
      <c r="F30" s="57"/>
      <c r="G30" s="57"/>
      <c r="H30" s="57"/>
      <c r="I30" s="57"/>
      <c r="J30" s="166"/>
      <c r="K30" s="166"/>
      <c r="L30" s="57"/>
      <c r="M30" s="166"/>
      <c r="N30" s="166"/>
      <c r="O30" s="57"/>
      <c r="P30" s="166"/>
      <c r="Q30" s="166"/>
      <c r="R30" s="166"/>
      <c r="S30" s="57"/>
      <c r="T30" s="166"/>
      <c r="U30" s="166"/>
      <c r="V30" s="166"/>
      <c r="W30" s="57"/>
      <c r="X30" s="57"/>
      <c r="Y30" s="57"/>
      <c r="Z30" s="57"/>
      <c r="AA30" s="65"/>
      <c r="AB30" s="63"/>
    </row>
    <row r="31" spans="1:28" s="64" customFormat="1" ht="21" customHeight="1">
      <c r="A31" s="63"/>
      <c r="B31" s="57"/>
      <c r="C31" s="57"/>
      <c r="D31" s="57"/>
      <c r="E31" s="57"/>
      <c r="F31" s="57"/>
      <c r="G31" s="57"/>
      <c r="H31" s="57"/>
      <c r="I31" s="57"/>
      <c r="J31" s="166"/>
      <c r="K31" s="166"/>
      <c r="L31" s="57"/>
      <c r="M31" s="166"/>
      <c r="N31" s="166"/>
      <c r="O31" s="57"/>
      <c r="P31" s="166"/>
      <c r="Q31" s="166"/>
      <c r="R31" s="166"/>
      <c r="S31" s="57"/>
      <c r="T31" s="166"/>
      <c r="U31" s="166"/>
      <c r="V31" s="166"/>
      <c r="W31" s="57"/>
      <c r="X31" s="57"/>
      <c r="Y31" s="57"/>
      <c r="Z31" s="57"/>
      <c r="AA31" s="65"/>
      <c r="AB31" s="63"/>
    </row>
    <row r="32" spans="1:28">
      <c r="B32" s="79" t="s">
        <v>97</v>
      </c>
      <c r="C32" s="57"/>
      <c r="D32" s="79"/>
      <c r="E32" s="57"/>
      <c r="F32" s="79"/>
      <c r="G32" s="79" t="s">
        <v>120</v>
      </c>
      <c r="H32" s="57"/>
      <c r="I32" s="79"/>
      <c r="J32" s="166"/>
      <c r="K32" s="166"/>
      <c r="L32" s="79"/>
      <c r="M32" s="166"/>
      <c r="N32" s="166"/>
      <c r="O32" s="60"/>
      <c r="P32" s="166"/>
      <c r="Q32" s="166"/>
      <c r="R32" s="166"/>
      <c r="S32" s="79" t="s">
        <v>98</v>
      </c>
      <c r="T32" s="166"/>
      <c r="U32" s="166"/>
      <c r="V32" s="166"/>
      <c r="W32" s="57"/>
      <c r="X32" s="57"/>
      <c r="Y32" s="79"/>
      <c r="Z32" s="79"/>
    </row>
    <row r="33" spans="2:26">
      <c r="B33" s="78" t="s">
        <v>127</v>
      </c>
      <c r="C33" s="61"/>
      <c r="D33" s="78"/>
      <c r="E33" s="61"/>
      <c r="F33" s="78"/>
      <c r="G33" s="78" t="s">
        <v>99</v>
      </c>
      <c r="H33" s="61"/>
      <c r="I33" s="78"/>
      <c r="J33" s="166"/>
      <c r="K33" s="166"/>
      <c r="L33" s="78"/>
      <c r="M33" s="166"/>
      <c r="N33" s="166"/>
      <c r="O33" s="61"/>
      <c r="P33" s="166"/>
      <c r="Q33" s="166"/>
      <c r="R33" s="166"/>
      <c r="S33" s="78" t="s">
        <v>101</v>
      </c>
      <c r="T33" s="166"/>
      <c r="U33" s="166"/>
      <c r="V33" s="166"/>
      <c r="W33" s="61"/>
      <c r="X33" s="61"/>
      <c r="Y33" s="78"/>
      <c r="Z33" s="78"/>
    </row>
    <row r="38" spans="2:26" ht="409.6">
      <c r="C38" s="1565"/>
    </row>
    <row r="39" spans="2:26">
      <c r="C39" s="1565"/>
    </row>
    <row r="40" spans="2:26">
      <c r="C40" s="1565"/>
    </row>
  </sheetData>
  <mergeCells count="6">
    <mergeCell ref="F7:G7"/>
    <mergeCell ref="H6:I7"/>
    <mergeCell ref="D6:G6"/>
    <mergeCell ref="D7:E7"/>
    <mergeCell ref="B6:B8"/>
    <mergeCell ref="C6:C8"/>
  </mergeCells>
  <printOptions horizontalCentered="1"/>
  <pageMargins left="0.59055118110236227" right="0.19685039370078741" top="0.59055118110236227" bottom="0.19685039370078741" header="0" footer="0"/>
  <pageSetup paperSize="9" scale="8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J40"/>
  <sheetViews>
    <sheetView showGridLines="0" zoomScale="90" zoomScaleNormal="90" workbookViewId="0">
      <pane xSplit="5" ySplit="6" topLeftCell="F22" activePane="bottomRight" state="frozen"/>
      <selection activeCell="E7" sqref="E7"/>
      <selection pane="topRight" activeCell="E7" sqref="E7"/>
      <selection pane="bottomLeft" activeCell="E7" sqref="E7"/>
      <selection pane="bottomRight" activeCell="B25" sqref="B25:Q30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30.7109375" style="12" bestFit="1" customWidth="1"/>
    <col min="5" max="5" width="11.42578125" style="12" customWidth="1"/>
    <col min="6" max="6" width="9.28515625" style="12" customWidth="1"/>
    <col min="7" max="9" width="10.7109375" style="28" customWidth="1"/>
    <col min="10" max="10" width="9.7109375" style="12" customWidth="1"/>
    <col min="11" max="11" width="9.28515625" style="12" customWidth="1"/>
    <col min="12" max="13" width="14.28515625" style="12" customWidth="1"/>
    <col min="14" max="14" width="14.5703125" style="12" customWidth="1"/>
    <col min="15" max="15" width="14.28515625" style="12" customWidth="1"/>
    <col min="16" max="18" width="10.7109375" style="12" customWidth="1"/>
    <col min="19" max="19" width="15.710937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91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84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27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27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65"/>
      <c r="L8" s="16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4" ht="18" customHeight="1">
      <c r="A9" s="27"/>
      <c r="B9" s="2472"/>
      <c r="C9" s="1140"/>
      <c r="D9" s="1140"/>
      <c r="E9" s="1405"/>
      <c r="F9" s="1406"/>
      <c r="G9" s="1407"/>
      <c r="H9" s="1407"/>
      <c r="I9" s="1407"/>
      <c r="J9" s="1406"/>
      <c r="K9" s="1205"/>
      <c r="L9" s="1205"/>
      <c r="M9" s="1205"/>
      <c r="N9" s="1205"/>
      <c r="O9" s="1205"/>
      <c r="P9" s="2475"/>
      <c r="Q9" s="2475"/>
      <c r="R9" s="2475"/>
      <c r="S9" s="1247"/>
      <c r="T9" s="2475"/>
      <c r="U9" s="1205"/>
      <c r="V9" s="1205"/>
      <c r="W9" s="1205"/>
      <c r="X9" s="1205"/>
      <c r="Y9" s="1205"/>
      <c r="Z9" s="1205"/>
      <c r="AA9" s="1205"/>
      <c r="AB9" s="1205"/>
      <c r="AC9" s="1205"/>
      <c r="AD9" s="1205"/>
      <c r="AE9" s="1205"/>
      <c r="AF9" s="1205"/>
      <c r="AG9" s="1205"/>
      <c r="AH9" s="1406"/>
    </row>
    <row r="10" spans="1:34" ht="18" customHeight="1">
      <c r="B10" s="302"/>
      <c r="C10" s="279"/>
      <c r="D10" s="303"/>
      <c r="E10" s="304"/>
      <c r="F10" s="282"/>
      <c r="G10" s="310"/>
      <c r="H10" s="310"/>
      <c r="I10" s="310"/>
      <c r="J10" s="306"/>
      <c r="K10" s="147"/>
      <c r="L10" s="147"/>
      <c r="M10" s="147"/>
      <c r="N10" s="148"/>
      <c r="O10" s="148"/>
      <c r="P10" s="149"/>
      <c r="Q10" s="149"/>
      <c r="R10" s="149"/>
      <c r="S10" s="311"/>
      <c r="T10" s="149"/>
      <c r="U10" s="147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302"/>
    </row>
    <row r="11" spans="1:34" ht="18" customHeight="1">
      <c r="A11" s="26"/>
      <c r="B11" s="2439">
        <f>COUNT(B7:B10)</f>
        <v>0</v>
      </c>
      <c r="C11" s="285"/>
      <c r="D11" s="313" t="s">
        <v>10</v>
      </c>
      <c r="E11" s="152"/>
      <c r="F11" s="152">
        <f>SUM(F7:F10)</f>
        <v>0</v>
      </c>
      <c r="G11" s="312">
        <f>SUM(G7:G10)</f>
        <v>0</v>
      </c>
      <c r="H11" s="312">
        <f>SUM(H7:H10)</f>
        <v>0</v>
      </c>
      <c r="I11" s="312">
        <f>SUM(I7:I10)</f>
        <v>0</v>
      </c>
      <c r="J11" s="152"/>
      <c r="K11" s="152"/>
      <c r="L11" s="152"/>
      <c r="M11" s="152"/>
      <c r="N11" s="152"/>
      <c r="O11" s="152"/>
      <c r="P11" s="224">
        <f>COUNTA(P7:P10)</f>
        <v>0</v>
      </c>
      <c r="Q11" s="224">
        <f>COUNTA(Q7:Q10)</f>
        <v>0</v>
      </c>
      <c r="R11" s="224">
        <f>COUNTA(R7:R10)</f>
        <v>0</v>
      </c>
      <c r="S11" s="313"/>
      <c r="T11" s="224">
        <f>COUNTA(T7:T10)</f>
        <v>0</v>
      </c>
      <c r="U11" s="224">
        <f>COUNTA(U7:U10)</f>
        <v>0</v>
      </c>
      <c r="V11" s="152">
        <f t="shared" ref="V11:AG11" si="0">SUM(V7:V10)</f>
        <v>0</v>
      </c>
      <c r="W11" s="152">
        <f t="shared" si="0"/>
        <v>0</v>
      </c>
      <c r="X11" s="152">
        <f t="shared" si="0"/>
        <v>0</v>
      </c>
      <c r="Y11" s="152">
        <f t="shared" si="0"/>
        <v>0</v>
      </c>
      <c r="Z11" s="152">
        <f t="shared" si="0"/>
        <v>0</v>
      </c>
      <c r="AA11" s="152">
        <f t="shared" si="0"/>
        <v>0</v>
      </c>
      <c r="AB11" s="152">
        <f t="shared" si="0"/>
        <v>0</v>
      </c>
      <c r="AC11" s="152">
        <f t="shared" si="0"/>
        <v>0</v>
      </c>
      <c r="AD11" s="152">
        <f t="shared" si="0"/>
        <v>0</v>
      </c>
      <c r="AE11" s="152">
        <f t="shared" si="0"/>
        <v>0</v>
      </c>
      <c r="AF11" s="152">
        <f t="shared" si="0"/>
        <v>0</v>
      </c>
      <c r="AG11" s="152">
        <f t="shared" si="0"/>
        <v>0</v>
      </c>
      <c r="AH11" s="287"/>
    </row>
    <row r="12" spans="1:34" ht="18" customHeight="1">
      <c r="A12" s="27"/>
      <c r="B12" s="179"/>
      <c r="C12" s="179"/>
      <c r="D12" s="180"/>
      <c r="E12" s="181"/>
      <c r="F12" s="182"/>
      <c r="G12" s="183"/>
      <c r="H12" s="183"/>
      <c r="I12" s="183"/>
      <c r="J12" s="182"/>
      <c r="K12" s="165"/>
      <c r="L12" s="165"/>
      <c r="M12" s="165"/>
      <c r="N12" s="165"/>
      <c r="O12" s="165"/>
      <c r="P12" s="165"/>
      <c r="Q12" s="165"/>
      <c r="R12" s="165"/>
      <c r="S12" s="18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82"/>
    </row>
    <row r="13" spans="1:34" ht="18" customHeight="1">
      <c r="A13" s="27"/>
      <c r="B13" s="179" t="s">
        <v>58</v>
      </c>
      <c r="C13" s="180" t="str">
        <f>BKW!C13</f>
        <v>Tahun 2020</v>
      </c>
      <c r="D13" s="180"/>
      <c r="E13" s="181"/>
      <c r="F13" s="182"/>
      <c r="G13" s="183"/>
      <c r="H13" s="183"/>
      <c r="I13" s="183"/>
      <c r="J13" s="182"/>
      <c r="K13" s="165"/>
      <c r="L13" s="165"/>
      <c r="M13" s="165"/>
      <c r="N13" s="165"/>
      <c r="O13" s="165"/>
      <c r="P13" s="165"/>
      <c r="Q13" s="165"/>
      <c r="R13" s="165"/>
      <c r="S13" s="18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82"/>
    </row>
    <row r="14" spans="1:34" ht="18" customHeight="1">
      <c r="A14" s="27"/>
      <c r="B14" s="1977"/>
      <c r="C14" s="1140"/>
      <c r="D14" s="1140"/>
      <c r="E14" s="1405"/>
      <c r="F14" s="1141"/>
      <c r="G14" s="1142"/>
      <c r="H14" s="1407"/>
      <c r="I14" s="1407"/>
      <c r="J14" s="1406"/>
      <c r="K14" s="1205"/>
      <c r="L14" s="1205"/>
      <c r="M14" s="1205"/>
      <c r="N14" s="1205"/>
      <c r="O14" s="1205"/>
      <c r="P14" s="1205"/>
      <c r="Q14" s="1205"/>
      <c r="R14" s="1205"/>
      <c r="S14" s="1247"/>
      <c r="T14" s="1205"/>
      <c r="U14" s="1205"/>
      <c r="V14" s="1205"/>
      <c r="W14" s="1205"/>
      <c r="X14" s="1205"/>
      <c r="Y14" s="1205"/>
      <c r="Z14" s="1205"/>
      <c r="AA14" s="1205"/>
      <c r="AB14" s="1205"/>
      <c r="AC14" s="1205"/>
      <c r="AD14" s="1205"/>
      <c r="AE14" s="1205"/>
      <c r="AF14" s="1205"/>
      <c r="AG14" s="1205"/>
      <c r="AH14" s="1406"/>
    </row>
    <row r="15" spans="1:34" ht="18" customHeight="1">
      <c r="B15" s="302"/>
      <c r="C15" s="672"/>
      <c r="D15" s="673"/>
      <c r="E15" s="673"/>
      <c r="F15" s="114"/>
      <c r="G15" s="111"/>
      <c r="H15" s="965"/>
      <c r="I15" s="965"/>
      <c r="J15" s="966"/>
      <c r="K15" s="147"/>
      <c r="L15" s="147"/>
      <c r="M15" s="147"/>
      <c r="N15" s="148"/>
      <c r="O15" s="148"/>
      <c r="P15" s="147"/>
      <c r="Q15" s="147"/>
      <c r="R15" s="147"/>
      <c r="S15" s="311"/>
      <c r="T15" s="147"/>
      <c r="U15" s="147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302"/>
    </row>
    <row r="16" spans="1:34" ht="18" customHeight="1">
      <c r="A16" s="26"/>
      <c r="B16" s="2439">
        <f>COUNT(B12:B15)</f>
        <v>0</v>
      </c>
      <c r="C16" s="285"/>
      <c r="D16" s="313" t="s">
        <v>10</v>
      </c>
      <c r="E16" s="152"/>
      <c r="F16" s="152">
        <f>SUM(F12:F15)</f>
        <v>0</v>
      </c>
      <c r="G16" s="312">
        <f>SUM(G12:G15)</f>
        <v>0</v>
      </c>
      <c r="H16" s="312">
        <f>SUM(H12:H15)</f>
        <v>0</v>
      </c>
      <c r="I16" s="312">
        <f>SUM(I12:I15)</f>
        <v>0</v>
      </c>
      <c r="J16" s="152"/>
      <c r="K16" s="152"/>
      <c r="L16" s="152"/>
      <c r="M16" s="152"/>
      <c r="N16" s="152"/>
      <c r="O16" s="152"/>
      <c r="P16" s="224">
        <f>COUNTA(P12:P15)</f>
        <v>0</v>
      </c>
      <c r="Q16" s="224">
        <f>COUNTA(Q12:Q15)</f>
        <v>0</v>
      </c>
      <c r="R16" s="224">
        <f>COUNTA(R12:R15)</f>
        <v>0</v>
      </c>
      <c r="S16" s="313"/>
      <c r="T16" s="224">
        <f>COUNTA(T12:T15)</f>
        <v>0</v>
      </c>
      <c r="U16" s="152">
        <f>COUNTA(U12:U15)</f>
        <v>0</v>
      </c>
      <c r="V16" s="152">
        <f t="shared" ref="V16:AG16" si="1">SUM(V12:V15)</f>
        <v>0</v>
      </c>
      <c r="W16" s="152">
        <f t="shared" si="1"/>
        <v>0</v>
      </c>
      <c r="X16" s="152">
        <f t="shared" si="1"/>
        <v>0</v>
      </c>
      <c r="Y16" s="152">
        <f t="shared" si="1"/>
        <v>0</v>
      </c>
      <c r="Z16" s="152">
        <f t="shared" si="1"/>
        <v>0</v>
      </c>
      <c r="AA16" s="152">
        <f t="shared" si="1"/>
        <v>0</v>
      </c>
      <c r="AB16" s="152">
        <f t="shared" si="1"/>
        <v>0</v>
      </c>
      <c r="AC16" s="152">
        <f t="shared" si="1"/>
        <v>0</v>
      </c>
      <c r="AD16" s="152">
        <f t="shared" si="1"/>
        <v>0</v>
      </c>
      <c r="AE16" s="152">
        <f t="shared" si="1"/>
        <v>0</v>
      </c>
      <c r="AF16" s="152">
        <f t="shared" si="1"/>
        <v>0</v>
      </c>
      <c r="AG16" s="152">
        <f t="shared" si="1"/>
        <v>0</v>
      </c>
      <c r="AH16" s="287"/>
    </row>
    <row r="17" spans="1:36" ht="7.5" customHeight="1">
      <c r="B17" s="307"/>
      <c r="C17" s="307"/>
      <c r="D17" s="320"/>
      <c r="E17" s="307"/>
      <c r="F17" s="307"/>
      <c r="G17" s="308"/>
      <c r="H17" s="308"/>
      <c r="I17" s="308"/>
      <c r="J17" s="307"/>
      <c r="K17" s="307"/>
      <c r="L17" s="307"/>
      <c r="M17" s="307"/>
      <c r="N17" s="307"/>
      <c r="O17" s="307"/>
      <c r="P17" s="307"/>
      <c r="Q17" s="307"/>
      <c r="R17" s="307"/>
      <c r="S17" s="320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9"/>
    </row>
    <row r="18" spans="1:36" ht="18" customHeight="1">
      <c r="A18" s="26"/>
      <c r="B18" s="285">
        <f>B11+B16</f>
        <v>0</v>
      </c>
      <c r="C18" s="285"/>
      <c r="D18" s="313" t="s">
        <v>27</v>
      </c>
      <c r="E18" s="152"/>
      <c r="F18" s="321">
        <f>F11+F16</f>
        <v>0</v>
      </c>
      <c r="G18" s="312">
        <f>G11+G16</f>
        <v>0</v>
      </c>
      <c r="H18" s="312">
        <f>H11+H16</f>
        <v>0</v>
      </c>
      <c r="I18" s="312">
        <f>I11+I16</f>
        <v>0</v>
      </c>
      <c r="J18" s="152"/>
      <c r="K18" s="152"/>
      <c r="L18" s="152"/>
      <c r="M18" s="152"/>
      <c r="N18" s="152"/>
      <c r="O18" s="152"/>
      <c r="P18" s="321">
        <f>P11+P16</f>
        <v>0</v>
      </c>
      <c r="Q18" s="321">
        <f>Q11+Q16</f>
        <v>0</v>
      </c>
      <c r="R18" s="321">
        <f>R11+R16</f>
        <v>0</v>
      </c>
      <c r="S18" s="322"/>
      <c r="T18" s="321">
        <f t="shared" ref="T18:AG18" si="2">T11+T16</f>
        <v>0</v>
      </c>
      <c r="U18" s="321">
        <f t="shared" si="2"/>
        <v>0</v>
      </c>
      <c r="V18" s="321">
        <f t="shared" si="2"/>
        <v>0</v>
      </c>
      <c r="W18" s="321">
        <f t="shared" si="2"/>
        <v>0</v>
      </c>
      <c r="X18" s="321">
        <f t="shared" si="2"/>
        <v>0</v>
      </c>
      <c r="Y18" s="321">
        <f t="shared" si="2"/>
        <v>0</v>
      </c>
      <c r="Z18" s="321">
        <f t="shared" si="2"/>
        <v>0</v>
      </c>
      <c r="AA18" s="321">
        <f t="shared" si="2"/>
        <v>0</v>
      </c>
      <c r="AB18" s="321">
        <f t="shared" si="2"/>
        <v>0</v>
      </c>
      <c r="AC18" s="321">
        <f t="shared" si="2"/>
        <v>0</v>
      </c>
      <c r="AD18" s="321">
        <f t="shared" si="2"/>
        <v>0</v>
      </c>
      <c r="AE18" s="321">
        <f t="shared" si="2"/>
        <v>0</v>
      </c>
      <c r="AF18" s="321">
        <f t="shared" si="2"/>
        <v>0</v>
      </c>
      <c r="AG18" s="321">
        <f t="shared" si="2"/>
        <v>0</v>
      </c>
      <c r="AH18" s="287"/>
    </row>
    <row r="19" spans="1:36" ht="21" customHeight="1">
      <c r="B19" s="307"/>
      <c r="C19" s="307"/>
      <c r="D19" s="307"/>
      <c r="E19" s="307"/>
      <c r="F19" s="307"/>
      <c r="G19" s="308"/>
      <c r="H19" s="308"/>
      <c r="I19" s="308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9"/>
    </row>
    <row r="20" spans="1:36" s="25" customFormat="1" ht="21" customHeight="1">
      <c r="A20" s="24"/>
      <c r="B20" s="47" t="s">
        <v>92</v>
      </c>
      <c r="G20" s="44"/>
      <c r="H20" s="44"/>
      <c r="I20" s="44"/>
      <c r="AH20" s="46"/>
    </row>
    <row r="21" spans="1:36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6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6" s="25" customFormat="1" ht="18" customHeight="1">
      <c r="A23" s="43"/>
      <c r="B23" s="244"/>
      <c r="C23" s="244"/>
      <c r="D23" s="245"/>
      <c r="E23" s="246"/>
      <c r="F23" s="247"/>
      <c r="G23" s="248"/>
      <c r="H23" s="248"/>
      <c r="I23" s="248"/>
      <c r="J23" s="247"/>
      <c r="K23" s="102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6" s="25" customFormat="1" ht="18" customHeight="1">
      <c r="A24" s="43"/>
      <c r="B24" s="227" t="s">
        <v>57</v>
      </c>
      <c r="C24" s="336" t="str">
        <f>BKW!C8</f>
        <v>sd. Tahun 2019</v>
      </c>
      <c r="D24" s="295"/>
      <c r="E24" s="434"/>
      <c r="F24" s="435"/>
      <c r="G24" s="436"/>
      <c r="H24" s="437"/>
      <c r="I24" s="436"/>
      <c r="J24" s="438"/>
      <c r="K24" s="439"/>
      <c r="L24" s="439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6" s="25" customFormat="1" ht="18" customHeight="1">
      <c r="A25" s="40"/>
      <c r="B25" s="1033"/>
      <c r="C25" s="1033"/>
      <c r="D25" s="988"/>
      <c r="E25" s="988"/>
      <c r="F25" s="988"/>
      <c r="G25" s="1419"/>
      <c r="H25" s="1419"/>
      <c r="I25" s="1422"/>
      <c r="J25" s="1413"/>
      <c r="K25" s="1417"/>
      <c r="L25" s="1416"/>
      <c r="M25" s="1416"/>
      <c r="N25" s="1416"/>
      <c r="O25" s="104"/>
      <c r="P25" s="84"/>
      <c r="Q25" s="87"/>
      <c r="R25" s="84"/>
      <c r="S25" s="85"/>
      <c r="T25" s="84"/>
      <c r="U25" s="103"/>
      <c r="V25" s="188">
        <v>0</v>
      </c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188">
        <v>0</v>
      </c>
      <c r="AD25" s="188">
        <v>0</v>
      </c>
      <c r="AE25" s="188">
        <v>0</v>
      </c>
      <c r="AF25" s="188">
        <v>0</v>
      </c>
      <c r="AG25" s="188">
        <v>0</v>
      </c>
      <c r="AH25" s="106"/>
    </row>
    <row r="26" spans="1:36" s="25" customFormat="1" ht="18" customHeight="1">
      <c r="A26" s="40"/>
      <c r="B26" s="1410"/>
      <c r="C26" s="1410"/>
      <c r="D26" s="1411"/>
      <c r="E26" s="988"/>
      <c r="F26" s="1411"/>
      <c r="G26" s="1412"/>
      <c r="H26" s="1412"/>
      <c r="I26" s="1412"/>
      <c r="J26" s="1413"/>
      <c r="K26" s="1409"/>
      <c r="L26" s="1414"/>
      <c r="M26" s="1415"/>
      <c r="N26" s="1416"/>
      <c r="O26" s="400"/>
      <c r="P26" s="627"/>
      <c r="Q26" s="627"/>
      <c r="R26" s="627"/>
      <c r="S26" s="628"/>
      <c r="T26" s="627"/>
      <c r="U26" s="626"/>
      <c r="V26" s="188">
        <v>0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88">
        <v>0</v>
      </c>
      <c r="AD26" s="188">
        <v>0</v>
      </c>
      <c r="AE26" s="188">
        <v>0</v>
      </c>
      <c r="AF26" s="188">
        <v>0</v>
      </c>
      <c r="AG26" s="188">
        <v>0</v>
      </c>
      <c r="AH26" s="400"/>
    </row>
    <row r="27" spans="1:36" s="25" customFormat="1" ht="18" customHeight="1">
      <c r="A27" s="944"/>
      <c r="B27" s="1410"/>
      <c r="C27" s="1410"/>
      <c r="D27" s="1411"/>
      <c r="E27" s="988"/>
      <c r="F27" s="1411"/>
      <c r="G27" s="1420"/>
      <c r="H27" s="1421"/>
      <c r="I27" s="1412"/>
      <c r="J27" s="1423"/>
      <c r="K27" s="1417"/>
      <c r="L27" s="1416"/>
      <c r="M27" s="1416"/>
      <c r="N27" s="1416"/>
      <c r="O27" s="978"/>
      <c r="P27" s="1044"/>
      <c r="Q27" s="1044"/>
      <c r="R27" s="1044"/>
      <c r="S27" s="1035"/>
      <c r="T27" s="1044"/>
      <c r="U27" s="646"/>
      <c r="V27" s="188">
        <v>0</v>
      </c>
      <c r="W27" s="188">
        <v>0</v>
      </c>
      <c r="X27" s="188">
        <v>0</v>
      </c>
      <c r="Y27" s="188">
        <v>0</v>
      </c>
      <c r="Z27" s="188">
        <v>0</v>
      </c>
      <c r="AA27" s="188">
        <v>0</v>
      </c>
      <c r="AB27" s="188">
        <v>0</v>
      </c>
      <c r="AC27" s="188">
        <v>0</v>
      </c>
      <c r="AD27" s="188">
        <v>0</v>
      </c>
      <c r="AE27" s="188">
        <v>0</v>
      </c>
      <c r="AF27" s="188">
        <v>0</v>
      </c>
      <c r="AG27" s="188">
        <v>0</v>
      </c>
      <c r="AH27" s="644"/>
      <c r="AI27" s="55"/>
      <c r="AJ27" s="55"/>
    </row>
    <row r="28" spans="1:36" s="55" customFormat="1" ht="18.95" customHeight="1">
      <c r="A28" s="40"/>
      <c r="B28" s="1410"/>
      <c r="C28" s="1410"/>
      <c r="D28" s="1418"/>
      <c r="E28" s="988"/>
      <c r="F28" s="1414"/>
      <c r="G28" s="1408"/>
      <c r="H28" s="1171"/>
      <c r="I28" s="1043"/>
      <c r="J28" s="1424"/>
      <c r="K28" s="1027"/>
      <c r="L28" s="1027"/>
      <c r="M28" s="1033"/>
      <c r="N28" s="1035"/>
      <c r="O28" s="1035"/>
      <c r="P28" s="1044"/>
      <c r="Q28" s="1033"/>
      <c r="R28" s="1044"/>
      <c r="S28" s="1035"/>
      <c r="T28" s="1044"/>
      <c r="U28" s="646"/>
      <c r="V28" s="188">
        <v>0</v>
      </c>
      <c r="W28" s="188">
        <v>0</v>
      </c>
      <c r="X28" s="188">
        <v>0</v>
      </c>
      <c r="Y28" s="188">
        <v>0</v>
      </c>
      <c r="Z28" s="188">
        <v>0</v>
      </c>
      <c r="AA28" s="188">
        <v>0</v>
      </c>
      <c r="AB28" s="188">
        <v>0</v>
      </c>
      <c r="AC28" s="188">
        <v>0</v>
      </c>
      <c r="AD28" s="188">
        <v>0</v>
      </c>
      <c r="AE28" s="188">
        <v>0</v>
      </c>
      <c r="AF28" s="188">
        <v>0</v>
      </c>
      <c r="AG28" s="188">
        <v>0</v>
      </c>
      <c r="AH28" s="697"/>
      <c r="AI28" s="25"/>
      <c r="AJ28" s="25"/>
    </row>
    <row r="29" spans="1:36" s="25" customFormat="1" ht="18" customHeight="1">
      <c r="A29" s="24"/>
      <c r="B29" s="1410"/>
      <c r="C29" s="1822"/>
      <c r="D29" s="1733"/>
      <c r="E29" s="1830"/>
      <c r="F29" s="1830"/>
      <c r="G29" s="1831"/>
      <c r="H29" s="1829"/>
      <c r="I29" s="1738"/>
      <c r="J29" s="1832"/>
      <c r="K29" s="1547"/>
      <c r="L29" s="1546"/>
      <c r="M29" s="1546"/>
      <c r="N29" s="1546"/>
      <c r="O29" s="1546"/>
      <c r="P29" s="1548"/>
      <c r="Q29" s="1548"/>
      <c r="R29" s="1548"/>
      <c r="S29" s="1811"/>
      <c r="T29" s="1548"/>
      <c r="U29" s="1546"/>
      <c r="V29" s="1546"/>
      <c r="W29" s="1546"/>
      <c r="X29" s="1546"/>
      <c r="Y29" s="1546"/>
      <c r="Z29" s="1546"/>
      <c r="AA29" s="1546"/>
      <c r="AB29" s="1546"/>
      <c r="AC29" s="1546"/>
      <c r="AD29" s="1546"/>
      <c r="AE29" s="1546"/>
      <c r="AF29" s="1546"/>
      <c r="AG29" s="1546"/>
      <c r="AH29" s="1810"/>
    </row>
    <row r="30" spans="1:36" s="25" customFormat="1" ht="18" customHeight="1">
      <c r="A30" s="24"/>
      <c r="B30" s="214"/>
      <c r="C30" s="214"/>
      <c r="D30" s="299"/>
      <c r="E30" s="269"/>
      <c r="F30" s="217"/>
      <c r="G30" s="270"/>
      <c r="H30" s="270"/>
      <c r="I30" s="270"/>
      <c r="J30" s="217"/>
      <c r="K30" s="101"/>
      <c r="L30" s="101"/>
      <c r="M30" s="101"/>
      <c r="N30" s="101"/>
      <c r="O30" s="101"/>
      <c r="P30" s="271"/>
      <c r="Q30" s="271"/>
      <c r="R30" s="271"/>
      <c r="S30" s="122"/>
      <c r="T30" s="271"/>
      <c r="U30" s="10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14"/>
    </row>
    <row r="31" spans="1:36" s="25" customFormat="1" ht="18" customHeight="1">
      <c r="A31" s="42"/>
      <c r="B31" s="2439">
        <f>COUNT(B23:B30)</f>
        <v>0</v>
      </c>
      <c r="C31" s="222"/>
      <c r="D31" s="224" t="s">
        <v>10</v>
      </c>
      <c r="E31" s="224"/>
      <c r="F31" s="224">
        <f>SUM(F23:F30)</f>
        <v>0</v>
      </c>
      <c r="G31" s="225">
        <f>SUM(G23:G30)</f>
        <v>0</v>
      </c>
      <c r="H31" s="225">
        <f>SUM(H23:H30)</f>
        <v>0</v>
      </c>
      <c r="I31" s="225">
        <f>SUM(I23:I30)</f>
        <v>0</v>
      </c>
      <c r="J31" s="224"/>
      <c r="K31" s="224"/>
      <c r="L31" s="224"/>
      <c r="M31" s="224"/>
      <c r="N31" s="224"/>
      <c r="O31" s="224"/>
      <c r="P31" s="224">
        <f>SUM(P23:P30)</f>
        <v>0</v>
      </c>
      <c r="Q31" s="224">
        <f>SUM(Q23:Q30)</f>
        <v>0</v>
      </c>
      <c r="R31" s="224">
        <f>SUM(R23:R30)</f>
        <v>0</v>
      </c>
      <c r="S31" s="223"/>
      <c r="T31" s="224">
        <f t="shared" ref="T31:AG31" si="3">SUM(T23:T30)</f>
        <v>0</v>
      </c>
      <c r="U31" s="224">
        <f t="shared" si="3"/>
        <v>0</v>
      </c>
      <c r="V31" s="224">
        <f t="shared" si="3"/>
        <v>0</v>
      </c>
      <c r="W31" s="224">
        <f t="shared" si="3"/>
        <v>0</v>
      </c>
      <c r="X31" s="224">
        <f t="shared" si="3"/>
        <v>0</v>
      </c>
      <c r="Y31" s="224">
        <f t="shared" si="3"/>
        <v>0</v>
      </c>
      <c r="Z31" s="224">
        <f t="shared" si="3"/>
        <v>0</v>
      </c>
      <c r="AA31" s="224">
        <f t="shared" si="3"/>
        <v>0</v>
      </c>
      <c r="AB31" s="224">
        <f t="shared" si="3"/>
        <v>0</v>
      </c>
      <c r="AC31" s="224">
        <f t="shared" si="3"/>
        <v>0</v>
      </c>
      <c r="AD31" s="224">
        <f t="shared" si="3"/>
        <v>0</v>
      </c>
      <c r="AE31" s="224">
        <f t="shared" si="3"/>
        <v>0</v>
      </c>
      <c r="AF31" s="224">
        <f t="shared" si="3"/>
        <v>0</v>
      </c>
      <c r="AG31" s="224">
        <f t="shared" si="3"/>
        <v>0</v>
      </c>
      <c r="AH31" s="226"/>
    </row>
    <row r="32" spans="1:36" s="25" customFormat="1" ht="18" customHeight="1">
      <c r="A32" s="24"/>
      <c r="B32" s="247"/>
      <c r="C32" s="247"/>
      <c r="D32" s="246"/>
      <c r="E32" s="246"/>
      <c r="F32" s="260"/>
      <c r="G32" s="261"/>
      <c r="H32" s="261"/>
      <c r="I32" s="262"/>
      <c r="J32" s="260"/>
      <c r="K32" s="260"/>
      <c r="L32" s="443"/>
      <c r="M32" s="102"/>
      <c r="N32" s="102"/>
      <c r="O32" s="102"/>
      <c r="P32" s="80"/>
      <c r="Q32" s="80"/>
      <c r="R32" s="80"/>
      <c r="S32" s="118"/>
      <c r="T32" s="80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247"/>
    </row>
    <row r="33" spans="1:34" s="25" customFormat="1" ht="18" customHeight="1">
      <c r="A33" s="24"/>
      <c r="B33" s="263" t="s">
        <v>58</v>
      </c>
      <c r="C33" s="263" t="str">
        <f>BKW!C13</f>
        <v>Tahun 2020</v>
      </c>
      <c r="D33" s="264"/>
      <c r="E33" s="264"/>
      <c r="F33" s="210"/>
      <c r="G33" s="265"/>
      <c r="H33" s="265"/>
      <c r="I33" s="266"/>
      <c r="J33" s="210"/>
      <c r="K33" s="210"/>
      <c r="L33" s="108"/>
      <c r="M33" s="108"/>
      <c r="N33" s="108"/>
      <c r="O33" s="108"/>
      <c r="P33" s="97"/>
      <c r="Q33" s="97"/>
      <c r="R33" s="97"/>
      <c r="S33" s="98"/>
      <c r="T33" s="97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33"/>
    </row>
    <row r="34" spans="1:34" s="25" customFormat="1" ht="18" customHeight="1">
      <c r="A34" s="24"/>
      <c r="B34" s="1822"/>
      <c r="C34" s="1822"/>
      <c r="D34" s="1538"/>
      <c r="E34" s="1538"/>
      <c r="F34" s="1547"/>
      <c r="G34" s="2343"/>
      <c r="H34" s="2343"/>
      <c r="I34" s="2442"/>
      <c r="J34" s="1547"/>
      <c r="K34" s="1547"/>
      <c r="L34" s="2431"/>
      <c r="M34" s="2431"/>
      <c r="N34" s="2431"/>
      <c r="O34" s="2431"/>
      <c r="P34" s="1548"/>
      <c r="Q34" s="1548"/>
      <c r="R34" s="1548"/>
      <c r="S34" s="1811"/>
      <c r="T34" s="1548"/>
      <c r="U34" s="2431"/>
      <c r="V34" s="2431"/>
      <c r="W34" s="2431"/>
      <c r="X34" s="2431"/>
      <c r="Y34" s="2431"/>
      <c r="Z34" s="2431"/>
      <c r="AA34" s="2431"/>
      <c r="AB34" s="2431"/>
      <c r="AC34" s="2431"/>
      <c r="AD34" s="2431"/>
      <c r="AE34" s="2431"/>
      <c r="AF34" s="2431"/>
      <c r="AG34" s="2431"/>
      <c r="AH34" s="1810"/>
    </row>
    <row r="35" spans="1:34" s="25" customFormat="1" ht="18" customHeight="1">
      <c r="A35" s="24"/>
      <c r="B35" s="703"/>
      <c r="C35" s="703"/>
      <c r="D35" s="730"/>
      <c r="E35" s="730"/>
      <c r="F35" s="730"/>
      <c r="G35" s="731"/>
      <c r="H35" s="732"/>
      <c r="I35" s="732"/>
      <c r="J35" s="733"/>
      <c r="K35" s="705"/>
      <c r="L35" s="706"/>
      <c r="M35" s="706"/>
      <c r="N35" s="706"/>
      <c r="O35" s="706"/>
      <c r="P35" s="707"/>
      <c r="Q35" s="707"/>
      <c r="R35" s="707"/>
      <c r="S35" s="708"/>
      <c r="T35" s="707"/>
      <c r="U35" s="706"/>
      <c r="V35" s="706"/>
      <c r="W35" s="706"/>
      <c r="X35" s="706"/>
      <c r="Y35" s="706"/>
      <c r="Z35" s="706"/>
      <c r="AA35" s="706"/>
      <c r="AB35" s="706"/>
      <c r="AC35" s="706"/>
      <c r="AD35" s="706"/>
      <c r="AE35" s="706"/>
      <c r="AF35" s="706"/>
      <c r="AG35" s="706"/>
      <c r="AH35" s="703"/>
    </row>
    <row r="36" spans="1:34" s="25" customFormat="1" ht="18" customHeight="1">
      <c r="A36" s="42"/>
      <c r="B36" s="2439">
        <f>COUNT(B32:B35)</f>
        <v>0</v>
      </c>
      <c r="C36" s="222"/>
      <c r="D36" s="223" t="s">
        <v>10</v>
      </c>
      <c r="E36" s="224"/>
      <c r="F36" s="224">
        <f>SUM(F32:F35)</f>
        <v>0</v>
      </c>
      <c r="G36" s="272">
        <f>SUM(G32:G35)</f>
        <v>0</v>
      </c>
      <c r="H36" s="272">
        <f>SUM(H32:H35)</f>
        <v>0</v>
      </c>
      <c r="I36" s="272">
        <f>SUM(I32:I33)</f>
        <v>0</v>
      </c>
      <c r="J36" s="224"/>
      <c r="K36" s="224"/>
      <c r="L36" s="224"/>
      <c r="M36" s="224"/>
      <c r="N36" s="224"/>
      <c r="O36" s="224"/>
      <c r="P36" s="224">
        <f>SUM(P32:P33)</f>
        <v>0</v>
      </c>
      <c r="Q36" s="224">
        <f>SUM(Q32:Q33)</f>
        <v>0</v>
      </c>
      <c r="R36" s="224">
        <f>SUM(R32:R33)</f>
        <v>0</v>
      </c>
      <c r="S36" s="224"/>
      <c r="T36" s="224">
        <f>SUM(T32:T33)</f>
        <v>0</v>
      </c>
      <c r="U36" s="224">
        <f>SUM(U32:U33)</f>
        <v>0</v>
      </c>
      <c r="V36" s="224">
        <f t="shared" ref="V36:AG36" si="4">SUM(V32:V35)</f>
        <v>0</v>
      </c>
      <c r="W36" s="224">
        <f t="shared" si="4"/>
        <v>0</v>
      </c>
      <c r="X36" s="224">
        <f t="shared" si="4"/>
        <v>0</v>
      </c>
      <c r="Y36" s="224">
        <f t="shared" si="4"/>
        <v>0</v>
      </c>
      <c r="Z36" s="224">
        <f t="shared" si="4"/>
        <v>0</v>
      </c>
      <c r="AA36" s="224">
        <f t="shared" si="4"/>
        <v>0</v>
      </c>
      <c r="AB36" s="224">
        <f t="shared" si="4"/>
        <v>0</v>
      </c>
      <c r="AC36" s="224">
        <f t="shared" si="4"/>
        <v>0</v>
      </c>
      <c r="AD36" s="224">
        <f t="shared" si="4"/>
        <v>0</v>
      </c>
      <c r="AE36" s="224">
        <f t="shared" si="4"/>
        <v>0</v>
      </c>
      <c r="AF36" s="224">
        <f t="shared" si="4"/>
        <v>0</v>
      </c>
      <c r="AG36" s="224">
        <f t="shared" si="4"/>
        <v>0</v>
      </c>
      <c r="AH36" s="226"/>
    </row>
    <row r="37" spans="1:34" s="25" customFormat="1" ht="7.5" customHeight="1">
      <c r="A37" s="24"/>
      <c r="B37" s="238"/>
      <c r="C37" s="238"/>
      <c r="D37" s="238"/>
      <c r="E37" s="238"/>
      <c r="F37" s="238"/>
      <c r="G37" s="240"/>
      <c r="H37" s="240"/>
      <c r="I37" s="240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  <c r="AB37" s="238"/>
      <c r="AC37" s="238"/>
      <c r="AD37" s="238"/>
      <c r="AE37" s="238"/>
      <c r="AF37" s="238"/>
      <c r="AG37" s="238"/>
      <c r="AH37" s="241"/>
    </row>
    <row r="38" spans="1:34" s="47" customFormat="1" ht="17.25" customHeight="1">
      <c r="A38" s="42"/>
      <c r="B38" s="273">
        <f>B36+B31</f>
        <v>0</v>
      </c>
      <c r="C38" s="444"/>
      <c r="D38" s="223" t="s">
        <v>27</v>
      </c>
      <c r="E38" s="444"/>
      <c r="F38" s="273">
        <f>F36+F31</f>
        <v>0</v>
      </c>
      <c r="G38" s="275">
        <f>G36+G31</f>
        <v>0</v>
      </c>
      <c r="H38" s="275">
        <f>H36+H31</f>
        <v>0</v>
      </c>
      <c r="I38" s="275">
        <f>I36+I31</f>
        <v>0</v>
      </c>
      <c r="J38" s="444"/>
      <c r="K38" s="444"/>
      <c r="L38" s="444"/>
      <c r="M38" s="444"/>
      <c r="N38" s="444"/>
      <c r="O38" s="444"/>
      <c r="P38" s="273">
        <f>P36+P31</f>
        <v>0</v>
      </c>
      <c r="Q38" s="273">
        <f>Q36+Q31</f>
        <v>0</v>
      </c>
      <c r="R38" s="273">
        <f>R36+R31</f>
        <v>0</v>
      </c>
      <c r="S38" s="273"/>
      <c r="T38" s="273">
        <f t="shared" ref="T38:AG38" si="5">T36+T31</f>
        <v>0</v>
      </c>
      <c r="U38" s="273">
        <f t="shared" si="5"/>
        <v>0</v>
      </c>
      <c r="V38" s="273">
        <f t="shared" si="5"/>
        <v>0</v>
      </c>
      <c r="W38" s="273">
        <f t="shared" si="5"/>
        <v>0</v>
      </c>
      <c r="X38" s="273">
        <f t="shared" si="5"/>
        <v>0</v>
      </c>
      <c r="Y38" s="273">
        <f t="shared" si="5"/>
        <v>0</v>
      </c>
      <c r="Z38" s="273">
        <f t="shared" si="5"/>
        <v>0</v>
      </c>
      <c r="AA38" s="273">
        <f t="shared" si="5"/>
        <v>0</v>
      </c>
      <c r="AB38" s="273">
        <f t="shared" si="5"/>
        <v>0</v>
      </c>
      <c r="AC38" s="273">
        <f t="shared" si="5"/>
        <v>0</v>
      </c>
      <c r="AD38" s="273">
        <f t="shared" si="5"/>
        <v>0</v>
      </c>
      <c r="AE38" s="273">
        <f t="shared" si="5"/>
        <v>0</v>
      </c>
      <c r="AF38" s="273">
        <f t="shared" si="5"/>
        <v>0</v>
      </c>
      <c r="AG38" s="273">
        <f t="shared" si="5"/>
        <v>0</v>
      </c>
      <c r="AH38" s="445"/>
    </row>
    <row r="39" spans="1:34" s="25" customFormat="1" ht="21" customHeight="1">
      <c r="A39" s="24"/>
      <c r="B39" s="238"/>
      <c r="C39" s="238"/>
      <c r="D39" s="238"/>
      <c r="E39" s="238"/>
      <c r="F39" s="238"/>
      <c r="G39" s="240"/>
      <c r="H39" s="240"/>
      <c r="I39" s="240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41"/>
    </row>
    <row r="40" spans="1:34" s="25" customFormat="1" ht="21" customHeight="1">
      <c r="A40" s="24"/>
      <c r="B40" s="238"/>
      <c r="C40" s="238"/>
      <c r="D40" s="238"/>
      <c r="E40" s="238"/>
      <c r="F40" s="238"/>
      <c r="G40" s="240"/>
      <c r="H40" s="240"/>
      <c r="I40" s="240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41"/>
    </row>
  </sheetData>
  <sortState ref="A43:AJ47">
    <sortCondition ref="E43:E47"/>
  </sortState>
  <mergeCells count="30">
    <mergeCell ref="G21:I21"/>
    <mergeCell ref="J21:J22"/>
    <mergeCell ref="K21:K22"/>
    <mergeCell ref="AH21:AH22"/>
    <mergeCell ref="L21:L22"/>
    <mergeCell ref="M21:M22"/>
    <mergeCell ref="N21:O21"/>
    <mergeCell ref="P21:S21"/>
    <mergeCell ref="T21:U21"/>
    <mergeCell ref="V21:AG21"/>
    <mergeCell ref="B21:B22"/>
    <mergeCell ref="C21:C22"/>
    <mergeCell ref="D21:D22"/>
    <mergeCell ref="E21:E22"/>
    <mergeCell ref="F21:F22"/>
    <mergeCell ref="T5:U5"/>
    <mergeCell ref="V5:AG5"/>
    <mergeCell ref="AH5:AH6"/>
    <mergeCell ref="J5:J6"/>
    <mergeCell ref="K5:K6"/>
    <mergeCell ref="L5:L6"/>
    <mergeCell ref="M5:M6"/>
    <mergeCell ref="N5:O5"/>
    <mergeCell ref="P5:S5"/>
    <mergeCell ref="G5:I5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I44"/>
  <sheetViews>
    <sheetView showGridLines="0" zoomScale="90" zoomScaleNormal="90" workbookViewId="0">
      <pane xSplit="5" ySplit="6" topLeftCell="S37" activePane="bottomRight" state="frozen"/>
      <selection pane="topRight" activeCell="E1" sqref="E1"/>
      <selection pane="bottomLeft" activeCell="A7" sqref="A7"/>
      <selection pane="bottomRight" activeCell="V52" sqref="V52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0" width="11.140625" style="12" customWidth="1"/>
    <col min="11" max="11" width="9.28515625" style="12" customWidth="1"/>
    <col min="12" max="15" width="14.28515625" style="12" customWidth="1"/>
    <col min="16" max="18" width="10.7109375" style="12" customWidth="1"/>
    <col min="19" max="19" width="16.8554687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32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446"/>
      <c r="B7" s="171"/>
      <c r="C7" s="171"/>
      <c r="D7" s="172"/>
      <c r="E7" s="173"/>
      <c r="F7" s="174"/>
      <c r="G7" s="175"/>
      <c r="H7" s="175"/>
      <c r="I7" s="175"/>
      <c r="J7" s="174"/>
      <c r="K7" s="178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446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85"/>
      <c r="L8" s="18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4" ht="18" customHeight="1">
      <c r="A9" s="446"/>
      <c r="B9" s="2472"/>
      <c r="C9" s="1140"/>
      <c r="D9" s="1140"/>
      <c r="E9" s="1405"/>
      <c r="F9" s="1406"/>
      <c r="G9" s="1407"/>
      <c r="H9" s="1407"/>
      <c r="I9" s="1407"/>
      <c r="J9" s="1406"/>
      <c r="K9" s="1247"/>
      <c r="L9" s="1247"/>
      <c r="M9" s="1205"/>
      <c r="N9" s="1205"/>
      <c r="O9" s="1205"/>
      <c r="P9" s="2475"/>
      <c r="Q9" s="2475"/>
      <c r="R9" s="2475"/>
      <c r="S9" s="1247"/>
      <c r="T9" s="2475"/>
      <c r="U9" s="1205"/>
      <c r="V9" s="1205"/>
      <c r="W9" s="1205"/>
      <c r="X9" s="1205"/>
      <c r="Y9" s="1205"/>
      <c r="Z9" s="1205"/>
      <c r="AA9" s="1205"/>
      <c r="AB9" s="1205"/>
      <c r="AC9" s="1205"/>
      <c r="AD9" s="1205"/>
      <c r="AE9" s="1205"/>
      <c r="AF9" s="1205"/>
      <c r="AG9" s="1205"/>
      <c r="AH9" s="1406"/>
    </row>
    <row r="10" spans="1:34" s="25" customFormat="1" ht="18" customHeight="1">
      <c r="A10" s="427"/>
      <c r="B10" s="213"/>
      <c r="C10" s="214"/>
      <c r="D10" s="215"/>
      <c r="E10" s="216"/>
      <c r="F10" s="217"/>
      <c r="G10" s="218"/>
      <c r="H10" s="218"/>
      <c r="I10" s="218"/>
      <c r="J10" s="219"/>
      <c r="K10" s="290"/>
      <c r="L10" s="290"/>
      <c r="M10" s="100"/>
      <c r="N10" s="101"/>
      <c r="O10" s="101"/>
      <c r="P10" s="220"/>
      <c r="Q10" s="220"/>
      <c r="R10" s="220"/>
      <c r="S10" s="122"/>
      <c r="T10" s="220"/>
      <c r="U10" s="100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13"/>
    </row>
    <row r="11" spans="1:34" s="25" customFormat="1" ht="18" customHeight="1">
      <c r="A11" s="430"/>
      <c r="B11" s="2439">
        <f>COUNT(B7:B10)</f>
        <v>0</v>
      </c>
      <c r="C11" s="222"/>
      <c r="D11" s="223" t="s">
        <v>10</v>
      </c>
      <c r="E11" s="224"/>
      <c r="F11" s="224">
        <f>SUM(F7:F10)</f>
        <v>0</v>
      </c>
      <c r="G11" s="225">
        <f>SUM(G7:G10)</f>
        <v>0</v>
      </c>
      <c r="H11" s="225">
        <f>SUM(H7:H10)</f>
        <v>0</v>
      </c>
      <c r="I11" s="225">
        <f>SUM(I7:I10)</f>
        <v>0</v>
      </c>
      <c r="J11" s="224"/>
      <c r="K11" s="224"/>
      <c r="L11" s="224"/>
      <c r="M11" s="224"/>
      <c r="N11" s="224"/>
      <c r="O11" s="224"/>
      <c r="P11" s="224">
        <f>COUNTA(P7:P10)</f>
        <v>0</v>
      </c>
      <c r="Q11" s="224">
        <f>COUNTA(Q7:Q10)</f>
        <v>0</v>
      </c>
      <c r="R11" s="224">
        <f>COUNTA(R7:R10)</f>
        <v>0</v>
      </c>
      <c r="S11" s="223"/>
      <c r="T11" s="224">
        <f>COUNTA(T7:T10)</f>
        <v>0</v>
      </c>
      <c r="U11" s="224">
        <f>COUNTA(U7:U10)</f>
        <v>0</v>
      </c>
      <c r="V11" s="224">
        <f t="shared" ref="V11:AG11" si="0">SUM(V7:V10)</f>
        <v>0</v>
      </c>
      <c r="W11" s="224">
        <f t="shared" si="0"/>
        <v>0</v>
      </c>
      <c r="X11" s="224">
        <f t="shared" si="0"/>
        <v>0</v>
      </c>
      <c r="Y11" s="224">
        <f t="shared" si="0"/>
        <v>0</v>
      </c>
      <c r="Z11" s="224">
        <f t="shared" si="0"/>
        <v>0</v>
      </c>
      <c r="AA11" s="224">
        <f t="shared" si="0"/>
        <v>0</v>
      </c>
      <c r="AB11" s="224">
        <f t="shared" si="0"/>
        <v>0</v>
      </c>
      <c r="AC11" s="224">
        <f t="shared" si="0"/>
        <v>0</v>
      </c>
      <c r="AD11" s="224">
        <f t="shared" si="0"/>
        <v>0</v>
      </c>
      <c r="AE11" s="224">
        <f t="shared" si="0"/>
        <v>0</v>
      </c>
      <c r="AF11" s="224">
        <f t="shared" si="0"/>
        <v>0</v>
      </c>
      <c r="AG11" s="224">
        <f t="shared" si="0"/>
        <v>0</v>
      </c>
      <c r="AH11" s="226"/>
    </row>
    <row r="12" spans="1:34" s="25" customFormat="1" ht="18" customHeight="1">
      <c r="A12" s="450"/>
      <c r="B12" s="227"/>
      <c r="C12" s="227"/>
      <c r="D12" s="228"/>
      <c r="E12" s="229"/>
      <c r="F12" s="230"/>
      <c r="G12" s="231"/>
      <c r="H12" s="231"/>
      <c r="I12" s="231"/>
      <c r="J12" s="230"/>
      <c r="K12" s="116"/>
      <c r="L12" s="119"/>
      <c r="M12" s="116"/>
      <c r="N12" s="116"/>
      <c r="O12" s="116"/>
      <c r="P12" s="116"/>
      <c r="Q12" s="116"/>
      <c r="R12" s="116"/>
      <c r="S12" s="119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230"/>
    </row>
    <row r="13" spans="1:34" s="25" customFormat="1" ht="18" customHeight="1">
      <c r="A13" s="450"/>
      <c r="B13" s="227" t="s">
        <v>58</v>
      </c>
      <c r="C13" s="232" t="str">
        <f>BKW!C13</f>
        <v>Tahun 2020</v>
      </c>
      <c r="D13" s="228"/>
      <c r="E13" s="229"/>
      <c r="F13" s="230"/>
      <c r="G13" s="231"/>
      <c r="H13" s="231"/>
      <c r="I13" s="231"/>
      <c r="J13" s="230"/>
      <c r="K13" s="116"/>
      <c r="L13" s="119"/>
      <c r="M13" s="116"/>
      <c r="N13" s="116"/>
      <c r="O13" s="116"/>
      <c r="P13" s="116"/>
      <c r="Q13" s="116"/>
      <c r="R13" s="116"/>
      <c r="S13" s="119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230"/>
    </row>
    <row r="14" spans="1:34" s="25" customFormat="1" ht="18" customHeight="1">
      <c r="A14" s="450"/>
      <c r="B14" s="2476"/>
      <c r="C14" s="2443"/>
      <c r="D14" s="2477"/>
      <c r="E14" s="2467"/>
      <c r="F14" s="1432"/>
      <c r="G14" s="2478"/>
      <c r="H14" s="2478"/>
      <c r="I14" s="2478"/>
      <c r="J14" s="1432"/>
      <c r="K14" s="2434"/>
      <c r="L14" s="2444"/>
      <c r="M14" s="2434"/>
      <c r="N14" s="2434"/>
      <c r="O14" s="2434"/>
      <c r="P14" s="2434"/>
      <c r="Q14" s="2434"/>
      <c r="R14" s="2434"/>
      <c r="S14" s="2444"/>
      <c r="T14" s="2434"/>
      <c r="U14" s="2434"/>
      <c r="V14" s="2434"/>
      <c r="W14" s="2434"/>
      <c r="X14" s="2434"/>
      <c r="Y14" s="2434"/>
      <c r="Z14" s="2434"/>
      <c r="AA14" s="2434"/>
      <c r="AB14" s="2434"/>
      <c r="AC14" s="2434"/>
      <c r="AD14" s="2434"/>
      <c r="AE14" s="2434"/>
      <c r="AF14" s="2434"/>
      <c r="AG14" s="2434"/>
      <c r="AH14" s="1432"/>
    </row>
    <row r="15" spans="1:34" s="25" customFormat="1" ht="18" customHeight="1">
      <c r="A15" s="427"/>
      <c r="B15" s="213"/>
      <c r="C15" s="214"/>
      <c r="D15" s="219"/>
      <c r="E15" s="216"/>
      <c r="F15" s="217"/>
      <c r="G15" s="236"/>
      <c r="H15" s="236"/>
      <c r="I15" s="236"/>
      <c r="J15" s="219"/>
      <c r="K15" s="100"/>
      <c r="L15" s="290"/>
      <c r="M15" s="100"/>
      <c r="N15" s="101"/>
      <c r="O15" s="101"/>
      <c r="P15" s="100"/>
      <c r="Q15" s="100"/>
      <c r="R15" s="100"/>
      <c r="S15" s="122"/>
      <c r="T15" s="100"/>
      <c r="U15" s="100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13"/>
    </row>
    <row r="16" spans="1:34" s="25" customFormat="1" ht="18" customHeight="1">
      <c r="A16" s="430"/>
      <c r="B16" s="2439">
        <f>COUNT(B12:B15)</f>
        <v>0</v>
      </c>
      <c r="C16" s="222"/>
      <c r="D16" s="223" t="s">
        <v>10</v>
      </c>
      <c r="E16" s="224"/>
      <c r="F16" s="224">
        <f>SUM(F12:F15)</f>
        <v>0</v>
      </c>
      <c r="G16" s="237">
        <f>SUM(G12:G15)</f>
        <v>0</v>
      </c>
      <c r="H16" s="237">
        <f>SUM(H12:H15)</f>
        <v>0</v>
      </c>
      <c r="I16" s="237">
        <f>SUM(I12:I15)</f>
        <v>0</v>
      </c>
      <c r="J16" s="224"/>
      <c r="K16" s="224"/>
      <c r="L16" s="224"/>
      <c r="M16" s="224"/>
      <c r="N16" s="224"/>
      <c r="O16" s="224"/>
      <c r="P16" s="224">
        <f>COUNTA(P12:P15)</f>
        <v>0</v>
      </c>
      <c r="Q16" s="224">
        <f>COUNTA(Q12:Q15)</f>
        <v>0</v>
      </c>
      <c r="R16" s="224">
        <f>COUNTA(R12:R15)</f>
        <v>0</v>
      </c>
      <c r="S16" s="223"/>
      <c r="T16" s="224">
        <f>COUNTA(T12:T15)</f>
        <v>0</v>
      </c>
      <c r="U16" s="224">
        <f>COUNTA(U12:U15)</f>
        <v>0</v>
      </c>
      <c r="V16" s="224">
        <f t="shared" ref="V16:AG16" si="1">SUM(V12:V15)</f>
        <v>0</v>
      </c>
      <c r="W16" s="224">
        <f t="shared" si="1"/>
        <v>0</v>
      </c>
      <c r="X16" s="224">
        <f t="shared" si="1"/>
        <v>0</v>
      </c>
      <c r="Y16" s="224">
        <f t="shared" si="1"/>
        <v>0</v>
      </c>
      <c r="Z16" s="224">
        <f t="shared" si="1"/>
        <v>0</v>
      </c>
      <c r="AA16" s="224">
        <f t="shared" si="1"/>
        <v>0</v>
      </c>
      <c r="AB16" s="224">
        <f t="shared" si="1"/>
        <v>0</v>
      </c>
      <c r="AC16" s="224">
        <f t="shared" si="1"/>
        <v>0</v>
      </c>
      <c r="AD16" s="224">
        <f t="shared" si="1"/>
        <v>0</v>
      </c>
      <c r="AE16" s="224">
        <f t="shared" si="1"/>
        <v>0</v>
      </c>
      <c r="AF16" s="224">
        <f t="shared" si="1"/>
        <v>0</v>
      </c>
      <c r="AG16" s="224">
        <f t="shared" si="1"/>
        <v>0</v>
      </c>
      <c r="AH16" s="226"/>
    </row>
    <row r="17" spans="1:35" s="25" customFormat="1" ht="7.5" customHeight="1">
      <c r="A17" s="427"/>
      <c r="B17" s="238"/>
      <c r="C17" s="238"/>
      <c r="D17" s="239"/>
      <c r="E17" s="238"/>
      <c r="F17" s="238"/>
      <c r="G17" s="240"/>
      <c r="H17" s="240"/>
      <c r="I17" s="240"/>
      <c r="J17" s="238"/>
      <c r="K17" s="238"/>
      <c r="L17" s="238"/>
      <c r="M17" s="238"/>
      <c r="N17" s="238"/>
      <c r="O17" s="238"/>
      <c r="P17" s="238"/>
      <c r="Q17" s="238"/>
      <c r="R17" s="238"/>
      <c r="S17" s="239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41"/>
    </row>
    <row r="18" spans="1:35" s="25" customFormat="1" ht="18" customHeight="1">
      <c r="A18" s="430"/>
      <c r="B18" s="222">
        <f>B11+B16</f>
        <v>0</v>
      </c>
      <c r="C18" s="222"/>
      <c r="D18" s="223" t="s">
        <v>27</v>
      </c>
      <c r="E18" s="224"/>
      <c r="F18" s="242">
        <f>F11+F16</f>
        <v>0</v>
      </c>
      <c r="G18" s="237">
        <f>G11+G16</f>
        <v>0</v>
      </c>
      <c r="H18" s="237">
        <f>H11+H16</f>
        <v>0</v>
      </c>
      <c r="I18" s="237">
        <f>I11+I16</f>
        <v>0</v>
      </c>
      <c r="J18" s="224"/>
      <c r="K18" s="224"/>
      <c r="L18" s="224"/>
      <c r="M18" s="224"/>
      <c r="N18" s="224"/>
      <c r="O18" s="224"/>
      <c r="P18" s="242">
        <f>P11+P16</f>
        <v>0</v>
      </c>
      <c r="Q18" s="242">
        <f>Q11+Q16</f>
        <v>0</v>
      </c>
      <c r="R18" s="242">
        <f>R11+R16</f>
        <v>0</v>
      </c>
      <c r="S18" s="243"/>
      <c r="T18" s="242">
        <f t="shared" ref="T18:AG18" si="2">T11+T16</f>
        <v>0</v>
      </c>
      <c r="U18" s="242">
        <f t="shared" si="2"/>
        <v>0</v>
      </c>
      <c r="V18" s="242">
        <f t="shared" si="2"/>
        <v>0</v>
      </c>
      <c r="W18" s="242">
        <f t="shared" si="2"/>
        <v>0</v>
      </c>
      <c r="X18" s="242">
        <f t="shared" si="2"/>
        <v>0</v>
      </c>
      <c r="Y18" s="242">
        <f t="shared" si="2"/>
        <v>0</v>
      </c>
      <c r="Z18" s="242">
        <f t="shared" si="2"/>
        <v>0</v>
      </c>
      <c r="AA18" s="242">
        <f t="shared" si="2"/>
        <v>0</v>
      </c>
      <c r="AB18" s="242">
        <f t="shared" si="2"/>
        <v>0</v>
      </c>
      <c r="AC18" s="242">
        <f t="shared" si="2"/>
        <v>0</v>
      </c>
      <c r="AD18" s="242">
        <f t="shared" si="2"/>
        <v>0</v>
      </c>
      <c r="AE18" s="242">
        <f t="shared" si="2"/>
        <v>0</v>
      </c>
      <c r="AF18" s="242">
        <f t="shared" si="2"/>
        <v>0</v>
      </c>
      <c r="AG18" s="242">
        <f t="shared" si="2"/>
        <v>0</v>
      </c>
      <c r="AH18" s="226"/>
    </row>
    <row r="19" spans="1:35" s="25" customFormat="1" ht="21" customHeight="1">
      <c r="A19" s="427"/>
      <c r="B19" s="238"/>
      <c r="C19" s="238"/>
      <c r="D19" s="238"/>
      <c r="E19" s="238"/>
      <c r="F19" s="238"/>
      <c r="G19" s="240"/>
      <c r="H19" s="240"/>
      <c r="I19" s="240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41"/>
    </row>
    <row r="20" spans="1:35" s="25" customFormat="1" ht="21" customHeight="1">
      <c r="A20" s="24"/>
      <c r="B20" s="47" t="s">
        <v>77</v>
      </c>
      <c r="G20" s="44"/>
      <c r="H20" s="44"/>
      <c r="I20" s="44"/>
      <c r="AH20" s="46"/>
    </row>
    <row r="21" spans="1:35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5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5" s="25" customFormat="1" ht="18" customHeight="1">
      <c r="A23" s="450"/>
      <c r="B23" s="244"/>
      <c r="C23" s="244"/>
      <c r="D23" s="245"/>
      <c r="E23" s="246"/>
      <c r="F23" s="247"/>
      <c r="G23" s="248"/>
      <c r="H23" s="248"/>
      <c r="I23" s="248"/>
      <c r="J23" s="247"/>
      <c r="K23" s="102"/>
      <c r="L23" s="118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5" s="25" customFormat="1" ht="18" customHeight="1">
      <c r="A24" s="450"/>
      <c r="B24" s="227" t="s">
        <v>57</v>
      </c>
      <c r="C24" s="336" t="str">
        <f>BKW!C8</f>
        <v>sd. Tahun 2019</v>
      </c>
      <c r="D24" s="295"/>
      <c r="E24" s="329"/>
      <c r="F24" s="230"/>
      <c r="G24" s="231"/>
      <c r="H24" s="297"/>
      <c r="I24" s="231"/>
      <c r="J24" s="298"/>
      <c r="K24" s="116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5" s="25" customFormat="1" ht="18" customHeight="1">
      <c r="A25" s="429"/>
      <c r="B25" s="106"/>
      <c r="C25" s="124"/>
      <c r="D25" s="186"/>
      <c r="E25" s="189"/>
      <c r="F25" s="190"/>
      <c r="G25" s="278"/>
      <c r="H25" s="191"/>
      <c r="I25" s="187"/>
      <c r="J25" s="192"/>
      <c r="K25" s="447"/>
      <c r="L25" s="447"/>
      <c r="M25" s="288"/>
      <c r="N25" s="104"/>
      <c r="O25" s="104"/>
      <c r="P25" s="84"/>
      <c r="Q25" s="84"/>
      <c r="R25" s="84"/>
      <c r="S25" s="85"/>
      <c r="T25" s="84"/>
      <c r="U25" s="10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06"/>
      <c r="AI25" s="25">
        <v>2012</v>
      </c>
    </row>
    <row r="26" spans="1:35" s="25" customFormat="1" ht="18" customHeight="1">
      <c r="A26" s="429"/>
      <c r="B26" s="106"/>
      <c r="C26" s="104"/>
      <c r="D26" s="186"/>
      <c r="E26" s="189"/>
      <c r="F26" s="190"/>
      <c r="G26" s="278"/>
      <c r="H26" s="191"/>
      <c r="I26" s="187"/>
      <c r="J26" s="192"/>
      <c r="K26" s="447"/>
      <c r="L26" s="447"/>
      <c r="M26" s="288"/>
      <c r="N26" s="104"/>
      <c r="O26" s="104"/>
      <c r="P26" s="84"/>
      <c r="Q26" s="84"/>
      <c r="R26" s="84"/>
      <c r="S26" s="85"/>
      <c r="T26" s="84"/>
      <c r="U26" s="103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06"/>
    </row>
    <row r="27" spans="1:35" s="25" customFormat="1" ht="18" customHeight="1">
      <c r="A27" s="429"/>
      <c r="B27" s="106"/>
      <c r="C27" s="124"/>
      <c r="D27" s="186"/>
      <c r="E27" s="189"/>
      <c r="F27" s="190"/>
      <c r="G27" s="278"/>
      <c r="H27" s="191"/>
      <c r="I27" s="187"/>
      <c r="J27" s="192"/>
      <c r="K27" s="447"/>
      <c r="L27" s="447"/>
      <c r="M27" s="288"/>
      <c r="N27" s="104"/>
      <c r="O27" s="104"/>
      <c r="P27" s="84"/>
      <c r="Q27" s="84"/>
      <c r="R27" s="84"/>
      <c r="S27" s="85"/>
      <c r="T27" s="84"/>
      <c r="U27" s="103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06"/>
    </row>
    <row r="28" spans="1:35" s="25" customFormat="1" ht="18" customHeight="1">
      <c r="A28" s="429"/>
      <c r="B28" s="106"/>
      <c r="C28" s="125"/>
      <c r="D28" s="1489"/>
      <c r="E28" s="1498"/>
      <c r="F28" s="452"/>
      <c r="G28" s="846"/>
      <c r="H28" s="1499"/>
      <c r="I28" s="1496"/>
      <c r="J28" s="1065"/>
      <c r="K28" s="210"/>
      <c r="L28" s="107"/>
      <c r="M28" s="107"/>
      <c r="N28" s="107"/>
      <c r="O28" s="107"/>
      <c r="P28" s="92"/>
      <c r="Q28" s="92"/>
      <c r="R28" s="92"/>
      <c r="S28" s="93"/>
      <c r="T28" s="92"/>
      <c r="U28" s="107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25"/>
    </row>
    <row r="29" spans="1:35" s="25" customFormat="1" ht="18" customHeight="1">
      <c r="A29" s="429"/>
      <c r="B29" s="106"/>
      <c r="C29" s="968"/>
      <c r="D29" s="1646"/>
      <c r="E29" s="1646"/>
      <c r="F29" s="1647"/>
      <c r="G29" s="1648"/>
      <c r="H29" s="1649"/>
      <c r="I29" s="1650"/>
      <c r="J29" s="1643"/>
      <c r="K29" s="1050"/>
      <c r="L29" s="1644"/>
      <c r="M29" s="1644"/>
      <c r="N29" s="1644"/>
      <c r="O29" s="1644"/>
      <c r="P29" s="1010"/>
      <c r="Q29" s="1010"/>
      <c r="R29" s="1010"/>
      <c r="S29" s="1011"/>
      <c r="T29" s="1010"/>
      <c r="U29" s="1644"/>
      <c r="V29" s="1645"/>
      <c r="W29" s="1645"/>
      <c r="X29" s="1645"/>
      <c r="Y29" s="1645"/>
      <c r="Z29" s="1645"/>
      <c r="AA29" s="1645"/>
      <c r="AB29" s="1645"/>
      <c r="AC29" s="1645"/>
      <c r="AD29" s="1645"/>
      <c r="AE29" s="1645"/>
      <c r="AF29" s="1645"/>
      <c r="AG29" s="1645"/>
      <c r="AH29" s="968"/>
    </row>
    <row r="30" spans="1:35" s="25" customFormat="1" ht="18" customHeight="1">
      <c r="A30" s="429"/>
      <c r="B30" s="106"/>
      <c r="C30" s="968"/>
      <c r="D30" s="1652"/>
      <c r="E30" s="1651"/>
      <c r="F30" s="1653"/>
      <c r="G30" s="1654"/>
      <c r="H30" s="1620"/>
      <c r="I30" s="1655"/>
      <c r="J30" s="1600"/>
      <c r="K30" s="1050"/>
      <c r="L30" s="1644"/>
      <c r="M30" s="1644"/>
      <c r="N30" s="1644"/>
      <c r="O30" s="1644"/>
      <c r="P30" s="1010"/>
      <c r="Q30" s="1010"/>
      <c r="R30" s="1010"/>
      <c r="S30" s="1011"/>
      <c r="T30" s="1010"/>
      <c r="U30" s="1644"/>
      <c r="V30" s="1645"/>
      <c r="W30" s="1645"/>
      <c r="X30" s="1645"/>
      <c r="Y30" s="1645"/>
      <c r="Z30" s="1645"/>
      <c r="AA30" s="1645"/>
      <c r="AB30" s="1645"/>
      <c r="AC30" s="1645"/>
      <c r="AD30" s="1645"/>
      <c r="AE30" s="1645"/>
      <c r="AF30" s="1645"/>
      <c r="AG30" s="1645"/>
      <c r="AH30" s="968"/>
    </row>
    <row r="31" spans="1:35" s="25" customFormat="1" ht="18" customHeight="1">
      <c r="A31" s="429"/>
      <c r="B31" s="106"/>
      <c r="C31" s="968"/>
      <c r="D31" s="1651"/>
      <c r="E31" s="1651"/>
      <c r="F31" s="1653"/>
      <c r="G31" s="1654"/>
      <c r="H31" s="1620"/>
      <c r="I31" s="1655"/>
      <c r="J31" s="1600"/>
      <c r="K31" s="1050"/>
      <c r="L31" s="1644"/>
      <c r="M31" s="1644"/>
      <c r="N31" s="1644"/>
      <c r="O31" s="1644"/>
      <c r="P31" s="1010"/>
      <c r="Q31" s="1010"/>
      <c r="R31" s="1010"/>
      <c r="S31" s="1011"/>
      <c r="T31" s="1010"/>
      <c r="U31" s="1644"/>
      <c r="V31" s="1645"/>
      <c r="W31" s="1645"/>
      <c r="X31" s="1645"/>
      <c r="Y31" s="1645"/>
      <c r="Z31" s="1645"/>
      <c r="AA31" s="1645"/>
      <c r="AB31" s="1645"/>
      <c r="AC31" s="1645"/>
      <c r="AD31" s="1645"/>
      <c r="AE31" s="1645"/>
      <c r="AF31" s="1645"/>
      <c r="AG31" s="1645"/>
      <c r="AH31" s="968"/>
    </row>
    <row r="32" spans="1:35" s="25" customFormat="1" ht="18" customHeight="1">
      <c r="A32" s="429"/>
      <c r="B32" s="106"/>
      <c r="C32" s="968"/>
      <c r="D32" s="1702"/>
      <c r="E32" s="1702"/>
      <c r="F32" s="1703"/>
      <c r="G32" s="1704"/>
      <c r="H32" s="1704"/>
      <c r="I32" s="1691"/>
      <c r="J32" s="1600"/>
      <c r="K32" s="1050"/>
      <c r="L32" s="1699"/>
      <c r="M32" s="1699"/>
      <c r="N32" s="1699"/>
      <c r="O32" s="1699"/>
      <c r="P32" s="1010"/>
      <c r="Q32" s="1010"/>
      <c r="R32" s="1010"/>
      <c r="S32" s="1011"/>
      <c r="T32" s="1010"/>
      <c r="U32" s="1699"/>
      <c r="V32" s="1700"/>
      <c r="W32" s="1700"/>
      <c r="X32" s="1700"/>
      <c r="Y32" s="1700"/>
      <c r="Z32" s="1700"/>
      <c r="AA32" s="1700"/>
      <c r="AB32" s="1700"/>
      <c r="AC32" s="1700"/>
      <c r="AD32" s="1700"/>
      <c r="AE32" s="1700"/>
      <c r="AF32" s="1700"/>
      <c r="AG32" s="1700"/>
      <c r="AH32" s="968"/>
    </row>
    <row r="33" spans="1:34" s="25" customFormat="1" ht="18" customHeight="1">
      <c r="A33" s="429"/>
      <c r="B33" s="106"/>
      <c r="C33" s="968"/>
      <c r="D33" s="1701"/>
      <c r="E33" s="1683"/>
      <c r="F33" s="1705"/>
      <c r="G33" s="1678"/>
      <c r="H33" s="1690"/>
      <c r="I33" s="1691"/>
      <c r="J33" s="1706"/>
      <c r="K33" s="1050"/>
      <c r="L33" s="1699"/>
      <c r="M33" s="1699"/>
      <c r="N33" s="1699"/>
      <c r="O33" s="1699"/>
      <c r="P33" s="1010"/>
      <c r="Q33" s="1010"/>
      <c r="R33" s="1010"/>
      <c r="S33" s="1011"/>
      <c r="T33" s="1010"/>
      <c r="U33" s="1699"/>
      <c r="V33" s="1700"/>
      <c r="W33" s="1700"/>
      <c r="X33" s="1700"/>
      <c r="Y33" s="1700"/>
      <c r="Z33" s="1700"/>
      <c r="AA33" s="1700"/>
      <c r="AB33" s="1700"/>
      <c r="AC33" s="1700"/>
      <c r="AD33" s="1700"/>
      <c r="AE33" s="1700"/>
      <c r="AF33" s="1700"/>
      <c r="AG33" s="1700"/>
      <c r="AH33" s="968"/>
    </row>
    <row r="34" spans="1:34" s="25" customFormat="1" ht="18" customHeight="1">
      <c r="A34" s="427"/>
      <c r="B34" s="214"/>
      <c r="C34" s="214"/>
      <c r="D34" s="299"/>
      <c r="E34" s="269"/>
      <c r="F34" s="217"/>
      <c r="G34" s="270"/>
      <c r="H34" s="270"/>
      <c r="I34" s="270"/>
      <c r="J34" s="217"/>
      <c r="K34" s="101"/>
      <c r="L34" s="122"/>
      <c r="M34" s="101"/>
      <c r="N34" s="101"/>
      <c r="O34" s="101"/>
      <c r="P34" s="271"/>
      <c r="Q34" s="271"/>
      <c r="R34" s="271"/>
      <c r="S34" s="122"/>
      <c r="T34" s="271"/>
      <c r="U34" s="10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14"/>
    </row>
    <row r="35" spans="1:34" s="25" customFormat="1" ht="18" customHeight="1">
      <c r="A35" s="430"/>
      <c r="B35" s="2439">
        <f>COUNT(B23:B34)</f>
        <v>0</v>
      </c>
      <c r="C35" s="222"/>
      <c r="D35" s="223" t="s">
        <v>10</v>
      </c>
      <c r="E35" s="224"/>
      <c r="F35" s="224">
        <f>SUM(F23:F34)</f>
        <v>0</v>
      </c>
      <c r="G35" s="225">
        <f>SUM(G23:G34)</f>
        <v>0</v>
      </c>
      <c r="H35" s="225">
        <f>SUM(H23:H34)</f>
        <v>0</v>
      </c>
      <c r="I35" s="225">
        <f>SUM(I23:I34)</f>
        <v>0</v>
      </c>
      <c r="J35" s="224"/>
      <c r="K35" s="224"/>
      <c r="L35" s="224"/>
      <c r="M35" s="224"/>
      <c r="N35" s="224"/>
      <c r="O35" s="224"/>
      <c r="P35" s="224">
        <f>SUM(P23:P34)</f>
        <v>0</v>
      </c>
      <c r="Q35" s="224">
        <f>SUM(Q23:Q34)</f>
        <v>0</v>
      </c>
      <c r="R35" s="224">
        <f>SUM(R23:R34)</f>
        <v>0</v>
      </c>
      <c r="S35" s="223"/>
      <c r="T35" s="224">
        <f t="shared" ref="T35:AG35" si="3">SUM(T23:T34)</f>
        <v>0</v>
      </c>
      <c r="U35" s="224">
        <f t="shared" si="3"/>
        <v>0</v>
      </c>
      <c r="V35" s="224">
        <f t="shared" si="3"/>
        <v>0</v>
      </c>
      <c r="W35" s="224">
        <f t="shared" si="3"/>
        <v>0</v>
      </c>
      <c r="X35" s="224">
        <f t="shared" si="3"/>
        <v>0</v>
      </c>
      <c r="Y35" s="224">
        <f t="shared" si="3"/>
        <v>0</v>
      </c>
      <c r="Z35" s="224">
        <f t="shared" si="3"/>
        <v>0</v>
      </c>
      <c r="AA35" s="224">
        <f t="shared" si="3"/>
        <v>0</v>
      </c>
      <c r="AB35" s="224">
        <f t="shared" si="3"/>
        <v>0</v>
      </c>
      <c r="AC35" s="224">
        <f t="shared" si="3"/>
        <v>0</v>
      </c>
      <c r="AD35" s="224">
        <f t="shared" si="3"/>
        <v>0</v>
      </c>
      <c r="AE35" s="224">
        <f t="shared" si="3"/>
        <v>0</v>
      </c>
      <c r="AF35" s="224">
        <f t="shared" si="3"/>
        <v>0</v>
      </c>
      <c r="AG35" s="224">
        <f t="shared" si="3"/>
        <v>0</v>
      </c>
      <c r="AH35" s="226"/>
    </row>
    <row r="36" spans="1:34" s="25" customFormat="1" ht="18" customHeight="1">
      <c r="A36" s="427"/>
      <c r="B36" s="247"/>
      <c r="C36" s="247"/>
      <c r="D36" s="260"/>
      <c r="E36" s="246"/>
      <c r="F36" s="260"/>
      <c r="G36" s="261"/>
      <c r="H36" s="261"/>
      <c r="I36" s="262"/>
      <c r="J36" s="260"/>
      <c r="K36" s="260"/>
      <c r="L36" s="102"/>
      <c r="M36" s="102"/>
      <c r="N36" s="102"/>
      <c r="O36" s="102"/>
      <c r="P36" s="80"/>
      <c r="Q36" s="80"/>
      <c r="R36" s="80"/>
      <c r="S36" s="118"/>
      <c r="T36" s="80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247"/>
    </row>
    <row r="37" spans="1:34" s="25" customFormat="1" ht="18" customHeight="1">
      <c r="A37" s="427"/>
      <c r="B37" s="263" t="s">
        <v>58</v>
      </c>
      <c r="C37" s="232" t="str">
        <f>BKW!C13</f>
        <v>Tahun 2020</v>
      </c>
      <c r="D37" s="210"/>
      <c r="E37" s="264"/>
      <c r="F37" s="210"/>
      <c r="G37" s="265"/>
      <c r="H37" s="265"/>
      <c r="I37" s="266"/>
      <c r="J37" s="210"/>
      <c r="K37" s="210"/>
      <c r="L37" s="108"/>
      <c r="M37" s="108"/>
      <c r="N37" s="108"/>
      <c r="O37" s="108"/>
      <c r="P37" s="97"/>
      <c r="Q37" s="97"/>
      <c r="R37" s="97"/>
      <c r="S37" s="98"/>
      <c r="T37" s="97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33"/>
    </row>
    <row r="38" spans="1:34" s="25" customFormat="1" ht="18" customHeight="1">
      <c r="A38" s="427"/>
      <c r="B38" s="1822"/>
      <c r="C38" s="2443"/>
      <c r="D38" s="1547"/>
      <c r="E38" s="1538"/>
      <c r="F38" s="1547"/>
      <c r="G38" s="2343"/>
      <c r="H38" s="2343"/>
      <c r="I38" s="2442"/>
      <c r="J38" s="1547"/>
      <c r="K38" s="1547"/>
      <c r="L38" s="2431"/>
      <c r="M38" s="2431"/>
      <c r="N38" s="2431"/>
      <c r="O38" s="2431"/>
      <c r="P38" s="1548"/>
      <c r="Q38" s="1548"/>
      <c r="R38" s="1548"/>
      <c r="S38" s="1811"/>
      <c r="T38" s="1548"/>
      <c r="U38" s="2431"/>
      <c r="V38" s="2441"/>
      <c r="W38" s="2441"/>
      <c r="X38" s="2441"/>
      <c r="Y38" s="2441"/>
      <c r="Z38" s="2441"/>
      <c r="AA38" s="2441"/>
      <c r="AB38" s="2441"/>
      <c r="AC38" s="2441"/>
      <c r="AD38" s="2441"/>
      <c r="AE38" s="2441"/>
      <c r="AF38" s="2441"/>
      <c r="AG38" s="2441"/>
      <c r="AH38" s="1810"/>
    </row>
    <row r="39" spans="1:34" s="25" customFormat="1" ht="18" customHeight="1">
      <c r="A39" s="427"/>
      <c r="B39" s="214"/>
      <c r="C39" s="214"/>
      <c r="D39" s="217"/>
      <c r="E39" s="269"/>
      <c r="F39" s="217"/>
      <c r="G39" s="270"/>
      <c r="H39" s="270"/>
      <c r="I39" s="270"/>
      <c r="J39" s="217"/>
      <c r="K39" s="217"/>
      <c r="L39" s="101"/>
      <c r="M39" s="101"/>
      <c r="N39" s="101"/>
      <c r="O39" s="101"/>
      <c r="P39" s="271"/>
      <c r="Q39" s="271"/>
      <c r="R39" s="271"/>
      <c r="S39" s="122"/>
      <c r="T39" s="271"/>
      <c r="U39" s="101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214"/>
    </row>
    <row r="40" spans="1:34" s="25" customFormat="1" ht="18" customHeight="1">
      <c r="A40" s="430"/>
      <c r="B40" s="2439">
        <f>COUNT(B36:B39)</f>
        <v>0</v>
      </c>
      <c r="C40" s="222"/>
      <c r="D40" s="223" t="s">
        <v>10</v>
      </c>
      <c r="E40" s="224"/>
      <c r="F40" s="224">
        <f>SUM(F36:F39)</f>
        <v>0</v>
      </c>
      <c r="G40" s="272">
        <f>SUM(G36:G39)</f>
        <v>0</v>
      </c>
      <c r="H40" s="272">
        <f>SUM(H36:H39)</f>
        <v>0</v>
      </c>
      <c r="I40" s="272">
        <f>SUM(I36:I39)</f>
        <v>0</v>
      </c>
      <c r="J40" s="224"/>
      <c r="K40" s="224"/>
      <c r="L40" s="224"/>
      <c r="M40" s="224"/>
      <c r="N40" s="224"/>
      <c r="O40" s="224"/>
      <c r="P40" s="224">
        <f t="shared" ref="P40:AG40" si="4">SUM(P36:P39)</f>
        <v>0</v>
      </c>
      <c r="Q40" s="224">
        <f t="shared" si="4"/>
        <v>0</v>
      </c>
      <c r="R40" s="224">
        <f t="shared" si="4"/>
        <v>0</v>
      </c>
      <c r="S40" s="224">
        <f t="shared" si="4"/>
        <v>0</v>
      </c>
      <c r="T40" s="224">
        <f t="shared" si="4"/>
        <v>0</v>
      </c>
      <c r="U40" s="224">
        <f t="shared" si="4"/>
        <v>0</v>
      </c>
      <c r="V40" s="224">
        <f t="shared" si="4"/>
        <v>0</v>
      </c>
      <c r="W40" s="224">
        <f t="shared" si="4"/>
        <v>0</v>
      </c>
      <c r="X40" s="224">
        <f t="shared" si="4"/>
        <v>0</v>
      </c>
      <c r="Y40" s="224">
        <f t="shared" si="4"/>
        <v>0</v>
      </c>
      <c r="Z40" s="224">
        <f t="shared" si="4"/>
        <v>0</v>
      </c>
      <c r="AA40" s="224">
        <f t="shared" si="4"/>
        <v>0</v>
      </c>
      <c r="AB40" s="224">
        <f t="shared" si="4"/>
        <v>0</v>
      </c>
      <c r="AC40" s="224">
        <f t="shared" si="4"/>
        <v>0</v>
      </c>
      <c r="AD40" s="224">
        <f t="shared" si="4"/>
        <v>0</v>
      </c>
      <c r="AE40" s="224">
        <f t="shared" si="4"/>
        <v>0</v>
      </c>
      <c r="AF40" s="224">
        <f t="shared" si="4"/>
        <v>0</v>
      </c>
      <c r="AG40" s="224">
        <f t="shared" si="4"/>
        <v>0</v>
      </c>
      <c r="AH40" s="226"/>
    </row>
    <row r="41" spans="1:34" s="25" customFormat="1" ht="7.5" customHeight="1">
      <c r="A41" s="427"/>
      <c r="B41" s="238"/>
      <c r="C41" s="238"/>
      <c r="D41" s="239"/>
      <c r="E41" s="238"/>
      <c r="F41" s="238"/>
      <c r="G41" s="240"/>
      <c r="H41" s="240"/>
      <c r="I41" s="240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41"/>
    </row>
    <row r="42" spans="1:34" s="25" customFormat="1" ht="17.25" customHeight="1">
      <c r="A42" s="427"/>
      <c r="B42" s="273">
        <f>B40+B35</f>
        <v>0</v>
      </c>
      <c r="C42" s="274"/>
      <c r="D42" s="223" t="s">
        <v>27</v>
      </c>
      <c r="E42" s="274"/>
      <c r="F42" s="273">
        <f>F40+F35</f>
        <v>0</v>
      </c>
      <c r="G42" s="275">
        <f>G40+G35</f>
        <v>0</v>
      </c>
      <c r="H42" s="275">
        <f>H40+H35</f>
        <v>0</v>
      </c>
      <c r="I42" s="275">
        <f>I40+I35</f>
        <v>0</v>
      </c>
      <c r="J42" s="274"/>
      <c r="K42" s="274"/>
      <c r="L42" s="274"/>
      <c r="M42" s="274"/>
      <c r="N42" s="274"/>
      <c r="O42" s="274"/>
      <c r="P42" s="273">
        <f t="shared" ref="P42:AG42" si="5">P40+P35</f>
        <v>0</v>
      </c>
      <c r="Q42" s="273">
        <f t="shared" si="5"/>
        <v>0</v>
      </c>
      <c r="R42" s="273">
        <f t="shared" si="5"/>
        <v>0</v>
      </c>
      <c r="S42" s="273">
        <f t="shared" si="5"/>
        <v>0</v>
      </c>
      <c r="T42" s="273">
        <f t="shared" si="5"/>
        <v>0</v>
      </c>
      <c r="U42" s="273">
        <f t="shared" si="5"/>
        <v>0</v>
      </c>
      <c r="V42" s="273">
        <f t="shared" si="5"/>
        <v>0</v>
      </c>
      <c r="W42" s="273">
        <f t="shared" si="5"/>
        <v>0</v>
      </c>
      <c r="X42" s="273">
        <f t="shared" si="5"/>
        <v>0</v>
      </c>
      <c r="Y42" s="273">
        <f t="shared" si="5"/>
        <v>0</v>
      </c>
      <c r="Z42" s="273">
        <f t="shared" si="5"/>
        <v>0</v>
      </c>
      <c r="AA42" s="273">
        <f t="shared" si="5"/>
        <v>0</v>
      </c>
      <c r="AB42" s="273">
        <f t="shared" si="5"/>
        <v>0</v>
      </c>
      <c r="AC42" s="273">
        <f t="shared" si="5"/>
        <v>0</v>
      </c>
      <c r="AD42" s="273">
        <f t="shared" si="5"/>
        <v>0</v>
      </c>
      <c r="AE42" s="273">
        <f t="shared" si="5"/>
        <v>0</v>
      </c>
      <c r="AF42" s="273">
        <f t="shared" si="5"/>
        <v>0</v>
      </c>
      <c r="AG42" s="273">
        <f t="shared" si="5"/>
        <v>0</v>
      </c>
      <c r="AH42" s="276"/>
    </row>
    <row r="43" spans="1:34" ht="21" customHeight="1">
      <c r="A43" s="448"/>
      <c r="B43" s="307"/>
      <c r="C43" s="307"/>
      <c r="D43" s="307"/>
      <c r="E43" s="307"/>
      <c r="F43" s="307"/>
      <c r="G43" s="308"/>
      <c r="H43" s="308"/>
      <c r="I43" s="308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9"/>
    </row>
    <row r="44" spans="1:34" ht="21" customHeight="1">
      <c r="A44" s="448"/>
      <c r="B44" s="307"/>
      <c r="C44" s="307"/>
      <c r="D44" s="307"/>
      <c r="E44" s="307"/>
      <c r="F44" s="307"/>
      <c r="G44" s="308"/>
      <c r="H44" s="308"/>
      <c r="I44" s="308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9"/>
    </row>
  </sheetData>
  <sortState ref="A28:AI30">
    <sortCondition ref="E28:E30"/>
  </sortState>
  <mergeCells count="30">
    <mergeCell ref="M21:M22"/>
    <mergeCell ref="M5:M6"/>
    <mergeCell ref="B5:B6"/>
    <mergeCell ref="D5:D6"/>
    <mergeCell ref="E5:E6"/>
    <mergeCell ref="K5:K6"/>
    <mergeCell ref="L5:L6"/>
    <mergeCell ref="J5:J6"/>
    <mergeCell ref="C5:C6"/>
    <mergeCell ref="F5:F6"/>
    <mergeCell ref="G5:I5"/>
    <mergeCell ref="B21:B22"/>
    <mergeCell ref="D21:D22"/>
    <mergeCell ref="E21:E22"/>
    <mergeCell ref="K21:K22"/>
    <mergeCell ref="L21:L22"/>
    <mergeCell ref="J21:J22"/>
    <mergeCell ref="F21:F22"/>
    <mergeCell ref="G21:I21"/>
    <mergeCell ref="C21:C22"/>
    <mergeCell ref="T5:U5"/>
    <mergeCell ref="AH5:AH6"/>
    <mergeCell ref="T21:U21"/>
    <mergeCell ref="AH21:AH22"/>
    <mergeCell ref="N5:O5"/>
    <mergeCell ref="N21:O21"/>
    <mergeCell ref="P21:S21"/>
    <mergeCell ref="V5:AG5"/>
    <mergeCell ref="V21:AG21"/>
    <mergeCell ref="P5:S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38"/>
  <sheetViews>
    <sheetView showGridLines="0" zoomScale="90" zoomScaleNormal="90" workbookViewId="0">
      <pane xSplit="5" ySplit="6" topLeftCell="F28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1" width="9.28515625" style="12" customWidth="1"/>
    <col min="12" max="15" width="14.28515625" style="12" customWidth="1"/>
    <col min="16" max="18" width="10.7109375" style="12" customWidth="1"/>
    <col min="19" max="19" width="15.710937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1" spans="1:34" ht="21" customHeight="1">
      <c r="A1" s="11" t="s">
        <v>23</v>
      </c>
    </row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87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446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453"/>
    </row>
    <row r="8" spans="1:34" ht="18" customHeight="1">
      <c r="A8" s="446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65"/>
      <c r="L8" s="16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454"/>
    </row>
    <row r="9" spans="1:34" s="25" customFormat="1" ht="18" customHeight="1">
      <c r="A9" s="455"/>
      <c r="B9" s="106"/>
      <c r="C9" s="204"/>
      <c r="D9" s="193"/>
      <c r="E9" s="194"/>
      <c r="F9" s="190"/>
      <c r="G9" s="196"/>
      <c r="H9" s="196"/>
      <c r="I9" s="456"/>
      <c r="J9" s="94"/>
      <c r="K9" s="268"/>
      <c r="L9" s="128"/>
      <c r="M9" s="131"/>
      <c r="N9" s="131"/>
      <c r="O9" s="131"/>
      <c r="P9" s="205"/>
      <c r="Q9" s="205"/>
      <c r="R9" s="205"/>
      <c r="S9" s="128"/>
      <c r="T9" s="205"/>
      <c r="U9" s="131"/>
      <c r="V9" s="319">
        <v>0</v>
      </c>
      <c r="W9" s="319">
        <v>0</v>
      </c>
      <c r="X9" s="319">
        <v>0</v>
      </c>
      <c r="Y9" s="319">
        <v>0</v>
      </c>
      <c r="Z9" s="319">
        <v>0</v>
      </c>
      <c r="AA9" s="319">
        <v>0</v>
      </c>
      <c r="AB9" s="319">
        <v>0</v>
      </c>
      <c r="AC9" s="319">
        <v>0</v>
      </c>
      <c r="AD9" s="319">
        <v>0</v>
      </c>
      <c r="AE9" s="319">
        <v>0</v>
      </c>
      <c r="AF9" s="319">
        <v>0</v>
      </c>
      <c r="AG9" s="319">
        <v>0</v>
      </c>
      <c r="AH9" s="268"/>
    </row>
    <row r="10" spans="1:34" ht="18" customHeight="1">
      <c r="A10" s="448"/>
      <c r="B10" s="302"/>
      <c r="C10" s="279"/>
      <c r="D10" s="303"/>
      <c r="E10" s="304"/>
      <c r="F10" s="282"/>
      <c r="G10" s="310"/>
      <c r="H10" s="310"/>
      <c r="I10" s="310"/>
      <c r="J10" s="306"/>
      <c r="K10" s="147"/>
      <c r="L10" s="147"/>
      <c r="M10" s="147"/>
      <c r="N10" s="148"/>
      <c r="O10" s="148"/>
      <c r="P10" s="149"/>
      <c r="Q10" s="149"/>
      <c r="R10" s="149"/>
      <c r="S10" s="311"/>
      <c r="T10" s="149"/>
      <c r="U10" s="147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306"/>
    </row>
    <row r="11" spans="1:34" ht="18" customHeight="1">
      <c r="A11" s="449"/>
      <c r="B11" s="2439">
        <f>COUNT(B7:B10)</f>
        <v>0</v>
      </c>
      <c r="C11" s="285"/>
      <c r="D11" s="313" t="s">
        <v>10</v>
      </c>
      <c r="E11" s="152"/>
      <c r="F11" s="152">
        <f>SUM(F7:F10)</f>
        <v>0</v>
      </c>
      <c r="G11" s="312">
        <f>SUM(G7:G10)</f>
        <v>0</v>
      </c>
      <c r="H11" s="312">
        <f>SUM(H7:H10)</f>
        <v>0</v>
      </c>
      <c r="I11" s="312">
        <f>SUM(I7:I10)</f>
        <v>0</v>
      </c>
      <c r="J11" s="152"/>
      <c r="K11" s="152"/>
      <c r="L11" s="152"/>
      <c r="M11" s="152"/>
      <c r="N11" s="152"/>
      <c r="O11" s="152"/>
      <c r="P11" s="224">
        <f>COUNTA(P7:P10)</f>
        <v>0</v>
      </c>
      <c r="Q11" s="224">
        <f>COUNTA(Q7:Q10)</f>
        <v>0</v>
      </c>
      <c r="R11" s="224">
        <f>COUNTA(R7:R10)</f>
        <v>0</v>
      </c>
      <c r="S11" s="313"/>
      <c r="T11" s="224">
        <f>COUNTA(T7:T10)</f>
        <v>0</v>
      </c>
      <c r="U11" s="224">
        <f>COUNTA(U7:U10)</f>
        <v>0</v>
      </c>
      <c r="V11" s="152">
        <f t="shared" ref="V11:AG11" si="0">SUM(V7:V10)</f>
        <v>0</v>
      </c>
      <c r="W11" s="152">
        <f t="shared" si="0"/>
        <v>0</v>
      </c>
      <c r="X11" s="152">
        <f t="shared" si="0"/>
        <v>0</v>
      </c>
      <c r="Y11" s="152">
        <f t="shared" si="0"/>
        <v>0</v>
      </c>
      <c r="Z11" s="152">
        <f t="shared" si="0"/>
        <v>0</v>
      </c>
      <c r="AA11" s="152">
        <f t="shared" si="0"/>
        <v>0</v>
      </c>
      <c r="AB11" s="152">
        <f t="shared" si="0"/>
        <v>0</v>
      </c>
      <c r="AC11" s="152">
        <f t="shared" si="0"/>
        <v>0</v>
      </c>
      <c r="AD11" s="152">
        <f t="shared" si="0"/>
        <v>0</v>
      </c>
      <c r="AE11" s="152">
        <f t="shared" si="0"/>
        <v>0</v>
      </c>
      <c r="AF11" s="152">
        <f t="shared" si="0"/>
        <v>0</v>
      </c>
      <c r="AG11" s="152">
        <f t="shared" si="0"/>
        <v>0</v>
      </c>
      <c r="AH11" s="287"/>
    </row>
    <row r="12" spans="1:34" ht="18" customHeight="1">
      <c r="A12" s="446"/>
      <c r="B12" s="179"/>
      <c r="C12" s="179"/>
      <c r="D12" s="411"/>
      <c r="E12" s="181"/>
      <c r="F12" s="182"/>
      <c r="G12" s="183"/>
      <c r="H12" s="183"/>
      <c r="I12" s="183"/>
      <c r="J12" s="182"/>
      <c r="K12" s="165"/>
      <c r="L12" s="165"/>
      <c r="M12" s="165"/>
      <c r="N12" s="165"/>
      <c r="O12" s="165"/>
      <c r="P12" s="165"/>
      <c r="Q12" s="165"/>
      <c r="R12" s="165"/>
      <c r="S12" s="18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82"/>
    </row>
    <row r="13" spans="1:34" ht="18" customHeight="1">
      <c r="A13" s="446"/>
      <c r="B13" s="179" t="s">
        <v>58</v>
      </c>
      <c r="C13" s="180" t="str">
        <f>BKW!C13</f>
        <v>Tahun 2020</v>
      </c>
      <c r="D13" s="411"/>
      <c r="E13" s="181"/>
      <c r="F13" s="182"/>
      <c r="G13" s="183"/>
      <c r="H13" s="183"/>
      <c r="I13" s="183"/>
      <c r="J13" s="182"/>
      <c r="K13" s="165"/>
      <c r="L13" s="165"/>
      <c r="M13" s="165"/>
      <c r="N13" s="165"/>
      <c r="O13" s="165"/>
      <c r="P13" s="165"/>
      <c r="Q13" s="165"/>
      <c r="R13" s="165"/>
      <c r="S13" s="18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82"/>
    </row>
    <row r="14" spans="1:34" ht="18" customHeight="1">
      <c r="A14" s="448"/>
      <c r="B14" s="155"/>
      <c r="C14" s="314"/>
      <c r="D14" s="318"/>
      <c r="E14" s="315"/>
      <c r="F14" s="316"/>
      <c r="G14" s="317"/>
      <c r="H14" s="317"/>
      <c r="I14" s="317"/>
      <c r="J14" s="318"/>
      <c r="K14" s="143"/>
      <c r="L14" s="143"/>
      <c r="M14" s="143"/>
      <c r="N14" s="144"/>
      <c r="O14" s="144"/>
      <c r="P14" s="143"/>
      <c r="Q14" s="143"/>
      <c r="R14" s="143"/>
      <c r="S14" s="141"/>
      <c r="T14" s="143"/>
      <c r="U14" s="143"/>
      <c r="V14" s="319">
        <v>0</v>
      </c>
      <c r="W14" s="319">
        <v>0</v>
      </c>
      <c r="X14" s="319">
        <v>0</v>
      </c>
      <c r="Y14" s="319">
        <v>0</v>
      </c>
      <c r="Z14" s="319">
        <v>0</v>
      </c>
      <c r="AA14" s="319">
        <v>0</v>
      </c>
      <c r="AB14" s="319">
        <v>0</v>
      </c>
      <c r="AC14" s="319">
        <v>0</v>
      </c>
      <c r="AD14" s="319">
        <v>0</v>
      </c>
      <c r="AE14" s="319">
        <v>0</v>
      </c>
      <c r="AF14" s="319">
        <v>0</v>
      </c>
      <c r="AG14" s="319">
        <v>0</v>
      </c>
      <c r="AH14" s="155"/>
    </row>
    <row r="15" spans="1:34" ht="18" customHeight="1">
      <c r="A15" s="448"/>
      <c r="B15" s="302"/>
      <c r="C15" s="279"/>
      <c r="D15" s="306"/>
      <c r="E15" s="304"/>
      <c r="F15" s="282"/>
      <c r="G15" s="310"/>
      <c r="H15" s="310"/>
      <c r="I15" s="310"/>
      <c r="J15" s="306"/>
      <c r="K15" s="147"/>
      <c r="L15" s="147"/>
      <c r="M15" s="147"/>
      <c r="N15" s="148"/>
      <c r="O15" s="148"/>
      <c r="P15" s="147"/>
      <c r="Q15" s="147"/>
      <c r="R15" s="147"/>
      <c r="S15" s="311"/>
      <c r="T15" s="147"/>
      <c r="U15" s="147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302"/>
    </row>
    <row r="16" spans="1:34" ht="18" customHeight="1">
      <c r="A16" s="449"/>
      <c r="B16" s="2439">
        <f>COUNT(B12:B15)</f>
        <v>0</v>
      </c>
      <c r="C16" s="285"/>
      <c r="D16" s="313" t="s">
        <v>10</v>
      </c>
      <c r="E16" s="152"/>
      <c r="F16" s="152">
        <f>SUM(F12:F15)</f>
        <v>0</v>
      </c>
      <c r="G16" s="312">
        <f>SUM(G12:G15)</f>
        <v>0</v>
      </c>
      <c r="H16" s="312">
        <f>SUM(H12:H15)</f>
        <v>0</v>
      </c>
      <c r="I16" s="312">
        <f>SUM(I12:I15)</f>
        <v>0</v>
      </c>
      <c r="J16" s="152"/>
      <c r="K16" s="152"/>
      <c r="L16" s="152"/>
      <c r="M16" s="152"/>
      <c r="N16" s="152"/>
      <c r="O16" s="152"/>
      <c r="P16" s="224">
        <f>COUNTA(P12:P15)</f>
        <v>0</v>
      </c>
      <c r="Q16" s="224">
        <f>COUNTA(Q12:Q15)</f>
        <v>0</v>
      </c>
      <c r="R16" s="224">
        <f>COUNTA(R12:R15)</f>
        <v>0</v>
      </c>
      <c r="S16" s="313"/>
      <c r="T16" s="224">
        <f>COUNTA(T12:T15)</f>
        <v>0</v>
      </c>
      <c r="U16" s="224">
        <f>COUNTA(U12:U15)</f>
        <v>0</v>
      </c>
      <c r="V16" s="152">
        <f t="shared" ref="V16:AG16" si="1">SUM(V12:V15)</f>
        <v>0</v>
      </c>
      <c r="W16" s="152">
        <f t="shared" si="1"/>
        <v>0</v>
      </c>
      <c r="X16" s="152">
        <f t="shared" si="1"/>
        <v>0</v>
      </c>
      <c r="Y16" s="152">
        <f t="shared" si="1"/>
        <v>0</v>
      </c>
      <c r="Z16" s="152">
        <f t="shared" si="1"/>
        <v>0</v>
      </c>
      <c r="AA16" s="152">
        <f t="shared" si="1"/>
        <v>0</v>
      </c>
      <c r="AB16" s="152">
        <f t="shared" si="1"/>
        <v>0</v>
      </c>
      <c r="AC16" s="152">
        <f t="shared" si="1"/>
        <v>0</v>
      </c>
      <c r="AD16" s="152">
        <f t="shared" si="1"/>
        <v>0</v>
      </c>
      <c r="AE16" s="152">
        <f t="shared" si="1"/>
        <v>0</v>
      </c>
      <c r="AF16" s="152">
        <f t="shared" si="1"/>
        <v>0</v>
      </c>
      <c r="AG16" s="152">
        <f t="shared" si="1"/>
        <v>0</v>
      </c>
      <c r="AH16" s="287"/>
    </row>
    <row r="17" spans="1:34" ht="7.5" customHeight="1">
      <c r="A17" s="448"/>
      <c r="B17" s="307"/>
      <c r="C17" s="307"/>
      <c r="D17" s="320"/>
      <c r="E17" s="307"/>
      <c r="F17" s="307"/>
      <c r="G17" s="308"/>
      <c r="H17" s="308"/>
      <c r="I17" s="308"/>
      <c r="J17" s="307"/>
      <c r="K17" s="307"/>
      <c r="L17" s="307"/>
      <c r="M17" s="307"/>
      <c r="N17" s="307"/>
      <c r="O17" s="307"/>
      <c r="P17" s="307"/>
      <c r="Q17" s="307"/>
      <c r="R17" s="307"/>
      <c r="S17" s="320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9"/>
    </row>
    <row r="18" spans="1:34" ht="18" customHeight="1">
      <c r="A18" s="449"/>
      <c r="B18" s="285">
        <f>B11+B16</f>
        <v>0</v>
      </c>
      <c r="C18" s="285"/>
      <c r="D18" s="313" t="s">
        <v>27</v>
      </c>
      <c r="E18" s="152"/>
      <c r="F18" s="321">
        <f>F11+F16</f>
        <v>0</v>
      </c>
      <c r="G18" s="312">
        <f>G11+G16</f>
        <v>0</v>
      </c>
      <c r="H18" s="312">
        <f>H11+H16</f>
        <v>0</v>
      </c>
      <c r="I18" s="312">
        <f>I11+I16</f>
        <v>0</v>
      </c>
      <c r="J18" s="152"/>
      <c r="K18" s="152"/>
      <c r="L18" s="152"/>
      <c r="M18" s="152"/>
      <c r="N18" s="152"/>
      <c r="O18" s="152"/>
      <c r="P18" s="321">
        <f>P11+P16</f>
        <v>0</v>
      </c>
      <c r="Q18" s="321">
        <f>Q11+Q16</f>
        <v>0</v>
      </c>
      <c r="R18" s="321">
        <f>R11+R16</f>
        <v>0</v>
      </c>
      <c r="S18" s="322"/>
      <c r="T18" s="321">
        <f t="shared" ref="T18:AG18" si="2">T11+T16</f>
        <v>0</v>
      </c>
      <c r="U18" s="321">
        <f t="shared" si="2"/>
        <v>0</v>
      </c>
      <c r="V18" s="321">
        <f t="shared" si="2"/>
        <v>0</v>
      </c>
      <c r="W18" s="321">
        <f t="shared" si="2"/>
        <v>0</v>
      </c>
      <c r="X18" s="321">
        <f t="shared" si="2"/>
        <v>0</v>
      </c>
      <c r="Y18" s="321">
        <f t="shared" si="2"/>
        <v>0</v>
      </c>
      <c r="Z18" s="321">
        <f t="shared" si="2"/>
        <v>0</v>
      </c>
      <c r="AA18" s="321">
        <f t="shared" si="2"/>
        <v>0</v>
      </c>
      <c r="AB18" s="321">
        <f t="shared" si="2"/>
        <v>0</v>
      </c>
      <c r="AC18" s="321">
        <f t="shared" si="2"/>
        <v>0</v>
      </c>
      <c r="AD18" s="321">
        <f t="shared" si="2"/>
        <v>0</v>
      </c>
      <c r="AE18" s="321">
        <f t="shared" si="2"/>
        <v>0</v>
      </c>
      <c r="AF18" s="321">
        <f t="shared" si="2"/>
        <v>0</v>
      </c>
      <c r="AG18" s="321">
        <f t="shared" si="2"/>
        <v>0</v>
      </c>
      <c r="AH18" s="287"/>
    </row>
    <row r="19" spans="1:34" ht="21" customHeight="1">
      <c r="A19" s="448"/>
      <c r="B19" s="307"/>
      <c r="C19" s="307"/>
      <c r="D19" s="307"/>
      <c r="E19" s="307"/>
      <c r="F19" s="307"/>
      <c r="G19" s="308"/>
      <c r="H19" s="308"/>
      <c r="I19" s="308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9"/>
    </row>
    <row r="20" spans="1:34" ht="21" customHeight="1">
      <c r="A20" s="448"/>
      <c r="B20" s="307"/>
      <c r="C20" s="307"/>
      <c r="D20" s="307"/>
      <c r="E20" s="307"/>
      <c r="F20" s="307"/>
      <c r="G20" s="308"/>
      <c r="H20" s="308"/>
      <c r="I20" s="308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9"/>
    </row>
    <row r="21" spans="1:34" s="25" customFormat="1" ht="21" customHeight="1">
      <c r="A21" s="24"/>
      <c r="B21" s="47" t="s">
        <v>126</v>
      </c>
      <c r="G21" s="44"/>
      <c r="H21" s="44"/>
      <c r="I21" s="44"/>
      <c r="AH21" s="46"/>
    </row>
    <row r="22" spans="1:34" s="25" customFormat="1" ht="18" customHeight="1">
      <c r="A22" s="24"/>
      <c r="B22" s="2515" t="s">
        <v>0</v>
      </c>
      <c r="C22" s="2520" t="s">
        <v>47</v>
      </c>
      <c r="D22" s="2515" t="s">
        <v>1</v>
      </c>
      <c r="E22" s="2515" t="s">
        <v>2</v>
      </c>
      <c r="F22" s="2526" t="s">
        <v>115</v>
      </c>
      <c r="G22" s="2532" t="s">
        <v>3</v>
      </c>
      <c r="H22" s="2533"/>
      <c r="I22" s="2534"/>
      <c r="J22" s="2520" t="s">
        <v>25</v>
      </c>
      <c r="K22" s="2520" t="s">
        <v>56</v>
      </c>
      <c r="L22" s="2520" t="s">
        <v>49</v>
      </c>
      <c r="M22" s="2520" t="s">
        <v>50</v>
      </c>
      <c r="N22" s="2517" t="s">
        <v>53</v>
      </c>
      <c r="O22" s="2519"/>
      <c r="P22" s="2517" t="s">
        <v>48</v>
      </c>
      <c r="Q22" s="2518"/>
      <c r="R22" s="2518"/>
      <c r="S22" s="2519"/>
      <c r="T22" s="2517" t="s">
        <v>52</v>
      </c>
      <c r="U22" s="2519"/>
      <c r="V22" s="2517" t="s">
        <v>71</v>
      </c>
      <c r="W22" s="2518"/>
      <c r="X22" s="2518"/>
      <c r="Y22" s="2518"/>
      <c r="Z22" s="2518"/>
      <c r="AA22" s="2518"/>
      <c r="AB22" s="2518"/>
      <c r="AC22" s="2518"/>
      <c r="AD22" s="2518"/>
      <c r="AE22" s="2518"/>
      <c r="AF22" s="2518"/>
      <c r="AG22" s="2519"/>
      <c r="AH22" s="2515" t="s">
        <v>5</v>
      </c>
    </row>
    <row r="23" spans="1:34" s="25" customFormat="1" ht="18" customHeight="1">
      <c r="A23" s="24"/>
      <c r="B23" s="2516"/>
      <c r="C23" s="2521"/>
      <c r="D23" s="2516"/>
      <c r="E23" s="2516"/>
      <c r="F23" s="2527"/>
      <c r="G23" s="31" t="s">
        <v>125</v>
      </c>
      <c r="H23" s="48" t="s">
        <v>6</v>
      </c>
      <c r="I23" s="48" t="s">
        <v>7</v>
      </c>
      <c r="J23" s="2521"/>
      <c r="K23" s="2521"/>
      <c r="L23" s="2521"/>
      <c r="M23" s="2521"/>
      <c r="N23" s="1067" t="s">
        <v>54</v>
      </c>
      <c r="O23" s="1067" t="s">
        <v>55</v>
      </c>
      <c r="P23" s="1067" t="s">
        <v>28</v>
      </c>
      <c r="Q23" s="1067" t="s">
        <v>4</v>
      </c>
      <c r="R23" s="1067" t="s">
        <v>8</v>
      </c>
      <c r="S23" s="1067" t="s">
        <v>51</v>
      </c>
      <c r="T23" s="1067" t="s">
        <v>4</v>
      </c>
      <c r="U23" s="1067" t="s">
        <v>8</v>
      </c>
      <c r="V23" s="1067" t="s">
        <v>59</v>
      </c>
      <c r="W23" s="1067" t="s">
        <v>60</v>
      </c>
      <c r="X23" s="1067" t="s">
        <v>61</v>
      </c>
      <c r="Y23" s="1067" t="s">
        <v>62</v>
      </c>
      <c r="Z23" s="1067" t="s">
        <v>63</v>
      </c>
      <c r="AA23" s="1067" t="s">
        <v>64</v>
      </c>
      <c r="AB23" s="1067" t="s">
        <v>65</v>
      </c>
      <c r="AC23" s="1067" t="s">
        <v>66</v>
      </c>
      <c r="AD23" s="1067" t="s">
        <v>67</v>
      </c>
      <c r="AE23" s="1067" t="s">
        <v>68</v>
      </c>
      <c r="AF23" s="1067" t="s">
        <v>69</v>
      </c>
      <c r="AG23" s="1067" t="s">
        <v>70</v>
      </c>
      <c r="AH23" s="2516"/>
    </row>
    <row r="24" spans="1:34" s="25" customFormat="1" ht="18" customHeight="1">
      <c r="A24" s="43"/>
      <c r="B24" s="244"/>
      <c r="C24" s="244"/>
      <c r="D24" s="245"/>
      <c r="E24" s="246"/>
      <c r="F24" s="247"/>
      <c r="G24" s="248"/>
      <c r="H24" s="248"/>
      <c r="I24" s="248"/>
      <c r="J24" s="247"/>
      <c r="K24" s="102"/>
      <c r="L24" s="102"/>
      <c r="M24" s="102"/>
      <c r="N24" s="102"/>
      <c r="O24" s="102"/>
      <c r="P24" s="80"/>
      <c r="Q24" s="80"/>
      <c r="R24" s="80"/>
      <c r="S24" s="118"/>
      <c r="T24" s="80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247"/>
    </row>
    <row r="25" spans="1:34" s="25" customFormat="1" ht="18" customHeight="1">
      <c r="A25" s="43"/>
      <c r="B25" s="227" t="s">
        <v>57</v>
      </c>
      <c r="C25" s="180" t="str">
        <f>BKW!C8</f>
        <v>sd. Tahun 2019</v>
      </c>
      <c r="D25" s="295"/>
      <c r="E25" s="296"/>
      <c r="F25" s="230"/>
      <c r="G25" s="231"/>
      <c r="H25" s="297"/>
      <c r="I25" s="231"/>
      <c r="J25" s="298"/>
      <c r="K25" s="1070"/>
      <c r="L25" s="1070"/>
      <c r="M25" s="1070"/>
      <c r="N25" s="1070"/>
      <c r="O25" s="1070"/>
      <c r="P25" s="82"/>
      <c r="Q25" s="82"/>
      <c r="R25" s="82"/>
      <c r="S25" s="1072"/>
      <c r="T25" s="82"/>
      <c r="U25" s="1070"/>
      <c r="V25" s="1070"/>
      <c r="W25" s="1070"/>
      <c r="X25" s="1070"/>
      <c r="Y25" s="1070"/>
      <c r="Z25" s="1070"/>
      <c r="AA25" s="1070"/>
      <c r="AB25" s="1070"/>
      <c r="AC25" s="1070"/>
      <c r="AD25" s="1070"/>
      <c r="AE25" s="1070"/>
      <c r="AF25" s="1070"/>
      <c r="AG25" s="1070"/>
      <c r="AH25" s="230"/>
    </row>
    <row r="26" spans="1:34" s="25" customFormat="1" ht="18" customHeight="1">
      <c r="A26" s="24"/>
      <c r="B26" s="106"/>
      <c r="C26" s="674"/>
      <c r="D26" s="211"/>
      <c r="E26" s="186"/>
      <c r="F26" s="56"/>
      <c r="G26" s="212"/>
      <c r="H26" s="212"/>
      <c r="I26" s="187"/>
      <c r="J26" s="192"/>
      <c r="K26" s="192"/>
      <c r="L26" s="288"/>
      <c r="M26" s="288"/>
      <c r="N26" s="104"/>
      <c r="O26" s="104"/>
      <c r="P26" s="84"/>
      <c r="Q26" s="84"/>
      <c r="R26" s="84"/>
      <c r="S26" s="85"/>
      <c r="T26" s="84"/>
      <c r="U26" s="103"/>
      <c r="V26" s="188">
        <v>0</v>
      </c>
      <c r="W26" s="188">
        <v>0</v>
      </c>
      <c r="X26" s="188">
        <v>0</v>
      </c>
      <c r="Y26" s="188">
        <v>0</v>
      </c>
      <c r="Z26" s="188">
        <v>0</v>
      </c>
      <c r="AA26" s="188">
        <v>0</v>
      </c>
      <c r="AB26" s="188">
        <v>0</v>
      </c>
      <c r="AC26" s="188">
        <v>0</v>
      </c>
      <c r="AD26" s="188">
        <v>0</v>
      </c>
      <c r="AE26" s="188">
        <v>0</v>
      </c>
      <c r="AF26" s="188">
        <v>0</v>
      </c>
      <c r="AG26" s="188">
        <v>0</v>
      </c>
      <c r="AH26" s="106"/>
    </row>
    <row r="27" spans="1:34" s="25" customFormat="1" ht="18" customHeight="1">
      <c r="A27" s="24"/>
      <c r="B27" s="214"/>
      <c r="C27" s="214"/>
      <c r="D27" s="299"/>
      <c r="E27" s="269"/>
      <c r="F27" s="217"/>
      <c r="G27" s="270"/>
      <c r="H27" s="270"/>
      <c r="I27" s="270"/>
      <c r="J27" s="217"/>
      <c r="K27" s="101"/>
      <c r="L27" s="101"/>
      <c r="M27" s="101"/>
      <c r="N27" s="101"/>
      <c r="O27" s="101"/>
      <c r="P27" s="271"/>
      <c r="Q27" s="271"/>
      <c r="R27" s="271"/>
      <c r="S27" s="122"/>
      <c r="T27" s="271"/>
      <c r="U27" s="10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14"/>
    </row>
    <row r="28" spans="1:34" s="25" customFormat="1" ht="18" customHeight="1">
      <c r="A28" s="42"/>
      <c r="B28" s="2439">
        <f>COUNT(B24:B27)</f>
        <v>0</v>
      </c>
      <c r="C28" s="222"/>
      <c r="D28" s="223" t="s">
        <v>10</v>
      </c>
      <c r="E28" s="224"/>
      <c r="F28" s="224">
        <f>SUM(F24:F27)</f>
        <v>0</v>
      </c>
      <c r="G28" s="225">
        <f>SUM(G24:G27)</f>
        <v>0</v>
      </c>
      <c r="H28" s="225">
        <f>SUM(H24:H27)</f>
        <v>0</v>
      </c>
      <c r="I28" s="225">
        <f>SUM(I24:I27)</f>
        <v>0</v>
      </c>
      <c r="J28" s="224"/>
      <c r="K28" s="224"/>
      <c r="L28" s="224"/>
      <c r="M28" s="224"/>
      <c r="N28" s="224"/>
      <c r="O28" s="224"/>
      <c r="P28" s="224">
        <f>SUM(P24:P27)</f>
        <v>0</v>
      </c>
      <c r="Q28" s="224">
        <f>SUM(Q24:Q27)</f>
        <v>0</v>
      </c>
      <c r="R28" s="224">
        <f>SUM(R24:R27)</f>
        <v>0</v>
      </c>
      <c r="S28" s="223"/>
      <c r="T28" s="224">
        <f t="shared" ref="T28:AG28" si="3">SUM(T24:T27)</f>
        <v>0</v>
      </c>
      <c r="U28" s="224">
        <f t="shared" si="3"/>
        <v>0</v>
      </c>
      <c r="V28" s="224">
        <f t="shared" si="3"/>
        <v>0</v>
      </c>
      <c r="W28" s="224">
        <f t="shared" si="3"/>
        <v>0</v>
      </c>
      <c r="X28" s="224">
        <f t="shared" si="3"/>
        <v>0</v>
      </c>
      <c r="Y28" s="224">
        <f t="shared" si="3"/>
        <v>0</v>
      </c>
      <c r="Z28" s="224">
        <f t="shared" si="3"/>
        <v>0</v>
      </c>
      <c r="AA28" s="224">
        <f t="shared" si="3"/>
        <v>0</v>
      </c>
      <c r="AB28" s="224">
        <f t="shared" si="3"/>
        <v>0</v>
      </c>
      <c r="AC28" s="224">
        <f t="shared" si="3"/>
        <v>0</v>
      </c>
      <c r="AD28" s="224">
        <f t="shared" si="3"/>
        <v>0</v>
      </c>
      <c r="AE28" s="224">
        <f t="shared" si="3"/>
        <v>0</v>
      </c>
      <c r="AF28" s="224">
        <f t="shared" si="3"/>
        <v>0</v>
      </c>
      <c r="AG28" s="224">
        <f t="shared" si="3"/>
        <v>0</v>
      </c>
      <c r="AH28" s="226"/>
    </row>
    <row r="29" spans="1:34" s="25" customFormat="1" ht="18" customHeight="1">
      <c r="A29" s="24"/>
      <c r="B29" s="247"/>
      <c r="C29" s="247"/>
      <c r="D29" s="228"/>
      <c r="E29" s="246"/>
      <c r="F29" s="260"/>
      <c r="G29" s="261"/>
      <c r="H29" s="261"/>
      <c r="I29" s="262"/>
      <c r="J29" s="260"/>
      <c r="K29" s="260"/>
      <c r="L29" s="102"/>
      <c r="M29" s="102"/>
      <c r="N29" s="102"/>
      <c r="O29" s="102"/>
      <c r="P29" s="80"/>
      <c r="Q29" s="80"/>
      <c r="R29" s="80"/>
      <c r="S29" s="118"/>
      <c r="T29" s="80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247"/>
    </row>
    <row r="30" spans="1:34" s="25" customFormat="1" ht="18" customHeight="1">
      <c r="A30" s="24"/>
      <c r="B30" s="263" t="s">
        <v>58</v>
      </c>
      <c r="C30" s="232" t="str">
        <f>BKW!C13</f>
        <v>Tahun 2020</v>
      </c>
      <c r="D30" s="228"/>
      <c r="E30" s="264"/>
      <c r="F30" s="210"/>
      <c r="G30" s="265"/>
      <c r="H30" s="265"/>
      <c r="I30" s="266"/>
      <c r="J30" s="210"/>
      <c r="K30" s="210"/>
      <c r="L30" s="108"/>
      <c r="M30" s="108"/>
      <c r="N30" s="108"/>
      <c r="O30" s="108"/>
      <c r="P30" s="97"/>
      <c r="Q30" s="97"/>
      <c r="R30" s="97"/>
      <c r="S30" s="98"/>
      <c r="T30" s="9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33"/>
    </row>
    <row r="31" spans="1:34" s="25" customFormat="1" ht="18" customHeight="1">
      <c r="A31" s="24"/>
      <c r="B31" s="674"/>
      <c r="C31" s="674"/>
      <c r="D31" s="235"/>
      <c r="E31" s="300"/>
      <c r="F31" s="206"/>
      <c r="G31" s="207"/>
      <c r="H31" s="208"/>
      <c r="I31" s="208"/>
      <c r="J31" s="209"/>
      <c r="K31" s="210"/>
      <c r="L31" s="1078"/>
      <c r="M31" s="1078"/>
      <c r="N31" s="1078"/>
      <c r="O31" s="1078"/>
      <c r="P31" s="92"/>
      <c r="Q31" s="92"/>
      <c r="R31" s="92"/>
      <c r="S31" s="93"/>
      <c r="T31" s="92"/>
      <c r="U31" s="1078"/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674"/>
    </row>
    <row r="32" spans="1:34" s="25" customFormat="1" ht="18" customHeight="1">
      <c r="A32" s="24"/>
      <c r="B32" s="214"/>
      <c r="C32" s="214"/>
      <c r="D32" s="219"/>
      <c r="E32" s="269"/>
      <c r="F32" s="217"/>
      <c r="G32" s="270"/>
      <c r="H32" s="270"/>
      <c r="I32" s="270"/>
      <c r="J32" s="217"/>
      <c r="K32" s="217"/>
      <c r="L32" s="101"/>
      <c r="M32" s="101"/>
      <c r="N32" s="101"/>
      <c r="O32" s="101"/>
      <c r="P32" s="271"/>
      <c r="Q32" s="271"/>
      <c r="R32" s="271"/>
      <c r="S32" s="122"/>
      <c r="T32" s="271"/>
      <c r="U32" s="10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14"/>
    </row>
    <row r="33" spans="1:34" s="25" customFormat="1" ht="18" customHeight="1">
      <c r="A33" s="42"/>
      <c r="B33" s="2439">
        <f>COUNT(B29:B32)</f>
        <v>0</v>
      </c>
      <c r="C33" s="222"/>
      <c r="D33" s="223" t="s">
        <v>10</v>
      </c>
      <c r="E33" s="224"/>
      <c r="F33" s="224">
        <f>SUM(F29:F32)</f>
        <v>0</v>
      </c>
      <c r="G33" s="272">
        <f>SUM(G29:G32)</f>
        <v>0</v>
      </c>
      <c r="H33" s="272">
        <f>SUM(H29:H32)</f>
        <v>0</v>
      </c>
      <c r="I33" s="272">
        <f>SUM(I29:I32)</f>
        <v>0</v>
      </c>
      <c r="J33" s="224"/>
      <c r="K33" s="224"/>
      <c r="L33" s="224"/>
      <c r="M33" s="224"/>
      <c r="N33" s="224"/>
      <c r="O33" s="224"/>
      <c r="P33" s="224">
        <f t="shared" ref="P33:AG33" si="4">SUM(P29:P32)</f>
        <v>0</v>
      </c>
      <c r="Q33" s="224">
        <f t="shared" si="4"/>
        <v>0</v>
      </c>
      <c r="R33" s="224">
        <f t="shared" si="4"/>
        <v>0</v>
      </c>
      <c r="S33" s="224">
        <f t="shared" si="4"/>
        <v>0</v>
      </c>
      <c r="T33" s="224">
        <f t="shared" si="4"/>
        <v>0</v>
      </c>
      <c r="U33" s="224">
        <f t="shared" si="4"/>
        <v>0</v>
      </c>
      <c r="V33" s="224">
        <f t="shared" si="4"/>
        <v>0</v>
      </c>
      <c r="W33" s="224">
        <f t="shared" si="4"/>
        <v>0</v>
      </c>
      <c r="X33" s="224">
        <f t="shared" si="4"/>
        <v>0</v>
      </c>
      <c r="Y33" s="224">
        <f t="shared" si="4"/>
        <v>0</v>
      </c>
      <c r="Z33" s="224">
        <f t="shared" si="4"/>
        <v>0</v>
      </c>
      <c r="AA33" s="224">
        <f t="shared" si="4"/>
        <v>0</v>
      </c>
      <c r="AB33" s="224">
        <f t="shared" si="4"/>
        <v>0</v>
      </c>
      <c r="AC33" s="224">
        <f t="shared" si="4"/>
        <v>0</v>
      </c>
      <c r="AD33" s="224">
        <f t="shared" si="4"/>
        <v>0</v>
      </c>
      <c r="AE33" s="224">
        <f t="shared" si="4"/>
        <v>0</v>
      </c>
      <c r="AF33" s="224">
        <f t="shared" si="4"/>
        <v>0</v>
      </c>
      <c r="AG33" s="224">
        <f t="shared" si="4"/>
        <v>0</v>
      </c>
      <c r="AH33" s="226"/>
    </row>
    <row r="34" spans="1:34" s="25" customFormat="1" ht="7.5" customHeight="1">
      <c r="A34" s="24"/>
      <c r="B34" s="238"/>
      <c r="C34" s="238"/>
      <c r="D34" s="239"/>
      <c r="E34" s="238"/>
      <c r="F34" s="238"/>
      <c r="G34" s="240"/>
      <c r="H34" s="240"/>
      <c r="I34" s="240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41"/>
    </row>
    <row r="35" spans="1:34" s="25" customFormat="1" ht="17.25" customHeight="1">
      <c r="A35" s="24"/>
      <c r="B35" s="273">
        <f>B33+B28</f>
        <v>0</v>
      </c>
      <c r="C35" s="274"/>
      <c r="D35" s="223" t="s">
        <v>27</v>
      </c>
      <c r="E35" s="274"/>
      <c r="F35" s="273">
        <f>F33+F28</f>
        <v>0</v>
      </c>
      <c r="G35" s="275">
        <f>G33+G28</f>
        <v>0</v>
      </c>
      <c r="H35" s="275">
        <f>H33+H28</f>
        <v>0</v>
      </c>
      <c r="I35" s="275">
        <f>I33+I28</f>
        <v>0</v>
      </c>
      <c r="J35" s="274"/>
      <c r="K35" s="274"/>
      <c r="L35" s="274"/>
      <c r="M35" s="274"/>
      <c r="N35" s="274"/>
      <c r="O35" s="274"/>
      <c r="P35" s="273">
        <f t="shared" ref="P35:AG35" si="5">P33+P28</f>
        <v>0</v>
      </c>
      <c r="Q35" s="273">
        <f t="shared" si="5"/>
        <v>0</v>
      </c>
      <c r="R35" s="273">
        <f t="shared" si="5"/>
        <v>0</v>
      </c>
      <c r="S35" s="273">
        <f t="shared" si="5"/>
        <v>0</v>
      </c>
      <c r="T35" s="273">
        <f t="shared" si="5"/>
        <v>0</v>
      </c>
      <c r="U35" s="273">
        <f t="shared" si="5"/>
        <v>0</v>
      </c>
      <c r="V35" s="273">
        <f t="shared" si="5"/>
        <v>0</v>
      </c>
      <c r="W35" s="273">
        <f t="shared" si="5"/>
        <v>0</v>
      </c>
      <c r="X35" s="273">
        <f t="shared" si="5"/>
        <v>0</v>
      </c>
      <c r="Y35" s="273">
        <f t="shared" si="5"/>
        <v>0</v>
      </c>
      <c r="Z35" s="273">
        <f t="shared" si="5"/>
        <v>0</v>
      </c>
      <c r="AA35" s="273">
        <f t="shared" si="5"/>
        <v>0</v>
      </c>
      <c r="AB35" s="273">
        <f t="shared" si="5"/>
        <v>0</v>
      </c>
      <c r="AC35" s="273">
        <f t="shared" si="5"/>
        <v>0</v>
      </c>
      <c r="AD35" s="273">
        <f t="shared" si="5"/>
        <v>0</v>
      </c>
      <c r="AE35" s="273">
        <f t="shared" si="5"/>
        <v>0</v>
      </c>
      <c r="AF35" s="273">
        <f t="shared" si="5"/>
        <v>0</v>
      </c>
      <c r="AG35" s="273">
        <f t="shared" si="5"/>
        <v>0</v>
      </c>
      <c r="AH35" s="276"/>
    </row>
    <row r="36" spans="1:34" ht="21" customHeight="1">
      <c r="A36" s="448"/>
      <c r="B36" s="307"/>
      <c r="C36" s="307"/>
      <c r="D36" s="307"/>
      <c r="E36" s="307"/>
      <c r="F36" s="307"/>
      <c r="G36" s="308"/>
      <c r="H36" s="308"/>
      <c r="I36" s="308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9"/>
    </row>
    <row r="37" spans="1:34" ht="21" customHeight="1">
      <c r="A37" s="448"/>
      <c r="B37" s="307"/>
      <c r="C37" s="307"/>
      <c r="D37" s="307"/>
      <c r="E37" s="307"/>
      <c r="F37" s="307"/>
      <c r="G37" s="308"/>
      <c r="H37" s="308"/>
      <c r="I37" s="308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9"/>
    </row>
    <row r="38" spans="1:34" ht="21" customHeight="1">
      <c r="A38" s="448"/>
      <c r="B38" s="307"/>
      <c r="C38" s="307"/>
      <c r="D38" s="307"/>
      <c r="E38" s="307"/>
      <c r="F38" s="307"/>
      <c r="G38" s="308"/>
      <c r="H38" s="308"/>
      <c r="I38" s="308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9"/>
    </row>
  </sheetData>
  <sortState ref="A28:AH38">
    <sortCondition ref="E28:E38"/>
  </sortState>
  <mergeCells count="30">
    <mergeCell ref="N22:O22"/>
    <mergeCell ref="P22:S22"/>
    <mergeCell ref="T22:U22"/>
    <mergeCell ref="V22:AG22"/>
    <mergeCell ref="AH22:AH23"/>
    <mergeCell ref="G22:I22"/>
    <mergeCell ref="J22:J23"/>
    <mergeCell ref="K22:K23"/>
    <mergeCell ref="L22:L23"/>
    <mergeCell ref="M22:M23"/>
    <mergeCell ref="B22:B23"/>
    <mergeCell ref="C22:C23"/>
    <mergeCell ref="D22:D23"/>
    <mergeCell ref="E22:E23"/>
    <mergeCell ref="F22:F23"/>
    <mergeCell ref="G5:I5"/>
    <mergeCell ref="B5:B6"/>
    <mergeCell ref="C5:C6"/>
    <mergeCell ref="D5:D6"/>
    <mergeCell ref="E5:E6"/>
    <mergeCell ref="F5:F6"/>
    <mergeCell ref="T5:U5"/>
    <mergeCell ref="V5:AG5"/>
    <mergeCell ref="AH5:AH6"/>
    <mergeCell ref="J5:J6"/>
    <mergeCell ref="K5:K6"/>
    <mergeCell ref="L5:L6"/>
    <mergeCell ref="M5:M6"/>
    <mergeCell ref="N5:O5"/>
    <mergeCell ref="P5:S5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H36"/>
  <sheetViews>
    <sheetView showGridLines="0" zoomScale="90" zoomScaleNormal="90" workbookViewId="0">
      <pane xSplit="5" ySplit="6" topLeftCell="F22" activePane="bottomRight" state="frozen"/>
      <selection pane="topRight"/>
      <selection pane="bottomLeft"/>
      <selection pane="bottomRight" activeCell="B25" sqref="B25:Q26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0" width="10" style="12" customWidth="1"/>
    <col min="11" max="11" width="9.28515625" style="12" customWidth="1"/>
    <col min="12" max="15" width="14.28515625" style="12" customWidth="1"/>
    <col min="16" max="18" width="10.7109375" style="12" customWidth="1"/>
    <col min="19" max="19" width="16.4257812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31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446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6"/>
      <c r="M7" s="176"/>
      <c r="N7" s="176"/>
      <c r="O7" s="176"/>
      <c r="P7" s="177"/>
      <c r="Q7" s="177"/>
      <c r="R7" s="177"/>
      <c r="S7" s="178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446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65"/>
      <c r="L8" s="165"/>
      <c r="M8" s="165"/>
      <c r="N8" s="165"/>
      <c r="O8" s="165"/>
      <c r="P8" s="184"/>
      <c r="Q8" s="184"/>
      <c r="R8" s="184"/>
      <c r="S8" s="185"/>
      <c r="T8" s="621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4" ht="21" customHeight="1">
      <c r="A9" s="475"/>
      <c r="B9" s="476"/>
      <c r="C9" s="477"/>
      <c r="D9" s="193"/>
      <c r="E9" s="194"/>
      <c r="F9" s="190"/>
      <c r="G9" s="196"/>
      <c r="H9" s="478"/>
      <c r="I9" s="317"/>
      <c r="J9" s="137"/>
      <c r="K9" s="134"/>
      <c r="L9" s="158"/>
      <c r="M9" s="477"/>
      <c r="N9" s="477"/>
      <c r="O9" s="477"/>
      <c r="P9" s="477"/>
      <c r="Q9" s="477"/>
      <c r="R9" s="476"/>
      <c r="S9" s="477"/>
      <c r="T9" s="625"/>
      <c r="U9" s="739"/>
      <c r="V9" s="319">
        <v>0</v>
      </c>
      <c r="W9" s="319">
        <v>0</v>
      </c>
      <c r="X9" s="319">
        <v>0</v>
      </c>
      <c r="Y9" s="319">
        <v>0</v>
      </c>
      <c r="Z9" s="319">
        <v>0</v>
      </c>
      <c r="AA9" s="319">
        <v>0</v>
      </c>
      <c r="AB9" s="319">
        <v>0</v>
      </c>
      <c r="AC9" s="319">
        <v>0</v>
      </c>
      <c r="AD9" s="319">
        <v>0</v>
      </c>
      <c r="AE9" s="319">
        <v>0</v>
      </c>
      <c r="AF9" s="319">
        <v>0</v>
      </c>
      <c r="AG9" s="319">
        <v>0</v>
      </c>
      <c r="AH9" s="479"/>
    </row>
    <row r="10" spans="1:34" ht="18" customHeight="1">
      <c r="A10" s="448"/>
      <c r="B10" s="302"/>
      <c r="C10" s="279"/>
      <c r="D10" s="303"/>
      <c r="E10" s="304"/>
      <c r="F10" s="282"/>
      <c r="G10" s="310"/>
      <c r="H10" s="310"/>
      <c r="I10" s="310"/>
      <c r="J10" s="306"/>
      <c r="K10" s="147"/>
      <c r="L10" s="147"/>
      <c r="M10" s="147"/>
      <c r="N10" s="148"/>
      <c r="O10" s="148"/>
      <c r="P10" s="149"/>
      <c r="Q10" s="149"/>
      <c r="R10" s="149"/>
      <c r="S10" s="311"/>
      <c r="T10" s="147"/>
      <c r="U10" s="147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302"/>
    </row>
    <row r="11" spans="1:34" ht="18" customHeight="1">
      <c r="A11" s="449"/>
      <c r="B11" s="2439">
        <f>COUNT(B7:B10)</f>
        <v>0</v>
      </c>
      <c r="C11" s="285"/>
      <c r="D11" s="313" t="s">
        <v>10</v>
      </c>
      <c r="E11" s="152"/>
      <c r="F11" s="152">
        <f>SUM(F7:F10)</f>
        <v>0</v>
      </c>
      <c r="G11" s="312">
        <f>SUM(G7:G10)</f>
        <v>0</v>
      </c>
      <c r="H11" s="312">
        <f>SUM(H7:H10)</f>
        <v>0</v>
      </c>
      <c r="I11" s="312">
        <f>SUM(I7:I10)</f>
        <v>0</v>
      </c>
      <c r="J11" s="152"/>
      <c r="K11" s="152"/>
      <c r="L11" s="152"/>
      <c r="M11" s="152"/>
      <c r="N11" s="152"/>
      <c r="O11" s="152"/>
      <c r="P11" s="152">
        <f>COUNTA(P7:P10)</f>
        <v>0</v>
      </c>
      <c r="Q11" s="152">
        <f>COUNTA(Q7:Q10)</f>
        <v>0</v>
      </c>
      <c r="R11" s="152">
        <f>COUNTA(R7:R10)</f>
        <v>0</v>
      </c>
      <c r="S11" s="313"/>
      <c r="T11" s="152">
        <f>COUNTA(T7:T10)</f>
        <v>0</v>
      </c>
      <c r="U11" s="152">
        <f>COUNTA(U7:U10)</f>
        <v>0</v>
      </c>
      <c r="V11" s="152">
        <f t="shared" ref="V11:AG11" si="0">SUM(V7:V10)</f>
        <v>0</v>
      </c>
      <c r="W11" s="152">
        <f t="shared" si="0"/>
        <v>0</v>
      </c>
      <c r="X11" s="152">
        <f t="shared" si="0"/>
        <v>0</v>
      </c>
      <c r="Y11" s="152">
        <f t="shared" si="0"/>
        <v>0</v>
      </c>
      <c r="Z11" s="152">
        <f t="shared" si="0"/>
        <v>0</v>
      </c>
      <c r="AA11" s="152">
        <f t="shared" si="0"/>
        <v>0</v>
      </c>
      <c r="AB11" s="152">
        <f t="shared" si="0"/>
        <v>0</v>
      </c>
      <c r="AC11" s="152">
        <f t="shared" si="0"/>
        <v>0</v>
      </c>
      <c r="AD11" s="152">
        <f t="shared" si="0"/>
        <v>0</v>
      </c>
      <c r="AE11" s="152">
        <f t="shared" si="0"/>
        <v>0</v>
      </c>
      <c r="AF11" s="152">
        <f t="shared" si="0"/>
        <v>0</v>
      </c>
      <c r="AG11" s="152">
        <f t="shared" si="0"/>
        <v>0</v>
      </c>
      <c r="AH11" s="287"/>
    </row>
    <row r="12" spans="1:34" ht="18" customHeight="1">
      <c r="A12" s="446"/>
      <c r="B12" s="179"/>
      <c r="C12" s="179"/>
      <c r="D12" s="411"/>
      <c r="E12" s="181"/>
      <c r="F12" s="182"/>
      <c r="G12" s="183"/>
      <c r="H12" s="183"/>
      <c r="I12" s="183"/>
      <c r="J12" s="182"/>
      <c r="K12" s="165"/>
      <c r="L12" s="165"/>
      <c r="M12" s="165"/>
      <c r="N12" s="165"/>
      <c r="O12" s="165"/>
      <c r="P12" s="165"/>
      <c r="Q12" s="165"/>
      <c r="R12" s="165"/>
      <c r="S12" s="18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82"/>
    </row>
    <row r="13" spans="1:34" ht="18" customHeight="1">
      <c r="A13" s="446"/>
      <c r="B13" s="179" t="s">
        <v>58</v>
      </c>
      <c r="C13" s="180" t="str">
        <f>BKW!C13</f>
        <v>Tahun 2020</v>
      </c>
      <c r="D13" s="411"/>
      <c r="E13" s="181"/>
      <c r="F13" s="182"/>
      <c r="G13" s="183"/>
      <c r="H13" s="183"/>
      <c r="I13" s="183"/>
      <c r="J13" s="182"/>
      <c r="K13" s="165"/>
      <c r="L13" s="165"/>
      <c r="M13" s="165"/>
      <c r="N13" s="165"/>
      <c r="O13" s="165"/>
      <c r="P13" s="165"/>
      <c r="Q13" s="165"/>
      <c r="R13" s="165"/>
      <c r="S13" s="18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82"/>
    </row>
    <row r="14" spans="1:34" ht="18" customHeight="1">
      <c r="A14" s="448"/>
      <c r="B14" s="155"/>
      <c r="C14" s="314"/>
      <c r="D14" s="318"/>
      <c r="E14" s="315"/>
      <c r="F14" s="316"/>
      <c r="G14" s="317"/>
      <c r="H14" s="317"/>
      <c r="I14" s="317"/>
      <c r="J14" s="318"/>
      <c r="K14" s="143"/>
      <c r="L14" s="143"/>
      <c r="M14" s="143"/>
      <c r="N14" s="144"/>
      <c r="O14" s="144"/>
      <c r="P14" s="143"/>
      <c r="Q14" s="143"/>
      <c r="R14" s="143"/>
      <c r="S14" s="141"/>
      <c r="T14" s="143"/>
      <c r="U14" s="143"/>
      <c r="V14" s="319"/>
      <c r="W14" s="319"/>
      <c r="X14" s="319"/>
      <c r="Y14" s="319"/>
      <c r="Z14" s="319"/>
      <c r="AA14" s="319"/>
      <c r="AB14" s="319"/>
      <c r="AC14" s="319"/>
      <c r="AD14" s="319"/>
      <c r="AE14" s="319"/>
      <c r="AF14" s="319"/>
      <c r="AG14" s="319"/>
      <c r="AH14" s="155"/>
    </row>
    <row r="15" spans="1:34" ht="18" customHeight="1">
      <c r="A15" s="448"/>
      <c r="B15" s="302"/>
      <c r="C15" s="279"/>
      <c r="D15" s="306"/>
      <c r="E15" s="304"/>
      <c r="F15" s="282"/>
      <c r="G15" s="310"/>
      <c r="H15" s="310"/>
      <c r="I15" s="310"/>
      <c r="J15" s="306"/>
      <c r="K15" s="147"/>
      <c r="L15" s="147"/>
      <c r="M15" s="147"/>
      <c r="N15" s="148"/>
      <c r="O15" s="148"/>
      <c r="P15" s="147"/>
      <c r="Q15" s="147"/>
      <c r="R15" s="147"/>
      <c r="S15" s="311"/>
      <c r="T15" s="147"/>
      <c r="U15" s="147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302"/>
    </row>
    <row r="16" spans="1:34" ht="18" customHeight="1">
      <c r="A16" s="449"/>
      <c r="B16" s="2439">
        <f>COUNT(B12:B15)</f>
        <v>0</v>
      </c>
      <c r="C16" s="285"/>
      <c r="D16" s="313" t="s">
        <v>10</v>
      </c>
      <c r="E16" s="152"/>
      <c r="F16" s="152">
        <f>SUM(F12:F15)</f>
        <v>0</v>
      </c>
      <c r="G16" s="312">
        <f>SUM(G12:G15)</f>
        <v>0</v>
      </c>
      <c r="H16" s="312">
        <f>SUM(H12:H15)</f>
        <v>0</v>
      </c>
      <c r="I16" s="312">
        <f>SUM(I12:I15)</f>
        <v>0</v>
      </c>
      <c r="J16" s="152"/>
      <c r="K16" s="152"/>
      <c r="L16" s="152"/>
      <c r="M16" s="152"/>
      <c r="N16" s="152"/>
      <c r="O16" s="152"/>
      <c r="P16" s="152">
        <f>COUNTA(P12:P15)</f>
        <v>0</v>
      </c>
      <c r="Q16" s="152">
        <f>COUNTA(Q12:Q15)</f>
        <v>0</v>
      </c>
      <c r="R16" s="152">
        <f>COUNTA(R12:R15)</f>
        <v>0</v>
      </c>
      <c r="S16" s="313"/>
      <c r="T16" s="152">
        <f>COUNTA(T12:T15)</f>
        <v>0</v>
      </c>
      <c r="U16" s="152">
        <f>COUNTA(U12:U15)</f>
        <v>0</v>
      </c>
      <c r="V16" s="152">
        <f t="shared" ref="V16:AG16" si="1">SUM(V12:V15)</f>
        <v>0</v>
      </c>
      <c r="W16" s="152">
        <f t="shared" si="1"/>
        <v>0</v>
      </c>
      <c r="X16" s="152">
        <f t="shared" si="1"/>
        <v>0</v>
      </c>
      <c r="Y16" s="152">
        <f t="shared" si="1"/>
        <v>0</v>
      </c>
      <c r="Z16" s="152">
        <f t="shared" si="1"/>
        <v>0</v>
      </c>
      <c r="AA16" s="152">
        <f t="shared" si="1"/>
        <v>0</v>
      </c>
      <c r="AB16" s="152">
        <f t="shared" si="1"/>
        <v>0</v>
      </c>
      <c r="AC16" s="152">
        <f t="shared" si="1"/>
        <v>0</v>
      </c>
      <c r="AD16" s="152">
        <f t="shared" si="1"/>
        <v>0</v>
      </c>
      <c r="AE16" s="152">
        <f t="shared" si="1"/>
        <v>0</v>
      </c>
      <c r="AF16" s="152">
        <f t="shared" si="1"/>
        <v>0</v>
      </c>
      <c r="AG16" s="152">
        <f t="shared" si="1"/>
        <v>0</v>
      </c>
      <c r="AH16" s="287"/>
    </row>
    <row r="17" spans="1:34" ht="7.5" customHeight="1">
      <c r="A17" s="448"/>
      <c r="B17" s="307"/>
      <c r="C17" s="307"/>
      <c r="D17" s="320"/>
      <c r="E17" s="307"/>
      <c r="F17" s="307"/>
      <c r="G17" s="308"/>
      <c r="H17" s="308"/>
      <c r="I17" s="308"/>
      <c r="J17" s="307"/>
      <c r="K17" s="307"/>
      <c r="L17" s="307"/>
      <c r="M17" s="307"/>
      <c r="N17" s="307"/>
      <c r="O17" s="307"/>
      <c r="P17" s="307"/>
      <c r="Q17" s="307"/>
      <c r="R17" s="307"/>
      <c r="S17" s="320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9"/>
    </row>
    <row r="18" spans="1:34" ht="18" customHeight="1">
      <c r="A18" s="449"/>
      <c r="B18" s="285">
        <f>B11+B16</f>
        <v>0</v>
      </c>
      <c r="C18" s="285"/>
      <c r="D18" s="313" t="s">
        <v>27</v>
      </c>
      <c r="E18" s="152"/>
      <c r="F18" s="321">
        <f>F11+F16</f>
        <v>0</v>
      </c>
      <c r="G18" s="312">
        <f>G11+G16</f>
        <v>0</v>
      </c>
      <c r="H18" s="312">
        <f>H11+H16</f>
        <v>0</v>
      </c>
      <c r="I18" s="312">
        <f>I11+I16</f>
        <v>0</v>
      </c>
      <c r="J18" s="152"/>
      <c r="K18" s="152"/>
      <c r="L18" s="152"/>
      <c r="M18" s="152"/>
      <c r="N18" s="152"/>
      <c r="O18" s="152"/>
      <c r="P18" s="321">
        <f>P11+P16</f>
        <v>0</v>
      </c>
      <c r="Q18" s="321">
        <f>Q11+Q16</f>
        <v>0</v>
      </c>
      <c r="R18" s="321">
        <f>R11+R16</f>
        <v>0</v>
      </c>
      <c r="S18" s="322"/>
      <c r="T18" s="321">
        <f t="shared" ref="T18:AG18" si="2">T11+T16</f>
        <v>0</v>
      </c>
      <c r="U18" s="321">
        <f t="shared" si="2"/>
        <v>0</v>
      </c>
      <c r="V18" s="321">
        <f t="shared" si="2"/>
        <v>0</v>
      </c>
      <c r="W18" s="321">
        <f t="shared" si="2"/>
        <v>0</v>
      </c>
      <c r="X18" s="321">
        <f t="shared" si="2"/>
        <v>0</v>
      </c>
      <c r="Y18" s="321">
        <f t="shared" si="2"/>
        <v>0</v>
      </c>
      <c r="Z18" s="321">
        <f t="shared" si="2"/>
        <v>0</v>
      </c>
      <c r="AA18" s="321">
        <f t="shared" si="2"/>
        <v>0</v>
      </c>
      <c r="AB18" s="321">
        <f t="shared" si="2"/>
        <v>0</v>
      </c>
      <c r="AC18" s="321">
        <f t="shared" si="2"/>
        <v>0</v>
      </c>
      <c r="AD18" s="321">
        <f t="shared" si="2"/>
        <v>0</v>
      </c>
      <c r="AE18" s="321">
        <f t="shared" si="2"/>
        <v>0</v>
      </c>
      <c r="AF18" s="321">
        <f t="shared" si="2"/>
        <v>0</v>
      </c>
      <c r="AG18" s="321">
        <f t="shared" si="2"/>
        <v>0</v>
      </c>
      <c r="AH18" s="287"/>
    </row>
    <row r="19" spans="1:34" ht="21" customHeight="1">
      <c r="A19" s="448"/>
      <c r="B19" s="307"/>
      <c r="C19" s="307"/>
      <c r="D19" s="307"/>
      <c r="E19" s="307"/>
      <c r="F19" s="307"/>
      <c r="G19" s="308"/>
      <c r="H19" s="308"/>
      <c r="I19" s="308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9"/>
    </row>
    <row r="20" spans="1:34" ht="21" customHeight="1">
      <c r="B20" s="13" t="s">
        <v>78</v>
      </c>
    </row>
    <row r="21" spans="1:34" ht="18" customHeight="1">
      <c r="B21" s="2524" t="s">
        <v>0</v>
      </c>
      <c r="C21" s="2526" t="s">
        <v>47</v>
      </c>
      <c r="D21" s="2524" t="s">
        <v>1</v>
      </c>
      <c r="E21" s="2524" t="s">
        <v>2</v>
      </c>
      <c r="F21" s="2526" t="s">
        <v>115</v>
      </c>
      <c r="G21" s="2529" t="s">
        <v>3</v>
      </c>
      <c r="H21" s="2530"/>
      <c r="I21" s="2531"/>
      <c r="J21" s="2526" t="s">
        <v>25</v>
      </c>
      <c r="K21" s="2526" t="s">
        <v>56</v>
      </c>
      <c r="L21" s="2526" t="s">
        <v>49</v>
      </c>
      <c r="M21" s="2526" t="s">
        <v>50</v>
      </c>
      <c r="N21" s="2522" t="s">
        <v>53</v>
      </c>
      <c r="O21" s="2523"/>
      <c r="P21" s="2522" t="s">
        <v>48</v>
      </c>
      <c r="Q21" s="2528"/>
      <c r="R21" s="2528"/>
      <c r="S21" s="2523"/>
      <c r="T21" s="2522" t="s">
        <v>52</v>
      </c>
      <c r="U21" s="2523"/>
      <c r="V21" s="2522" t="s">
        <v>71</v>
      </c>
      <c r="W21" s="2528"/>
      <c r="X21" s="2528"/>
      <c r="Y21" s="2528"/>
      <c r="Z21" s="2528"/>
      <c r="AA21" s="2528"/>
      <c r="AB21" s="2528"/>
      <c r="AC21" s="2528"/>
      <c r="AD21" s="2528"/>
      <c r="AE21" s="2528"/>
      <c r="AF21" s="2528"/>
      <c r="AG21" s="2523"/>
      <c r="AH21" s="2524" t="s">
        <v>5</v>
      </c>
    </row>
    <row r="22" spans="1:34" ht="18" customHeight="1">
      <c r="B22" s="2525"/>
      <c r="C22" s="2527"/>
      <c r="D22" s="2525"/>
      <c r="E22" s="2525"/>
      <c r="F22" s="2527"/>
      <c r="G22" s="31" t="s">
        <v>125</v>
      </c>
      <c r="H22" s="31" t="s">
        <v>6</v>
      </c>
      <c r="I22" s="31" t="s">
        <v>7</v>
      </c>
      <c r="J22" s="2527"/>
      <c r="K22" s="2527"/>
      <c r="L22" s="2527"/>
      <c r="M22" s="2527"/>
      <c r="N22" s="163" t="s">
        <v>54</v>
      </c>
      <c r="O22" s="163" t="s">
        <v>55</v>
      </c>
      <c r="P22" s="163" t="s">
        <v>28</v>
      </c>
      <c r="Q22" s="163" t="s">
        <v>4</v>
      </c>
      <c r="R22" s="163" t="s">
        <v>8</v>
      </c>
      <c r="S22" s="163" t="s">
        <v>51</v>
      </c>
      <c r="T22" s="163" t="s">
        <v>4</v>
      </c>
      <c r="U22" s="163" t="s">
        <v>8</v>
      </c>
      <c r="V22" s="163" t="s">
        <v>59</v>
      </c>
      <c r="W22" s="163" t="s">
        <v>60</v>
      </c>
      <c r="X22" s="163" t="s">
        <v>61</v>
      </c>
      <c r="Y22" s="163" t="s">
        <v>62</v>
      </c>
      <c r="Z22" s="163" t="s">
        <v>63</v>
      </c>
      <c r="AA22" s="163" t="s">
        <v>64</v>
      </c>
      <c r="AB22" s="163" t="s">
        <v>65</v>
      </c>
      <c r="AC22" s="163" t="s">
        <v>66</v>
      </c>
      <c r="AD22" s="163" t="s">
        <v>67</v>
      </c>
      <c r="AE22" s="163" t="s">
        <v>68</v>
      </c>
      <c r="AF22" s="163" t="s">
        <v>69</v>
      </c>
      <c r="AG22" s="163" t="s">
        <v>70</v>
      </c>
      <c r="AH22" s="2525"/>
    </row>
    <row r="23" spans="1:34" ht="18" customHeight="1">
      <c r="A23" s="446"/>
      <c r="B23" s="171"/>
      <c r="C23" s="171"/>
      <c r="D23" s="172"/>
      <c r="E23" s="173"/>
      <c r="F23" s="174"/>
      <c r="G23" s="175"/>
      <c r="H23" s="175"/>
      <c r="I23" s="175"/>
      <c r="J23" s="174"/>
      <c r="K23" s="176"/>
      <c r="L23" s="178"/>
      <c r="M23" s="176"/>
      <c r="N23" s="176"/>
      <c r="O23" s="176"/>
      <c r="P23" s="177"/>
      <c r="Q23" s="177"/>
      <c r="R23" s="177"/>
      <c r="S23" s="178"/>
      <c r="T23" s="177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4"/>
    </row>
    <row r="24" spans="1:34" ht="18" customHeight="1">
      <c r="A24" s="446"/>
      <c r="B24" s="179" t="s">
        <v>57</v>
      </c>
      <c r="C24" s="457" t="str">
        <f>BKW!C8</f>
        <v>sd. Tahun 2019</v>
      </c>
      <c r="D24" s="458"/>
      <c r="E24" s="459"/>
      <c r="F24" s="182"/>
      <c r="G24" s="183"/>
      <c r="H24" s="460"/>
      <c r="I24" s="183"/>
      <c r="J24" s="461"/>
      <c r="K24" s="165"/>
      <c r="L24" s="165"/>
      <c r="M24" s="165"/>
      <c r="N24" s="165"/>
      <c r="O24" s="165"/>
      <c r="P24" s="184"/>
      <c r="Q24" s="184"/>
      <c r="R24" s="184"/>
      <c r="S24" s="185"/>
      <c r="T24" s="184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82"/>
    </row>
    <row r="25" spans="1:34" ht="18" customHeight="1">
      <c r="A25" s="432"/>
      <c r="B25" s="155"/>
      <c r="C25" s="314"/>
      <c r="D25" s="139"/>
      <c r="E25" s="315"/>
      <c r="F25" s="316"/>
      <c r="G25" s="317"/>
      <c r="H25" s="317"/>
      <c r="I25" s="317"/>
      <c r="J25" s="318"/>
      <c r="K25" s="143"/>
      <c r="L25" s="415"/>
      <c r="M25" s="143"/>
      <c r="N25" s="144"/>
      <c r="O25" s="144"/>
      <c r="P25" s="415"/>
      <c r="Q25" s="415"/>
      <c r="R25" s="415"/>
      <c r="S25" s="141"/>
      <c r="T25" s="136"/>
      <c r="U25" s="143"/>
      <c r="V25" s="319">
        <v>0</v>
      </c>
      <c r="W25" s="319">
        <v>0</v>
      </c>
      <c r="X25" s="319">
        <v>0</v>
      </c>
      <c r="Y25" s="319">
        <v>0</v>
      </c>
      <c r="Z25" s="319">
        <v>0</v>
      </c>
      <c r="AA25" s="319">
        <v>0</v>
      </c>
      <c r="AB25" s="319">
        <v>0</v>
      </c>
      <c r="AC25" s="319">
        <v>0</v>
      </c>
      <c r="AD25" s="319">
        <v>0</v>
      </c>
      <c r="AE25" s="319">
        <v>0</v>
      </c>
      <c r="AF25" s="319">
        <v>0</v>
      </c>
      <c r="AG25" s="319">
        <v>0</v>
      </c>
      <c r="AH25" s="155"/>
    </row>
    <row r="26" spans="1:34" ht="18" customHeight="1">
      <c r="A26" s="448"/>
      <c r="B26" s="279"/>
      <c r="C26" s="279"/>
      <c r="D26" s="280"/>
      <c r="E26" s="281"/>
      <c r="F26" s="282"/>
      <c r="G26" s="283"/>
      <c r="H26" s="283"/>
      <c r="I26" s="283"/>
      <c r="J26" s="282"/>
      <c r="K26" s="148"/>
      <c r="L26" s="311"/>
      <c r="M26" s="148"/>
      <c r="N26" s="148"/>
      <c r="O26" s="148"/>
      <c r="P26" s="311"/>
      <c r="Q26" s="311"/>
      <c r="R26" s="311"/>
      <c r="S26" s="311"/>
      <c r="T26" s="150"/>
      <c r="U26" s="148"/>
      <c r="V26" s="284"/>
      <c r="W26" s="284"/>
      <c r="X26" s="284"/>
      <c r="Y26" s="284"/>
      <c r="Z26" s="284"/>
      <c r="AA26" s="284"/>
      <c r="AB26" s="284"/>
      <c r="AC26" s="284"/>
      <c r="AD26" s="284"/>
      <c r="AE26" s="284"/>
      <c r="AF26" s="284"/>
      <c r="AG26" s="284"/>
      <c r="AH26" s="279"/>
    </row>
    <row r="27" spans="1:34" ht="18" customHeight="1">
      <c r="A27" s="449"/>
      <c r="B27" s="2439">
        <f>COUNT(B23:B26)</f>
        <v>0</v>
      </c>
      <c r="C27" s="285"/>
      <c r="D27" s="313" t="s">
        <v>10</v>
      </c>
      <c r="E27" s="152"/>
      <c r="F27" s="152">
        <f>SUM(F23:F26)</f>
        <v>0</v>
      </c>
      <c r="G27" s="286">
        <f>SUM(G23:G26)</f>
        <v>0</v>
      </c>
      <c r="H27" s="286">
        <f>SUM(H23:H26)</f>
        <v>0</v>
      </c>
      <c r="I27" s="286">
        <f>SUM(I23:I26)</f>
        <v>0</v>
      </c>
      <c r="J27" s="152"/>
      <c r="K27" s="152"/>
      <c r="L27" s="152"/>
      <c r="M27" s="152"/>
      <c r="N27" s="152"/>
      <c r="O27" s="152"/>
      <c r="P27" s="152">
        <f>SUM(P23:P26)</f>
        <v>0</v>
      </c>
      <c r="Q27" s="152">
        <f>SUM(Q23:Q26)</f>
        <v>0</v>
      </c>
      <c r="R27" s="152">
        <f>SUM(R23:R26)</f>
        <v>0</v>
      </c>
      <c r="S27" s="313"/>
      <c r="T27" s="152">
        <f>SUM(T23:T26)</f>
        <v>0</v>
      </c>
      <c r="U27" s="152">
        <f>SUM(U23:U26)</f>
        <v>0</v>
      </c>
      <c r="V27" s="152">
        <f t="shared" ref="V27:AG27" si="3">SUM(V21:V26)</f>
        <v>0</v>
      </c>
      <c r="W27" s="152">
        <f t="shared" si="3"/>
        <v>0</v>
      </c>
      <c r="X27" s="152">
        <f t="shared" si="3"/>
        <v>0</v>
      </c>
      <c r="Y27" s="152">
        <f t="shared" si="3"/>
        <v>0</v>
      </c>
      <c r="Z27" s="152">
        <f t="shared" si="3"/>
        <v>0</v>
      </c>
      <c r="AA27" s="152">
        <f t="shared" si="3"/>
        <v>0</v>
      </c>
      <c r="AB27" s="152">
        <f t="shared" si="3"/>
        <v>0</v>
      </c>
      <c r="AC27" s="152">
        <f t="shared" si="3"/>
        <v>0</v>
      </c>
      <c r="AD27" s="152">
        <f t="shared" si="3"/>
        <v>0</v>
      </c>
      <c r="AE27" s="152">
        <f t="shared" si="3"/>
        <v>0</v>
      </c>
      <c r="AF27" s="152">
        <f t="shared" si="3"/>
        <v>0</v>
      </c>
      <c r="AG27" s="152">
        <f t="shared" si="3"/>
        <v>0</v>
      </c>
      <c r="AH27" s="287"/>
    </row>
    <row r="28" spans="1:34" s="25" customFormat="1" ht="18" customHeight="1">
      <c r="A28" s="427"/>
      <c r="B28" s="247"/>
      <c r="C28" s="247"/>
      <c r="D28" s="260"/>
      <c r="E28" s="246"/>
      <c r="F28" s="260"/>
      <c r="G28" s="261"/>
      <c r="H28" s="261"/>
      <c r="I28" s="262"/>
      <c r="J28" s="260"/>
      <c r="K28" s="260"/>
      <c r="L28" s="102"/>
      <c r="M28" s="102"/>
      <c r="N28" s="102"/>
      <c r="O28" s="102"/>
      <c r="P28" s="80"/>
      <c r="Q28" s="80"/>
      <c r="R28" s="80"/>
      <c r="S28" s="118"/>
      <c r="T28" s="80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247"/>
    </row>
    <row r="29" spans="1:34" s="25" customFormat="1" ht="18" customHeight="1">
      <c r="A29" s="427"/>
      <c r="B29" s="263" t="s">
        <v>58</v>
      </c>
      <c r="C29" s="180" t="str">
        <f>BKW!C13</f>
        <v>Tahun 2020</v>
      </c>
      <c r="D29" s="210"/>
      <c r="E29" s="264"/>
      <c r="F29" s="210"/>
      <c r="G29" s="265"/>
      <c r="H29" s="265"/>
      <c r="I29" s="266"/>
      <c r="J29" s="210"/>
      <c r="K29" s="210"/>
      <c r="L29" s="108"/>
      <c r="M29" s="108"/>
      <c r="N29" s="108"/>
      <c r="O29" s="108"/>
      <c r="P29" s="97"/>
      <c r="Q29" s="97"/>
      <c r="R29" s="97"/>
      <c r="S29" s="98"/>
      <c r="T29" s="9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33"/>
    </row>
    <row r="30" spans="1:34" s="25" customFormat="1" ht="18" customHeight="1">
      <c r="A30" s="427"/>
      <c r="B30" s="125"/>
      <c r="C30" s="125"/>
      <c r="D30" s="466"/>
      <c r="E30" s="467"/>
      <c r="F30" s="233"/>
      <c r="G30" s="468"/>
      <c r="H30" s="388"/>
      <c r="I30" s="388"/>
      <c r="J30" s="469"/>
      <c r="K30" s="210"/>
      <c r="L30" s="107"/>
      <c r="M30" s="107"/>
      <c r="N30" s="107"/>
      <c r="O30" s="107"/>
      <c r="P30" s="92"/>
      <c r="Q30" s="92"/>
      <c r="R30" s="92"/>
      <c r="S30" s="93"/>
      <c r="T30" s="92"/>
      <c r="U30" s="107"/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25"/>
    </row>
    <row r="31" spans="1:34" ht="18" customHeight="1">
      <c r="A31" s="448"/>
      <c r="B31" s="279"/>
      <c r="C31" s="279"/>
      <c r="D31" s="282"/>
      <c r="E31" s="281"/>
      <c r="F31" s="282"/>
      <c r="G31" s="283"/>
      <c r="H31" s="283"/>
      <c r="I31" s="283"/>
      <c r="J31" s="282"/>
      <c r="K31" s="282"/>
      <c r="L31" s="148"/>
      <c r="M31" s="148"/>
      <c r="N31" s="148"/>
      <c r="O31" s="148"/>
      <c r="P31" s="150"/>
      <c r="Q31" s="150"/>
      <c r="R31" s="150"/>
      <c r="S31" s="311"/>
      <c r="T31" s="150"/>
      <c r="U31" s="14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279"/>
    </row>
    <row r="32" spans="1:34" ht="18" customHeight="1">
      <c r="A32" s="449"/>
      <c r="B32" s="2439">
        <f>COUNT(B28:B31)</f>
        <v>0</v>
      </c>
      <c r="C32" s="285"/>
      <c r="D32" s="313" t="s">
        <v>10</v>
      </c>
      <c r="E32" s="152"/>
      <c r="F32" s="152">
        <f>SUM(F28:F31)</f>
        <v>0</v>
      </c>
      <c r="G32" s="470">
        <f>SUM(G28:G31)</f>
        <v>0</v>
      </c>
      <c r="H32" s="470">
        <f>SUM(H28:H31)</f>
        <v>0</v>
      </c>
      <c r="I32" s="470">
        <f>SUM(I28:I31)</f>
        <v>0</v>
      </c>
      <c r="J32" s="152"/>
      <c r="K32" s="152"/>
      <c r="L32" s="152"/>
      <c r="M32" s="152"/>
      <c r="N32" s="152"/>
      <c r="O32" s="152"/>
      <c r="P32" s="152">
        <f t="shared" ref="P32:AG32" si="4">SUM(P28:P31)</f>
        <v>0</v>
      </c>
      <c r="Q32" s="152">
        <f t="shared" si="4"/>
        <v>0</v>
      </c>
      <c r="R32" s="152">
        <f t="shared" si="4"/>
        <v>0</v>
      </c>
      <c r="S32" s="152">
        <f t="shared" si="4"/>
        <v>0</v>
      </c>
      <c r="T32" s="152">
        <f t="shared" si="4"/>
        <v>0</v>
      </c>
      <c r="U32" s="152">
        <f t="shared" si="4"/>
        <v>0</v>
      </c>
      <c r="V32" s="152">
        <f t="shared" si="4"/>
        <v>0</v>
      </c>
      <c r="W32" s="152">
        <f t="shared" si="4"/>
        <v>0</v>
      </c>
      <c r="X32" s="152">
        <f t="shared" si="4"/>
        <v>0</v>
      </c>
      <c r="Y32" s="152">
        <f t="shared" si="4"/>
        <v>0</v>
      </c>
      <c r="Z32" s="152">
        <f t="shared" si="4"/>
        <v>0</v>
      </c>
      <c r="AA32" s="152">
        <f t="shared" si="4"/>
        <v>0</v>
      </c>
      <c r="AB32" s="152">
        <f t="shared" si="4"/>
        <v>0</v>
      </c>
      <c r="AC32" s="152">
        <f t="shared" si="4"/>
        <v>0</v>
      </c>
      <c r="AD32" s="152">
        <f t="shared" si="4"/>
        <v>0</v>
      </c>
      <c r="AE32" s="152">
        <f t="shared" si="4"/>
        <v>0</v>
      </c>
      <c r="AF32" s="152">
        <f t="shared" si="4"/>
        <v>0</v>
      </c>
      <c r="AG32" s="152">
        <f t="shared" si="4"/>
        <v>0</v>
      </c>
      <c r="AH32" s="287"/>
    </row>
    <row r="33" spans="1:34" ht="7.5" customHeight="1">
      <c r="A33" s="448"/>
      <c r="B33" s="307"/>
      <c r="C33" s="307"/>
      <c r="D33" s="320"/>
      <c r="E33" s="307"/>
      <c r="F33" s="307"/>
      <c r="G33" s="308"/>
      <c r="H33" s="308"/>
      <c r="I33" s="308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9"/>
    </row>
    <row r="34" spans="1:34" ht="18" customHeight="1">
      <c r="A34" s="448"/>
      <c r="B34" s="471">
        <f>B32+B27</f>
        <v>0</v>
      </c>
      <c r="C34" s="472"/>
      <c r="D34" s="313" t="s">
        <v>27</v>
      </c>
      <c r="E34" s="472"/>
      <c r="F34" s="471">
        <f>F32+F27</f>
        <v>0</v>
      </c>
      <c r="G34" s="473">
        <f>G32+G27</f>
        <v>0</v>
      </c>
      <c r="H34" s="473">
        <f>H32+H27</f>
        <v>0</v>
      </c>
      <c r="I34" s="473">
        <f>I32+I27</f>
        <v>0</v>
      </c>
      <c r="J34" s="472"/>
      <c r="K34" s="472"/>
      <c r="L34" s="472"/>
      <c r="M34" s="472"/>
      <c r="N34" s="472"/>
      <c r="O34" s="472"/>
      <c r="P34" s="471">
        <f t="shared" ref="P34:AG34" si="5">P32+P27</f>
        <v>0</v>
      </c>
      <c r="Q34" s="471">
        <f t="shared" si="5"/>
        <v>0</v>
      </c>
      <c r="R34" s="471">
        <f t="shared" si="5"/>
        <v>0</v>
      </c>
      <c r="S34" s="471">
        <f t="shared" si="5"/>
        <v>0</v>
      </c>
      <c r="T34" s="471">
        <f t="shared" si="5"/>
        <v>0</v>
      </c>
      <c r="U34" s="471">
        <f t="shared" si="5"/>
        <v>0</v>
      </c>
      <c r="V34" s="471">
        <f t="shared" si="5"/>
        <v>0</v>
      </c>
      <c r="W34" s="471">
        <f t="shared" si="5"/>
        <v>0</v>
      </c>
      <c r="X34" s="471">
        <f t="shared" si="5"/>
        <v>0</v>
      </c>
      <c r="Y34" s="471">
        <f t="shared" si="5"/>
        <v>0</v>
      </c>
      <c r="Z34" s="471">
        <f t="shared" si="5"/>
        <v>0</v>
      </c>
      <c r="AA34" s="471">
        <f t="shared" si="5"/>
        <v>0</v>
      </c>
      <c r="AB34" s="471">
        <f t="shared" si="5"/>
        <v>0</v>
      </c>
      <c r="AC34" s="471">
        <f t="shared" si="5"/>
        <v>0</v>
      </c>
      <c r="AD34" s="471">
        <f t="shared" si="5"/>
        <v>0</v>
      </c>
      <c r="AE34" s="471">
        <f t="shared" si="5"/>
        <v>0</v>
      </c>
      <c r="AF34" s="471">
        <f t="shared" si="5"/>
        <v>0</v>
      </c>
      <c r="AG34" s="471">
        <f t="shared" si="5"/>
        <v>0</v>
      </c>
      <c r="AH34" s="474"/>
    </row>
    <row r="35" spans="1:34" ht="21" customHeight="1">
      <c r="A35" s="448"/>
      <c r="B35" s="307"/>
      <c r="C35" s="307"/>
      <c r="D35" s="307"/>
      <c r="E35" s="307"/>
      <c r="F35" s="307"/>
      <c r="G35" s="308"/>
      <c r="H35" s="308"/>
      <c r="I35" s="308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9"/>
    </row>
    <row r="36" spans="1:34" ht="21" customHeight="1">
      <c r="A36" s="448"/>
      <c r="B36" s="307"/>
      <c r="C36" s="307"/>
      <c r="D36" s="307"/>
      <c r="E36" s="307"/>
      <c r="F36" s="307"/>
      <c r="G36" s="308"/>
      <c r="H36" s="308"/>
      <c r="I36" s="308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9"/>
    </row>
  </sheetData>
  <mergeCells count="30">
    <mergeCell ref="F21:F22"/>
    <mergeCell ref="G21:I21"/>
    <mergeCell ref="B21:B22"/>
    <mergeCell ref="C21:C22"/>
    <mergeCell ref="D21:D22"/>
    <mergeCell ref="E21:E22"/>
    <mergeCell ref="J21:J22"/>
    <mergeCell ref="K21:K22"/>
    <mergeCell ref="P21:S21"/>
    <mergeCell ref="T21:U21"/>
    <mergeCell ref="L21:L22"/>
    <mergeCell ref="M21:M22"/>
    <mergeCell ref="N21:O21"/>
    <mergeCell ref="M5:M6"/>
    <mergeCell ref="AH21:AH22"/>
    <mergeCell ref="AH5:AH6"/>
    <mergeCell ref="N5:O5"/>
    <mergeCell ref="V5:AG5"/>
    <mergeCell ref="V21:AG21"/>
    <mergeCell ref="P5:S5"/>
    <mergeCell ref="T5:U5"/>
    <mergeCell ref="B5:B6"/>
    <mergeCell ref="D5:D6"/>
    <mergeCell ref="E5:E6"/>
    <mergeCell ref="K5:K6"/>
    <mergeCell ref="L5:L6"/>
    <mergeCell ref="J5:J6"/>
    <mergeCell ref="C5:C6"/>
    <mergeCell ref="F5:F6"/>
    <mergeCell ref="G5:I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AH58"/>
  <sheetViews>
    <sheetView showGridLines="0" zoomScale="90" zoomScaleNormal="90" workbookViewId="0">
      <pane xSplit="5" ySplit="6" topLeftCell="R49" activePane="bottomRight" state="frozen"/>
      <selection pane="topRight"/>
      <selection pane="bottomLeft"/>
      <selection pane="bottomRight" activeCell="B9" sqref="B9:AH32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5.5703125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0" width="10" style="12" customWidth="1"/>
    <col min="11" max="11" width="9.28515625" style="12" customWidth="1"/>
    <col min="12" max="15" width="14.28515625" style="12" customWidth="1"/>
    <col min="16" max="18" width="10.7109375" style="12" customWidth="1"/>
    <col min="19" max="19" width="16.4257812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85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446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446"/>
      <c r="B8" s="480" t="s">
        <v>57</v>
      </c>
      <c r="C8" s="500" t="str">
        <f>BKW!C8</f>
        <v>sd. Tahun 2019</v>
      </c>
      <c r="D8" s="500"/>
      <c r="E8" s="483"/>
      <c r="F8" s="484"/>
      <c r="G8" s="485"/>
      <c r="H8" s="485"/>
      <c r="I8" s="485"/>
      <c r="J8" s="484"/>
      <c r="K8" s="488"/>
      <c r="L8" s="488"/>
      <c r="M8" s="488"/>
      <c r="N8" s="488"/>
      <c r="O8" s="488"/>
      <c r="P8" s="489"/>
      <c r="Q8" s="489"/>
      <c r="R8" s="489"/>
      <c r="S8" s="490"/>
      <c r="T8" s="489"/>
      <c r="U8" s="488"/>
      <c r="V8" s="488"/>
      <c r="W8" s="488"/>
      <c r="X8" s="488"/>
      <c r="Y8" s="488"/>
      <c r="Z8" s="488"/>
      <c r="AA8" s="488"/>
      <c r="AB8" s="488"/>
      <c r="AC8" s="488"/>
      <c r="AD8" s="488"/>
      <c r="AE8" s="488"/>
      <c r="AF8" s="488"/>
      <c r="AG8" s="488"/>
      <c r="AH8" s="484"/>
    </row>
    <row r="9" spans="1:34" ht="18" customHeight="1">
      <c r="A9" s="1586"/>
      <c r="B9" s="501"/>
      <c r="C9" s="1425"/>
      <c r="D9" s="194"/>
      <c r="E9" s="194"/>
      <c r="F9" s="559"/>
      <c r="G9" s="502"/>
      <c r="H9" s="265"/>
      <c r="I9" s="265"/>
      <c r="J9" s="194"/>
      <c r="K9" s="488"/>
      <c r="L9" s="488"/>
      <c r="M9" s="488"/>
      <c r="N9" s="488"/>
      <c r="O9" s="488"/>
      <c r="P9" s="489"/>
      <c r="Q9" s="489"/>
      <c r="R9" s="489"/>
      <c r="S9" s="490"/>
      <c r="T9" s="489"/>
      <c r="U9" s="488"/>
      <c r="V9" s="319"/>
      <c r="W9" s="319"/>
      <c r="X9" s="319"/>
      <c r="Y9" s="319"/>
      <c r="Z9" s="319"/>
      <c r="AA9" s="319"/>
      <c r="AB9" s="319"/>
      <c r="AC9" s="319"/>
      <c r="AD9" s="319"/>
      <c r="AE9" s="319"/>
      <c r="AF9" s="319"/>
      <c r="AG9" s="319"/>
      <c r="AH9" s="484"/>
    </row>
    <row r="10" spans="1:34" s="2275" customFormat="1" ht="18" customHeight="1">
      <c r="A10" s="2263"/>
      <c r="B10" s="2264"/>
      <c r="C10" s="2265"/>
      <c r="D10" s="2266"/>
      <c r="E10" s="2395"/>
      <c r="F10" s="2267"/>
      <c r="G10" s="2268"/>
      <c r="H10" s="2269"/>
      <c r="I10" s="2269"/>
      <c r="J10" s="2266"/>
      <c r="K10" s="2270"/>
      <c r="L10" s="2270"/>
      <c r="M10" s="2270"/>
      <c r="N10" s="2270"/>
      <c r="O10" s="2270"/>
      <c r="P10" s="2271"/>
      <c r="Q10" s="2271"/>
      <c r="R10" s="2271"/>
      <c r="S10" s="2272"/>
      <c r="T10" s="2271"/>
      <c r="U10" s="2270"/>
      <c r="V10" s="2273"/>
      <c r="W10" s="2273"/>
      <c r="X10" s="2273"/>
      <c r="Y10" s="2273"/>
      <c r="Z10" s="2273"/>
      <c r="AA10" s="2273"/>
      <c r="AB10" s="2273"/>
      <c r="AC10" s="2273"/>
      <c r="AD10" s="2273"/>
      <c r="AE10" s="2273"/>
      <c r="AF10" s="2273"/>
      <c r="AG10" s="2273"/>
      <c r="AH10" s="2274"/>
    </row>
    <row r="11" spans="1:34" ht="18" customHeight="1">
      <c r="A11" s="1586"/>
      <c r="B11" s="501"/>
      <c r="C11" s="1425"/>
      <c r="D11" s="451"/>
      <c r="E11" s="451"/>
      <c r="F11" s="559"/>
      <c r="G11" s="505"/>
      <c r="H11" s="265"/>
      <c r="I11" s="265"/>
      <c r="J11" s="194"/>
      <c r="K11" s="488"/>
      <c r="L11" s="488"/>
      <c r="M11" s="488"/>
      <c r="N11" s="488"/>
      <c r="O11" s="488"/>
      <c r="P11" s="489"/>
      <c r="Q11" s="489"/>
      <c r="R11" s="489"/>
      <c r="S11" s="490"/>
      <c r="T11" s="489"/>
      <c r="U11" s="488"/>
      <c r="V11" s="319"/>
      <c r="W11" s="319"/>
      <c r="X11" s="319"/>
      <c r="Y11" s="319"/>
      <c r="Z11" s="319"/>
      <c r="AA11" s="319"/>
      <c r="AB11" s="319"/>
      <c r="AC11" s="319"/>
      <c r="AD11" s="319"/>
      <c r="AE11" s="319"/>
      <c r="AF11" s="319"/>
      <c r="AG11" s="319"/>
      <c r="AH11" s="484"/>
    </row>
    <row r="12" spans="1:34" ht="18" customHeight="1">
      <c r="A12" s="1586"/>
      <c r="B12" s="501"/>
      <c r="C12" s="1425"/>
      <c r="D12" s="194"/>
      <c r="E12" s="194"/>
      <c r="F12" s="559"/>
      <c r="G12" s="502"/>
      <c r="H12" s="503"/>
      <c r="I12" s="265"/>
      <c r="J12" s="194"/>
      <c r="K12" s="488"/>
      <c r="L12" s="488"/>
      <c r="M12" s="488"/>
      <c r="N12" s="488"/>
      <c r="O12" s="488"/>
      <c r="P12" s="489"/>
      <c r="Q12" s="489"/>
      <c r="R12" s="489"/>
      <c r="S12" s="490"/>
      <c r="T12" s="489"/>
      <c r="U12" s="488"/>
      <c r="V12" s="319"/>
      <c r="W12" s="319"/>
      <c r="X12" s="319"/>
      <c r="Y12" s="319"/>
      <c r="Z12" s="319"/>
      <c r="AA12" s="319"/>
      <c r="AB12" s="319"/>
      <c r="AC12" s="319"/>
      <c r="AD12" s="319"/>
      <c r="AE12" s="319"/>
      <c r="AF12" s="319"/>
      <c r="AG12" s="319"/>
      <c r="AH12" s="484"/>
    </row>
    <row r="13" spans="1:34" s="2275" customFormat="1" ht="18" customHeight="1">
      <c r="A13" s="2263"/>
      <c r="B13" s="2264"/>
      <c r="C13" s="2265"/>
      <c r="D13" s="2266"/>
      <c r="E13" s="2395"/>
      <c r="F13" s="2267"/>
      <c r="G13" s="2268"/>
      <c r="H13" s="2278"/>
      <c r="I13" s="2269"/>
      <c r="J13" s="2266"/>
      <c r="K13" s="2270"/>
      <c r="L13" s="2270"/>
      <c r="M13" s="2270"/>
      <c r="N13" s="2270"/>
      <c r="O13" s="2270"/>
      <c r="P13" s="2271"/>
      <c r="Q13" s="2271"/>
      <c r="R13" s="2271"/>
      <c r="S13" s="2272"/>
      <c r="T13" s="2271"/>
      <c r="U13" s="2270"/>
      <c r="V13" s="2273"/>
      <c r="W13" s="2273"/>
      <c r="X13" s="2273"/>
      <c r="Y13" s="2273"/>
      <c r="Z13" s="2273"/>
      <c r="AA13" s="2273"/>
      <c r="AB13" s="2273"/>
      <c r="AC13" s="2273"/>
      <c r="AD13" s="2273"/>
      <c r="AE13" s="2273"/>
      <c r="AF13" s="2273"/>
      <c r="AG13" s="2273"/>
      <c r="AH13" s="2274"/>
    </row>
    <row r="14" spans="1:34" s="2275" customFormat="1" ht="18" customHeight="1">
      <c r="A14" s="2263"/>
      <c r="B14" s="2264"/>
      <c r="C14" s="2265"/>
      <c r="D14" s="2276"/>
      <c r="E14" s="2396"/>
      <c r="F14" s="2267"/>
      <c r="G14" s="2277"/>
      <c r="H14" s="2278"/>
      <c r="I14" s="2269"/>
      <c r="J14" s="2266"/>
      <c r="K14" s="2270"/>
      <c r="L14" s="2270"/>
      <c r="M14" s="2270"/>
      <c r="N14" s="2270"/>
      <c r="O14" s="2270"/>
      <c r="P14" s="2271"/>
      <c r="Q14" s="2271"/>
      <c r="R14" s="2271"/>
      <c r="S14" s="2272"/>
      <c r="T14" s="2271"/>
      <c r="U14" s="2270"/>
      <c r="V14" s="2273"/>
      <c r="W14" s="2273"/>
      <c r="X14" s="2273"/>
      <c r="Y14" s="2273"/>
      <c r="Z14" s="2273"/>
      <c r="AA14" s="2273"/>
      <c r="AB14" s="2273"/>
      <c r="AC14" s="2273"/>
      <c r="AD14" s="2273"/>
      <c r="AE14" s="2273"/>
      <c r="AF14" s="2273"/>
      <c r="AG14" s="2273"/>
      <c r="AH14" s="2274"/>
    </row>
    <row r="15" spans="1:34" s="2275" customFormat="1" ht="18" customHeight="1">
      <c r="A15" s="2279"/>
      <c r="B15" s="2264"/>
      <c r="C15" s="2280"/>
      <c r="D15" s="2276"/>
      <c r="E15" s="2396"/>
      <c r="F15" s="2267"/>
      <c r="G15" s="2277"/>
      <c r="H15" s="2278"/>
      <c r="I15" s="2269"/>
      <c r="J15" s="2266"/>
      <c r="K15" s="2270"/>
      <c r="L15" s="2272"/>
      <c r="M15" s="2281"/>
      <c r="N15" s="2281"/>
      <c r="O15" s="2281"/>
      <c r="P15" s="2282"/>
      <c r="Q15" s="2282"/>
      <c r="R15" s="2282"/>
      <c r="S15" s="2282"/>
      <c r="T15" s="2282"/>
      <c r="U15" s="2282"/>
      <c r="V15" s="2273"/>
      <c r="W15" s="2273"/>
      <c r="X15" s="2273"/>
      <c r="Y15" s="2273"/>
      <c r="Z15" s="2273"/>
      <c r="AA15" s="2273"/>
      <c r="AB15" s="2273"/>
      <c r="AC15" s="2273"/>
      <c r="AD15" s="2273"/>
      <c r="AE15" s="2273"/>
      <c r="AF15" s="2273"/>
      <c r="AG15" s="2273"/>
      <c r="AH15" s="2283"/>
    </row>
    <row r="16" spans="1:34" s="2275" customFormat="1" ht="18" customHeight="1">
      <c r="A16" s="2263"/>
      <c r="B16" s="2264"/>
      <c r="C16" s="2265"/>
      <c r="D16" s="2276"/>
      <c r="E16" s="2396"/>
      <c r="F16" s="2267"/>
      <c r="G16" s="2277"/>
      <c r="H16" s="2278"/>
      <c r="I16" s="2269"/>
      <c r="J16" s="2266"/>
      <c r="K16" s="2270"/>
      <c r="L16" s="2270"/>
      <c r="M16" s="2270"/>
      <c r="N16" s="2270"/>
      <c r="O16" s="2270"/>
      <c r="P16" s="2271"/>
      <c r="Q16" s="2271"/>
      <c r="R16" s="2271"/>
      <c r="S16" s="2272"/>
      <c r="T16" s="2271"/>
      <c r="U16" s="2270"/>
      <c r="V16" s="2273"/>
      <c r="W16" s="2273"/>
      <c r="X16" s="2273"/>
      <c r="Y16" s="2273"/>
      <c r="Z16" s="2273"/>
      <c r="AA16" s="2273"/>
      <c r="AB16" s="2273"/>
      <c r="AC16" s="2273"/>
      <c r="AD16" s="2273"/>
      <c r="AE16" s="2273"/>
      <c r="AF16" s="2273"/>
      <c r="AG16" s="2273"/>
      <c r="AH16" s="2274"/>
    </row>
    <row r="17" spans="1:34" ht="18" customHeight="1">
      <c r="A17" s="1586"/>
      <c r="B17" s="501"/>
      <c r="C17" s="1425"/>
      <c r="D17" s="504"/>
      <c r="E17" s="504"/>
      <c r="F17" s="559"/>
      <c r="G17" s="505"/>
      <c r="H17" s="503"/>
      <c r="I17" s="265"/>
      <c r="J17" s="194"/>
      <c r="K17" s="488"/>
      <c r="L17" s="488"/>
      <c r="M17" s="488"/>
      <c r="N17" s="488"/>
      <c r="O17" s="488"/>
      <c r="P17" s="489"/>
      <c r="Q17" s="489"/>
      <c r="R17" s="489"/>
      <c r="S17" s="490"/>
      <c r="T17" s="489"/>
      <c r="U17" s="488"/>
      <c r="V17" s="319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319"/>
      <c r="AH17" s="484"/>
    </row>
    <row r="18" spans="1:34" s="2275" customFormat="1" ht="18" customHeight="1">
      <c r="A18" s="2263"/>
      <c r="B18" s="2264"/>
      <c r="C18" s="2265"/>
      <c r="D18" s="2276"/>
      <c r="E18" s="2396"/>
      <c r="F18" s="2267"/>
      <c r="G18" s="2277"/>
      <c r="H18" s="2278"/>
      <c r="I18" s="2269"/>
      <c r="J18" s="2266"/>
      <c r="K18" s="2270"/>
      <c r="L18" s="2270"/>
      <c r="M18" s="2270"/>
      <c r="N18" s="2270"/>
      <c r="O18" s="2270"/>
      <c r="P18" s="2271"/>
      <c r="Q18" s="2271"/>
      <c r="R18" s="2271"/>
      <c r="S18" s="2272"/>
      <c r="T18" s="2271"/>
      <c r="U18" s="2270"/>
      <c r="V18" s="2273"/>
      <c r="W18" s="2273"/>
      <c r="X18" s="2273"/>
      <c r="Y18" s="2273"/>
      <c r="Z18" s="2273"/>
      <c r="AA18" s="2273"/>
      <c r="AB18" s="2273"/>
      <c r="AC18" s="2273"/>
      <c r="AD18" s="2273"/>
      <c r="AE18" s="2273"/>
      <c r="AF18" s="2273"/>
      <c r="AG18" s="2273"/>
      <c r="AH18" s="2274"/>
    </row>
    <row r="19" spans="1:34" s="2275" customFormat="1" ht="18" customHeight="1">
      <c r="A19" s="2263"/>
      <c r="B19" s="2264"/>
      <c r="C19" s="2265"/>
      <c r="D19" s="2276"/>
      <c r="E19" s="2396"/>
      <c r="F19" s="2267"/>
      <c r="G19" s="2277"/>
      <c r="H19" s="2278"/>
      <c r="I19" s="2269"/>
      <c r="J19" s="2266"/>
      <c r="K19" s="2270"/>
      <c r="L19" s="2270"/>
      <c r="M19" s="2270"/>
      <c r="N19" s="2270"/>
      <c r="O19" s="2270"/>
      <c r="P19" s="2271"/>
      <c r="Q19" s="2271"/>
      <c r="R19" s="2271"/>
      <c r="S19" s="2272"/>
      <c r="T19" s="2271"/>
      <c r="U19" s="2270"/>
      <c r="V19" s="2273"/>
      <c r="W19" s="2273"/>
      <c r="X19" s="2273"/>
      <c r="Y19" s="2273"/>
      <c r="Z19" s="2273"/>
      <c r="AA19" s="2273"/>
      <c r="AB19" s="2273"/>
      <c r="AC19" s="2273"/>
      <c r="AD19" s="2273"/>
      <c r="AE19" s="2273"/>
      <c r="AF19" s="2273"/>
      <c r="AG19" s="2273"/>
      <c r="AH19" s="2274"/>
    </row>
    <row r="20" spans="1:34" s="2275" customFormat="1" ht="18" customHeight="1">
      <c r="A20" s="2263"/>
      <c r="B20" s="2264"/>
      <c r="C20" s="2265"/>
      <c r="D20" s="2276"/>
      <c r="E20" s="2396"/>
      <c r="F20" s="2267"/>
      <c r="G20" s="2277"/>
      <c r="H20" s="2278"/>
      <c r="I20" s="2269"/>
      <c r="J20" s="2266"/>
      <c r="K20" s="2270"/>
      <c r="L20" s="2270"/>
      <c r="M20" s="2270"/>
      <c r="N20" s="2270"/>
      <c r="O20" s="2270"/>
      <c r="P20" s="2271"/>
      <c r="Q20" s="2271"/>
      <c r="R20" s="2271"/>
      <c r="S20" s="2272"/>
      <c r="T20" s="2271"/>
      <c r="U20" s="2270"/>
      <c r="V20" s="2273"/>
      <c r="W20" s="2273"/>
      <c r="X20" s="2273"/>
      <c r="Y20" s="2273"/>
      <c r="Z20" s="2273"/>
      <c r="AA20" s="2273"/>
      <c r="AB20" s="2273"/>
      <c r="AC20" s="2273"/>
      <c r="AD20" s="2273"/>
      <c r="AE20" s="2273"/>
      <c r="AF20" s="2273"/>
      <c r="AG20" s="2273"/>
      <c r="AH20" s="2274"/>
    </row>
    <row r="21" spans="1:34" s="2275" customFormat="1" ht="18" customHeight="1">
      <c r="A21" s="2279"/>
      <c r="B21" s="2264"/>
      <c r="C21" s="2280"/>
      <c r="D21" s="2276"/>
      <c r="E21" s="2396"/>
      <c r="F21" s="2267"/>
      <c r="G21" s="2277"/>
      <c r="H21" s="2278"/>
      <c r="I21" s="2269"/>
      <c r="J21" s="2266"/>
      <c r="K21" s="2270"/>
      <c r="L21" s="2272"/>
      <c r="M21" s="2281"/>
      <c r="N21" s="2281"/>
      <c r="O21" s="2281"/>
      <c r="P21" s="2271"/>
      <c r="Q21" s="2282"/>
      <c r="R21" s="2282"/>
      <c r="S21" s="2282"/>
      <c r="T21" s="2282"/>
      <c r="U21" s="2282"/>
      <c r="V21" s="2273"/>
      <c r="W21" s="2273"/>
      <c r="X21" s="2273"/>
      <c r="Y21" s="2273"/>
      <c r="Z21" s="2273"/>
      <c r="AA21" s="2273"/>
      <c r="AB21" s="2273"/>
      <c r="AC21" s="2273"/>
      <c r="AD21" s="2273"/>
      <c r="AE21" s="2273"/>
      <c r="AF21" s="2273"/>
      <c r="AG21" s="2273"/>
      <c r="AH21" s="2283"/>
    </row>
    <row r="22" spans="1:34" s="2275" customFormat="1" ht="18" customHeight="1">
      <c r="A22" s="2263"/>
      <c r="B22" s="2264"/>
      <c r="C22" s="2265"/>
      <c r="D22" s="2266"/>
      <c r="E22" s="2395"/>
      <c r="F22" s="2267"/>
      <c r="G22" s="2268"/>
      <c r="H22" s="2278"/>
      <c r="I22" s="2269"/>
      <c r="J22" s="2266"/>
      <c r="K22" s="2270"/>
      <c r="L22" s="2270"/>
      <c r="M22" s="2270"/>
      <c r="N22" s="2270"/>
      <c r="O22" s="2270"/>
      <c r="P22" s="2271"/>
      <c r="Q22" s="2271"/>
      <c r="R22" s="2271"/>
      <c r="S22" s="2272"/>
      <c r="T22" s="2271"/>
      <c r="U22" s="2270"/>
      <c r="V22" s="2273"/>
      <c r="W22" s="2273"/>
      <c r="X22" s="2273"/>
      <c r="Y22" s="2273"/>
      <c r="Z22" s="2273"/>
      <c r="AA22" s="2273"/>
      <c r="AB22" s="2273"/>
      <c r="AC22" s="2273"/>
      <c r="AD22" s="2273"/>
      <c r="AE22" s="2273"/>
      <c r="AF22" s="2273"/>
      <c r="AG22" s="2273"/>
      <c r="AH22" s="2274"/>
    </row>
    <row r="23" spans="1:34" s="2275" customFormat="1" ht="18" customHeight="1">
      <c r="A23" s="2263"/>
      <c r="B23" s="2264"/>
      <c r="C23" s="2265"/>
      <c r="D23" s="2266"/>
      <c r="E23" s="2395"/>
      <c r="F23" s="2267"/>
      <c r="G23" s="2268"/>
      <c r="H23" s="2269"/>
      <c r="I23" s="2269"/>
      <c r="J23" s="2266"/>
      <c r="K23" s="2270"/>
      <c r="L23" s="2270"/>
      <c r="M23" s="2270"/>
      <c r="N23" s="2270"/>
      <c r="O23" s="2270"/>
      <c r="P23" s="2271"/>
      <c r="Q23" s="2271"/>
      <c r="R23" s="2271"/>
      <c r="S23" s="2272"/>
      <c r="T23" s="2271"/>
      <c r="U23" s="2270"/>
      <c r="V23" s="2273"/>
      <c r="W23" s="2273"/>
      <c r="X23" s="2273"/>
      <c r="Y23" s="2273"/>
      <c r="Z23" s="2273"/>
      <c r="AA23" s="2273"/>
      <c r="AB23" s="2273"/>
      <c r="AC23" s="2273"/>
      <c r="AD23" s="2273"/>
      <c r="AE23" s="2273"/>
      <c r="AF23" s="2273"/>
      <c r="AG23" s="2273"/>
      <c r="AH23" s="2274"/>
    </row>
    <row r="24" spans="1:34" s="2275" customFormat="1" ht="18" customHeight="1">
      <c r="A24" s="2263"/>
      <c r="B24" s="2264"/>
      <c r="C24" s="2265"/>
      <c r="D24" s="2266"/>
      <c r="E24" s="2395"/>
      <c r="F24" s="2267"/>
      <c r="G24" s="2268"/>
      <c r="H24" s="2269"/>
      <c r="I24" s="2269"/>
      <c r="J24" s="2266"/>
      <c r="K24" s="2270"/>
      <c r="L24" s="2270"/>
      <c r="M24" s="2270"/>
      <c r="N24" s="2270"/>
      <c r="O24" s="2270"/>
      <c r="P24" s="2271"/>
      <c r="Q24" s="2271"/>
      <c r="R24" s="2271"/>
      <c r="S24" s="2272"/>
      <c r="T24" s="2271"/>
      <c r="U24" s="2270"/>
      <c r="V24" s="2273"/>
      <c r="W24" s="2273"/>
      <c r="X24" s="2273"/>
      <c r="Y24" s="2273"/>
      <c r="Z24" s="2273"/>
      <c r="AA24" s="2273"/>
      <c r="AB24" s="2273"/>
      <c r="AC24" s="2273"/>
      <c r="AD24" s="2273"/>
      <c r="AE24" s="2273"/>
      <c r="AF24" s="2273"/>
      <c r="AG24" s="2273"/>
      <c r="AH24" s="2274"/>
    </row>
    <row r="25" spans="1:34" ht="18" customHeight="1">
      <c r="A25" s="1586"/>
      <c r="B25" s="501"/>
      <c r="C25" s="1425"/>
      <c r="D25" s="194"/>
      <c r="E25" s="194"/>
      <c r="F25" s="559"/>
      <c r="G25" s="502"/>
      <c r="H25" s="265"/>
      <c r="I25" s="265"/>
      <c r="J25" s="194"/>
      <c r="K25" s="488"/>
      <c r="L25" s="488"/>
      <c r="M25" s="488"/>
      <c r="N25" s="488"/>
      <c r="O25" s="488"/>
      <c r="P25" s="489"/>
      <c r="Q25" s="489"/>
      <c r="R25" s="489"/>
      <c r="S25" s="490"/>
      <c r="T25" s="489"/>
      <c r="U25" s="488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484"/>
    </row>
    <row r="26" spans="1:34" ht="18" customHeight="1">
      <c r="A26" s="1586"/>
      <c r="B26" s="501"/>
      <c r="C26" s="1425"/>
      <c r="D26" s="194"/>
      <c r="E26" s="194"/>
      <c r="F26" s="559"/>
      <c r="G26" s="502"/>
      <c r="H26" s="265"/>
      <c r="I26" s="265"/>
      <c r="J26" s="194"/>
      <c r="K26" s="488"/>
      <c r="L26" s="488"/>
      <c r="M26" s="488"/>
      <c r="N26" s="488"/>
      <c r="O26" s="488"/>
      <c r="P26" s="489"/>
      <c r="Q26" s="489"/>
      <c r="R26" s="489"/>
      <c r="S26" s="490"/>
      <c r="T26" s="489"/>
      <c r="U26" s="488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484"/>
    </row>
    <row r="27" spans="1:34" s="2275" customFormat="1" ht="18" customHeight="1">
      <c r="A27" s="2279"/>
      <c r="B27" s="2264"/>
      <c r="C27" s="2280"/>
      <c r="D27" s="2266"/>
      <c r="E27" s="2395"/>
      <c r="F27" s="2267"/>
      <c r="G27" s="2268"/>
      <c r="H27" s="2269"/>
      <c r="I27" s="2269"/>
      <c r="J27" s="2266"/>
      <c r="K27" s="2270"/>
      <c r="L27" s="2272"/>
      <c r="M27" s="2281"/>
      <c r="N27" s="2281"/>
      <c r="O27" s="2281"/>
      <c r="P27" s="2271"/>
      <c r="Q27" s="2282"/>
      <c r="R27" s="2282"/>
      <c r="S27" s="2282"/>
      <c r="T27" s="2282"/>
      <c r="U27" s="2282"/>
      <c r="V27" s="2273"/>
      <c r="W27" s="2273"/>
      <c r="X27" s="2273"/>
      <c r="Y27" s="2273"/>
      <c r="Z27" s="2273"/>
      <c r="AA27" s="2273"/>
      <c r="AB27" s="2273"/>
      <c r="AC27" s="2273"/>
      <c r="AD27" s="2273"/>
      <c r="AE27" s="2273"/>
      <c r="AF27" s="2273"/>
      <c r="AG27" s="2273"/>
      <c r="AH27" s="2283"/>
    </row>
    <row r="28" spans="1:34" s="2275" customFormat="1" ht="18" customHeight="1">
      <c r="A28" s="2263"/>
      <c r="B28" s="2264"/>
      <c r="C28" s="2265"/>
      <c r="D28" s="2266"/>
      <c r="E28" s="2395"/>
      <c r="F28" s="2267"/>
      <c r="G28" s="2268"/>
      <c r="H28" s="2269"/>
      <c r="I28" s="2269"/>
      <c r="J28" s="2266"/>
      <c r="K28" s="2270"/>
      <c r="L28" s="2270"/>
      <c r="M28" s="2270"/>
      <c r="N28" s="2270"/>
      <c r="O28" s="2270"/>
      <c r="P28" s="2271"/>
      <c r="Q28" s="2271"/>
      <c r="R28" s="2271"/>
      <c r="S28" s="2272"/>
      <c r="T28" s="2271"/>
      <c r="U28" s="2270"/>
      <c r="V28" s="2273"/>
      <c r="W28" s="2273"/>
      <c r="X28" s="2273"/>
      <c r="Y28" s="2273"/>
      <c r="Z28" s="2273"/>
      <c r="AA28" s="2273"/>
      <c r="AB28" s="2273"/>
      <c r="AC28" s="2273"/>
      <c r="AD28" s="2273"/>
      <c r="AE28" s="2273"/>
      <c r="AF28" s="2273"/>
      <c r="AG28" s="2273"/>
      <c r="AH28" s="2274"/>
    </row>
    <row r="29" spans="1:34" s="2275" customFormat="1" ht="18" customHeight="1">
      <c r="A29" s="2263"/>
      <c r="B29" s="2264"/>
      <c r="C29" s="2265"/>
      <c r="D29" s="2266"/>
      <c r="E29" s="2395"/>
      <c r="F29" s="2267"/>
      <c r="G29" s="2268"/>
      <c r="H29" s="2269"/>
      <c r="I29" s="2269"/>
      <c r="J29" s="2266"/>
      <c r="K29" s="2270"/>
      <c r="L29" s="2270"/>
      <c r="M29" s="2270"/>
      <c r="N29" s="2270"/>
      <c r="O29" s="2270"/>
      <c r="P29" s="2271"/>
      <c r="Q29" s="2271"/>
      <c r="R29" s="2271"/>
      <c r="S29" s="2272"/>
      <c r="T29" s="2271"/>
      <c r="U29" s="2270"/>
      <c r="V29" s="2273"/>
      <c r="W29" s="2273"/>
      <c r="X29" s="2273"/>
      <c r="Y29" s="2273"/>
      <c r="Z29" s="2273"/>
      <c r="AA29" s="2273"/>
      <c r="AB29" s="2273"/>
      <c r="AC29" s="2273"/>
      <c r="AD29" s="2273"/>
      <c r="AE29" s="2273"/>
      <c r="AF29" s="2273"/>
      <c r="AG29" s="2273"/>
      <c r="AH29" s="2274"/>
    </row>
    <row r="30" spans="1:34" s="2275" customFormat="1" ht="18" customHeight="1">
      <c r="A30" s="2279"/>
      <c r="B30" s="2264"/>
      <c r="C30" s="2280"/>
      <c r="D30" s="2266"/>
      <c r="E30" s="2395"/>
      <c r="F30" s="2267"/>
      <c r="G30" s="2268"/>
      <c r="H30" s="2284"/>
      <c r="I30" s="2269"/>
      <c r="J30" s="2266"/>
      <c r="K30" s="2270"/>
      <c r="L30" s="2272"/>
      <c r="M30" s="2281"/>
      <c r="N30" s="2281"/>
      <c r="O30" s="2281"/>
      <c r="P30" s="2271"/>
      <c r="Q30" s="2282"/>
      <c r="R30" s="2282"/>
      <c r="S30" s="2282"/>
      <c r="T30" s="2282"/>
      <c r="U30" s="2282"/>
      <c r="V30" s="2273"/>
      <c r="W30" s="2273"/>
      <c r="X30" s="2273"/>
      <c r="Y30" s="2273"/>
      <c r="Z30" s="2273"/>
      <c r="AA30" s="2273"/>
      <c r="AB30" s="2273"/>
      <c r="AC30" s="2273"/>
      <c r="AD30" s="2273"/>
      <c r="AE30" s="2273"/>
      <c r="AF30" s="2273"/>
      <c r="AG30" s="2273"/>
      <c r="AH30" s="2283"/>
    </row>
    <row r="31" spans="1:34" s="2275" customFormat="1" ht="18" customHeight="1">
      <c r="A31" s="2279"/>
      <c r="B31" s="2264"/>
      <c r="C31" s="2285"/>
      <c r="D31" s="2266"/>
      <c r="E31" s="2395"/>
      <c r="F31" s="2286"/>
      <c r="G31" s="2268"/>
      <c r="H31" s="2287"/>
      <c r="I31" s="2269"/>
      <c r="J31" s="2288"/>
      <c r="K31" s="2289"/>
      <c r="L31" s="2290"/>
      <c r="M31" s="2291"/>
      <c r="N31" s="2291"/>
      <c r="O31" s="2291"/>
      <c r="P31" s="2271"/>
      <c r="Q31" s="2292"/>
      <c r="R31" s="2292"/>
      <c r="S31" s="2292"/>
      <c r="T31" s="2292"/>
      <c r="U31" s="2292"/>
      <c r="V31" s="2289"/>
      <c r="W31" s="2289"/>
      <c r="X31" s="2289"/>
      <c r="Y31" s="2289"/>
      <c r="Z31" s="2289"/>
      <c r="AA31" s="2289"/>
      <c r="AB31" s="2289"/>
      <c r="AC31" s="2289"/>
      <c r="AD31" s="2289"/>
      <c r="AE31" s="2289"/>
      <c r="AF31" s="2289"/>
      <c r="AG31" s="2289"/>
      <c r="AH31" s="2293"/>
    </row>
    <row r="32" spans="1:34" ht="18" customHeight="1">
      <c r="A32" s="448"/>
      <c r="B32" s="491"/>
      <c r="C32" s="1426"/>
      <c r="D32" s="1427"/>
      <c r="E32" s="1428"/>
      <c r="F32" s="1429"/>
      <c r="G32" s="1430"/>
      <c r="H32" s="1430"/>
      <c r="I32" s="1430"/>
      <c r="J32" s="494"/>
      <c r="K32" s="496"/>
      <c r="L32" s="496"/>
      <c r="M32" s="496"/>
      <c r="N32" s="496"/>
      <c r="O32" s="496"/>
      <c r="P32" s="498"/>
      <c r="Q32" s="498"/>
      <c r="R32" s="498"/>
      <c r="S32" s="497"/>
      <c r="T32" s="498"/>
      <c r="U32" s="496"/>
      <c r="V32" s="496"/>
      <c r="W32" s="496"/>
      <c r="X32" s="496"/>
      <c r="Y32" s="496"/>
      <c r="Z32" s="496"/>
      <c r="AA32" s="496"/>
      <c r="AB32" s="496"/>
      <c r="AC32" s="496"/>
      <c r="AD32" s="496"/>
      <c r="AE32" s="496"/>
      <c r="AF32" s="496"/>
      <c r="AG32" s="496"/>
      <c r="AH32" s="491"/>
    </row>
    <row r="33" spans="1:34" ht="18" customHeight="1">
      <c r="A33" s="449"/>
      <c r="B33" s="2439">
        <f>COUNT(B7:B32)</f>
        <v>0</v>
      </c>
      <c r="C33" s="285"/>
      <c r="D33" s="313" t="s">
        <v>10</v>
      </c>
      <c r="E33" s="152"/>
      <c r="F33" s="152">
        <f>SUM(F7:F32)</f>
        <v>0</v>
      </c>
      <c r="G33" s="312">
        <f>SUM(G7:G32)</f>
        <v>0</v>
      </c>
      <c r="H33" s="312">
        <f>SUM(H7:H32)</f>
        <v>0</v>
      </c>
      <c r="I33" s="312">
        <f>SUM(I7:I32)</f>
        <v>0</v>
      </c>
      <c r="J33" s="152"/>
      <c r="K33" s="152"/>
      <c r="L33" s="152"/>
      <c r="M33" s="152"/>
      <c r="N33" s="152"/>
      <c r="O33" s="152"/>
      <c r="P33" s="152">
        <f>COUNTA(P7:P32)</f>
        <v>0</v>
      </c>
      <c r="Q33" s="152">
        <f>COUNTA(Q7:Q32)</f>
        <v>0</v>
      </c>
      <c r="R33" s="152">
        <f>COUNTA(R7:R32)</f>
        <v>0</v>
      </c>
      <c r="S33" s="313"/>
      <c r="T33" s="152">
        <f>COUNTA(T7:T32)</f>
        <v>0</v>
      </c>
      <c r="U33" s="152">
        <f>COUNTA(U7:U32)</f>
        <v>0</v>
      </c>
      <c r="V33" s="152">
        <f t="shared" ref="V33:AG33" si="0">SUM(V7:V32)</f>
        <v>0</v>
      </c>
      <c r="W33" s="152">
        <f t="shared" si="0"/>
        <v>0</v>
      </c>
      <c r="X33" s="152">
        <f t="shared" si="0"/>
        <v>0</v>
      </c>
      <c r="Y33" s="152">
        <f t="shared" si="0"/>
        <v>0</v>
      </c>
      <c r="Z33" s="152">
        <f t="shared" si="0"/>
        <v>0</v>
      </c>
      <c r="AA33" s="152">
        <f t="shared" si="0"/>
        <v>0</v>
      </c>
      <c r="AB33" s="152">
        <f t="shared" si="0"/>
        <v>0</v>
      </c>
      <c r="AC33" s="152">
        <f t="shared" si="0"/>
        <v>0</v>
      </c>
      <c r="AD33" s="152">
        <f t="shared" si="0"/>
        <v>0</v>
      </c>
      <c r="AE33" s="152">
        <f t="shared" si="0"/>
        <v>0</v>
      </c>
      <c r="AF33" s="152">
        <f t="shared" si="0"/>
        <v>0</v>
      </c>
      <c r="AG33" s="152">
        <f t="shared" si="0"/>
        <v>0</v>
      </c>
      <c r="AH33" s="287"/>
    </row>
    <row r="34" spans="1:34" ht="18" customHeight="1">
      <c r="A34" s="446"/>
      <c r="B34" s="179"/>
      <c r="C34" s="179"/>
      <c r="D34" s="411"/>
      <c r="E34" s="181"/>
      <c r="F34" s="182"/>
      <c r="G34" s="183"/>
      <c r="H34" s="183"/>
      <c r="I34" s="183"/>
      <c r="J34" s="182"/>
      <c r="K34" s="165"/>
      <c r="L34" s="165"/>
      <c r="M34" s="165"/>
      <c r="N34" s="165"/>
      <c r="O34" s="165"/>
      <c r="P34" s="165"/>
      <c r="Q34" s="165"/>
      <c r="R34" s="165"/>
      <c r="S34" s="18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82"/>
    </row>
    <row r="35" spans="1:34" ht="18" customHeight="1">
      <c r="A35" s="446"/>
      <c r="B35" s="179" t="s">
        <v>58</v>
      </c>
      <c r="C35" s="180" t="str">
        <f>BKW!C13</f>
        <v>Tahun 2020</v>
      </c>
      <c r="D35" s="411"/>
      <c r="E35" s="181"/>
      <c r="F35" s="182"/>
      <c r="G35" s="183"/>
      <c r="H35" s="183"/>
      <c r="I35" s="183"/>
      <c r="J35" s="182"/>
      <c r="K35" s="165"/>
      <c r="L35" s="165"/>
      <c r="M35" s="165"/>
      <c r="N35" s="165"/>
      <c r="O35" s="165"/>
      <c r="P35" s="165"/>
      <c r="Q35" s="165"/>
      <c r="R35" s="165"/>
      <c r="S35" s="18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82"/>
    </row>
    <row r="36" spans="1:34" ht="18" customHeight="1">
      <c r="A36" s="448"/>
      <c r="B36" s="155"/>
      <c r="C36" s="314"/>
      <c r="D36" s="318"/>
      <c r="E36" s="315"/>
      <c r="F36" s="316"/>
      <c r="G36" s="317"/>
      <c r="H36" s="317"/>
      <c r="I36" s="317"/>
      <c r="J36" s="318"/>
      <c r="K36" s="143"/>
      <c r="L36" s="143"/>
      <c r="M36" s="143"/>
      <c r="N36" s="144"/>
      <c r="O36" s="144"/>
      <c r="P36" s="143"/>
      <c r="Q36" s="143"/>
      <c r="R36" s="143"/>
      <c r="S36" s="141"/>
      <c r="T36" s="143"/>
      <c r="U36" s="143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155"/>
    </row>
    <row r="37" spans="1:34" ht="18" customHeight="1">
      <c r="A37" s="448"/>
      <c r="B37" s="302"/>
      <c r="C37" s="279"/>
      <c r="D37" s="306"/>
      <c r="E37" s="304"/>
      <c r="F37" s="282"/>
      <c r="G37" s="310"/>
      <c r="H37" s="310"/>
      <c r="I37" s="310"/>
      <c r="J37" s="306"/>
      <c r="K37" s="147"/>
      <c r="L37" s="147"/>
      <c r="M37" s="147"/>
      <c r="N37" s="148"/>
      <c r="O37" s="148"/>
      <c r="P37" s="147"/>
      <c r="Q37" s="147"/>
      <c r="R37" s="147"/>
      <c r="S37" s="311"/>
      <c r="T37" s="147"/>
      <c r="U37" s="147"/>
      <c r="V37" s="284"/>
      <c r="W37" s="284"/>
      <c r="X37" s="284"/>
      <c r="Y37" s="284"/>
      <c r="Z37" s="284"/>
      <c r="AA37" s="284"/>
      <c r="AB37" s="284"/>
      <c r="AC37" s="284"/>
      <c r="AD37" s="284"/>
      <c r="AE37" s="284"/>
      <c r="AF37" s="284"/>
      <c r="AG37" s="284"/>
      <c r="AH37" s="302"/>
    </row>
    <row r="38" spans="1:34" ht="18" customHeight="1">
      <c r="A38" s="449"/>
      <c r="B38" s="2439">
        <f>COUNT(B34:B37)</f>
        <v>0</v>
      </c>
      <c r="C38" s="285"/>
      <c r="D38" s="313" t="s">
        <v>10</v>
      </c>
      <c r="E38" s="152"/>
      <c r="F38" s="152">
        <f>SUM(F34:F37)</f>
        <v>0</v>
      </c>
      <c r="G38" s="312">
        <f>SUM(G34:G37)</f>
        <v>0</v>
      </c>
      <c r="H38" s="312">
        <f>SUM(H34:H37)</f>
        <v>0</v>
      </c>
      <c r="I38" s="312">
        <f>SUM(I34:I37)</f>
        <v>0</v>
      </c>
      <c r="J38" s="152"/>
      <c r="K38" s="152"/>
      <c r="L38" s="152"/>
      <c r="M38" s="152"/>
      <c r="N38" s="152"/>
      <c r="O38" s="152"/>
      <c r="P38" s="152">
        <f>COUNTA(P34:P37)</f>
        <v>0</v>
      </c>
      <c r="Q38" s="152">
        <f>COUNTA(Q34:Q37)</f>
        <v>0</v>
      </c>
      <c r="R38" s="152">
        <f>COUNTA(R34:R37)</f>
        <v>0</v>
      </c>
      <c r="S38" s="313"/>
      <c r="T38" s="152">
        <f>COUNTA(T34:T37)</f>
        <v>0</v>
      </c>
      <c r="U38" s="152">
        <f>COUNTA(U34:U37)</f>
        <v>0</v>
      </c>
      <c r="V38" s="152">
        <f t="shared" ref="V38:AG38" si="1">SUM(V34:V37)</f>
        <v>0</v>
      </c>
      <c r="W38" s="152">
        <f t="shared" si="1"/>
        <v>0</v>
      </c>
      <c r="X38" s="152">
        <f t="shared" si="1"/>
        <v>0</v>
      </c>
      <c r="Y38" s="152">
        <f t="shared" si="1"/>
        <v>0</v>
      </c>
      <c r="Z38" s="152">
        <f t="shared" si="1"/>
        <v>0</v>
      </c>
      <c r="AA38" s="152">
        <f t="shared" si="1"/>
        <v>0</v>
      </c>
      <c r="AB38" s="152">
        <f t="shared" si="1"/>
        <v>0</v>
      </c>
      <c r="AC38" s="152">
        <f t="shared" si="1"/>
        <v>0</v>
      </c>
      <c r="AD38" s="152">
        <f t="shared" si="1"/>
        <v>0</v>
      </c>
      <c r="AE38" s="152">
        <f t="shared" si="1"/>
        <v>0</v>
      </c>
      <c r="AF38" s="152">
        <f t="shared" si="1"/>
        <v>0</v>
      </c>
      <c r="AG38" s="152">
        <f t="shared" si="1"/>
        <v>0</v>
      </c>
      <c r="AH38" s="287"/>
    </row>
    <row r="39" spans="1:34" ht="7.5" customHeight="1">
      <c r="A39" s="448"/>
      <c r="B39" s="307"/>
      <c r="C39" s="307"/>
      <c r="D39" s="320"/>
      <c r="E39" s="307"/>
      <c r="F39" s="307"/>
      <c r="G39" s="308"/>
      <c r="H39" s="308"/>
      <c r="I39" s="308"/>
      <c r="J39" s="307"/>
      <c r="K39" s="307"/>
      <c r="L39" s="307"/>
      <c r="M39" s="307"/>
      <c r="N39" s="307"/>
      <c r="O39" s="307"/>
      <c r="P39" s="307"/>
      <c r="Q39" s="307"/>
      <c r="R39" s="307"/>
      <c r="S39" s="320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9"/>
    </row>
    <row r="40" spans="1:34" ht="18" customHeight="1">
      <c r="A40" s="449"/>
      <c r="B40" s="285">
        <f>B33+B38</f>
        <v>0</v>
      </c>
      <c r="C40" s="285"/>
      <c r="D40" s="313" t="s">
        <v>27</v>
      </c>
      <c r="E40" s="152"/>
      <c r="F40" s="321">
        <f>F33+F38</f>
        <v>0</v>
      </c>
      <c r="G40" s="312">
        <f>G33+G38</f>
        <v>0</v>
      </c>
      <c r="H40" s="312">
        <f>H33+H38</f>
        <v>0</v>
      </c>
      <c r="I40" s="312">
        <f>I33+I38</f>
        <v>0</v>
      </c>
      <c r="J40" s="152"/>
      <c r="K40" s="152"/>
      <c r="L40" s="152"/>
      <c r="M40" s="152"/>
      <c r="N40" s="152"/>
      <c r="O40" s="152"/>
      <c r="P40" s="321">
        <f>P33+P38</f>
        <v>0</v>
      </c>
      <c r="Q40" s="321">
        <f>Q33+Q38</f>
        <v>0</v>
      </c>
      <c r="R40" s="321">
        <f>R33+R38</f>
        <v>0</v>
      </c>
      <c r="S40" s="322"/>
      <c r="T40" s="321">
        <f>T33+T38</f>
        <v>0</v>
      </c>
      <c r="U40" s="321">
        <f>U33+U38</f>
        <v>0</v>
      </c>
      <c r="V40" s="152">
        <f t="shared" ref="V40:AG40" si="2">SUM(V36:V39)</f>
        <v>0</v>
      </c>
      <c r="W40" s="152">
        <f t="shared" si="2"/>
        <v>0</v>
      </c>
      <c r="X40" s="152">
        <f t="shared" si="2"/>
        <v>0</v>
      </c>
      <c r="Y40" s="152">
        <f t="shared" si="2"/>
        <v>0</v>
      </c>
      <c r="Z40" s="152">
        <f t="shared" si="2"/>
        <v>0</v>
      </c>
      <c r="AA40" s="152">
        <f t="shared" si="2"/>
        <v>0</v>
      </c>
      <c r="AB40" s="152">
        <f t="shared" si="2"/>
        <v>0</v>
      </c>
      <c r="AC40" s="152">
        <f t="shared" si="2"/>
        <v>0</v>
      </c>
      <c r="AD40" s="152">
        <f t="shared" si="2"/>
        <v>0</v>
      </c>
      <c r="AE40" s="152">
        <f t="shared" si="2"/>
        <v>0</v>
      </c>
      <c r="AF40" s="152">
        <f t="shared" si="2"/>
        <v>0</v>
      </c>
      <c r="AG40" s="152">
        <f t="shared" si="2"/>
        <v>0</v>
      </c>
      <c r="AH40" s="287"/>
    </row>
    <row r="41" spans="1:34" ht="21" customHeight="1">
      <c r="A41" s="448"/>
      <c r="B41" s="307"/>
      <c r="C41" s="307"/>
      <c r="D41" s="307"/>
      <c r="E41" s="307"/>
      <c r="F41" s="307"/>
      <c r="G41" s="308"/>
      <c r="H41" s="308"/>
      <c r="I41" s="308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9"/>
    </row>
    <row r="42" spans="1:34" ht="21" customHeight="1">
      <c r="B42" s="13" t="s">
        <v>117</v>
      </c>
    </row>
    <row r="43" spans="1:34" ht="18" customHeight="1">
      <c r="B43" s="2524" t="s">
        <v>0</v>
      </c>
      <c r="C43" s="2526" t="s">
        <v>47</v>
      </c>
      <c r="D43" s="2524" t="s">
        <v>1</v>
      </c>
      <c r="E43" s="2524" t="s">
        <v>2</v>
      </c>
      <c r="F43" s="2526" t="s">
        <v>43</v>
      </c>
      <c r="G43" s="2529" t="s">
        <v>3</v>
      </c>
      <c r="H43" s="2530"/>
      <c r="I43" s="2531"/>
      <c r="J43" s="2526" t="s">
        <v>25</v>
      </c>
      <c r="K43" s="2526" t="s">
        <v>56</v>
      </c>
      <c r="L43" s="2526" t="s">
        <v>49</v>
      </c>
      <c r="M43" s="2526" t="s">
        <v>50</v>
      </c>
      <c r="N43" s="2522" t="s">
        <v>53</v>
      </c>
      <c r="O43" s="2523"/>
      <c r="P43" s="2522" t="s">
        <v>48</v>
      </c>
      <c r="Q43" s="2528"/>
      <c r="R43" s="2528"/>
      <c r="S43" s="2523"/>
      <c r="T43" s="2522" t="s">
        <v>52</v>
      </c>
      <c r="U43" s="2523"/>
      <c r="V43" s="2522" t="s">
        <v>71</v>
      </c>
      <c r="W43" s="2528"/>
      <c r="X43" s="2528"/>
      <c r="Y43" s="2528"/>
      <c r="Z43" s="2528"/>
      <c r="AA43" s="2528"/>
      <c r="AB43" s="2528"/>
      <c r="AC43" s="2528"/>
      <c r="AD43" s="2528"/>
      <c r="AE43" s="2528"/>
      <c r="AF43" s="2528"/>
      <c r="AG43" s="2523"/>
      <c r="AH43" s="2524" t="s">
        <v>5</v>
      </c>
    </row>
    <row r="44" spans="1:34" ht="18" customHeight="1">
      <c r="B44" s="2525"/>
      <c r="C44" s="2527"/>
      <c r="D44" s="2525"/>
      <c r="E44" s="2525"/>
      <c r="F44" s="2527"/>
      <c r="G44" s="31" t="s">
        <v>125</v>
      </c>
      <c r="H44" s="31" t="s">
        <v>6</v>
      </c>
      <c r="I44" s="31" t="s">
        <v>7</v>
      </c>
      <c r="J44" s="2527"/>
      <c r="K44" s="2527"/>
      <c r="L44" s="2527"/>
      <c r="M44" s="2527"/>
      <c r="N44" s="163" t="s">
        <v>54</v>
      </c>
      <c r="O44" s="163" t="s">
        <v>55</v>
      </c>
      <c r="P44" s="163" t="s">
        <v>28</v>
      </c>
      <c r="Q44" s="163" t="s">
        <v>4</v>
      </c>
      <c r="R44" s="163" t="s">
        <v>8</v>
      </c>
      <c r="S44" s="163" t="s">
        <v>51</v>
      </c>
      <c r="T44" s="163" t="s">
        <v>4</v>
      </c>
      <c r="U44" s="163" t="s">
        <v>8</v>
      </c>
      <c r="V44" s="163" t="s">
        <v>59</v>
      </c>
      <c r="W44" s="163" t="s">
        <v>60</v>
      </c>
      <c r="X44" s="163" t="s">
        <v>61</v>
      </c>
      <c r="Y44" s="163" t="s">
        <v>62</v>
      </c>
      <c r="Z44" s="163" t="s">
        <v>63</v>
      </c>
      <c r="AA44" s="163" t="s">
        <v>64</v>
      </c>
      <c r="AB44" s="163" t="s">
        <v>65</v>
      </c>
      <c r="AC44" s="163" t="s">
        <v>66</v>
      </c>
      <c r="AD44" s="163" t="s">
        <v>67</v>
      </c>
      <c r="AE44" s="163" t="s">
        <v>68</v>
      </c>
      <c r="AF44" s="163" t="s">
        <v>69</v>
      </c>
      <c r="AG44" s="163" t="s">
        <v>70</v>
      </c>
      <c r="AH44" s="2525"/>
    </row>
    <row r="45" spans="1:34" ht="18" customHeight="1">
      <c r="A45" s="446"/>
      <c r="B45" s="171"/>
      <c r="C45" s="171"/>
      <c r="D45" s="172"/>
      <c r="E45" s="173"/>
      <c r="F45" s="174"/>
      <c r="G45" s="175"/>
      <c r="H45" s="175"/>
      <c r="I45" s="175"/>
      <c r="J45" s="174"/>
      <c r="K45" s="176"/>
      <c r="L45" s="178"/>
      <c r="M45" s="176"/>
      <c r="N45" s="176"/>
      <c r="O45" s="176"/>
      <c r="P45" s="177"/>
      <c r="Q45" s="177"/>
      <c r="R45" s="177"/>
      <c r="S45" s="178"/>
      <c r="T45" s="177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4"/>
    </row>
    <row r="46" spans="1:34" ht="18" customHeight="1">
      <c r="A46" s="446"/>
      <c r="B46" s="480" t="s">
        <v>57</v>
      </c>
      <c r="C46" s="481" t="str">
        <f>BKW!C8</f>
        <v>sd. Tahun 2019</v>
      </c>
      <c r="D46" s="482"/>
      <c r="E46" s="483"/>
      <c r="F46" s="484"/>
      <c r="G46" s="485"/>
      <c r="H46" s="486"/>
      <c r="I46" s="485"/>
      <c r="J46" s="487"/>
      <c r="K46" s="488"/>
      <c r="L46" s="488"/>
      <c r="M46" s="488"/>
      <c r="N46" s="488"/>
      <c r="O46" s="488"/>
      <c r="P46" s="489"/>
      <c r="Q46" s="489"/>
      <c r="R46" s="489"/>
      <c r="S46" s="490"/>
      <c r="T46" s="489"/>
      <c r="U46" s="488"/>
      <c r="V46" s="488"/>
      <c r="W46" s="488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82"/>
    </row>
    <row r="47" spans="1:34" s="25" customFormat="1" ht="18" customHeight="1">
      <c r="A47" s="427"/>
      <c r="B47" s="133"/>
      <c r="C47" s="133"/>
      <c r="D47" s="426"/>
      <c r="E47" s="426"/>
      <c r="F47" s="426"/>
      <c r="G47" s="468"/>
      <c r="H47" s="388"/>
      <c r="I47" s="388"/>
      <c r="J47" s="469"/>
      <c r="K47" s="210"/>
      <c r="L47" s="108"/>
      <c r="M47" s="108"/>
      <c r="N47" s="108"/>
      <c r="O47" s="108"/>
      <c r="P47" s="97"/>
      <c r="Q47" s="97"/>
      <c r="R47" s="97"/>
      <c r="S47" s="98"/>
      <c r="T47" s="97"/>
      <c r="U47" s="108"/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  <c r="AE47" s="108">
        <v>0</v>
      </c>
      <c r="AF47" s="108">
        <v>0</v>
      </c>
      <c r="AG47" s="108">
        <v>0</v>
      </c>
      <c r="AH47" s="133"/>
    </row>
    <row r="48" spans="1:34" ht="18" customHeight="1">
      <c r="A48" s="448"/>
      <c r="B48" s="491"/>
      <c r="C48" s="491"/>
      <c r="D48" s="492"/>
      <c r="E48" s="493"/>
      <c r="F48" s="494"/>
      <c r="G48" s="495"/>
      <c r="H48" s="495"/>
      <c r="I48" s="495"/>
      <c r="J48" s="494"/>
      <c r="K48" s="496"/>
      <c r="L48" s="497"/>
      <c r="M48" s="496"/>
      <c r="N48" s="496"/>
      <c r="O48" s="496"/>
      <c r="P48" s="497"/>
      <c r="Q48" s="497"/>
      <c r="R48" s="497"/>
      <c r="S48" s="497"/>
      <c r="T48" s="498"/>
      <c r="U48" s="496"/>
      <c r="V48" s="496"/>
      <c r="W48" s="496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279"/>
    </row>
    <row r="49" spans="1:34" ht="18" customHeight="1">
      <c r="A49" s="449"/>
      <c r="B49" s="2439">
        <f>COUNT(B45:B48)</f>
        <v>0</v>
      </c>
      <c r="C49" s="285"/>
      <c r="D49" s="313" t="s">
        <v>10</v>
      </c>
      <c r="E49" s="152"/>
      <c r="F49" s="152">
        <f>SUM(F45:F48)</f>
        <v>0</v>
      </c>
      <c r="G49" s="286">
        <f>SUM(G45:G48)</f>
        <v>0</v>
      </c>
      <c r="H49" s="286">
        <f>SUM(H45:H48)</f>
        <v>0</v>
      </c>
      <c r="I49" s="286">
        <f>SUM(I45:I48)</f>
        <v>0</v>
      </c>
      <c r="J49" s="152"/>
      <c r="K49" s="152"/>
      <c r="L49" s="152"/>
      <c r="M49" s="152"/>
      <c r="N49" s="152"/>
      <c r="O49" s="152"/>
      <c r="P49" s="152">
        <f>SUM(P45:P48)</f>
        <v>0</v>
      </c>
      <c r="Q49" s="152">
        <f>SUM(Q45:Q48)</f>
        <v>0</v>
      </c>
      <c r="R49" s="152">
        <f>SUM(R45:R48)</f>
        <v>0</v>
      </c>
      <c r="S49" s="313"/>
      <c r="T49" s="152">
        <f>SUM(T45:T48)</f>
        <v>0</v>
      </c>
      <c r="U49" s="152">
        <f>SUM(U45:U48)</f>
        <v>0</v>
      </c>
      <c r="V49" s="152">
        <f t="shared" ref="V49:AG49" si="3">SUM(V43:V48)</f>
        <v>0</v>
      </c>
      <c r="W49" s="152">
        <f t="shared" si="3"/>
        <v>0</v>
      </c>
      <c r="X49" s="152">
        <f t="shared" si="3"/>
        <v>0</v>
      </c>
      <c r="Y49" s="152">
        <f t="shared" si="3"/>
        <v>0</v>
      </c>
      <c r="Z49" s="152">
        <f t="shared" si="3"/>
        <v>0</v>
      </c>
      <c r="AA49" s="152">
        <f t="shared" si="3"/>
        <v>0</v>
      </c>
      <c r="AB49" s="152">
        <f t="shared" si="3"/>
        <v>0</v>
      </c>
      <c r="AC49" s="152">
        <f t="shared" si="3"/>
        <v>0</v>
      </c>
      <c r="AD49" s="152">
        <f t="shared" si="3"/>
        <v>0</v>
      </c>
      <c r="AE49" s="152">
        <f t="shared" si="3"/>
        <v>0</v>
      </c>
      <c r="AF49" s="152">
        <f t="shared" si="3"/>
        <v>0</v>
      </c>
      <c r="AG49" s="152">
        <f t="shared" si="3"/>
        <v>0</v>
      </c>
      <c r="AH49" s="287"/>
    </row>
    <row r="50" spans="1:34" s="25" customFormat="1" ht="18" customHeight="1">
      <c r="A50" s="427"/>
      <c r="B50" s="247"/>
      <c r="C50" s="247"/>
      <c r="D50" s="260"/>
      <c r="E50" s="246"/>
      <c r="F50" s="260"/>
      <c r="G50" s="261"/>
      <c r="H50" s="261"/>
      <c r="I50" s="262"/>
      <c r="J50" s="260"/>
      <c r="K50" s="260"/>
      <c r="L50" s="102"/>
      <c r="M50" s="102"/>
      <c r="N50" s="102"/>
      <c r="O50" s="102"/>
      <c r="P50" s="80"/>
      <c r="Q50" s="80"/>
      <c r="R50" s="80"/>
      <c r="S50" s="118"/>
      <c r="T50" s="80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247"/>
    </row>
    <row r="51" spans="1:34" s="25" customFormat="1" ht="18" customHeight="1">
      <c r="A51" s="427"/>
      <c r="B51" s="263" t="s">
        <v>58</v>
      </c>
      <c r="C51" s="263" t="str">
        <f>BKW!C13</f>
        <v>Tahun 2020</v>
      </c>
      <c r="D51" s="210"/>
      <c r="E51" s="264"/>
      <c r="F51" s="210"/>
      <c r="G51" s="265"/>
      <c r="H51" s="265"/>
      <c r="I51" s="266"/>
      <c r="J51" s="210"/>
      <c r="K51" s="210"/>
      <c r="L51" s="108"/>
      <c r="M51" s="108"/>
      <c r="N51" s="108"/>
      <c r="O51" s="108"/>
      <c r="P51" s="97"/>
      <c r="Q51" s="97"/>
      <c r="R51" s="97"/>
      <c r="S51" s="98"/>
      <c r="T51" s="97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33"/>
    </row>
    <row r="52" spans="1:34" s="25" customFormat="1" ht="18" customHeight="1">
      <c r="A52" s="427"/>
      <c r="B52" s="133"/>
      <c r="C52" s="133"/>
      <c r="D52" s="132"/>
      <c r="E52" s="433"/>
      <c r="F52" s="426"/>
      <c r="G52" s="468"/>
      <c r="H52" s="388"/>
      <c r="I52" s="388"/>
      <c r="J52" s="469"/>
      <c r="K52" s="210"/>
      <c r="L52" s="108"/>
      <c r="M52" s="108"/>
      <c r="N52" s="108"/>
      <c r="O52" s="108"/>
      <c r="P52" s="97"/>
      <c r="Q52" s="97"/>
      <c r="R52" s="97"/>
      <c r="S52" s="98"/>
      <c r="T52" s="97"/>
      <c r="U52" s="108"/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108">
        <v>0</v>
      </c>
      <c r="AE52" s="108">
        <v>0</v>
      </c>
      <c r="AF52" s="108">
        <v>0</v>
      </c>
      <c r="AG52" s="108">
        <v>0</v>
      </c>
      <c r="AH52" s="133"/>
    </row>
    <row r="53" spans="1:34" ht="18" customHeight="1">
      <c r="A53" s="448"/>
      <c r="B53" s="279"/>
      <c r="C53" s="279"/>
      <c r="D53" s="282"/>
      <c r="E53" s="281"/>
      <c r="F53" s="282"/>
      <c r="G53" s="283"/>
      <c r="H53" s="283"/>
      <c r="I53" s="283"/>
      <c r="J53" s="282"/>
      <c r="K53" s="282"/>
      <c r="L53" s="148"/>
      <c r="M53" s="148"/>
      <c r="N53" s="148"/>
      <c r="O53" s="148"/>
      <c r="P53" s="150"/>
      <c r="Q53" s="150"/>
      <c r="R53" s="150"/>
      <c r="S53" s="311"/>
      <c r="T53" s="150"/>
      <c r="U53" s="14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279"/>
    </row>
    <row r="54" spans="1:34" ht="18" customHeight="1">
      <c r="A54" s="449"/>
      <c r="B54" s="2439">
        <f>COUNT(B50:B53)</f>
        <v>0</v>
      </c>
      <c r="C54" s="285"/>
      <c r="D54" s="313" t="s">
        <v>10</v>
      </c>
      <c r="E54" s="152"/>
      <c r="F54" s="152">
        <f>SUM(F50:F53)</f>
        <v>0</v>
      </c>
      <c r="G54" s="470">
        <f>SUM(G50:G53)</f>
        <v>0</v>
      </c>
      <c r="H54" s="470">
        <f>SUM(H50:H53)</f>
        <v>0</v>
      </c>
      <c r="I54" s="470">
        <f>SUM(I50:I53)</f>
        <v>0</v>
      </c>
      <c r="J54" s="152"/>
      <c r="K54" s="152"/>
      <c r="L54" s="152"/>
      <c r="M54" s="152"/>
      <c r="N54" s="152"/>
      <c r="O54" s="152"/>
      <c r="P54" s="152">
        <f t="shared" ref="P54:AG54" si="4">SUM(P50:P53)</f>
        <v>0</v>
      </c>
      <c r="Q54" s="152">
        <f t="shared" si="4"/>
        <v>0</v>
      </c>
      <c r="R54" s="152">
        <f t="shared" si="4"/>
        <v>0</v>
      </c>
      <c r="S54" s="152">
        <f t="shared" si="4"/>
        <v>0</v>
      </c>
      <c r="T54" s="152">
        <f t="shared" si="4"/>
        <v>0</v>
      </c>
      <c r="U54" s="152">
        <f t="shared" si="4"/>
        <v>0</v>
      </c>
      <c r="V54" s="152">
        <f t="shared" si="4"/>
        <v>0</v>
      </c>
      <c r="W54" s="152">
        <f t="shared" si="4"/>
        <v>0</v>
      </c>
      <c r="X54" s="152">
        <f t="shared" si="4"/>
        <v>0</v>
      </c>
      <c r="Y54" s="152">
        <f t="shared" si="4"/>
        <v>0</v>
      </c>
      <c r="Z54" s="152">
        <f t="shared" si="4"/>
        <v>0</v>
      </c>
      <c r="AA54" s="152">
        <f t="shared" si="4"/>
        <v>0</v>
      </c>
      <c r="AB54" s="152">
        <f t="shared" si="4"/>
        <v>0</v>
      </c>
      <c r="AC54" s="152">
        <f t="shared" si="4"/>
        <v>0</v>
      </c>
      <c r="AD54" s="152">
        <f t="shared" si="4"/>
        <v>0</v>
      </c>
      <c r="AE54" s="152">
        <f t="shared" si="4"/>
        <v>0</v>
      </c>
      <c r="AF54" s="152">
        <f t="shared" si="4"/>
        <v>0</v>
      </c>
      <c r="AG54" s="152">
        <f t="shared" si="4"/>
        <v>0</v>
      </c>
      <c r="AH54" s="287"/>
    </row>
    <row r="55" spans="1:34" ht="7.5" customHeight="1">
      <c r="A55" s="448"/>
      <c r="B55" s="307"/>
      <c r="C55" s="307"/>
      <c r="D55" s="499"/>
      <c r="E55" s="307"/>
      <c r="F55" s="307"/>
      <c r="G55" s="308"/>
      <c r="H55" s="308"/>
      <c r="I55" s="308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9"/>
    </row>
    <row r="56" spans="1:34" ht="18" customHeight="1">
      <c r="A56" s="448"/>
      <c r="B56" s="471">
        <f>B54+B49</f>
        <v>0</v>
      </c>
      <c r="C56" s="472"/>
      <c r="D56" s="313" t="s">
        <v>27</v>
      </c>
      <c r="E56" s="472"/>
      <c r="F56" s="471">
        <f>F54+F49</f>
        <v>0</v>
      </c>
      <c r="G56" s="473">
        <f>G54+G49</f>
        <v>0</v>
      </c>
      <c r="H56" s="473">
        <f>H54+H49</f>
        <v>0</v>
      </c>
      <c r="I56" s="473">
        <f>I54+I49</f>
        <v>0</v>
      </c>
      <c r="J56" s="472"/>
      <c r="K56" s="472"/>
      <c r="L56" s="472"/>
      <c r="M56" s="472"/>
      <c r="N56" s="472"/>
      <c r="O56" s="472"/>
      <c r="P56" s="471">
        <f t="shared" ref="P56:AG56" si="5">P54+P49</f>
        <v>0</v>
      </c>
      <c r="Q56" s="471">
        <f t="shared" si="5"/>
        <v>0</v>
      </c>
      <c r="R56" s="471">
        <f t="shared" si="5"/>
        <v>0</v>
      </c>
      <c r="S56" s="471">
        <f t="shared" si="5"/>
        <v>0</v>
      </c>
      <c r="T56" s="471">
        <f t="shared" si="5"/>
        <v>0</v>
      </c>
      <c r="U56" s="471">
        <f t="shared" si="5"/>
        <v>0</v>
      </c>
      <c r="V56" s="471">
        <f t="shared" si="5"/>
        <v>0</v>
      </c>
      <c r="W56" s="471">
        <f t="shared" si="5"/>
        <v>0</v>
      </c>
      <c r="X56" s="471">
        <f t="shared" si="5"/>
        <v>0</v>
      </c>
      <c r="Y56" s="471">
        <f t="shared" si="5"/>
        <v>0</v>
      </c>
      <c r="Z56" s="471">
        <f t="shared" si="5"/>
        <v>0</v>
      </c>
      <c r="AA56" s="471">
        <f t="shared" si="5"/>
        <v>0</v>
      </c>
      <c r="AB56" s="471">
        <f t="shared" si="5"/>
        <v>0</v>
      </c>
      <c r="AC56" s="471">
        <f t="shared" si="5"/>
        <v>0</v>
      </c>
      <c r="AD56" s="471">
        <f t="shared" si="5"/>
        <v>0</v>
      </c>
      <c r="AE56" s="471">
        <f t="shared" si="5"/>
        <v>0</v>
      </c>
      <c r="AF56" s="471">
        <f t="shared" si="5"/>
        <v>0</v>
      </c>
      <c r="AG56" s="471">
        <f t="shared" si="5"/>
        <v>0</v>
      </c>
      <c r="AH56" s="474"/>
    </row>
    <row r="57" spans="1:34" ht="21" customHeight="1">
      <c r="A57" s="448"/>
      <c r="B57" s="307"/>
      <c r="C57" s="307"/>
      <c r="D57" s="307"/>
      <c r="E57" s="307"/>
      <c r="F57" s="307"/>
      <c r="G57" s="308"/>
      <c r="H57" s="308"/>
      <c r="I57" s="308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9"/>
    </row>
    <row r="58" spans="1:34" ht="21" customHeight="1">
      <c r="A58" s="448"/>
      <c r="B58" s="307"/>
      <c r="C58" s="307"/>
      <c r="D58" s="307"/>
      <c r="E58" s="307"/>
      <c r="F58" s="307"/>
      <c r="G58" s="308"/>
      <c r="H58" s="308"/>
      <c r="I58" s="308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9"/>
    </row>
  </sheetData>
  <mergeCells count="30">
    <mergeCell ref="V43:AG43"/>
    <mergeCell ref="AH43:AH44"/>
    <mergeCell ref="K43:K44"/>
    <mergeCell ref="L43:L44"/>
    <mergeCell ref="M43:M44"/>
    <mergeCell ref="N43:O43"/>
    <mergeCell ref="P43:S43"/>
    <mergeCell ref="T43:U43"/>
    <mergeCell ref="T5:U5"/>
    <mergeCell ref="V5:AG5"/>
    <mergeCell ref="AH5:AH6"/>
    <mergeCell ref="B43:B44"/>
    <mergeCell ref="C43:C44"/>
    <mergeCell ref="D43:D44"/>
    <mergeCell ref="E43:E44"/>
    <mergeCell ref="F43:F44"/>
    <mergeCell ref="G43:I43"/>
    <mergeCell ref="J43:J44"/>
    <mergeCell ref="J5:J6"/>
    <mergeCell ref="K5:K6"/>
    <mergeCell ref="L5:L6"/>
    <mergeCell ref="M5:M6"/>
    <mergeCell ref="N5:O5"/>
    <mergeCell ref="P5:S5"/>
    <mergeCell ref="G5:I5"/>
    <mergeCell ref="B5:B6"/>
    <mergeCell ref="C5:C6"/>
    <mergeCell ref="D5:D6"/>
    <mergeCell ref="E5:E6"/>
    <mergeCell ref="F5:F6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I185"/>
  <sheetViews>
    <sheetView showGridLines="0" zoomScale="80" zoomScaleNormal="80" workbookViewId="0">
      <pane xSplit="5" ySplit="6" topLeftCell="Q172" activePane="bottomRight" state="frozen"/>
      <selection pane="topRight"/>
      <selection pane="bottomLeft"/>
      <selection pane="bottomRight" activeCell="B70" sqref="B70:AH181"/>
    </sheetView>
  </sheetViews>
  <sheetFormatPr defaultColWidth="9.140625" defaultRowHeight="21" customHeight="1"/>
  <cols>
    <col min="1" max="1" width="5.85546875" style="11" customWidth="1"/>
    <col min="2" max="2" width="6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0" width="11.42578125" style="12" customWidth="1"/>
    <col min="11" max="11" width="9.28515625" style="12" customWidth="1"/>
    <col min="12" max="12" width="14.28515625" style="12" customWidth="1"/>
    <col min="13" max="13" width="14.85546875" style="12" customWidth="1"/>
    <col min="14" max="15" width="14.28515625" style="12" customWidth="1"/>
    <col min="16" max="18" width="10.7109375" style="12" customWidth="1"/>
    <col min="19" max="19" width="17.28515625" style="12" bestFit="1" customWidth="1"/>
    <col min="20" max="21" width="10.7109375" style="12" customWidth="1"/>
    <col min="22" max="33" width="5.7109375" style="12" customWidth="1"/>
    <col min="34" max="34" width="32.7109375" style="30" customWidth="1"/>
    <col min="35" max="16384" width="9.140625" style="12"/>
  </cols>
  <sheetData>
    <row r="2" spans="1:35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5" ht="21" customHeight="1">
      <c r="B3" s="162" t="s">
        <v>38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5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5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5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5" ht="18" customHeight="1">
      <c r="A7" s="446"/>
      <c r="B7" s="171"/>
      <c r="C7" s="171"/>
      <c r="D7" s="172"/>
      <c r="E7" s="173"/>
      <c r="F7" s="173"/>
      <c r="G7" s="366"/>
      <c r="H7" s="366"/>
      <c r="I7" s="366"/>
      <c r="J7" s="173"/>
      <c r="K7" s="176"/>
      <c r="L7" s="178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  <c r="AI7" s="307"/>
    </row>
    <row r="8" spans="1:35" ht="18" customHeight="1">
      <c r="A8" s="446"/>
      <c r="B8" s="2479" t="s">
        <v>57</v>
      </c>
      <c r="C8" s="2480" t="str">
        <f>BKW!C8</f>
        <v>sd. Tahun 2019</v>
      </c>
      <c r="D8" s="2480"/>
      <c r="E8" s="2462"/>
      <c r="F8" s="2462"/>
      <c r="G8" s="2463"/>
      <c r="H8" s="2463"/>
      <c r="I8" s="2463"/>
      <c r="J8" s="2462"/>
      <c r="K8" s="2465"/>
      <c r="L8" s="2464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  <c r="AI8" s="307"/>
    </row>
    <row r="9" spans="1:35" ht="18" customHeight="1">
      <c r="A9" s="446"/>
      <c r="B9" s="2479"/>
      <c r="C9" s="2480"/>
      <c r="D9" s="2480"/>
      <c r="E9" s="2462"/>
      <c r="F9" s="2462"/>
      <c r="G9" s="2463"/>
      <c r="H9" s="2463"/>
      <c r="I9" s="2463"/>
      <c r="J9" s="2462"/>
      <c r="K9" s="2465"/>
      <c r="L9" s="2464"/>
      <c r="M9" s="1205"/>
      <c r="N9" s="1205"/>
      <c r="O9" s="1205"/>
      <c r="P9" s="2475"/>
      <c r="Q9" s="2475"/>
      <c r="R9" s="2475"/>
      <c r="S9" s="1247"/>
      <c r="T9" s="2475"/>
      <c r="U9" s="1205"/>
      <c r="V9" s="1205"/>
      <c r="W9" s="1205"/>
      <c r="X9" s="1205"/>
      <c r="Y9" s="1205"/>
      <c r="Z9" s="1205"/>
      <c r="AA9" s="1205"/>
      <c r="AB9" s="1205"/>
      <c r="AC9" s="1205"/>
      <c r="AD9" s="1205"/>
      <c r="AE9" s="1205"/>
      <c r="AF9" s="1205"/>
      <c r="AG9" s="1205"/>
      <c r="AH9" s="1406"/>
      <c r="AI9" s="307"/>
    </row>
    <row r="10" spans="1:35" s="25" customFormat="1" ht="18" customHeight="1">
      <c r="A10" s="427"/>
      <c r="B10" s="2481"/>
      <c r="C10" s="2481"/>
      <c r="D10" s="2482"/>
      <c r="E10" s="2483"/>
      <c r="F10" s="2482"/>
      <c r="G10" s="2484"/>
      <c r="H10" s="2484"/>
      <c r="I10" s="2484"/>
      <c r="J10" s="2482"/>
      <c r="K10" s="2485"/>
      <c r="L10" s="2486"/>
      <c r="M10" s="100"/>
      <c r="N10" s="101"/>
      <c r="O10" s="101"/>
      <c r="P10" s="220"/>
      <c r="Q10" s="220"/>
      <c r="R10" s="220"/>
      <c r="S10" s="122"/>
      <c r="T10" s="220"/>
      <c r="U10" s="100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13"/>
      <c r="AI10" s="238"/>
    </row>
    <row r="11" spans="1:35" s="25" customFormat="1" ht="18" customHeight="1">
      <c r="A11" s="430"/>
      <c r="B11" s="2439">
        <f>COUNT(B7:B10)</f>
        <v>0</v>
      </c>
      <c r="C11" s="222"/>
      <c r="D11" s="223" t="s">
        <v>10</v>
      </c>
      <c r="E11" s="224"/>
      <c r="F11" s="224">
        <f>SUM(F7:F10)</f>
        <v>0</v>
      </c>
      <c r="G11" s="225">
        <f>SUM(G7:G10)</f>
        <v>0</v>
      </c>
      <c r="H11" s="225">
        <f>SUM(H7:H10)</f>
        <v>0</v>
      </c>
      <c r="I11" s="225">
        <f>SUM(I7:I10)</f>
        <v>0</v>
      </c>
      <c r="J11" s="224"/>
      <c r="K11" s="224"/>
      <c r="L11" s="224"/>
      <c r="M11" s="224"/>
      <c r="N11" s="224"/>
      <c r="O11" s="224"/>
      <c r="P11" s="224">
        <f>COUNTA(P7:P10)</f>
        <v>0</v>
      </c>
      <c r="Q11" s="224">
        <f>COUNTA(Q7:Q10)</f>
        <v>0</v>
      </c>
      <c r="R11" s="224">
        <f>COUNTA(R7:R10)</f>
        <v>0</v>
      </c>
      <c r="S11" s="223"/>
      <c r="T11" s="224">
        <f>COUNTA(T7:T10)</f>
        <v>0</v>
      </c>
      <c r="U11" s="224">
        <f>COUNTA(U7:U10)</f>
        <v>0</v>
      </c>
      <c r="V11" s="224">
        <f t="shared" ref="V11:AG11" si="0">SUM(V7:V10)</f>
        <v>0</v>
      </c>
      <c r="W11" s="224">
        <f t="shared" si="0"/>
        <v>0</v>
      </c>
      <c r="X11" s="224">
        <f t="shared" si="0"/>
        <v>0</v>
      </c>
      <c r="Y11" s="224">
        <f t="shared" si="0"/>
        <v>0</v>
      </c>
      <c r="Z11" s="224">
        <f t="shared" si="0"/>
        <v>0</v>
      </c>
      <c r="AA11" s="224">
        <f t="shared" si="0"/>
        <v>0</v>
      </c>
      <c r="AB11" s="224">
        <f t="shared" si="0"/>
        <v>0</v>
      </c>
      <c r="AC11" s="224">
        <f t="shared" si="0"/>
        <v>0</v>
      </c>
      <c r="AD11" s="224">
        <f t="shared" si="0"/>
        <v>0</v>
      </c>
      <c r="AE11" s="224">
        <f t="shared" si="0"/>
        <v>0</v>
      </c>
      <c r="AF11" s="224">
        <f t="shared" si="0"/>
        <v>0</v>
      </c>
      <c r="AG11" s="224">
        <f t="shared" si="0"/>
        <v>0</v>
      </c>
      <c r="AH11" s="226"/>
      <c r="AI11" s="238"/>
    </row>
    <row r="12" spans="1:35" s="25" customFormat="1" ht="18" customHeight="1">
      <c r="A12" s="450"/>
      <c r="B12" s="227"/>
      <c r="C12" s="227"/>
      <c r="D12" s="232"/>
      <c r="E12" s="229"/>
      <c r="F12" s="230"/>
      <c r="G12" s="231"/>
      <c r="H12" s="231"/>
      <c r="I12" s="231"/>
      <c r="J12" s="230"/>
      <c r="K12" s="116"/>
      <c r="L12" s="119"/>
      <c r="M12" s="116"/>
      <c r="N12" s="116"/>
      <c r="O12" s="116"/>
      <c r="P12" s="116"/>
      <c r="Q12" s="116"/>
      <c r="R12" s="116"/>
      <c r="S12" s="2382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230"/>
      <c r="AI12" s="238"/>
    </row>
    <row r="13" spans="1:35" s="25" customFormat="1" ht="18" customHeight="1">
      <c r="A13" s="450"/>
      <c r="B13" s="227" t="s">
        <v>58</v>
      </c>
      <c r="C13" s="232" t="str">
        <f>BKW!C13</f>
        <v>Tahun 2020</v>
      </c>
      <c r="D13" s="232"/>
      <c r="E13" s="229"/>
      <c r="F13" s="230"/>
      <c r="G13" s="231"/>
      <c r="H13" s="231"/>
      <c r="I13" s="231"/>
      <c r="J13" s="230"/>
      <c r="K13" s="116"/>
      <c r="L13" s="119"/>
      <c r="M13" s="116"/>
      <c r="N13" s="116"/>
      <c r="O13" s="116"/>
      <c r="P13" s="116"/>
      <c r="Q13" s="116"/>
      <c r="R13" s="116"/>
      <c r="S13" s="2382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230"/>
      <c r="AI13" s="238"/>
    </row>
    <row r="14" spans="1:35" s="25" customFormat="1" ht="18" customHeight="1">
      <c r="A14" s="450"/>
      <c r="B14" s="2476"/>
      <c r="C14" s="2443"/>
      <c r="D14" s="2443"/>
      <c r="E14" s="2467"/>
      <c r="F14" s="1432"/>
      <c r="G14" s="2478"/>
      <c r="H14" s="2478"/>
      <c r="I14" s="2478"/>
      <c r="J14" s="1432"/>
      <c r="K14" s="2434"/>
      <c r="L14" s="2444"/>
      <c r="M14" s="2434"/>
      <c r="N14" s="2434"/>
      <c r="O14" s="2434"/>
      <c r="P14" s="2434"/>
      <c r="Q14" s="2434"/>
      <c r="R14" s="2434"/>
      <c r="S14" s="2444"/>
      <c r="T14" s="2434"/>
      <c r="U14" s="2434"/>
      <c r="V14" s="2434"/>
      <c r="W14" s="2434"/>
      <c r="X14" s="2434"/>
      <c r="Y14" s="2434"/>
      <c r="Z14" s="2434"/>
      <c r="AA14" s="2434"/>
      <c r="AB14" s="2434"/>
      <c r="AC14" s="2434"/>
      <c r="AD14" s="2434"/>
      <c r="AE14" s="2434"/>
      <c r="AF14" s="2434"/>
      <c r="AG14" s="2434"/>
      <c r="AH14" s="1432"/>
      <c r="AI14" s="238"/>
    </row>
    <row r="15" spans="1:35" s="25" customFormat="1" ht="18" customHeight="1">
      <c r="A15" s="427"/>
      <c r="B15" s="213"/>
      <c r="C15" s="214"/>
      <c r="D15" s="215"/>
      <c r="E15" s="216"/>
      <c r="F15" s="217"/>
      <c r="G15" s="236"/>
      <c r="H15" s="236"/>
      <c r="I15" s="236"/>
      <c r="J15" s="219"/>
      <c r="K15" s="100"/>
      <c r="L15" s="290"/>
      <c r="M15" s="100"/>
      <c r="N15" s="101"/>
      <c r="O15" s="101"/>
      <c r="P15" s="100"/>
      <c r="Q15" s="100"/>
      <c r="R15" s="100"/>
      <c r="S15" s="122"/>
      <c r="T15" s="100"/>
      <c r="U15" s="100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13"/>
      <c r="AI15" s="238"/>
    </row>
    <row r="16" spans="1:35" s="25" customFormat="1" ht="18" customHeight="1">
      <c r="A16" s="430"/>
      <c r="B16" s="2439">
        <f>COUNT(B12:B15)</f>
        <v>0</v>
      </c>
      <c r="C16" s="222"/>
      <c r="D16" s="223" t="s">
        <v>10</v>
      </c>
      <c r="E16" s="224"/>
      <c r="F16" s="224">
        <f>SUM(F12:F15)</f>
        <v>0</v>
      </c>
      <c r="G16" s="237">
        <f>SUM(G12:G15)</f>
        <v>0</v>
      </c>
      <c r="H16" s="237">
        <f>SUM(H12:H15)</f>
        <v>0</v>
      </c>
      <c r="I16" s="237">
        <f>SUM(I12:I15)</f>
        <v>0</v>
      </c>
      <c r="J16" s="224"/>
      <c r="K16" s="224"/>
      <c r="L16" s="224"/>
      <c r="M16" s="224"/>
      <c r="N16" s="224"/>
      <c r="O16" s="224"/>
      <c r="P16" s="224">
        <f>COUNTA(P12:P15)</f>
        <v>0</v>
      </c>
      <c r="Q16" s="224">
        <f>COUNTA(Q12:Q15)</f>
        <v>0</v>
      </c>
      <c r="R16" s="224">
        <f>COUNTA(R12:R15)</f>
        <v>0</v>
      </c>
      <c r="S16" s="223"/>
      <c r="T16" s="224">
        <f>COUNTA(T12:T15)</f>
        <v>0</v>
      </c>
      <c r="U16" s="224">
        <f>COUNTA(U12:U15)</f>
        <v>0</v>
      </c>
      <c r="V16" s="224">
        <f t="shared" ref="V16:AG16" si="1">SUM(V12:V15)</f>
        <v>0</v>
      </c>
      <c r="W16" s="224">
        <f t="shared" si="1"/>
        <v>0</v>
      </c>
      <c r="X16" s="224">
        <f t="shared" si="1"/>
        <v>0</v>
      </c>
      <c r="Y16" s="224">
        <f t="shared" si="1"/>
        <v>0</v>
      </c>
      <c r="Z16" s="224">
        <f t="shared" si="1"/>
        <v>0</v>
      </c>
      <c r="AA16" s="224">
        <f t="shared" si="1"/>
        <v>0</v>
      </c>
      <c r="AB16" s="224">
        <f t="shared" si="1"/>
        <v>0</v>
      </c>
      <c r="AC16" s="224">
        <f t="shared" si="1"/>
        <v>0</v>
      </c>
      <c r="AD16" s="224">
        <f t="shared" si="1"/>
        <v>0</v>
      </c>
      <c r="AE16" s="224">
        <f t="shared" si="1"/>
        <v>0</v>
      </c>
      <c r="AF16" s="224">
        <f t="shared" si="1"/>
        <v>0</v>
      </c>
      <c r="AG16" s="224">
        <f t="shared" si="1"/>
        <v>0</v>
      </c>
      <c r="AH16" s="226"/>
      <c r="AI16" s="238"/>
    </row>
    <row r="17" spans="1:35" s="25" customFormat="1" ht="7.5" customHeight="1">
      <c r="A17" s="430"/>
      <c r="B17" s="238"/>
      <c r="C17" s="238"/>
      <c r="D17" s="239"/>
      <c r="E17" s="238"/>
      <c r="F17" s="238"/>
      <c r="G17" s="240"/>
      <c r="H17" s="240"/>
      <c r="I17" s="240"/>
      <c r="J17" s="238"/>
      <c r="K17" s="238"/>
      <c r="L17" s="238"/>
      <c r="M17" s="238"/>
      <c r="N17" s="238"/>
      <c r="O17" s="238"/>
      <c r="P17" s="238"/>
      <c r="Q17" s="238"/>
      <c r="R17" s="238"/>
      <c r="S17" s="239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41"/>
      <c r="AI17" s="238"/>
    </row>
    <row r="18" spans="1:35" s="25" customFormat="1" ht="18" customHeight="1">
      <c r="A18" s="430"/>
      <c r="B18" s="222">
        <f>B11+B16</f>
        <v>0</v>
      </c>
      <c r="C18" s="222"/>
      <c r="D18" s="223" t="s">
        <v>27</v>
      </c>
      <c r="E18" s="224"/>
      <c r="F18" s="242">
        <f>F11+F16</f>
        <v>0</v>
      </c>
      <c r="G18" s="237">
        <f>G11+G16</f>
        <v>0</v>
      </c>
      <c r="H18" s="237">
        <f>H11+H16</f>
        <v>0</v>
      </c>
      <c r="I18" s="237">
        <f>I11+I16</f>
        <v>0</v>
      </c>
      <c r="J18" s="224"/>
      <c r="K18" s="224"/>
      <c r="L18" s="224"/>
      <c r="M18" s="224"/>
      <c r="N18" s="224"/>
      <c r="O18" s="224"/>
      <c r="P18" s="242">
        <f>P11+P16</f>
        <v>0</v>
      </c>
      <c r="Q18" s="242">
        <f>Q11+Q16</f>
        <v>0</v>
      </c>
      <c r="R18" s="242">
        <f>R11+R16</f>
        <v>0</v>
      </c>
      <c r="S18" s="243"/>
      <c r="T18" s="242">
        <f t="shared" ref="T18:AG18" si="2">T11+T16</f>
        <v>0</v>
      </c>
      <c r="U18" s="242">
        <f t="shared" si="2"/>
        <v>0</v>
      </c>
      <c r="V18" s="242">
        <f t="shared" si="2"/>
        <v>0</v>
      </c>
      <c r="W18" s="242">
        <f t="shared" si="2"/>
        <v>0</v>
      </c>
      <c r="X18" s="242">
        <f t="shared" si="2"/>
        <v>0</v>
      </c>
      <c r="Y18" s="242">
        <f t="shared" si="2"/>
        <v>0</v>
      </c>
      <c r="Z18" s="242">
        <f t="shared" si="2"/>
        <v>0</v>
      </c>
      <c r="AA18" s="242">
        <f t="shared" si="2"/>
        <v>0</v>
      </c>
      <c r="AB18" s="242">
        <f t="shared" si="2"/>
        <v>0</v>
      </c>
      <c r="AC18" s="242">
        <f t="shared" si="2"/>
        <v>0</v>
      </c>
      <c r="AD18" s="242">
        <f t="shared" si="2"/>
        <v>0</v>
      </c>
      <c r="AE18" s="242">
        <f t="shared" si="2"/>
        <v>0</v>
      </c>
      <c r="AF18" s="242">
        <f t="shared" si="2"/>
        <v>0</v>
      </c>
      <c r="AG18" s="242">
        <f t="shared" si="2"/>
        <v>0</v>
      </c>
      <c r="AH18" s="226"/>
      <c r="AI18" s="238"/>
    </row>
    <row r="19" spans="1:35" s="25" customFormat="1" ht="21" customHeight="1">
      <c r="A19" s="427"/>
      <c r="B19" s="238"/>
      <c r="C19" s="238"/>
      <c r="D19" s="238"/>
      <c r="E19" s="238"/>
      <c r="F19" s="238"/>
      <c r="G19" s="240"/>
      <c r="H19" s="240"/>
      <c r="I19" s="240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41"/>
      <c r="AI19" s="238"/>
    </row>
    <row r="20" spans="1:35" s="25" customFormat="1" ht="21" customHeight="1">
      <c r="A20" s="24"/>
      <c r="B20" s="47" t="s">
        <v>80</v>
      </c>
      <c r="G20" s="44"/>
      <c r="H20" s="44"/>
      <c r="I20" s="44"/>
      <c r="AH20" s="46"/>
    </row>
    <row r="21" spans="1:35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5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5" s="25" customFormat="1" ht="18" customHeight="1">
      <c r="A23" s="450"/>
      <c r="B23" s="244"/>
      <c r="C23" s="244"/>
      <c r="D23" s="245"/>
      <c r="E23" s="246"/>
      <c r="F23" s="247"/>
      <c r="G23" s="248"/>
      <c r="H23" s="248"/>
      <c r="I23" s="248"/>
      <c r="J23" s="532"/>
      <c r="K23" s="102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5" s="25" customFormat="1" ht="18" customHeight="1">
      <c r="A24" s="450"/>
      <c r="B24" s="227" t="s">
        <v>57</v>
      </c>
      <c r="C24" s="336" t="str">
        <f>BKW!C8</f>
        <v>sd. Tahun 2019</v>
      </c>
      <c r="D24" s="295"/>
      <c r="E24" s="329"/>
      <c r="F24" s="230"/>
      <c r="G24" s="231"/>
      <c r="H24" s="297"/>
      <c r="I24" s="231"/>
      <c r="J24" s="298"/>
      <c r="K24" s="116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5" s="25" customFormat="1" ht="18" customHeight="1">
      <c r="A25" s="429"/>
      <c r="B25" s="106"/>
      <c r="C25" s="509"/>
      <c r="D25" s="510"/>
      <c r="E25" s="511"/>
      <c r="F25" s="441"/>
      <c r="G25" s="343"/>
      <c r="H25" s="512"/>
      <c r="I25" s="343"/>
      <c r="J25" s="513"/>
      <c r="K25" s="249"/>
      <c r="L25" s="249"/>
      <c r="M25" s="103"/>
      <c r="N25" s="104"/>
      <c r="O25" s="104"/>
      <c r="P25" s="84"/>
      <c r="Q25" s="84"/>
      <c r="R25" s="84"/>
      <c r="S25" s="85"/>
      <c r="T25" s="84"/>
      <c r="U25" s="84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06"/>
    </row>
    <row r="26" spans="1:35" s="25" customFormat="1" ht="18" customHeight="1">
      <c r="A26" s="429"/>
      <c r="B26" s="106"/>
      <c r="C26" s="509"/>
      <c r="D26" s="518"/>
      <c r="E26" s="519"/>
      <c r="F26" s="1444"/>
      <c r="G26" s="1217"/>
      <c r="H26" s="520"/>
      <c r="I26" s="898"/>
      <c r="J26" s="1455"/>
      <c r="K26" s="249"/>
      <c r="L26" s="103"/>
      <c r="M26" s="1461"/>
      <c r="N26" s="104"/>
      <c r="O26" s="104"/>
      <c r="P26" s="84"/>
      <c r="Q26" s="84"/>
      <c r="R26" s="84"/>
      <c r="S26" s="85"/>
      <c r="T26" s="84"/>
      <c r="U26" s="103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106"/>
    </row>
    <row r="27" spans="1:35" s="25" customFormat="1" ht="18" customHeight="1">
      <c r="A27" s="429"/>
      <c r="B27" s="106"/>
      <c r="C27" s="509"/>
      <c r="D27" s="518"/>
      <c r="E27" s="519"/>
      <c r="F27" s="1444"/>
      <c r="G27" s="1217"/>
      <c r="H27" s="520"/>
      <c r="I27" s="898"/>
      <c r="J27" s="1455"/>
      <c r="K27" s="249"/>
      <c r="L27" s="103"/>
      <c r="M27" s="1461"/>
      <c r="N27" s="104"/>
      <c r="O27" s="104"/>
      <c r="P27" s="84"/>
      <c r="Q27" s="84"/>
      <c r="R27" s="84"/>
      <c r="S27" s="85"/>
      <c r="T27" s="84"/>
      <c r="U27" s="103"/>
      <c r="V27" s="319"/>
      <c r="W27" s="319"/>
      <c r="X27" s="319"/>
      <c r="Y27" s="319"/>
      <c r="Z27" s="319"/>
      <c r="AA27" s="319"/>
      <c r="AB27" s="319"/>
      <c r="AC27" s="319"/>
      <c r="AD27" s="319"/>
      <c r="AE27" s="319"/>
      <c r="AF27" s="319"/>
      <c r="AG27" s="319"/>
      <c r="AH27" s="106"/>
    </row>
    <row r="28" spans="1:35" s="25" customFormat="1" ht="18" customHeight="1">
      <c r="A28" s="429"/>
      <c r="B28" s="106"/>
      <c r="C28" s="509"/>
      <c r="D28" s="518"/>
      <c r="E28" s="1441"/>
      <c r="F28" s="1444"/>
      <c r="G28" s="1447"/>
      <c r="H28" s="1453"/>
      <c r="I28" s="1118"/>
      <c r="J28" s="1459"/>
      <c r="K28" s="103"/>
      <c r="L28" s="103"/>
      <c r="M28" s="103"/>
      <c r="N28" s="104"/>
      <c r="O28" s="104"/>
      <c r="P28" s="103"/>
      <c r="Q28" s="84"/>
      <c r="R28" s="84"/>
      <c r="S28" s="85"/>
      <c r="T28" s="84"/>
      <c r="U28" s="103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465"/>
    </row>
    <row r="29" spans="1:35" s="25" customFormat="1" ht="18" customHeight="1">
      <c r="A29" s="429"/>
      <c r="B29" s="106"/>
      <c r="C29" s="539"/>
      <c r="D29" s="1436"/>
      <c r="E29" s="1442"/>
      <c r="F29" s="1445"/>
      <c r="G29" s="1448"/>
      <c r="H29" s="1454"/>
      <c r="I29" s="537"/>
      <c r="J29" s="538"/>
      <c r="K29" s="1460"/>
      <c r="L29" s="1460"/>
      <c r="M29" s="539"/>
      <c r="N29" s="544"/>
      <c r="O29" s="544"/>
      <c r="P29" s="1463"/>
      <c r="Q29" s="1464"/>
      <c r="R29" s="92"/>
      <c r="S29" s="93"/>
      <c r="T29" s="92"/>
      <c r="U29" s="107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25"/>
      <c r="AI29" s="238"/>
    </row>
    <row r="30" spans="1:35" s="25" customFormat="1" ht="18" customHeight="1">
      <c r="A30" s="429"/>
      <c r="B30" s="106"/>
      <c r="C30" s="325"/>
      <c r="D30" s="94"/>
      <c r="E30" s="1443"/>
      <c r="F30" s="1467"/>
      <c r="G30" s="1083"/>
      <c r="H30" s="1468"/>
      <c r="I30" s="1083"/>
      <c r="J30" s="1469"/>
      <c r="K30" s="1050"/>
      <c r="L30" s="1050"/>
      <c r="M30" s="1073"/>
      <c r="N30" s="1073"/>
      <c r="O30" s="112"/>
      <c r="P30" s="323"/>
      <c r="Q30" s="323"/>
      <c r="R30" s="323"/>
      <c r="S30" s="93"/>
      <c r="T30" s="92"/>
      <c r="U30" s="92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466"/>
    </row>
    <row r="31" spans="1:35" s="25" customFormat="1" ht="18" customHeight="1">
      <c r="A31" s="1584"/>
      <c r="B31" s="106"/>
      <c r="C31" s="722"/>
      <c r="D31" s="1434"/>
      <c r="E31" s="1437"/>
      <c r="F31" s="735"/>
      <c r="G31" s="1476"/>
      <c r="H31" s="1449"/>
      <c r="I31" s="1477"/>
      <c r="J31" s="1478"/>
      <c r="K31" s="1479"/>
      <c r="L31" s="1479"/>
      <c r="M31" s="1480"/>
      <c r="N31" s="1480"/>
      <c r="O31" s="722"/>
      <c r="P31" s="720"/>
      <c r="Q31" s="722"/>
      <c r="R31" s="720"/>
      <c r="S31" s="720"/>
      <c r="T31" s="720"/>
      <c r="U31" s="720"/>
      <c r="V31" s="319"/>
      <c r="W31" s="319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720"/>
      <c r="AI31" s="238"/>
    </row>
    <row r="32" spans="1:35" s="25" customFormat="1" ht="18" customHeight="1">
      <c r="A32" s="429"/>
      <c r="B32" s="106"/>
      <c r="C32" s="720"/>
      <c r="D32" s="721"/>
      <c r="E32" s="721"/>
      <c r="F32" s="1481"/>
      <c r="G32" s="1482"/>
      <c r="H32" s="1452"/>
      <c r="I32" s="1483"/>
      <c r="J32" s="1484"/>
      <c r="K32" s="1484"/>
      <c r="L32" s="1484"/>
      <c r="M32" s="1484"/>
      <c r="N32" s="1484"/>
      <c r="O32" s="1458"/>
      <c r="P32" s="723"/>
      <c r="Q32" s="723"/>
      <c r="R32" s="723"/>
      <c r="S32" s="724"/>
      <c r="T32" s="723"/>
      <c r="U32" s="722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720"/>
    </row>
    <row r="33" spans="1:35" s="25" customFormat="1" ht="18" customHeight="1">
      <c r="A33" s="1584"/>
      <c r="B33" s="106"/>
      <c r="C33" s="692"/>
      <c r="D33" s="1435"/>
      <c r="E33" s="1440"/>
      <c r="F33" s="1470"/>
      <c r="G33" s="1471"/>
      <c r="H33" s="1471"/>
      <c r="I33" s="1472"/>
      <c r="J33" s="1473"/>
      <c r="K33" s="1474"/>
      <c r="L33" s="1475"/>
      <c r="M33" s="1431"/>
      <c r="N33" s="1431"/>
      <c r="O33" s="1076"/>
      <c r="P33" s="697"/>
      <c r="Q33" s="1076"/>
      <c r="R33" s="697"/>
      <c r="S33" s="697"/>
      <c r="T33" s="697"/>
      <c r="U33" s="697"/>
      <c r="V33" s="1079"/>
      <c r="W33" s="1079"/>
      <c r="X33" s="1079"/>
      <c r="Y33" s="1079"/>
      <c r="Z33" s="1079"/>
      <c r="AA33" s="1079"/>
      <c r="AB33" s="1079"/>
      <c r="AC33" s="1079"/>
      <c r="AD33" s="1079"/>
      <c r="AE33" s="1079"/>
      <c r="AF33" s="1079"/>
      <c r="AG33" s="1079"/>
      <c r="AH33" s="697"/>
      <c r="AI33" s="238"/>
    </row>
    <row r="34" spans="1:35" s="25" customFormat="1" ht="18" customHeight="1">
      <c r="A34" s="1585"/>
      <c r="B34" s="106"/>
      <c r="C34" s="108"/>
      <c r="D34" s="600"/>
      <c r="E34" s="1438"/>
      <c r="F34" s="547"/>
      <c r="G34" s="1446"/>
      <c r="H34" s="1446"/>
      <c r="I34" s="234"/>
      <c r="J34" s="1456"/>
      <c r="K34" s="210"/>
      <c r="L34" s="94"/>
      <c r="M34" s="544"/>
      <c r="N34" s="544"/>
      <c r="O34" s="544"/>
      <c r="P34" s="539"/>
      <c r="Q34" s="605"/>
      <c r="R34" s="202"/>
      <c r="S34" s="202"/>
      <c r="T34" s="202"/>
      <c r="U34" s="202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202"/>
      <c r="AI34" s="238"/>
    </row>
    <row r="35" spans="1:35" s="25" customFormat="1" ht="18.75" customHeight="1">
      <c r="A35" s="429"/>
      <c r="B35" s="106"/>
      <c r="C35" s="1433"/>
      <c r="D35" s="1052"/>
      <c r="E35" s="1439"/>
      <c r="F35" s="967"/>
      <c r="G35" s="1066"/>
      <c r="H35" s="1450"/>
      <c r="I35" s="1049"/>
      <c r="J35" s="983"/>
      <c r="K35" s="1053"/>
      <c r="L35" s="1051"/>
      <c r="M35" s="1462"/>
      <c r="N35" s="1051"/>
      <c r="O35" s="1073"/>
      <c r="P35" s="1010"/>
      <c r="Q35" s="1010"/>
      <c r="R35" s="1010"/>
      <c r="S35" s="1011"/>
      <c r="T35" s="1010"/>
      <c r="U35" s="1073"/>
      <c r="V35" s="1075"/>
      <c r="W35" s="1075"/>
      <c r="X35" s="1075"/>
      <c r="Y35" s="1075"/>
      <c r="Z35" s="1075"/>
      <c r="AA35" s="1075"/>
      <c r="AB35" s="1075"/>
      <c r="AC35" s="1075"/>
      <c r="AD35" s="1075"/>
      <c r="AE35" s="1075"/>
      <c r="AF35" s="1075"/>
      <c r="AG35" s="1075"/>
      <c r="AH35" s="968"/>
    </row>
    <row r="36" spans="1:35" s="25" customFormat="1" ht="18" customHeight="1">
      <c r="A36" s="429"/>
      <c r="B36" s="106"/>
      <c r="C36" s="1486"/>
      <c r="D36" s="1488"/>
      <c r="E36" s="1491"/>
      <c r="F36" s="1487"/>
      <c r="G36" s="914"/>
      <c r="H36" s="1493"/>
      <c r="I36" s="1494"/>
      <c r="J36" s="1497"/>
      <c r="K36" s="1517"/>
      <c r="L36" s="1518"/>
      <c r="M36" s="1518"/>
      <c r="N36" s="1518"/>
      <c r="O36" s="1518"/>
      <c r="P36" s="1519"/>
      <c r="Q36" s="1519"/>
      <c r="R36" s="1519"/>
      <c r="S36" s="1520"/>
      <c r="T36" s="1519"/>
      <c r="U36" s="1518"/>
      <c r="V36" s="1518"/>
      <c r="W36" s="1518"/>
      <c r="X36" s="1518"/>
      <c r="Y36" s="1518"/>
      <c r="Z36" s="1518"/>
      <c r="AA36" s="1518"/>
      <c r="AB36" s="1518"/>
      <c r="AC36" s="1518"/>
      <c r="AD36" s="1518"/>
      <c r="AE36" s="1518"/>
      <c r="AF36" s="1518"/>
      <c r="AG36" s="1518"/>
      <c r="AH36" s="1521"/>
    </row>
    <row r="37" spans="1:35" s="25" customFormat="1" ht="18" customHeight="1">
      <c r="A37" s="429"/>
      <c r="B37" s="106"/>
      <c r="C37" s="1486"/>
      <c r="D37" s="1489"/>
      <c r="E37" s="1492"/>
      <c r="F37" s="1487"/>
      <c r="G37" s="846"/>
      <c r="H37" s="1495"/>
      <c r="I37" s="1496"/>
      <c r="J37" s="1497"/>
      <c r="K37" s="1517"/>
      <c r="L37" s="1518"/>
      <c r="M37" s="1518"/>
      <c r="N37" s="1518"/>
      <c r="O37" s="1518"/>
      <c r="P37" s="1519"/>
      <c r="Q37" s="1519"/>
      <c r="R37" s="1519"/>
      <c r="S37" s="1520"/>
      <c r="T37" s="1519"/>
      <c r="U37" s="1518"/>
      <c r="V37" s="1518"/>
      <c r="W37" s="1518"/>
      <c r="X37" s="1518"/>
      <c r="Y37" s="1518"/>
      <c r="Z37" s="1518"/>
      <c r="AA37" s="1518"/>
      <c r="AB37" s="1518"/>
      <c r="AC37" s="1518"/>
      <c r="AD37" s="1518"/>
      <c r="AE37" s="1518"/>
      <c r="AF37" s="1518"/>
      <c r="AG37" s="1518"/>
      <c r="AH37" s="1521"/>
    </row>
    <row r="38" spans="1:35" s="25" customFormat="1" ht="18" customHeight="1">
      <c r="A38" s="429"/>
      <c r="B38" s="106"/>
      <c r="C38" s="1486"/>
      <c r="D38" s="1489"/>
      <c r="E38" s="1492"/>
      <c r="F38" s="1487"/>
      <c r="G38" s="846"/>
      <c r="H38" s="1495"/>
      <c r="I38" s="1496"/>
      <c r="J38" s="1497"/>
      <c r="K38" s="1517"/>
      <c r="L38" s="1518"/>
      <c r="M38" s="1518"/>
      <c r="N38" s="1518"/>
      <c r="O38" s="1518"/>
      <c r="P38" s="1519"/>
      <c r="Q38" s="1519"/>
      <c r="R38" s="1519"/>
      <c r="S38" s="1520"/>
      <c r="T38" s="1519"/>
      <c r="U38" s="1518"/>
      <c r="V38" s="1518"/>
      <c r="W38" s="1518"/>
      <c r="X38" s="1518"/>
      <c r="Y38" s="1518"/>
      <c r="Z38" s="1518"/>
      <c r="AA38" s="1518"/>
      <c r="AB38" s="1518"/>
      <c r="AC38" s="1518"/>
      <c r="AD38" s="1518"/>
      <c r="AE38" s="1518"/>
      <c r="AF38" s="1518"/>
      <c r="AG38" s="1518"/>
      <c r="AH38" s="1521"/>
    </row>
    <row r="39" spans="1:35" s="25" customFormat="1" ht="18" customHeight="1">
      <c r="A39" s="429"/>
      <c r="B39" s="106"/>
      <c r="C39" s="1900"/>
      <c r="D39" s="1489"/>
      <c r="E39" s="1492"/>
      <c r="F39" s="1432"/>
      <c r="G39" s="846"/>
      <c r="H39" s="1495"/>
      <c r="I39" s="1496"/>
      <c r="J39" s="1497"/>
      <c r="K39" s="1050"/>
      <c r="L39" s="1073"/>
      <c r="M39" s="1073"/>
      <c r="N39" s="1073"/>
      <c r="O39" s="1073"/>
      <c r="P39" s="1010"/>
      <c r="Q39" s="1010"/>
      <c r="R39" s="1010"/>
      <c r="S39" s="1011"/>
      <c r="T39" s="1010"/>
      <c r="U39" s="1073"/>
      <c r="V39" s="1073"/>
      <c r="W39" s="1073"/>
      <c r="X39" s="1073"/>
      <c r="Y39" s="1073"/>
      <c r="Z39" s="1073"/>
      <c r="AA39" s="1073"/>
      <c r="AB39" s="1073"/>
      <c r="AC39" s="1073"/>
      <c r="AD39" s="1073"/>
      <c r="AE39" s="1073"/>
      <c r="AF39" s="1073"/>
      <c r="AG39" s="1073"/>
      <c r="AH39" s="968"/>
    </row>
    <row r="40" spans="1:35" s="25" customFormat="1" ht="18" customHeight="1">
      <c r="A40" s="429"/>
      <c r="B40" s="106"/>
      <c r="C40" s="1900"/>
      <c r="D40" s="969"/>
      <c r="E40" s="1894"/>
      <c r="F40" s="1894"/>
      <c r="G40" s="1895"/>
      <c r="H40" s="1896"/>
      <c r="I40" s="1866"/>
      <c r="J40" s="1898"/>
      <c r="K40" s="1050"/>
      <c r="L40" s="1860"/>
      <c r="M40" s="1860"/>
      <c r="N40" s="1860"/>
      <c r="O40" s="1860"/>
      <c r="P40" s="1010"/>
      <c r="Q40" s="1010"/>
      <c r="R40" s="1010"/>
      <c r="S40" s="1011"/>
      <c r="T40" s="1010"/>
      <c r="U40" s="1860"/>
      <c r="V40" s="1860"/>
      <c r="W40" s="1860"/>
      <c r="X40" s="1860"/>
      <c r="Y40" s="1860"/>
      <c r="Z40" s="1860"/>
      <c r="AA40" s="1860"/>
      <c r="AB40" s="1860"/>
      <c r="AC40" s="1860"/>
      <c r="AD40" s="1860"/>
      <c r="AE40" s="1860"/>
      <c r="AF40" s="1860"/>
      <c r="AG40" s="1860"/>
      <c r="AH40" s="968"/>
    </row>
    <row r="41" spans="1:35" s="25" customFormat="1" ht="18" customHeight="1">
      <c r="A41" s="429"/>
      <c r="B41" s="106"/>
      <c r="C41" s="1900"/>
      <c r="D41" s="969"/>
      <c r="E41" s="1894"/>
      <c r="F41" s="1894"/>
      <c r="G41" s="1897"/>
      <c r="H41" s="1897"/>
      <c r="I41" s="1866"/>
      <c r="J41" s="1899"/>
      <c r="K41" s="1050"/>
      <c r="L41" s="1860"/>
      <c r="M41" s="1860"/>
      <c r="N41" s="1860"/>
      <c r="O41" s="1860"/>
      <c r="P41" s="1010"/>
      <c r="Q41" s="1010"/>
      <c r="R41" s="1010"/>
      <c r="S41" s="1011"/>
      <c r="T41" s="1010"/>
      <c r="U41" s="1860"/>
      <c r="V41" s="1860"/>
      <c r="W41" s="1860"/>
      <c r="X41" s="1860"/>
      <c r="Y41" s="1860"/>
      <c r="Z41" s="1860"/>
      <c r="AA41" s="1860"/>
      <c r="AB41" s="1860"/>
      <c r="AC41" s="1860"/>
      <c r="AD41" s="1860"/>
      <c r="AE41" s="1860"/>
      <c r="AF41" s="1860"/>
      <c r="AG41" s="1860"/>
      <c r="AH41" s="968"/>
    </row>
    <row r="42" spans="1:35" s="25" customFormat="1" ht="18" customHeight="1">
      <c r="A42" s="429"/>
      <c r="B42" s="106"/>
      <c r="C42" s="1707"/>
      <c r="D42" s="1777"/>
      <c r="E42" s="1745"/>
      <c r="F42" s="1745"/>
      <c r="G42" s="1825"/>
      <c r="H42" s="1919"/>
      <c r="I42" s="1738"/>
      <c r="J42" s="1744"/>
      <c r="K42" s="1050"/>
      <c r="L42" s="1917"/>
      <c r="M42" s="1917"/>
      <c r="N42" s="1917"/>
      <c r="O42" s="1917"/>
      <c r="P42" s="1010"/>
      <c r="Q42" s="1010"/>
      <c r="R42" s="1010"/>
      <c r="S42" s="1011"/>
      <c r="T42" s="1010"/>
      <c r="U42" s="1917"/>
      <c r="V42" s="1917"/>
      <c r="W42" s="1917"/>
      <c r="X42" s="1917"/>
      <c r="Y42" s="1917"/>
      <c r="Z42" s="1917"/>
      <c r="AA42" s="1917"/>
      <c r="AB42" s="1917"/>
      <c r="AC42" s="1917"/>
      <c r="AD42" s="1917"/>
      <c r="AE42" s="1917"/>
      <c r="AF42" s="1917"/>
      <c r="AG42" s="1917"/>
      <c r="AH42" s="968"/>
    </row>
    <row r="43" spans="1:35" s="25" customFormat="1" ht="18" customHeight="1">
      <c r="A43" s="429"/>
      <c r="B43" s="106"/>
      <c r="C43" s="1707"/>
      <c r="D43" s="1777"/>
      <c r="E43" s="1920"/>
      <c r="F43" s="1921"/>
      <c r="G43" s="1922"/>
      <c r="H43" s="1923"/>
      <c r="I43" s="1738"/>
      <c r="J43" s="1814"/>
      <c r="K43" s="1050"/>
      <c r="L43" s="1917"/>
      <c r="M43" s="1917"/>
      <c r="N43" s="1917"/>
      <c r="O43" s="1917"/>
      <c r="P43" s="1010"/>
      <c r="Q43" s="1010"/>
      <c r="R43" s="1010"/>
      <c r="S43" s="1011"/>
      <c r="T43" s="1010"/>
      <c r="U43" s="1917"/>
      <c r="V43" s="1917"/>
      <c r="W43" s="1917"/>
      <c r="X43" s="1917"/>
      <c r="Y43" s="1917"/>
      <c r="Z43" s="1917"/>
      <c r="AA43" s="1917"/>
      <c r="AB43" s="1917"/>
      <c r="AC43" s="1917"/>
      <c r="AD43" s="1917"/>
      <c r="AE43" s="1917"/>
      <c r="AF43" s="1917"/>
      <c r="AG43" s="1917"/>
      <c r="AH43" s="968"/>
    </row>
    <row r="44" spans="1:35" s="25" customFormat="1" ht="18" customHeight="1">
      <c r="A44" s="429"/>
      <c r="B44" s="106"/>
      <c r="C44" s="1707"/>
      <c r="D44" s="1777"/>
      <c r="E44" s="1791"/>
      <c r="F44" s="1791"/>
      <c r="G44" s="1925"/>
      <c r="H44" s="1919"/>
      <c r="I44" s="1738"/>
      <c r="J44" s="1745"/>
      <c r="K44" s="1050"/>
      <c r="L44" s="1917"/>
      <c r="M44" s="1917"/>
      <c r="N44" s="1917"/>
      <c r="O44" s="1917"/>
      <c r="P44" s="1010"/>
      <c r="Q44" s="1010"/>
      <c r="R44" s="1010"/>
      <c r="S44" s="1011"/>
      <c r="T44" s="1010"/>
      <c r="U44" s="1917"/>
      <c r="V44" s="1917"/>
      <c r="W44" s="1917"/>
      <c r="X44" s="1917"/>
      <c r="Y44" s="1917"/>
      <c r="Z44" s="1917"/>
      <c r="AA44" s="1917"/>
      <c r="AB44" s="1917"/>
      <c r="AC44" s="1917"/>
      <c r="AD44" s="1917"/>
      <c r="AE44" s="1917"/>
      <c r="AF44" s="1917"/>
      <c r="AG44" s="1917"/>
      <c r="AH44" s="968"/>
    </row>
    <row r="45" spans="1:35" s="25" customFormat="1" ht="18" customHeight="1">
      <c r="A45" s="429"/>
      <c r="B45" s="106"/>
      <c r="C45" s="1707"/>
      <c r="D45" s="1927"/>
      <c r="E45" s="1924"/>
      <c r="F45" s="1921"/>
      <c r="G45" s="1926"/>
      <c r="H45" s="1919"/>
      <c r="I45" s="1738"/>
      <c r="J45" s="1745"/>
      <c r="K45" s="1050"/>
      <c r="L45" s="1917"/>
      <c r="M45" s="1917"/>
      <c r="N45" s="1917"/>
      <c r="O45" s="1917"/>
      <c r="P45" s="1010"/>
      <c r="Q45" s="1010"/>
      <c r="R45" s="1010"/>
      <c r="S45" s="1011"/>
      <c r="T45" s="1010"/>
      <c r="U45" s="1917"/>
      <c r="V45" s="1917"/>
      <c r="W45" s="1917"/>
      <c r="X45" s="1917"/>
      <c r="Y45" s="1917"/>
      <c r="Z45" s="1917"/>
      <c r="AA45" s="1917"/>
      <c r="AB45" s="1917"/>
      <c r="AC45" s="1917"/>
      <c r="AD45" s="1917"/>
      <c r="AE45" s="1917"/>
      <c r="AF45" s="1917"/>
      <c r="AG45" s="1917"/>
      <c r="AH45" s="968"/>
    </row>
    <row r="46" spans="1:35" s="25" customFormat="1" ht="18" customHeight="1">
      <c r="A46" s="429"/>
      <c r="B46" s="106"/>
      <c r="C46" s="1707"/>
      <c r="D46" s="1927"/>
      <c r="E46" s="1967"/>
      <c r="F46" s="1967"/>
      <c r="G46" s="2001"/>
      <c r="H46" s="2002"/>
      <c r="I46" s="1994"/>
      <c r="J46" s="2004"/>
      <c r="K46" s="1050"/>
      <c r="L46" s="2000"/>
      <c r="M46" s="2000"/>
      <c r="N46" s="2000"/>
      <c r="O46" s="2000"/>
      <c r="P46" s="1010"/>
      <c r="Q46" s="1010"/>
      <c r="R46" s="1010"/>
      <c r="S46" s="1011"/>
      <c r="T46" s="1010"/>
      <c r="U46" s="2000"/>
      <c r="V46" s="2000"/>
      <c r="W46" s="2000"/>
      <c r="X46" s="2000"/>
      <c r="Y46" s="2000"/>
      <c r="Z46" s="2000"/>
      <c r="AA46" s="2000"/>
      <c r="AB46" s="2000"/>
      <c r="AC46" s="2000"/>
      <c r="AD46" s="2000"/>
      <c r="AE46" s="2000"/>
      <c r="AF46" s="2000"/>
      <c r="AG46" s="2000"/>
      <c r="AH46" s="968"/>
    </row>
    <row r="47" spans="1:35" s="25" customFormat="1" ht="18" customHeight="1">
      <c r="A47" s="429"/>
      <c r="B47" s="106"/>
      <c r="C47" s="1707"/>
      <c r="D47" s="1927"/>
      <c r="E47" s="1967"/>
      <c r="F47" s="1967"/>
      <c r="G47" s="2003"/>
      <c r="H47" s="2003"/>
      <c r="I47" s="1994"/>
      <c r="J47" s="2005"/>
      <c r="K47" s="1050"/>
      <c r="L47" s="2000"/>
      <c r="M47" s="2000"/>
      <c r="N47" s="2000"/>
      <c r="O47" s="2000"/>
      <c r="P47" s="1010"/>
      <c r="Q47" s="1010"/>
      <c r="R47" s="1010"/>
      <c r="S47" s="1011"/>
      <c r="T47" s="1010"/>
      <c r="U47" s="2000"/>
      <c r="V47" s="2000"/>
      <c r="W47" s="2000"/>
      <c r="X47" s="2000"/>
      <c r="Y47" s="2000"/>
      <c r="Z47" s="2000"/>
      <c r="AA47" s="2000"/>
      <c r="AB47" s="2000"/>
      <c r="AC47" s="2000"/>
      <c r="AD47" s="2000"/>
      <c r="AE47" s="2000"/>
      <c r="AF47" s="2000"/>
      <c r="AG47" s="2000"/>
      <c r="AH47" s="968"/>
    </row>
    <row r="48" spans="1:35" s="25" customFormat="1" ht="18" customHeight="1">
      <c r="A48" s="429"/>
      <c r="B48" s="106"/>
      <c r="C48" s="1707"/>
      <c r="D48" s="969"/>
      <c r="E48" s="1967"/>
      <c r="F48" s="1967"/>
      <c r="G48" s="2003"/>
      <c r="H48" s="2230"/>
      <c r="I48" s="1994"/>
      <c r="J48" s="2231"/>
      <c r="K48" s="2228"/>
      <c r="L48" s="2227"/>
      <c r="M48" s="2227"/>
      <c r="N48" s="2227"/>
      <c r="O48" s="2227"/>
      <c r="P48" s="1010"/>
      <c r="Q48" s="1010"/>
      <c r="R48" s="1010"/>
      <c r="S48" s="2229"/>
      <c r="T48" s="1010"/>
      <c r="U48" s="2227"/>
      <c r="V48" s="2227"/>
      <c r="W48" s="2227"/>
      <c r="X48" s="2227"/>
      <c r="Y48" s="2227"/>
      <c r="Z48" s="2227"/>
      <c r="AA48" s="2227"/>
      <c r="AB48" s="2227"/>
      <c r="AC48" s="2227"/>
      <c r="AD48" s="2227"/>
      <c r="AE48" s="2227"/>
      <c r="AF48" s="2227"/>
      <c r="AG48" s="2227"/>
      <c r="AH48" s="968"/>
    </row>
    <row r="49" spans="1:34" s="25" customFormat="1" ht="18" customHeight="1">
      <c r="A49" s="429"/>
      <c r="B49" s="106"/>
      <c r="C49" s="1707"/>
      <c r="D49" s="969"/>
      <c r="E49" s="1967"/>
      <c r="F49" s="1967"/>
      <c r="G49" s="2003"/>
      <c r="H49" s="2230"/>
      <c r="I49" s="1994"/>
      <c r="J49" s="2232"/>
      <c r="K49" s="2228"/>
      <c r="L49" s="2227"/>
      <c r="M49" s="2227"/>
      <c r="N49" s="2227"/>
      <c r="O49" s="2227"/>
      <c r="P49" s="1010"/>
      <c r="Q49" s="1010"/>
      <c r="R49" s="1010"/>
      <c r="S49" s="2229"/>
      <c r="T49" s="1010"/>
      <c r="U49" s="2227"/>
      <c r="V49" s="2227"/>
      <c r="W49" s="2227"/>
      <c r="X49" s="2227"/>
      <c r="Y49" s="2227"/>
      <c r="Z49" s="2227"/>
      <c r="AA49" s="2227"/>
      <c r="AB49" s="2227"/>
      <c r="AC49" s="2227"/>
      <c r="AD49" s="2227"/>
      <c r="AE49" s="2227"/>
      <c r="AF49" s="2227"/>
      <c r="AG49" s="2227"/>
      <c r="AH49" s="968"/>
    </row>
    <row r="50" spans="1:34" s="25" customFormat="1" ht="18" customHeight="1">
      <c r="A50" s="429"/>
      <c r="B50" s="106"/>
      <c r="C50" s="1707"/>
      <c r="D50" s="969"/>
      <c r="E50" s="1967"/>
      <c r="F50" s="1967"/>
      <c r="G50" s="2003"/>
      <c r="H50" s="2230"/>
      <c r="I50" s="1994"/>
      <c r="J50" s="2233"/>
      <c r="K50" s="2228"/>
      <c r="L50" s="2227"/>
      <c r="M50" s="2227"/>
      <c r="N50" s="2227"/>
      <c r="O50" s="2227"/>
      <c r="P50" s="1010"/>
      <c r="Q50" s="1010"/>
      <c r="R50" s="1010"/>
      <c r="S50" s="2229"/>
      <c r="T50" s="1010"/>
      <c r="U50" s="2227"/>
      <c r="V50" s="2227"/>
      <c r="W50" s="2227"/>
      <c r="X50" s="2227"/>
      <c r="Y50" s="2227"/>
      <c r="Z50" s="2227"/>
      <c r="AA50" s="2227"/>
      <c r="AB50" s="2227"/>
      <c r="AC50" s="2227"/>
      <c r="AD50" s="2227"/>
      <c r="AE50" s="2227"/>
      <c r="AF50" s="2227"/>
      <c r="AG50" s="2227"/>
      <c r="AH50" s="968"/>
    </row>
    <row r="51" spans="1:34" s="25" customFormat="1" ht="18" customHeight="1">
      <c r="A51" s="429"/>
      <c r="B51" s="106"/>
      <c r="C51" s="1707"/>
      <c r="D51" s="2368"/>
      <c r="E51" s="2378"/>
      <c r="F51" s="2379"/>
      <c r="G51" s="2380"/>
      <c r="H51" s="2381"/>
      <c r="I51" s="2205"/>
      <c r="J51" s="2196"/>
      <c r="K51" s="2365"/>
      <c r="L51" s="2365"/>
      <c r="M51" s="2365"/>
      <c r="N51" s="2365"/>
      <c r="O51" s="2365"/>
      <c r="P51" s="1010"/>
      <c r="Q51" s="1010"/>
      <c r="R51" s="1010"/>
      <c r="S51" s="2366"/>
      <c r="T51" s="1010"/>
      <c r="U51" s="2365"/>
      <c r="V51" s="2365"/>
      <c r="W51" s="2365"/>
      <c r="X51" s="2365"/>
      <c r="Y51" s="2365"/>
      <c r="Z51" s="2365"/>
      <c r="AA51" s="2365"/>
      <c r="AB51" s="2365"/>
      <c r="AC51" s="2365"/>
      <c r="AD51" s="2365"/>
      <c r="AE51" s="2365"/>
      <c r="AF51" s="2365"/>
      <c r="AG51" s="2365"/>
      <c r="AH51" s="968"/>
    </row>
    <row r="52" spans="1:34" s="25" customFormat="1" ht="18" customHeight="1">
      <c r="A52" s="427"/>
      <c r="B52" s="106"/>
      <c r="C52" s="214"/>
      <c r="D52" s="299"/>
      <c r="E52" s="269"/>
      <c r="F52" s="530"/>
      <c r="G52" s="74"/>
      <c r="H52" s="75"/>
      <c r="I52" s="76"/>
      <c r="J52" s="77"/>
      <c r="K52" s="101"/>
      <c r="L52" s="101"/>
      <c r="M52" s="101"/>
      <c r="N52" s="101"/>
      <c r="O52" s="101"/>
      <c r="P52" s="271"/>
      <c r="Q52" s="271"/>
      <c r="R52" s="271"/>
      <c r="S52" s="122"/>
      <c r="T52" s="271"/>
      <c r="U52" s="10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14"/>
    </row>
    <row r="53" spans="1:34" s="25" customFormat="1" ht="18" customHeight="1">
      <c r="A53" s="430"/>
      <c r="B53" s="2439">
        <f>COUNT(B23:B52)</f>
        <v>0</v>
      </c>
      <c r="C53" s="222"/>
      <c r="D53" s="223" t="s">
        <v>10</v>
      </c>
      <c r="E53" s="224"/>
      <c r="F53" s="224">
        <f>SUM(F23:F52)</f>
        <v>0</v>
      </c>
      <c r="G53" s="225">
        <f>SUM(G23:G52)</f>
        <v>0</v>
      </c>
      <c r="H53" s="225">
        <f>SUM(H23:H52)</f>
        <v>0</v>
      </c>
      <c r="I53" s="225">
        <f>SUM(I23:I52)</f>
        <v>0</v>
      </c>
      <c r="J53" s="224"/>
      <c r="K53" s="224"/>
      <c r="L53" s="224"/>
      <c r="M53" s="224"/>
      <c r="N53" s="224"/>
      <c r="O53" s="224"/>
      <c r="P53" s="224">
        <f>SUM(P23:P52)</f>
        <v>0</v>
      </c>
      <c r="Q53" s="224">
        <f>SUM(Q23:Q52)</f>
        <v>0</v>
      </c>
      <c r="R53" s="224">
        <f>SUM(R23:R52)</f>
        <v>0</v>
      </c>
      <c r="S53" s="223"/>
      <c r="T53" s="224">
        <f t="shared" ref="T53:AG53" si="3">SUM(T23:T52)</f>
        <v>0</v>
      </c>
      <c r="U53" s="224">
        <f t="shared" si="3"/>
        <v>0</v>
      </c>
      <c r="V53" s="224">
        <f t="shared" si="3"/>
        <v>0</v>
      </c>
      <c r="W53" s="224">
        <f t="shared" si="3"/>
        <v>0</v>
      </c>
      <c r="X53" s="224">
        <f t="shared" si="3"/>
        <v>0</v>
      </c>
      <c r="Y53" s="224">
        <f t="shared" si="3"/>
        <v>0</v>
      </c>
      <c r="Z53" s="224">
        <f t="shared" si="3"/>
        <v>0</v>
      </c>
      <c r="AA53" s="224">
        <f t="shared" si="3"/>
        <v>0</v>
      </c>
      <c r="AB53" s="224">
        <f t="shared" si="3"/>
        <v>0</v>
      </c>
      <c r="AC53" s="224">
        <f t="shared" si="3"/>
        <v>0</v>
      </c>
      <c r="AD53" s="224">
        <f t="shared" si="3"/>
        <v>0</v>
      </c>
      <c r="AE53" s="224">
        <f t="shared" si="3"/>
        <v>0</v>
      </c>
      <c r="AF53" s="224">
        <f t="shared" si="3"/>
        <v>0</v>
      </c>
      <c r="AG53" s="224">
        <f t="shared" si="3"/>
        <v>0</v>
      </c>
      <c r="AH53" s="226"/>
    </row>
    <row r="54" spans="1:34" s="25" customFormat="1" ht="18" customHeight="1">
      <c r="A54" s="427"/>
      <c r="B54" s="247"/>
      <c r="C54" s="247"/>
      <c r="D54" s="246"/>
      <c r="E54" s="246"/>
      <c r="F54" s="260"/>
      <c r="G54" s="261"/>
      <c r="H54" s="261"/>
      <c r="I54" s="262"/>
      <c r="J54" s="260"/>
      <c r="K54" s="260"/>
      <c r="L54" s="102"/>
      <c r="M54" s="102"/>
      <c r="N54" s="102"/>
      <c r="O54" s="102"/>
      <c r="P54" s="80"/>
      <c r="Q54" s="80"/>
      <c r="R54" s="80"/>
      <c r="S54" s="118"/>
      <c r="T54" s="80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247"/>
    </row>
    <row r="55" spans="1:34" s="25" customFormat="1" ht="18" customHeight="1">
      <c r="A55" s="427"/>
      <c r="B55" s="263" t="s">
        <v>58</v>
      </c>
      <c r="C55" s="263" t="str">
        <f>BKW!C13</f>
        <v>Tahun 2020</v>
      </c>
      <c r="D55" s="264"/>
      <c r="E55" s="264"/>
      <c r="F55" s="210"/>
      <c r="G55" s="265"/>
      <c r="H55" s="265"/>
      <c r="I55" s="266"/>
      <c r="J55" s="210"/>
      <c r="K55" s="210"/>
      <c r="L55" s="108"/>
      <c r="M55" s="108"/>
      <c r="N55" s="108"/>
      <c r="O55" s="108"/>
      <c r="P55" s="97"/>
      <c r="Q55" s="97"/>
      <c r="R55" s="97"/>
      <c r="S55" s="98"/>
      <c r="T55" s="97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33"/>
    </row>
    <row r="56" spans="1:34" s="25" customFormat="1" ht="18" customHeight="1">
      <c r="A56" s="427"/>
      <c r="B56" s="2466"/>
      <c r="C56" s="1822"/>
      <c r="D56" s="1538"/>
      <c r="E56" s="1538"/>
      <c r="F56" s="1547"/>
      <c r="G56" s="2343"/>
      <c r="H56" s="2343"/>
      <c r="I56" s="2442"/>
      <c r="J56" s="1547"/>
      <c r="K56" s="1547"/>
      <c r="L56" s="2431"/>
      <c r="M56" s="2431"/>
      <c r="N56" s="2431"/>
      <c r="O56" s="2431"/>
      <c r="P56" s="1548"/>
      <c r="Q56" s="1548"/>
      <c r="R56" s="1548"/>
      <c r="S56" s="1811"/>
      <c r="T56" s="1548"/>
      <c r="U56" s="2431"/>
      <c r="V56" s="2431"/>
      <c r="W56" s="2431"/>
      <c r="X56" s="2431"/>
      <c r="Y56" s="2431"/>
      <c r="Z56" s="2431"/>
      <c r="AA56" s="2431"/>
      <c r="AB56" s="2431"/>
      <c r="AC56" s="2431"/>
      <c r="AD56" s="2431"/>
      <c r="AE56" s="2431"/>
      <c r="AF56" s="2431"/>
      <c r="AG56" s="2431"/>
      <c r="AH56" s="1810"/>
    </row>
    <row r="57" spans="1:34" s="25" customFormat="1" ht="18" customHeight="1">
      <c r="A57" s="427"/>
      <c r="B57" s="1490"/>
      <c r="C57" s="725"/>
      <c r="D57" s="966"/>
      <c r="E57" s="966"/>
      <c r="F57" s="1054"/>
      <c r="G57" s="1055"/>
      <c r="H57" s="1055"/>
      <c r="I57" s="1055"/>
      <c r="J57" s="1054"/>
      <c r="K57" s="1054"/>
      <c r="L57" s="726"/>
      <c r="M57" s="727"/>
      <c r="N57" s="726"/>
      <c r="O57" s="726"/>
      <c r="P57" s="728"/>
      <c r="Q57" s="728"/>
      <c r="R57" s="728"/>
      <c r="S57" s="729"/>
      <c r="T57" s="728"/>
      <c r="U57" s="726"/>
      <c r="V57" s="726"/>
      <c r="W57" s="726"/>
      <c r="X57" s="726"/>
      <c r="Y57" s="726"/>
      <c r="Z57" s="726"/>
      <c r="AA57" s="726"/>
      <c r="AB57" s="726"/>
      <c r="AC57" s="726"/>
      <c r="AD57" s="726"/>
      <c r="AE57" s="726"/>
      <c r="AF57" s="726"/>
      <c r="AG57" s="726"/>
      <c r="AH57" s="725"/>
    </row>
    <row r="58" spans="1:34" s="25" customFormat="1" ht="18" customHeight="1">
      <c r="A58" s="430"/>
      <c r="B58" s="2439">
        <f>COUNT(B54:B57)</f>
        <v>0</v>
      </c>
      <c r="C58" s="222"/>
      <c r="D58" s="223" t="s">
        <v>10</v>
      </c>
      <c r="E58" s="224"/>
      <c r="F58" s="224">
        <f>SUM(F54:F57)</f>
        <v>0</v>
      </c>
      <c r="G58" s="272">
        <f>SUM(G54:G57)</f>
        <v>0</v>
      </c>
      <c r="H58" s="272">
        <f>SUM(H54:H57)</f>
        <v>0</v>
      </c>
      <c r="I58" s="272">
        <f>SUM(I54:I57)</f>
        <v>0</v>
      </c>
      <c r="J58" s="224"/>
      <c r="K58" s="224"/>
      <c r="L58" s="224"/>
      <c r="M58" s="224"/>
      <c r="N58" s="224"/>
      <c r="O58" s="224"/>
      <c r="P58" s="224">
        <f>SUM(P54:P57)</f>
        <v>0</v>
      </c>
      <c r="Q58" s="224">
        <f>SUM(Q54:Q57)</f>
        <v>0</v>
      </c>
      <c r="R58" s="224">
        <f>SUM(R54:R57)</f>
        <v>0</v>
      </c>
      <c r="S58" s="224"/>
      <c r="T58" s="224">
        <f t="shared" ref="T58:AG58" si="4">SUM(T54:T57)</f>
        <v>0</v>
      </c>
      <c r="U58" s="224">
        <f t="shared" si="4"/>
        <v>0</v>
      </c>
      <c r="V58" s="224">
        <f t="shared" si="4"/>
        <v>0</v>
      </c>
      <c r="W58" s="224">
        <f t="shared" si="4"/>
        <v>0</v>
      </c>
      <c r="X58" s="224">
        <f t="shared" si="4"/>
        <v>0</v>
      </c>
      <c r="Y58" s="224">
        <f t="shared" si="4"/>
        <v>0</v>
      </c>
      <c r="Z58" s="224">
        <f t="shared" si="4"/>
        <v>0</v>
      </c>
      <c r="AA58" s="224">
        <f t="shared" si="4"/>
        <v>0</v>
      </c>
      <c r="AB58" s="224">
        <f t="shared" si="4"/>
        <v>0</v>
      </c>
      <c r="AC58" s="224">
        <f t="shared" si="4"/>
        <v>0</v>
      </c>
      <c r="AD58" s="224">
        <f t="shared" si="4"/>
        <v>0</v>
      </c>
      <c r="AE58" s="224">
        <f t="shared" si="4"/>
        <v>0</v>
      </c>
      <c r="AF58" s="224">
        <f t="shared" si="4"/>
        <v>0</v>
      </c>
      <c r="AG58" s="224">
        <f t="shared" si="4"/>
        <v>0</v>
      </c>
      <c r="AH58" s="226"/>
    </row>
    <row r="59" spans="1:34" s="25" customFormat="1" ht="7.5" customHeight="1">
      <c r="A59" s="427"/>
      <c r="B59" s="238"/>
      <c r="C59" s="238"/>
      <c r="D59" s="238"/>
      <c r="E59" s="238"/>
      <c r="F59" s="238"/>
      <c r="G59" s="240"/>
      <c r="H59" s="240"/>
      <c r="I59" s="240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41"/>
    </row>
    <row r="60" spans="1:34" s="25" customFormat="1" ht="18.75" customHeight="1">
      <c r="A60" s="427"/>
      <c r="B60" s="273">
        <f>B58+B53</f>
        <v>0</v>
      </c>
      <c r="C60" s="274"/>
      <c r="D60" s="223" t="s">
        <v>27</v>
      </c>
      <c r="E60" s="274"/>
      <c r="F60" s="273">
        <f>F58+F53</f>
        <v>0</v>
      </c>
      <c r="G60" s="275">
        <f>G58+G53</f>
        <v>0</v>
      </c>
      <c r="H60" s="275">
        <f>H58+H53</f>
        <v>0</v>
      </c>
      <c r="I60" s="275">
        <f>I58+I53</f>
        <v>0</v>
      </c>
      <c r="J60" s="274"/>
      <c r="K60" s="274"/>
      <c r="L60" s="274"/>
      <c r="M60" s="274"/>
      <c r="N60" s="274"/>
      <c r="O60" s="274"/>
      <c r="P60" s="273">
        <f t="shared" ref="P60:AG60" si="5">P58+P53</f>
        <v>0</v>
      </c>
      <c r="Q60" s="273">
        <f t="shared" si="5"/>
        <v>0</v>
      </c>
      <c r="R60" s="273">
        <f t="shared" si="5"/>
        <v>0</v>
      </c>
      <c r="S60" s="273">
        <f t="shared" si="5"/>
        <v>0</v>
      </c>
      <c r="T60" s="273">
        <f t="shared" si="5"/>
        <v>0</v>
      </c>
      <c r="U60" s="273">
        <f t="shared" si="5"/>
        <v>0</v>
      </c>
      <c r="V60" s="273">
        <f t="shared" si="5"/>
        <v>0</v>
      </c>
      <c r="W60" s="273">
        <f t="shared" si="5"/>
        <v>0</v>
      </c>
      <c r="X60" s="273">
        <f t="shared" si="5"/>
        <v>0</v>
      </c>
      <c r="Y60" s="273">
        <f t="shared" si="5"/>
        <v>0</v>
      </c>
      <c r="Z60" s="273">
        <f t="shared" si="5"/>
        <v>0</v>
      </c>
      <c r="AA60" s="273">
        <f t="shared" si="5"/>
        <v>0</v>
      </c>
      <c r="AB60" s="273">
        <f t="shared" si="5"/>
        <v>0</v>
      </c>
      <c r="AC60" s="273">
        <f t="shared" si="5"/>
        <v>0</v>
      </c>
      <c r="AD60" s="273">
        <f t="shared" si="5"/>
        <v>0</v>
      </c>
      <c r="AE60" s="273">
        <f t="shared" si="5"/>
        <v>0</v>
      </c>
      <c r="AF60" s="273">
        <f t="shared" si="5"/>
        <v>0</v>
      </c>
      <c r="AG60" s="273">
        <f t="shared" si="5"/>
        <v>0</v>
      </c>
      <c r="AH60" s="276"/>
    </row>
    <row r="61" spans="1:34" ht="21" customHeight="1">
      <c r="A61" s="448"/>
      <c r="B61" s="307"/>
      <c r="C61" s="307"/>
      <c r="D61" s="307"/>
      <c r="E61" s="307"/>
      <c r="F61" s="307"/>
      <c r="G61" s="308"/>
      <c r="H61" s="308"/>
      <c r="I61" s="308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9"/>
    </row>
    <row r="63" spans="1:34" ht="21" customHeight="1">
      <c r="B63" s="162" t="s">
        <v>40</v>
      </c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</row>
    <row r="64" spans="1:34" ht="21" customHeight="1">
      <c r="B64" s="162" t="s">
        <v>38</v>
      </c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</row>
    <row r="65" spans="1:34" ht="21" customHeight="1">
      <c r="P65" s="38" t="s">
        <v>29</v>
      </c>
      <c r="Q65" s="38"/>
      <c r="R65" s="38"/>
      <c r="S65" s="38"/>
      <c r="T65" s="38"/>
      <c r="U65" s="38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</row>
    <row r="66" spans="1:34" ht="18" customHeight="1">
      <c r="B66" s="2524" t="s">
        <v>0</v>
      </c>
      <c r="C66" s="2526" t="s">
        <v>47</v>
      </c>
      <c r="D66" s="2524" t="s">
        <v>1</v>
      </c>
      <c r="E66" s="2524" t="s">
        <v>2</v>
      </c>
      <c r="F66" s="2526" t="s">
        <v>43</v>
      </c>
      <c r="G66" s="2529" t="s">
        <v>3</v>
      </c>
      <c r="H66" s="2530"/>
      <c r="I66" s="2531"/>
      <c r="J66" s="2526" t="s">
        <v>25</v>
      </c>
      <c r="K66" s="2526" t="s">
        <v>56</v>
      </c>
      <c r="L66" s="2526" t="s">
        <v>49</v>
      </c>
      <c r="M66" s="2526" t="s">
        <v>50</v>
      </c>
      <c r="N66" s="2522" t="s">
        <v>53</v>
      </c>
      <c r="O66" s="2523"/>
      <c r="P66" s="2522" t="s">
        <v>48</v>
      </c>
      <c r="Q66" s="2528"/>
      <c r="R66" s="2528"/>
      <c r="S66" s="2523"/>
      <c r="T66" s="2522" t="s">
        <v>52</v>
      </c>
      <c r="U66" s="2523"/>
      <c r="V66" s="2522" t="s">
        <v>71</v>
      </c>
      <c r="W66" s="2528"/>
      <c r="X66" s="2528"/>
      <c r="Y66" s="2528"/>
      <c r="Z66" s="2528"/>
      <c r="AA66" s="2528"/>
      <c r="AB66" s="2528"/>
      <c r="AC66" s="2528"/>
      <c r="AD66" s="2528"/>
      <c r="AE66" s="2528"/>
      <c r="AF66" s="2528"/>
      <c r="AG66" s="2523"/>
      <c r="AH66" s="2524" t="s">
        <v>5</v>
      </c>
    </row>
    <row r="67" spans="1:34" ht="18" customHeight="1">
      <c r="B67" s="2525"/>
      <c r="C67" s="2527"/>
      <c r="D67" s="2525"/>
      <c r="E67" s="2525"/>
      <c r="F67" s="2527"/>
      <c r="G67" s="31" t="s">
        <v>125</v>
      </c>
      <c r="H67" s="31" t="s">
        <v>6</v>
      </c>
      <c r="I67" s="31" t="s">
        <v>7</v>
      </c>
      <c r="J67" s="2527"/>
      <c r="K67" s="2527"/>
      <c r="L67" s="2527"/>
      <c r="M67" s="2527"/>
      <c r="N67" s="163" t="s">
        <v>54</v>
      </c>
      <c r="O67" s="163" t="s">
        <v>55</v>
      </c>
      <c r="P67" s="163" t="s">
        <v>28</v>
      </c>
      <c r="Q67" s="163" t="s">
        <v>4</v>
      </c>
      <c r="R67" s="163" t="s">
        <v>8</v>
      </c>
      <c r="S67" s="163" t="s">
        <v>51</v>
      </c>
      <c r="T67" s="163" t="s">
        <v>4</v>
      </c>
      <c r="U67" s="163" t="s">
        <v>8</v>
      </c>
      <c r="V67" s="163" t="s">
        <v>59</v>
      </c>
      <c r="W67" s="163" t="s">
        <v>60</v>
      </c>
      <c r="X67" s="163" t="s">
        <v>61</v>
      </c>
      <c r="Y67" s="163" t="s">
        <v>62</v>
      </c>
      <c r="Z67" s="163" t="s">
        <v>63</v>
      </c>
      <c r="AA67" s="163" t="s">
        <v>64</v>
      </c>
      <c r="AB67" s="163" t="s">
        <v>65</v>
      </c>
      <c r="AC67" s="163" t="s">
        <v>66</v>
      </c>
      <c r="AD67" s="163" t="s">
        <v>67</v>
      </c>
      <c r="AE67" s="163" t="s">
        <v>68</v>
      </c>
      <c r="AF67" s="163" t="s">
        <v>69</v>
      </c>
      <c r="AG67" s="163" t="s">
        <v>70</v>
      </c>
      <c r="AH67" s="2525"/>
    </row>
    <row r="68" spans="1:34" ht="18" customHeight="1">
      <c r="A68" s="446"/>
      <c r="B68" s="171"/>
      <c r="C68" s="171"/>
      <c r="D68" s="172"/>
      <c r="E68" s="173"/>
      <c r="F68" s="174"/>
      <c r="G68" s="175"/>
      <c r="H68" s="175"/>
      <c r="I68" s="175"/>
      <c r="J68" s="506"/>
      <c r="K68" s="176"/>
      <c r="L68" s="176"/>
      <c r="M68" s="176"/>
      <c r="N68" s="176"/>
      <c r="O68" s="176"/>
      <c r="P68" s="177"/>
      <c r="Q68" s="177"/>
      <c r="R68" s="177"/>
      <c r="S68" s="177"/>
      <c r="T68" s="177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4"/>
    </row>
    <row r="69" spans="1:34" ht="18" customHeight="1">
      <c r="A69" s="446"/>
      <c r="B69" s="179" t="s">
        <v>26</v>
      </c>
      <c r="C69" s="180" t="str">
        <f>BKW!C8</f>
        <v>sd. Tahun 2019</v>
      </c>
      <c r="D69" s="180"/>
      <c r="E69" s="181"/>
      <c r="F69" s="507"/>
      <c r="G69" s="183"/>
      <c r="H69" s="183"/>
      <c r="I69" s="183"/>
      <c r="J69" s="508"/>
      <c r="K69" s="165"/>
      <c r="L69" s="165"/>
      <c r="M69" s="165"/>
      <c r="N69" s="165"/>
      <c r="O69" s="165"/>
      <c r="P69" s="184"/>
      <c r="Q69" s="184"/>
      <c r="R69" s="184"/>
      <c r="S69" s="184"/>
      <c r="T69" s="184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65"/>
      <c r="AH69" s="182"/>
    </row>
    <row r="70" spans="1:34" s="25" customFormat="1" ht="18" customHeight="1">
      <c r="A70" s="427"/>
      <c r="B70" s="106"/>
      <c r="C70" s="509"/>
      <c r="D70" s="510"/>
      <c r="E70" s="511"/>
      <c r="F70" s="441"/>
      <c r="G70" s="343"/>
      <c r="H70" s="512"/>
      <c r="I70" s="343"/>
      <c r="J70" s="513"/>
      <c r="K70" s="249"/>
      <c r="L70" s="249"/>
      <c r="M70" s="103"/>
      <c r="N70" s="104"/>
      <c r="O70" s="104"/>
      <c r="P70" s="84"/>
      <c r="Q70" s="84"/>
      <c r="R70" s="84"/>
      <c r="S70" s="87"/>
      <c r="T70" s="84"/>
      <c r="U70" s="84"/>
      <c r="V70" s="277"/>
      <c r="W70" s="277"/>
      <c r="X70" s="277"/>
      <c r="Y70" s="277"/>
      <c r="Z70" s="277"/>
      <c r="AA70" s="277"/>
      <c r="AB70" s="277"/>
      <c r="AC70" s="277"/>
      <c r="AD70" s="277"/>
      <c r="AE70" s="277"/>
      <c r="AF70" s="277"/>
      <c r="AG70" s="277"/>
      <c r="AH70" s="106"/>
    </row>
    <row r="71" spans="1:34" s="25" customFormat="1" ht="18" customHeight="1">
      <c r="A71" s="427"/>
      <c r="B71" s="106"/>
      <c r="C71" s="509"/>
      <c r="D71" s="510"/>
      <c r="E71" s="511"/>
      <c r="F71" s="441"/>
      <c r="G71" s="343"/>
      <c r="H71" s="512"/>
      <c r="I71" s="343"/>
      <c r="J71" s="513"/>
      <c r="K71" s="249"/>
      <c r="L71" s="249"/>
      <c r="M71" s="103"/>
      <c r="N71" s="104"/>
      <c r="O71" s="104"/>
      <c r="P71" s="84"/>
      <c r="Q71" s="84"/>
      <c r="R71" s="84"/>
      <c r="S71" s="87"/>
      <c r="T71" s="84"/>
      <c r="U71" s="84"/>
      <c r="V71" s="277"/>
      <c r="W71" s="277"/>
      <c r="X71" s="277"/>
      <c r="Y71" s="277"/>
      <c r="Z71" s="277"/>
      <c r="AA71" s="277"/>
      <c r="AB71" s="277"/>
      <c r="AC71" s="277"/>
      <c r="AD71" s="277"/>
      <c r="AE71" s="277"/>
      <c r="AF71" s="277"/>
      <c r="AG71" s="277"/>
      <c r="AH71" s="106"/>
    </row>
    <row r="72" spans="1:34" s="25" customFormat="1" ht="18" customHeight="1">
      <c r="A72" s="427"/>
      <c r="B72" s="106"/>
      <c r="C72" s="509"/>
      <c r="D72" s="510"/>
      <c r="E72" s="511"/>
      <c r="F72" s="441"/>
      <c r="G72" s="343"/>
      <c r="H72" s="512"/>
      <c r="I72" s="343"/>
      <c r="J72" s="513"/>
      <c r="K72" s="249"/>
      <c r="L72" s="249"/>
      <c r="M72" s="103"/>
      <c r="N72" s="104"/>
      <c r="O72" s="104"/>
      <c r="P72" s="84"/>
      <c r="Q72" s="84"/>
      <c r="R72" s="84"/>
      <c r="S72" s="87"/>
      <c r="T72" s="84"/>
      <c r="U72" s="84"/>
      <c r="V72" s="277"/>
      <c r="W72" s="277"/>
      <c r="X72" s="277"/>
      <c r="Y72" s="277"/>
      <c r="Z72" s="277"/>
      <c r="AA72" s="277"/>
      <c r="AB72" s="277"/>
      <c r="AC72" s="277"/>
      <c r="AD72" s="277"/>
      <c r="AE72" s="277"/>
      <c r="AF72" s="277"/>
      <c r="AG72" s="277"/>
      <c r="AH72" s="106"/>
    </row>
    <row r="73" spans="1:34" s="25" customFormat="1" ht="18" customHeight="1">
      <c r="A73" s="427"/>
      <c r="B73" s="106"/>
      <c r="C73" s="509"/>
      <c r="D73" s="510"/>
      <c r="E73" s="511"/>
      <c r="F73" s="441"/>
      <c r="G73" s="343"/>
      <c r="H73" s="512"/>
      <c r="I73" s="343"/>
      <c r="J73" s="513"/>
      <c r="K73" s="249"/>
      <c r="L73" s="249"/>
      <c r="M73" s="103"/>
      <c r="N73" s="104"/>
      <c r="O73" s="104"/>
      <c r="P73" s="84"/>
      <c r="Q73" s="84"/>
      <c r="R73" s="84"/>
      <c r="S73" s="87"/>
      <c r="T73" s="84"/>
      <c r="U73" s="84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277"/>
      <c r="AH73" s="106"/>
    </row>
    <row r="74" spans="1:34" s="25" customFormat="1" ht="18" customHeight="1">
      <c r="A74" s="427"/>
      <c r="B74" s="106"/>
      <c r="C74" s="509"/>
      <c r="D74" s="510"/>
      <c r="E74" s="511"/>
      <c r="F74" s="514"/>
      <c r="G74" s="343"/>
      <c r="H74" s="515"/>
      <c r="I74" s="343"/>
      <c r="J74" s="516"/>
      <c r="K74" s="249"/>
      <c r="L74" s="249"/>
      <c r="M74" s="103"/>
      <c r="N74" s="104"/>
      <c r="O74" s="104"/>
      <c r="P74" s="84"/>
      <c r="Q74" s="84"/>
      <c r="R74" s="84"/>
      <c r="S74" s="87"/>
      <c r="T74" s="84"/>
      <c r="U74" s="84"/>
      <c r="V74" s="277"/>
      <c r="W74" s="277"/>
      <c r="X74" s="277"/>
      <c r="Y74" s="277"/>
      <c r="Z74" s="277"/>
      <c r="AA74" s="277"/>
      <c r="AB74" s="277"/>
      <c r="AC74" s="277"/>
      <c r="AD74" s="277"/>
      <c r="AE74" s="277"/>
      <c r="AF74" s="277"/>
      <c r="AG74" s="277"/>
      <c r="AH74" s="106"/>
    </row>
    <row r="75" spans="1:34" s="25" customFormat="1" ht="18" customHeight="1">
      <c r="A75" s="427"/>
      <c r="B75" s="106"/>
      <c r="C75" s="509"/>
      <c r="D75" s="510"/>
      <c r="E75" s="511"/>
      <c r="F75" s="441"/>
      <c r="G75" s="343"/>
      <c r="H75" s="512"/>
      <c r="I75" s="343"/>
      <c r="J75" s="513"/>
      <c r="K75" s="249"/>
      <c r="L75" s="249"/>
      <c r="M75" s="103"/>
      <c r="N75" s="104"/>
      <c r="O75" s="104"/>
      <c r="P75" s="84"/>
      <c r="Q75" s="84"/>
      <c r="R75" s="84"/>
      <c r="S75" s="87"/>
      <c r="T75" s="84"/>
      <c r="U75" s="84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277"/>
      <c r="AH75" s="106"/>
    </row>
    <row r="76" spans="1:34" s="25" customFormat="1" ht="18" customHeight="1">
      <c r="A76" s="427"/>
      <c r="B76" s="106"/>
      <c r="C76" s="509"/>
      <c r="D76" s="510"/>
      <c r="E76" s="511"/>
      <c r="F76" s="441"/>
      <c r="G76" s="343"/>
      <c r="H76" s="512"/>
      <c r="I76" s="343"/>
      <c r="J76" s="513"/>
      <c r="K76" s="249"/>
      <c r="L76" s="249"/>
      <c r="M76" s="103"/>
      <c r="N76" s="104"/>
      <c r="O76" s="104"/>
      <c r="P76" s="84"/>
      <c r="Q76" s="84"/>
      <c r="R76" s="84"/>
      <c r="S76" s="87"/>
      <c r="T76" s="84"/>
      <c r="U76" s="84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277"/>
      <c r="AH76" s="106"/>
    </row>
    <row r="77" spans="1:34" s="25" customFormat="1" ht="18" customHeight="1">
      <c r="A77" s="427"/>
      <c r="B77" s="106"/>
      <c r="C77" s="509"/>
      <c r="D77" s="510"/>
      <c r="E77" s="511"/>
      <c r="F77" s="514"/>
      <c r="G77" s="343"/>
      <c r="H77" s="515"/>
      <c r="I77" s="343"/>
      <c r="J77" s="516"/>
      <c r="K77" s="249"/>
      <c r="L77" s="249"/>
      <c r="M77" s="103"/>
      <c r="N77" s="104"/>
      <c r="O77" s="104"/>
      <c r="P77" s="84"/>
      <c r="Q77" s="84"/>
      <c r="R77" s="84"/>
      <c r="S77" s="87"/>
      <c r="T77" s="84"/>
      <c r="U77" s="84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277"/>
      <c r="AH77" s="106"/>
    </row>
    <row r="78" spans="1:34" s="25" customFormat="1" ht="18" customHeight="1">
      <c r="A78" s="427"/>
      <c r="B78" s="106"/>
      <c r="C78" s="509"/>
      <c r="D78" s="510"/>
      <c r="E78" s="511"/>
      <c r="F78" s="514"/>
      <c r="G78" s="343"/>
      <c r="H78" s="515"/>
      <c r="I78" s="343"/>
      <c r="J78" s="516"/>
      <c r="K78" s="249"/>
      <c r="L78" s="249"/>
      <c r="M78" s="103"/>
      <c r="N78" s="104"/>
      <c r="O78" s="104"/>
      <c r="P78" s="84"/>
      <c r="Q78" s="84"/>
      <c r="R78" s="84"/>
      <c r="S78" s="87"/>
      <c r="T78" s="84"/>
      <c r="U78" s="84"/>
      <c r="V78" s="277"/>
      <c r="W78" s="277"/>
      <c r="X78" s="277"/>
      <c r="Y78" s="277"/>
      <c r="Z78" s="277"/>
      <c r="AA78" s="277"/>
      <c r="AB78" s="277"/>
      <c r="AC78" s="277"/>
      <c r="AD78" s="277"/>
      <c r="AE78" s="277"/>
      <c r="AF78" s="277"/>
      <c r="AG78" s="277"/>
      <c r="AH78" s="106"/>
    </row>
    <row r="79" spans="1:34" s="25" customFormat="1" ht="18" customHeight="1">
      <c r="A79" s="427"/>
      <c r="B79" s="106"/>
      <c r="C79" s="509"/>
      <c r="D79" s="510"/>
      <c r="E79" s="511"/>
      <c r="F79" s="514"/>
      <c r="G79" s="343"/>
      <c r="H79" s="515"/>
      <c r="I79" s="343"/>
      <c r="J79" s="516"/>
      <c r="K79" s="249"/>
      <c r="L79" s="249"/>
      <c r="M79" s="103"/>
      <c r="N79" s="104"/>
      <c r="O79" s="104"/>
      <c r="P79" s="84"/>
      <c r="Q79" s="84"/>
      <c r="R79" s="84"/>
      <c r="S79" s="87"/>
      <c r="T79" s="84"/>
      <c r="U79" s="84"/>
      <c r="V79" s="277"/>
      <c r="W79" s="277"/>
      <c r="X79" s="277"/>
      <c r="Y79" s="277"/>
      <c r="Z79" s="277"/>
      <c r="AA79" s="277"/>
      <c r="AB79" s="277"/>
      <c r="AC79" s="277"/>
      <c r="AD79" s="277"/>
      <c r="AE79" s="277"/>
      <c r="AF79" s="277"/>
      <c r="AG79" s="277"/>
      <c r="AH79" s="106"/>
    </row>
    <row r="80" spans="1:34" s="25" customFormat="1" ht="18" customHeight="1">
      <c r="A80" s="427"/>
      <c r="B80" s="106"/>
      <c r="C80" s="509"/>
      <c r="D80" s="510"/>
      <c r="E80" s="511"/>
      <c r="F80" s="514"/>
      <c r="G80" s="343"/>
      <c r="H80" s="515"/>
      <c r="I80" s="343"/>
      <c r="J80" s="516"/>
      <c r="K80" s="249"/>
      <c r="L80" s="249"/>
      <c r="M80" s="103"/>
      <c r="N80" s="104"/>
      <c r="O80" s="104"/>
      <c r="P80" s="84"/>
      <c r="Q80" s="84"/>
      <c r="R80" s="84"/>
      <c r="S80" s="87"/>
      <c r="T80" s="84"/>
      <c r="U80" s="84"/>
      <c r="V80" s="277"/>
      <c r="W80" s="277"/>
      <c r="X80" s="277"/>
      <c r="Y80" s="277"/>
      <c r="Z80" s="277"/>
      <c r="AA80" s="277"/>
      <c r="AB80" s="277"/>
      <c r="AC80" s="277"/>
      <c r="AD80" s="277"/>
      <c r="AE80" s="277"/>
      <c r="AF80" s="277"/>
      <c r="AG80" s="277"/>
      <c r="AH80" s="106"/>
    </row>
    <row r="81" spans="1:34" s="25" customFormat="1" ht="18" customHeight="1">
      <c r="A81" s="427"/>
      <c r="B81" s="106"/>
      <c r="C81" s="509"/>
      <c r="D81" s="510"/>
      <c r="E81" s="511"/>
      <c r="F81" s="441"/>
      <c r="G81" s="343"/>
      <c r="H81" s="512"/>
      <c r="I81" s="343"/>
      <c r="J81" s="513"/>
      <c r="K81" s="249"/>
      <c r="L81" s="249"/>
      <c r="M81" s="103"/>
      <c r="N81" s="104"/>
      <c r="O81" s="104"/>
      <c r="P81" s="84"/>
      <c r="Q81" s="84"/>
      <c r="R81" s="84"/>
      <c r="S81" s="87"/>
      <c r="T81" s="84"/>
      <c r="U81" s="84"/>
      <c r="V81" s="277"/>
      <c r="W81" s="277"/>
      <c r="X81" s="277"/>
      <c r="Y81" s="277"/>
      <c r="Z81" s="277"/>
      <c r="AA81" s="277"/>
      <c r="AB81" s="277"/>
      <c r="AC81" s="277"/>
      <c r="AD81" s="277"/>
      <c r="AE81" s="277"/>
      <c r="AF81" s="277"/>
      <c r="AG81" s="277"/>
      <c r="AH81" s="106"/>
    </row>
    <row r="82" spans="1:34" s="25" customFormat="1" ht="18" customHeight="1">
      <c r="A82" s="427"/>
      <c r="B82" s="106"/>
      <c r="C82" s="509"/>
      <c r="D82" s="510"/>
      <c r="E82" s="511"/>
      <c r="F82" s="514"/>
      <c r="G82" s="343"/>
      <c r="H82" s="515"/>
      <c r="I82" s="343"/>
      <c r="J82" s="516"/>
      <c r="K82" s="249"/>
      <c r="L82" s="249"/>
      <c r="M82" s="103"/>
      <c r="N82" s="104"/>
      <c r="O82" s="104"/>
      <c r="P82" s="84"/>
      <c r="Q82" s="84"/>
      <c r="R82" s="84"/>
      <c r="S82" s="87"/>
      <c r="T82" s="84"/>
      <c r="U82" s="84"/>
      <c r="V82" s="277"/>
      <c r="W82" s="277"/>
      <c r="X82" s="277"/>
      <c r="Y82" s="277"/>
      <c r="Z82" s="277"/>
      <c r="AA82" s="277"/>
      <c r="AB82" s="277"/>
      <c r="AC82" s="277"/>
      <c r="AD82" s="277"/>
      <c r="AE82" s="277"/>
      <c r="AF82" s="277"/>
      <c r="AG82" s="277"/>
      <c r="AH82" s="106"/>
    </row>
    <row r="83" spans="1:34" s="25" customFormat="1" ht="18" customHeight="1">
      <c r="A83" s="427"/>
      <c r="B83" s="106"/>
      <c r="C83" s="509"/>
      <c r="D83" s="510"/>
      <c r="E83" s="511"/>
      <c r="F83" s="441"/>
      <c r="G83" s="343"/>
      <c r="H83" s="512"/>
      <c r="I83" s="343"/>
      <c r="J83" s="513"/>
      <c r="K83" s="249"/>
      <c r="L83" s="249"/>
      <c r="M83" s="103"/>
      <c r="N83" s="104"/>
      <c r="O83" s="104"/>
      <c r="P83" s="84"/>
      <c r="Q83" s="84"/>
      <c r="R83" s="84"/>
      <c r="S83" s="87"/>
      <c r="T83" s="84"/>
      <c r="U83" s="84"/>
      <c r="V83" s="277"/>
      <c r="W83" s="277"/>
      <c r="X83" s="277"/>
      <c r="Y83" s="277"/>
      <c r="Z83" s="277"/>
      <c r="AA83" s="277"/>
      <c r="AB83" s="277"/>
      <c r="AC83" s="277"/>
      <c r="AD83" s="277"/>
      <c r="AE83" s="277"/>
      <c r="AF83" s="277"/>
      <c r="AG83" s="277"/>
      <c r="AH83" s="106"/>
    </row>
    <row r="84" spans="1:34" s="25" customFormat="1" ht="18" customHeight="1">
      <c r="A84" s="427"/>
      <c r="B84" s="106"/>
      <c r="C84" s="509"/>
      <c r="D84" s="510"/>
      <c r="E84" s="511"/>
      <c r="F84" s="514"/>
      <c r="G84" s="343"/>
      <c r="H84" s="515"/>
      <c r="I84" s="343"/>
      <c r="J84" s="516"/>
      <c r="K84" s="249"/>
      <c r="L84" s="249"/>
      <c r="M84" s="103"/>
      <c r="N84" s="104"/>
      <c r="O84" s="104"/>
      <c r="P84" s="84"/>
      <c r="Q84" s="84"/>
      <c r="R84" s="84"/>
      <c r="S84" s="87"/>
      <c r="T84" s="84"/>
      <c r="U84" s="84"/>
      <c r="V84" s="277"/>
      <c r="W84" s="277"/>
      <c r="X84" s="277"/>
      <c r="Y84" s="277"/>
      <c r="Z84" s="277"/>
      <c r="AA84" s="277"/>
      <c r="AB84" s="277"/>
      <c r="AC84" s="277"/>
      <c r="AD84" s="277"/>
      <c r="AE84" s="277"/>
      <c r="AF84" s="277"/>
      <c r="AG84" s="277"/>
      <c r="AH84" s="106"/>
    </row>
    <row r="85" spans="1:34" s="25" customFormat="1" ht="18" customHeight="1">
      <c r="A85" s="427"/>
      <c r="B85" s="106"/>
      <c r="C85" s="509"/>
      <c r="D85" s="510"/>
      <c r="E85" s="511"/>
      <c r="F85" s="441"/>
      <c r="G85" s="343"/>
      <c r="H85" s="512"/>
      <c r="I85" s="343"/>
      <c r="J85" s="513"/>
      <c r="K85" s="249"/>
      <c r="L85" s="249"/>
      <c r="M85" s="103"/>
      <c r="N85" s="104"/>
      <c r="O85" s="104"/>
      <c r="P85" s="84"/>
      <c r="Q85" s="84"/>
      <c r="R85" s="84"/>
      <c r="S85" s="87"/>
      <c r="T85" s="84"/>
      <c r="U85" s="84"/>
      <c r="V85" s="277"/>
      <c r="W85" s="277"/>
      <c r="X85" s="277"/>
      <c r="Y85" s="277"/>
      <c r="Z85" s="277"/>
      <c r="AA85" s="277"/>
      <c r="AB85" s="277"/>
      <c r="AC85" s="277"/>
      <c r="AD85" s="277"/>
      <c r="AE85" s="277"/>
      <c r="AF85" s="277"/>
      <c r="AG85" s="277"/>
      <c r="AH85" s="106"/>
    </row>
    <row r="86" spans="1:34" s="25" customFormat="1" ht="18" customHeight="1">
      <c r="A86" s="427"/>
      <c r="B86" s="106"/>
      <c r="C86" s="509"/>
      <c r="D86" s="510"/>
      <c r="E86" s="511"/>
      <c r="F86" s="514"/>
      <c r="G86" s="343"/>
      <c r="H86" s="515"/>
      <c r="I86" s="343"/>
      <c r="J86" s="516"/>
      <c r="K86" s="249"/>
      <c r="L86" s="249"/>
      <c r="M86" s="103"/>
      <c r="N86" s="104"/>
      <c r="O86" s="104"/>
      <c r="P86" s="84"/>
      <c r="Q86" s="84"/>
      <c r="R86" s="84"/>
      <c r="S86" s="87"/>
      <c r="T86" s="84"/>
      <c r="U86" s="84"/>
      <c r="V86" s="277"/>
      <c r="W86" s="277"/>
      <c r="X86" s="277"/>
      <c r="Y86" s="277"/>
      <c r="Z86" s="277"/>
      <c r="AA86" s="277"/>
      <c r="AB86" s="277"/>
      <c r="AC86" s="277"/>
      <c r="AD86" s="277"/>
      <c r="AE86" s="277"/>
      <c r="AF86" s="277"/>
      <c r="AG86" s="277"/>
      <c r="AH86" s="106"/>
    </row>
    <row r="87" spans="1:34" s="25" customFormat="1" ht="18" customHeight="1">
      <c r="A87" s="427"/>
      <c r="B87" s="106"/>
      <c r="C87" s="509"/>
      <c r="D87" s="510"/>
      <c r="E87" s="511"/>
      <c r="F87" s="514"/>
      <c r="G87" s="343"/>
      <c r="H87" s="515"/>
      <c r="I87" s="343"/>
      <c r="J87" s="516"/>
      <c r="K87" s="249"/>
      <c r="L87" s="249"/>
      <c r="M87" s="103"/>
      <c r="N87" s="104"/>
      <c r="O87" s="104"/>
      <c r="P87" s="84"/>
      <c r="Q87" s="84"/>
      <c r="R87" s="84"/>
      <c r="S87" s="87"/>
      <c r="T87" s="84"/>
      <c r="U87" s="84"/>
      <c r="V87" s="277"/>
      <c r="W87" s="277"/>
      <c r="X87" s="277"/>
      <c r="Y87" s="277"/>
      <c r="Z87" s="277"/>
      <c r="AA87" s="277"/>
      <c r="AB87" s="277"/>
      <c r="AC87" s="277"/>
      <c r="AD87" s="277"/>
      <c r="AE87" s="277"/>
      <c r="AF87" s="277"/>
      <c r="AG87" s="277"/>
      <c r="AH87" s="106"/>
    </row>
    <row r="88" spans="1:34" s="25" customFormat="1" ht="18" customHeight="1">
      <c r="A88" s="448"/>
      <c r="B88" s="106"/>
      <c r="C88" s="517"/>
      <c r="D88" s="518"/>
      <c r="E88" s="519"/>
      <c r="F88" s="440"/>
      <c r="G88" s="344"/>
      <c r="H88" s="520"/>
      <c r="I88" s="343"/>
      <c r="J88" s="521"/>
      <c r="K88" s="318"/>
      <c r="L88" s="318"/>
      <c r="M88" s="143"/>
      <c r="N88" s="144"/>
      <c r="O88" s="144"/>
      <c r="P88" s="84"/>
      <c r="Q88" s="84"/>
      <c r="R88" s="84"/>
      <c r="S88" s="85"/>
      <c r="T88" s="84"/>
      <c r="U88" s="136"/>
      <c r="V88" s="277"/>
      <c r="W88" s="277"/>
      <c r="X88" s="277"/>
      <c r="Y88" s="277"/>
      <c r="Z88" s="277"/>
      <c r="AA88" s="277"/>
      <c r="AB88" s="277"/>
      <c r="AC88" s="277"/>
      <c r="AD88" s="277"/>
      <c r="AE88" s="277"/>
      <c r="AF88" s="277"/>
      <c r="AG88" s="277"/>
      <c r="AH88" s="106"/>
    </row>
    <row r="89" spans="1:34" s="25" customFormat="1" ht="18" customHeight="1">
      <c r="A89" s="448" t="s">
        <v>86</v>
      </c>
      <c r="B89" s="106"/>
      <c r="C89" s="517"/>
      <c r="D89" s="518"/>
      <c r="E89" s="519"/>
      <c r="F89" s="440"/>
      <c r="G89" s="344"/>
      <c r="H89" s="520"/>
      <c r="I89" s="343"/>
      <c r="J89" s="521"/>
      <c r="K89" s="318"/>
      <c r="L89" s="318"/>
      <c r="M89" s="143"/>
      <c r="N89" s="144"/>
      <c r="O89" s="144"/>
      <c r="P89" s="84"/>
      <c r="Q89" s="136"/>
      <c r="R89" s="136"/>
      <c r="S89" s="141"/>
      <c r="T89" s="136"/>
      <c r="U89" s="136"/>
      <c r="V89" s="277"/>
      <c r="W89" s="277"/>
      <c r="X89" s="277"/>
      <c r="Y89" s="277"/>
      <c r="Z89" s="277"/>
      <c r="AA89" s="277"/>
      <c r="AB89" s="277"/>
      <c r="AC89" s="277"/>
      <c r="AD89" s="277"/>
      <c r="AE89" s="277"/>
      <c r="AF89" s="277"/>
      <c r="AG89" s="277"/>
      <c r="AH89" s="106"/>
    </row>
    <row r="90" spans="1:34" s="25" customFormat="1" ht="18" customHeight="1">
      <c r="A90" s="427"/>
      <c r="B90" s="106"/>
      <c r="C90" s="509"/>
      <c r="D90" s="510"/>
      <c r="E90" s="511"/>
      <c r="F90" s="514"/>
      <c r="G90" s="343"/>
      <c r="H90" s="515"/>
      <c r="I90" s="343"/>
      <c r="J90" s="516"/>
      <c r="K90" s="249"/>
      <c r="L90" s="249"/>
      <c r="M90" s="103"/>
      <c r="N90" s="104"/>
      <c r="O90" s="104"/>
      <c r="P90" s="84"/>
      <c r="Q90" s="84"/>
      <c r="R90" s="84"/>
      <c r="S90" s="87"/>
      <c r="T90" s="84"/>
      <c r="U90" s="84"/>
      <c r="V90" s="277"/>
      <c r="W90" s="277"/>
      <c r="X90" s="277"/>
      <c r="Y90" s="277"/>
      <c r="Z90" s="277"/>
      <c r="AA90" s="277"/>
      <c r="AB90" s="277"/>
      <c r="AC90" s="277"/>
      <c r="AD90" s="277"/>
      <c r="AE90" s="277"/>
      <c r="AF90" s="277"/>
      <c r="AG90" s="277"/>
      <c r="AH90" s="106"/>
    </row>
    <row r="91" spans="1:34" s="25" customFormat="1" ht="18" customHeight="1">
      <c r="A91" s="427"/>
      <c r="B91" s="106"/>
      <c r="C91" s="509"/>
      <c r="D91" s="510"/>
      <c r="E91" s="511"/>
      <c r="F91" s="514"/>
      <c r="G91" s="343"/>
      <c r="H91" s="515"/>
      <c r="I91" s="343"/>
      <c r="J91" s="516"/>
      <c r="K91" s="249"/>
      <c r="L91" s="249"/>
      <c r="M91" s="103"/>
      <c r="N91" s="104"/>
      <c r="O91" s="104"/>
      <c r="P91" s="84"/>
      <c r="Q91" s="84"/>
      <c r="R91" s="84"/>
      <c r="S91" s="87"/>
      <c r="T91" s="84"/>
      <c r="U91" s="84"/>
      <c r="V91" s="277"/>
      <c r="W91" s="277"/>
      <c r="X91" s="277"/>
      <c r="Y91" s="277"/>
      <c r="Z91" s="277"/>
      <c r="AA91" s="277"/>
      <c r="AB91" s="277"/>
      <c r="AC91" s="277"/>
      <c r="AD91" s="277"/>
      <c r="AE91" s="277"/>
      <c r="AF91" s="277"/>
      <c r="AG91" s="277"/>
      <c r="AH91" s="106"/>
    </row>
    <row r="92" spans="1:34" s="25" customFormat="1" ht="18" customHeight="1">
      <c r="A92" s="427"/>
      <c r="B92" s="106"/>
      <c r="C92" s="509"/>
      <c r="D92" s="510"/>
      <c r="E92" s="511"/>
      <c r="F92" s="441"/>
      <c r="G92" s="343"/>
      <c r="H92" s="512"/>
      <c r="I92" s="343"/>
      <c r="J92" s="513"/>
      <c r="K92" s="249"/>
      <c r="L92" s="249"/>
      <c r="M92" s="103"/>
      <c r="N92" s="104"/>
      <c r="O92" s="104"/>
      <c r="P92" s="84"/>
      <c r="Q92" s="84"/>
      <c r="R92" s="84"/>
      <c r="S92" s="87"/>
      <c r="T92" s="84"/>
      <c r="U92" s="84"/>
      <c r="V92" s="277"/>
      <c r="W92" s="277"/>
      <c r="X92" s="277"/>
      <c r="Y92" s="277"/>
      <c r="Z92" s="277"/>
      <c r="AA92" s="277"/>
      <c r="AB92" s="277"/>
      <c r="AC92" s="277"/>
      <c r="AD92" s="277"/>
      <c r="AE92" s="277"/>
      <c r="AF92" s="277"/>
      <c r="AG92" s="277"/>
      <c r="AH92" s="106"/>
    </row>
    <row r="93" spans="1:34" s="25" customFormat="1" ht="18" customHeight="1">
      <c r="A93" s="427"/>
      <c r="B93" s="106"/>
      <c r="C93" s="509"/>
      <c r="D93" s="510"/>
      <c r="E93" s="511"/>
      <c r="F93" s="441"/>
      <c r="G93" s="343"/>
      <c r="H93" s="512"/>
      <c r="I93" s="343"/>
      <c r="J93" s="513"/>
      <c r="K93" s="249"/>
      <c r="L93" s="249"/>
      <c r="M93" s="103"/>
      <c r="N93" s="104"/>
      <c r="O93" s="104"/>
      <c r="P93" s="84"/>
      <c r="Q93" s="84"/>
      <c r="R93" s="84"/>
      <c r="S93" s="87"/>
      <c r="T93" s="84"/>
      <c r="U93" s="84"/>
      <c r="V93" s="277"/>
      <c r="W93" s="277"/>
      <c r="X93" s="277"/>
      <c r="Y93" s="277"/>
      <c r="Z93" s="277"/>
      <c r="AA93" s="277"/>
      <c r="AB93" s="277"/>
      <c r="AC93" s="277"/>
      <c r="AD93" s="277"/>
      <c r="AE93" s="277"/>
      <c r="AF93" s="277"/>
      <c r="AG93" s="277"/>
      <c r="AH93" s="106"/>
    </row>
    <row r="94" spans="1:34" s="25" customFormat="1" ht="18" customHeight="1">
      <c r="A94" s="427"/>
      <c r="B94" s="106"/>
      <c r="C94" s="509"/>
      <c r="D94" s="510"/>
      <c r="E94" s="511"/>
      <c r="F94" s="441"/>
      <c r="G94" s="343"/>
      <c r="H94" s="512"/>
      <c r="I94" s="343"/>
      <c r="J94" s="513"/>
      <c r="K94" s="249"/>
      <c r="L94" s="249"/>
      <c r="M94" s="103"/>
      <c r="N94" s="104"/>
      <c r="O94" s="104"/>
      <c r="P94" s="84"/>
      <c r="Q94" s="84"/>
      <c r="R94" s="84"/>
      <c r="S94" s="87"/>
      <c r="T94" s="84"/>
      <c r="U94" s="84"/>
      <c r="V94" s="277"/>
      <c r="W94" s="277"/>
      <c r="X94" s="277"/>
      <c r="Y94" s="277"/>
      <c r="Z94" s="277"/>
      <c r="AA94" s="277"/>
      <c r="AB94" s="277"/>
      <c r="AC94" s="277"/>
      <c r="AD94" s="277"/>
      <c r="AE94" s="277"/>
      <c r="AF94" s="277"/>
      <c r="AG94" s="277"/>
      <c r="AH94" s="106"/>
    </row>
    <row r="95" spans="1:34" s="25" customFormat="1" ht="18" customHeight="1">
      <c r="A95" s="427"/>
      <c r="B95" s="106"/>
      <c r="C95" s="509"/>
      <c r="D95" s="510"/>
      <c r="E95" s="511"/>
      <c r="F95" s="514"/>
      <c r="G95" s="343"/>
      <c r="H95" s="515"/>
      <c r="I95" s="343"/>
      <c r="J95" s="516"/>
      <c r="K95" s="249"/>
      <c r="L95" s="249"/>
      <c r="M95" s="103"/>
      <c r="N95" s="104"/>
      <c r="O95" s="104"/>
      <c r="P95" s="84"/>
      <c r="Q95" s="84"/>
      <c r="R95" s="84"/>
      <c r="S95" s="87"/>
      <c r="T95" s="84"/>
      <c r="U95" s="84"/>
      <c r="V95" s="277"/>
      <c r="W95" s="277"/>
      <c r="X95" s="277"/>
      <c r="Y95" s="277"/>
      <c r="Z95" s="277"/>
      <c r="AA95" s="277"/>
      <c r="AB95" s="277"/>
      <c r="AC95" s="277"/>
      <c r="AD95" s="277"/>
      <c r="AE95" s="277"/>
      <c r="AF95" s="277"/>
      <c r="AG95" s="277"/>
      <c r="AH95" s="106"/>
    </row>
    <row r="96" spans="1:34" s="25" customFormat="1" ht="18" customHeight="1">
      <c r="A96" s="427"/>
      <c r="B96" s="106"/>
      <c r="C96" s="509"/>
      <c r="D96" s="510"/>
      <c r="E96" s="511"/>
      <c r="F96" s="441"/>
      <c r="G96" s="343"/>
      <c r="H96" s="512"/>
      <c r="I96" s="343"/>
      <c r="J96" s="513"/>
      <c r="K96" s="249"/>
      <c r="L96" s="249"/>
      <c r="M96" s="103"/>
      <c r="N96" s="104"/>
      <c r="O96" s="104"/>
      <c r="P96" s="84"/>
      <c r="Q96" s="84"/>
      <c r="R96" s="84"/>
      <c r="S96" s="87"/>
      <c r="T96" s="84"/>
      <c r="U96" s="84"/>
      <c r="V96" s="277"/>
      <c r="W96" s="277"/>
      <c r="X96" s="277"/>
      <c r="Y96" s="277"/>
      <c r="Z96" s="277"/>
      <c r="AA96" s="277"/>
      <c r="AB96" s="277"/>
      <c r="AC96" s="277"/>
      <c r="AD96" s="277"/>
      <c r="AE96" s="277"/>
      <c r="AF96" s="277"/>
      <c r="AG96" s="277"/>
      <c r="AH96" s="106"/>
    </row>
    <row r="97" spans="1:34" s="25" customFormat="1" ht="18" customHeight="1">
      <c r="A97" s="448"/>
      <c r="B97" s="106"/>
      <c r="C97" s="517"/>
      <c r="D97" s="518"/>
      <c r="E97" s="519"/>
      <c r="F97" s="522"/>
      <c r="G97" s="344"/>
      <c r="H97" s="523"/>
      <c r="I97" s="343"/>
      <c r="J97" s="524"/>
      <c r="K97" s="318"/>
      <c r="L97" s="318"/>
      <c r="M97" s="143"/>
      <c r="N97" s="144"/>
      <c r="O97" s="144"/>
      <c r="P97" s="84"/>
      <c r="Q97" s="84"/>
      <c r="R97" s="84"/>
      <c r="S97" s="85"/>
      <c r="T97" s="84"/>
      <c r="U97" s="84"/>
      <c r="V97" s="277"/>
      <c r="W97" s="277"/>
      <c r="X97" s="277"/>
      <c r="Y97" s="277"/>
      <c r="Z97" s="277"/>
      <c r="AA97" s="277"/>
      <c r="AB97" s="277"/>
      <c r="AC97" s="277"/>
      <c r="AD97" s="277"/>
      <c r="AE97" s="277"/>
      <c r="AF97" s="277"/>
      <c r="AG97" s="277"/>
      <c r="AH97" s="106"/>
    </row>
    <row r="98" spans="1:34" s="25" customFormat="1" ht="18" customHeight="1">
      <c r="A98" s="448"/>
      <c r="B98" s="106"/>
      <c r="C98" s="517"/>
      <c r="D98" s="518"/>
      <c r="E98" s="519"/>
      <c r="F98" s="522"/>
      <c r="G98" s="344"/>
      <c r="H98" s="523"/>
      <c r="I98" s="343"/>
      <c r="J98" s="524"/>
      <c r="K98" s="318"/>
      <c r="L98" s="318"/>
      <c r="M98" s="143"/>
      <c r="N98" s="144"/>
      <c r="O98" s="144"/>
      <c r="P98" s="84"/>
      <c r="Q98" s="84"/>
      <c r="R98" s="136"/>
      <c r="S98" s="141"/>
      <c r="T98" s="136"/>
      <c r="U98" s="84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106"/>
    </row>
    <row r="99" spans="1:34" s="25" customFormat="1" ht="18" customHeight="1">
      <c r="A99" s="448"/>
      <c r="B99" s="106"/>
      <c r="C99" s="517"/>
      <c r="D99" s="518"/>
      <c r="E99" s="519"/>
      <c r="F99" s="440"/>
      <c r="G99" s="344"/>
      <c r="H99" s="520"/>
      <c r="I99" s="343"/>
      <c r="J99" s="521"/>
      <c r="K99" s="139"/>
      <c r="L99" s="139"/>
      <c r="M99" s="139"/>
      <c r="N99" s="140"/>
      <c r="O99" s="140"/>
      <c r="P99" s="84"/>
      <c r="Q99" s="84"/>
      <c r="R99" s="136"/>
      <c r="S99" s="141"/>
      <c r="T99" s="136"/>
      <c r="U99" s="84"/>
      <c r="V99" s="277"/>
      <c r="W99" s="277"/>
      <c r="X99" s="277"/>
      <c r="Y99" s="277"/>
      <c r="Z99" s="277"/>
      <c r="AA99" s="277"/>
      <c r="AB99" s="277"/>
      <c r="AC99" s="277"/>
      <c r="AD99" s="277"/>
      <c r="AE99" s="277"/>
      <c r="AF99" s="277"/>
      <c r="AG99" s="277"/>
      <c r="AH99" s="106"/>
    </row>
    <row r="100" spans="1:34" s="25" customFormat="1" ht="18" customHeight="1">
      <c r="A100" s="427"/>
      <c r="B100" s="106"/>
      <c r="C100" s="509"/>
      <c r="D100" s="510"/>
      <c r="E100" s="511"/>
      <c r="F100" s="441"/>
      <c r="G100" s="343"/>
      <c r="H100" s="512"/>
      <c r="I100" s="343"/>
      <c r="J100" s="513"/>
      <c r="K100" s="105"/>
      <c r="L100" s="105"/>
      <c r="M100" s="105"/>
      <c r="N100" s="91"/>
      <c r="O100" s="91"/>
      <c r="P100" s="84"/>
      <c r="Q100" s="84"/>
      <c r="R100" s="84"/>
      <c r="S100" s="87"/>
      <c r="T100" s="84"/>
      <c r="U100" s="84"/>
      <c r="V100" s="277"/>
      <c r="W100" s="277"/>
      <c r="X100" s="277"/>
      <c r="Y100" s="277"/>
      <c r="Z100" s="277"/>
      <c r="AA100" s="277"/>
      <c r="AB100" s="277"/>
      <c r="AC100" s="277"/>
      <c r="AD100" s="277"/>
      <c r="AE100" s="277"/>
      <c r="AF100" s="277"/>
      <c r="AG100" s="277"/>
      <c r="AH100" s="106"/>
    </row>
    <row r="101" spans="1:34" s="25" customFormat="1" ht="18" customHeight="1">
      <c r="A101" s="448"/>
      <c r="B101" s="106"/>
      <c r="C101" s="517"/>
      <c r="D101" s="518"/>
      <c r="E101" s="519"/>
      <c r="F101" s="522"/>
      <c r="G101" s="344"/>
      <c r="H101" s="523"/>
      <c r="I101" s="343"/>
      <c r="J101" s="524"/>
      <c r="K101" s="143"/>
      <c r="L101" s="143"/>
      <c r="M101" s="143"/>
      <c r="N101" s="144"/>
      <c r="O101" s="144"/>
      <c r="P101" s="84"/>
      <c r="Q101" s="84"/>
      <c r="R101" s="136"/>
      <c r="S101" s="141"/>
      <c r="T101" s="136"/>
      <c r="U101" s="84"/>
      <c r="V101" s="277"/>
      <c r="W101" s="277"/>
      <c r="X101" s="277"/>
      <c r="Y101" s="277"/>
      <c r="Z101" s="277"/>
      <c r="AA101" s="277"/>
      <c r="AB101" s="277"/>
      <c r="AC101" s="277"/>
      <c r="AD101" s="277"/>
      <c r="AE101" s="277"/>
      <c r="AF101" s="277"/>
      <c r="AG101" s="277"/>
      <c r="AH101" s="106"/>
    </row>
    <row r="102" spans="1:34" s="25" customFormat="1" ht="18" customHeight="1">
      <c r="A102" s="448"/>
      <c r="B102" s="106"/>
      <c r="C102" s="517"/>
      <c r="D102" s="518"/>
      <c r="E102" s="519"/>
      <c r="F102" s="522"/>
      <c r="G102" s="344"/>
      <c r="H102" s="523"/>
      <c r="I102" s="343"/>
      <c r="J102" s="524"/>
      <c r="K102" s="139"/>
      <c r="L102" s="139"/>
      <c r="M102" s="139"/>
      <c r="N102" s="140"/>
      <c r="O102" s="140"/>
      <c r="P102" s="84"/>
      <c r="Q102" s="84"/>
      <c r="R102" s="84"/>
      <c r="S102" s="85"/>
      <c r="T102" s="84"/>
      <c r="U102" s="84"/>
      <c r="V102" s="277"/>
      <c r="W102" s="277"/>
      <c r="X102" s="277"/>
      <c r="Y102" s="277"/>
      <c r="Z102" s="277"/>
      <c r="AA102" s="277"/>
      <c r="AB102" s="277"/>
      <c r="AC102" s="277"/>
      <c r="AD102" s="277"/>
      <c r="AE102" s="277"/>
      <c r="AF102" s="277"/>
      <c r="AG102" s="277"/>
      <c r="AH102" s="106"/>
    </row>
    <row r="103" spans="1:34" s="25" customFormat="1" ht="18" customHeight="1">
      <c r="A103" s="427"/>
      <c r="B103" s="106"/>
      <c r="C103" s="509"/>
      <c r="D103" s="510"/>
      <c r="E103" s="511"/>
      <c r="F103" s="441"/>
      <c r="G103" s="343"/>
      <c r="H103" s="512"/>
      <c r="I103" s="343"/>
      <c r="J103" s="513"/>
      <c r="K103" s="105"/>
      <c r="L103" s="105"/>
      <c r="M103" s="105"/>
      <c r="N103" s="91"/>
      <c r="O103" s="91"/>
      <c r="P103" s="84"/>
      <c r="Q103" s="84"/>
      <c r="R103" s="84"/>
      <c r="S103" s="87"/>
      <c r="T103" s="84"/>
      <c r="U103" s="84"/>
      <c r="V103" s="277"/>
      <c r="W103" s="277"/>
      <c r="X103" s="277"/>
      <c r="Y103" s="277"/>
      <c r="Z103" s="277"/>
      <c r="AA103" s="277"/>
      <c r="AB103" s="277"/>
      <c r="AC103" s="277"/>
      <c r="AD103" s="277"/>
      <c r="AE103" s="277"/>
      <c r="AF103" s="277"/>
      <c r="AG103" s="277"/>
      <c r="AH103" s="106"/>
    </row>
    <row r="104" spans="1:34" s="25" customFormat="1" ht="18" customHeight="1">
      <c r="A104" s="427"/>
      <c r="B104" s="106"/>
      <c r="C104" s="509"/>
      <c r="D104" s="510"/>
      <c r="E104" s="511"/>
      <c r="F104" s="441"/>
      <c r="G104" s="343"/>
      <c r="H104" s="512"/>
      <c r="I104" s="343"/>
      <c r="J104" s="513"/>
      <c r="K104" s="105"/>
      <c r="L104" s="105"/>
      <c r="M104" s="105"/>
      <c r="N104" s="91"/>
      <c r="O104" s="91"/>
      <c r="P104" s="84"/>
      <c r="Q104" s="84"/>
      <c r="R104" s="84"/>
      <c r="S104" s="87"/>
      <c r="T104" s="84"/>
      <c r="U104" s="84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106"/>
    </row>
    <row r="105" spans="1:34" s="25" customFormat="1" ht="18" customHeight="1">
      <c r="A105" s="427"/>
      <c r="B105" s="106"/>
      <c r="C105" s="509"/>
      <c r="D105" s="510"/>
      <c r="E105" s="511"/>
      <c r="F105" s="441"/>
      <c r="G105" s="343"/>
      <c r="H105" s="512"/>
      <c r="I105" s="343"/>
      <c r="J105" s="513"/>
      <c r="K105" s="105"/>
      <c r="L105" s="105"/>
      <c r="M105" s="105"/>
      <c r="N105" s="91"/>
      <c r="O105" s="91"/>
      <c r="P105" s="84"/>
      <c r="Q105" s="84"/>
      <c r="R105" s="84"/>
      <c r="S105" s="87"/>
      <c r="T105" s="84"/>
      <c r="U105" s="84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106"/>
    </row>
    <row r="106" spans="1:34" s="25" customFormat="1" ht="18" customHeight="1">
      <c r="A106" s="427"/>
      <c r="B106" s="106"/>
      <c r="C106" s="509"/>
      <c r="D106" s="510"/>
      <c r="E106" s="511"/>
      <c r="F106" s="514"/>
      <c r="G106" s="343"/>
      <c r="H106" s="515"/>
      <c r="I106" s="343"/>
      <c r="J106" s="516"/>
      <c r="K106" s="105"/>
      <c r="L106" s="105"/>
      <c r="M106" s="105"/>
      <c r="N106" s="91"/>
      <c r="O106" s="91"/>
      <c r="P106" s="84"/>
      <c r="Q106" s="84"/>
      <c r="R106" s="84"/>
      <c r="S106" s="87"/>
      <c r="T106" s="84"/>
      <c r="U106" s="84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106"/>
    </row>
    <row r="107" spans="1:34" s="25" customFormat="1" ht="18" customHeight="1">
      <c r="A107" s="427"/>
      <c r="B107" s="106"/>
      <c r="C107" s="509"/>
      <c r="D107" s="510"/>
      <c r="E107" s="511"/>
      <c r="F107" s="441"/>
      <c r="G107" s="343"/>
      <c r="H107" s="512"/>
      <c r="I107" s="343"/>
      <c r="J107" s="513"/>
      <c r="K107" s="105"/>
      <c r="L107" s="105"/>
      <c r="M107" s="105"/>
      <c r="N107" s="91"/>
      <c r="O107" s="91"/>
      <c r="P107" s="84"/>
      <c r="Q107" s="84"/>
      <c r="R107" s="84"/>
      <c r="S107" s="87"/>
      <c r="T107" s="84"/>
      <c r="U107" s="84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106"/>
    </row>
    <row r="108" spans="1:34" s="25" customFormat="1" ht="18" customHeight="1">
      <c r="A108" s="427"/>
      <c r="B108" s="106"/>
      <c r="C108" s="509"/>
      <c r="D108" s="510"/>
      <c r="E108" s="511"/>
      <c r="F108" s="441"/>
      <c r="G108" s="343"/>
      <c r="H108" s="512"/>
      <c r="I108" s="343"/>
      <c r="J108" s="513"/>
      <c r="K108" s="105"/>
      <c r="L108" s="105"/>
      <c r="M108" s="105"/>
      <c r="N108" s="91"/>
      <c r="O108" s="91"/>
      <c r="P108" s="84"/>
      <c r="Q108" s="84"/>
      <c r="R108" s="84"/>
      <c r="S108" s="87"/>
      <c r="T108" s="84"/>
      <c r="U108" s="84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106"/>
    </row>
    <row r="109" spans="1:34" s="25" customFormat="1" ht="18" customHeight="1">
      <c r="A109" s="427"/>
      <c r="B109" s="106"/>
      <c r="C109" s="509"/>
      <c r="D109" s="510"/>
      <c r="E109" s="511"/>
      <c r="F109" s="514"/>
      <c r="G109" s="343"/>
      <c r="H109" s="515"/>
      <c r="I109" s="343"/>
      <c r="J109" s="516"/>
      <c r="K109" s="105"/>
      <c r="L109" s="105"/>
      <c r="M109" s="105"/>
      <c r="N109" s="91"/>
      <c r="O109" s="91"/>
      <c r="P109" s="84"/>
      <c r="Q109" s="84"/>
      <c r="R109" s="84"/>
      <c r="S109" s="87"/>
      <c r="T109" s="84"/>
      <c r="U109" s="84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106"/>
    </row>
    <row r="110" spans="1:34" s="25" customFormat="1" ht="18" customHeight="1">
      <c r="A110" s="427"/>
      <c r="B110" s="106"/>
      <c r="C110" s="509"/>
      <c r="D110" s="510"/>
      <c r="E110" s="511"/>
      <c r="F110" s="441"/>
      <c r="G110" s="343"/>
      <c r="H110" s="512"/>
      <c r="I110" s="343"/>
      <c r="J110" s="513"/>
      <c r="K110" s="105"/>
      <c r="L110" s="105"/>
      <c r="M110" s="105"/>
      <c r="N110" s="91"/>
      <c r="O110" s="91"/>
      <c r="P110" s="84"/>
      <c r="Q110" s="84"/>
      <c r="R110" s="84"/>
      <c r="S110" s="87"/>
      <c r="T110" s="84"/>
      <c r="U110" s="84"/>
      <c r="V110" s="277"/>
      <c r="W110" s="277"/>
      <c r="X110" s="277"/>
      <c r="Y110" s="277"/>
      <c r="Z110" s="277"/>
      <c r="AA110" s="277"/>
      <c r="AB110" s="277"/>
      <c r="AC110" s="277"/>
      <c r="AD110" s="277"/>
      <c r="AE110" s="277"/>
      <c r="AF110" s="277"/>
      <c r="AG110" s="277"/>
      <c r="AH110" s="106"/>
    </row>
    <row r="111" spans="1:34" s="25" customFormat="1" ht="18" customHeight="1">
      <c r="A111" s="427"/>
      <c r="B111" s="106"/>
      <c r="C111" s="509"/>
      <c r="D111" s="510"/>
      <c r="E111" s="511"/>
      <c r="F111" s="514"/>
      <c r="G111" s="343"/>
      <c r="H111" s="515"/>
      <c r="I111" s="343"/>
      <c r="J111" s="516"/>
      <c r="K111" s="249"/>
      <c r="L111" s="249"/>
      <c r="M111" s="103"/>
      <c r="N111" s="104"/>
      <c r="O111" s="104"/>
      <c r="P111" s="84"/>
      <c r="Q111" s="84"/>
      <c r="R111" s="84"/>
      <c r="S111" s="87"/>
      <c r="T111" s="84"/>
      <c r="U111" s="84"/>
      <c r="V111" s="277"/>
      <c r="W111" s="277"/>
      <c r="X111" s="277"/>
      <c r="Y111" s="277"/>
      <c r="Z111" s="277"/>
      <c r="AA111" s="277"/>
      <c r="AB111" s="277"/>
      <c r="AC111" s="277"/>
      <c r="AD111" s="277"/>
      <c r="AE111" s="277"/>
      <c r="AF111" s="277"/>
      <c r="AG111" s="277"/>
      <c r="AH111" s="106"/>
    </row>
    <row r="112" spans="1:34" s="25" customFormat="1" ht="18" customHeight="1">
      <c r="A112" s="427"/>
      <c r="B112" s="106"/>
      <c r="C112" s="509"/>
      <c r="D112" s="510"/>
      <c r="E112" s="511"/>
      <c r="F112" s="441"/>
      <c r="G112" s="343"/>
      <c r="H112" s="512"/>
      <c r="I112" s="343"/>
      <c r="J112" s="513"/>
      <c r="K112" s="249"/>
      <c r="L112" s="249"/>
      <c r="M112" s="103"/>
      <c r="N112" s="104"/>
      <c r="O112" s="104"/>
      <c r="P112" s="84"/>
      <c r="Q112" s="84"/>
      <c r="R112" s="84"/>
      <c r="S112" s="87"/>
      <c r="T112" s="84"/>
      <c r="U112" s="84"/>
      <c r="V112" s="277"/>
      <c r="W112" s="277"/>
      <c r="X112" s="277"/>
      <c r="Y112" s="277"/>
      <c r="Z112" s="277"/>
      <c r="AA112" s="277"/>
      <c r="AB112" s="277"/>
      <c r="AC112" s="277"/>
      <c r="AD112" s="277"/>
      <c r="AE112" s="277"/>
      <c r="AF112" s="277"/>
      <c r="AG112" s="277"/>
      <c r="AH112" s="106"/>
    </row>
    <row r="113" spans="1:34" s="25" customFormat="1" ht="18" customHeight="1">
      <c r="A113" s="427"/>
      <c r="B113" s="106"/>
      <c r="C113" s="509"/>
      <c r="D113" s="510"/>
      <c r="E113" s="511"/>
      <c r="F113" s="514"/>
      <c r="G113" s="343"/>
      <c r="H113" s="515"/>
      <c r="I113" s="343"/>
      <c r="J113" s="516"/>
      <c r="K113" s="105"/>
      <c r="L113" s="105"/>
      <c r="M113" s="105"/>
      <c r="N113" s="91"/>
      <c r="O113" s="91"/>
      <c r="P113" s="84"/>
      <c r="Q113" s="84"/>
      <c r="R113" s="84"/>
      <c r="S113" s="87"/>
      <c r="T113" s="84"/>
      <c r="U113" s="84"/>
      <c r="V113" s="277"/>
      <c r="W113" s="277"/>
      <c r="X113" s="277"/>
      <c r="Y113" s="277"/>
      <c r="Z113" s="277"/>
      <c r="AA113" s="277"/>
      <c r="AB113" s="277"/>
      <c r="AC113" s="277"/>
      <c r="AD113" s="277"/>
      <c r="AE113" s="277"/>
      <c r="AF113" s="277"/>
      <c r="AG113" s="277"/>
      <c r="AH113" s="106"/>
    </row>
    <row r="114" spans="1:34" s="25" customFormat="1" ht="18" customHeight="1">
      <c r="A114" s="427"/>
      <c r="B114" s="106"/>
      <c r="C114" s="509"/>
      <c r="D114" s="510"/>
      <c r="E114" s="511"/>
      <c r="F114" s="441"/>
      <c r="G114" s="343"/>
      <c r="H114" s="512"/>
      <c r="I114" s="343"/>
      <c r="J114" s="513"/>
      <c r="K114" s="105"/>
      <c r="L114" s="105"/>
      <c r="M114" s="105"/>
      <c r="N114" s="91"/>
      <c r="O114" s="91"/>
      <c r="P114" s="84"/>
      <c r="Q114" s="84"/>
      <c r="R114" s="84"/>
      <c r="S114" s="87"/>
      <c r="T114" s="84"/>
      <c r="U114" s="84"/>
      <c r="V114" s="277"/>
      <c r="W114" s="277"/>
      <c r="X114" s="277"/>
      <c r="Y114" s="277"/>
      <c r="Z114" s="277"/>
      <c r="AA114" s="277"/>
      <c r="AB114" s="277"/>
      <c r="AC114" s="277"/>
      <c r="AD114" s="277"/>
      <c r="AE114" s="277"/>
      <c r="AF114" s="277"/>
      <c r="AG114" s="277"/>
      <c r="AH114" s="106"/>
    </row>
    <row r="115" spans="1:34" s="25" customFormat="1" ht="18" customHeight="1">
      <c r="A115" s="448"/>
      <c r="B115" s="106"/>
      <c r="C115" s="517"/>
      <c r="D115" s="518"/>
      <c r="E115" s="519"/>
      <c r="F115" s="522"/>
      <c r="G115" s="344"/>
      <c r="H115" s="523"/>
      <c r="I115" s="343"/>
      <c r="J115" s="524"/>
      <c r="K115" s="318"/>
      <c r="L115" s="318"/>
      <c r="M115" s="143"/>
      <c r="N115" s="144"/>
      <c r="O115" s="144"/>
      <c r="P115" s="84"/>
      <c r="Q115" s="84"/>
      <c r="R115" s="84"/>
      <c r="S115" s="85"/>
      <c r="T115" s="84"/>
      <c r="U115" s="84"/>
      <c r="V115" s="277"/>
      <c r="W115" s="277"/>
      <c r="X115" s="277"/>
      <c r="Y115" s="277"/>
      <c r="Z115" s="277"/>
      <c r="AA115" s="277"/>
      <c r="AB115" s="277"/>
      <c r="AC115" s="277"/>
      <c r="AD115" s="277"/>
      <c r="AE115" s="277"/>
      <c r="AF115" s="277"/>
      <c r="AG115" s="277"/>
      <c r="AH115" s="106"/>
    </row>
    <row r="116" spans="1:34" s="25" customFormat="1" ht="18" customHeight="1">
      <c r="A116" s="448"/>
      <c r="B116" s="106"/>
      <c r="C116" s="517"/>
      <c r="D116" s="518"/>
      <c r="E116" s="519"/>
      <c r="F116" s="522"/>
      <c r="G116" s="344"/>
      <c r="H116" s="523"/>
      <c r="I116" s="343"/>
      <c r="J116" s="524"/>
      <c r="K116" s="318"/>
      <c r="L116" s="318"/>
      <c r="M116" s="143"/>
      <c r="N116" s="144"/>
      <c r="O116" s="144"/>
      <c r="P116" s="84"/>
      <c r="Q116" s="84"/>
      <c r="R116" s="84"/>
      <c r="S116" s="85"/>
      <c r="T116" s="84"/>
      <c r="U116" s="84"/>
      <c r="V116" s="277"/>
      <c r="W116" s="277"/>
      <c r="X116" s="277"/>
      <c r="Y116" s="277"/>
      <c r="Z116" s="277"/>
      <c r="AA116" s="277"/>
      <c r="AB116" s="277"/>
      <c r="AC116" s="277"/>
      <c r="AD116" s="277"/>
      <c r="AE116" s="277"/>
      <c r="AF116" s="277"/>
      <c r="AG116" s="277"/>
      <c r="AH116" s="106"/>
    </row>
    <row r="117" spans="1:34" s="25" customFormat="1" ht="18" customHeight="1">
      <c r="A117" s="448"/>
      <c r="B117" s="106"/>
      <c r="C117" s="517"/>
      <c r="D117" s="518"/>
      <c r="E117" s="519"/>
      <c r="F117" s="522"/>
      <c r="G117" s="344"/>
      <c r="H117" s="523"/>
      <c r="I117" s="343"/>
      <c r="J117" s="524"/>
      <c r="K117" s="318"/>
      <c r="L117" s="318"/>
      <c r="M117" s="143"/>
      <c r="N117" s="144"/>
      <c r="O117" s="144"/>
      <c r="P117" s="84"/>
      <c r="Q117" s="84"/>
      <c r="R117" s="84"/>
      <c r="S117" s="85"/>
      <c r="T117" s="84"/>
      <c r="U117" s="84"/>
      <c r="V117" s="277"/>
      <c r="W117" s="277"/>
      <c r="X117" s="277"/>
      <c r="Y117" s="277"/>
      <c r="Z117" s="277"/>
      <c r="AA117" s="277"/>
      <c r="AB117" s="277"/>
      <c r="AC117" s="277"/>
      <c r="AD117" s="277"/>
      <c r="AE117" s="277"/>
      <c r="AF117" s="277"/>
      <c r="AG117" s="277"/>
      <c r="AH117" s="106"/>
    </row>
    <row r="118" spans="1:34" s="25" customFormat="1" ht="18" customHeight="1">
      <c r="A118" s="427"/>
      <c r="B118" s="106"/>
      <c r="C118" s="509"/>
      <c r="D118" s="510"/>
      <c r="E118" s="511"/>
      <c r="F118" s="441"/>
      <c r="G118" s="343"/>
      <c r="H118" s="512"/>
      <c r="I118" s="343"/>
      <c r="J118" s="513"/>
      <c r="K118" s="105"/>
      <c r="L118" s="105"/>
      <c r="M118" s="105"/>
      <c r="N118" s="91"/>
      <c r="O118" s="91"/>
      <c r="P118" s="84"/>
      <c r="Q118" s="84"/>
      <c r="R118" s="84"/>
      <c r="S118" s="87"/>
      <c r="T118" s="84"/>
      <c r="U118" s="84"/>
      <c r="V118" s="277"/>
      <c r="W118" s="277"/>
      <c r="X118" s="277"/>
      <c r="Y118" s="277"/>
      <c r="Z118" s="277"/>
      <c r="AA118" s="277"/>
      <c r="AB118" s="277"/>
      <c r="AC118" s="277"/>
      <c r="AD118" s="277"/>
      <c r="AE118" s="277"/>
      <c r="AF118" s="277"/>
      <c r="AG118" s="277"/>
      <c r="AH118" s="106"/>
    </row>
    <row r="119" spans="1:34" s="25" customFormat="1" ht="18" customHeight="1">
      <c r="A119" s="427"/>
      <c r="B119" s="106"/>
      <c r="C119" s="509"/>
      <c r="D119" s="510"/>
      <c r="E119" s="511"/>
      <c r="F119" s="441"/>
      <c r="G119" s="343"/>
      <c r="H119" s="512"/>
      <c r="I119" s="343"/>
      <c r="J119" s="513"/>
      <c r="K119" s="249"/>
      <c r="L119" s="249"/>
      <c r="M119" s="103"/>
      <c r="N119" s="104"/>
      <c r="O119" s="104"/>
      <c r="P119" s="84"/>
      <c r="Q119" s="84"/>
      <c r="R119" s="84"/>
      <c r="S119" s="87"/>
      <c r="T119" s="84"/>
      <c r="U119" s="84"/>
      <c r="V119" s="277"/>
      <c r="W119" s="277"/>
      <c r="X119" s="277"/>
      <c r="Y119" s="277"/>
      <c r="Z119" s="277"/>
      <c r="AA119" s="277"/>
      <c r="AB119" s="277"/>
      <c r="AC119" s="277"/>
      <c r="AD119" s="277"/>
      <c r="AE119" s="277"/>
      <c r="AF119" s="277"/>
      <c r="AG119" s="277"/>
      <c r="AH119" s="106"/>
    </row>
    <row r="120" spans="1:34" s="25" customFormat="1" ht="18" customHeight="1">
      <c r="A120" s="427"/>
      <c r="B120" s="106"/>
      <c r="C120" s="509"/>
      <c r="D120" s="510"/>
      <c r="E120" s="511"/>
      <c r="F120" s="514"/>
      <c r="G120" s="343"/>
      <c r="H120" s="515"/>
      <c r="I120" s="343"/>
      <c r="J120" s="516"/>
      <c r="K120" s="249"/>
      <c r="L120" s="249"/>
      <c r="M120" s="103"/>
      <c r="N120" s="104"/>
      <c r="O120" s="104"/>
      <c r="P120" s="84"/>
      <c r="Q120" s="84"/>
      <c r="R120" s="84"/>
      <c r="S120" s="87"/>
      <c r="T120" s="84"/>
      <c r="U120" s="84"/>
      <c r="V120" s="277"/>
      <c r="W120" s="277"/>
      <c r="X120" s="277"/>
      <c r="Y120" s="277"/>
      <c r="Z120" s="277"/>
      <c r="AA120" s="277"/>
      <c r="AB120" s="277"/>
      <c r="AC120" s="277"/>
      <c r="AD120" s="277"/>
      <c r="AE120" s="277"/>
      <c r="AF120" s="277"/>
      <c r="AG120" s="277"/>
      <c r="AH120" s="106"/>
    </row>
    <row r="121" spans="1:34" s="25" customFormat="1" ht="18" customHeight="1">
      <c r="A121" s="427"/>
      <c r="B121" s="106"/>
      <c r="C121" s="509"/>
      <c r="D121" s="510"/>
      <c r="E121" s="511"/>
      <c r="F121" s="441"/>
      <c r="G121" s="343"/>
      <c r="H121" s="512"/>
      <c r="I121" s="343"/>
      <c r="J121" s="513"/>
      <c r="K121" s="249"/>
      <c r="L121" s="249"/>
      <c r="M121" s="103"/>
      <c r="N121" s="104"/>
      <c r="O121" s="104"/>
      <c r="P121" s="84"/>
      <c r="Q121" s="84"/>
      <c r="R121" s="84"/>
      <c r="S121" s="87"/>
      <c r="T121" s="84"/>
      <c r="U121" s="84"/>
      <c r="V121" s="277"/>
      <c r="W121" s="277"/>
      <c r="X121" s="277"/>
      <c r="Y121" s="277"/>
      <c r="Z121" s="277"/>
      <c r="AA121" s="277"/>
      <c r="AB121" s="277"/>
      <c r="AC121" s="277"/>
      <c r="AD121" s="277"/>
      <c r="AE121" s="277"/>
      <c r="AF121" s="277"/>
      <c r="AG121" s="277"/>
      <c r="AH121" s="106"/>
    </row>
    <row r="122" spans="1:34" s="25" customFormat="1" ht="18" customHeight="1">
      <c r="A122" s="427"/>
      <c r="B122" s="106"/>
      <c r="C122" s="509"/>
      <c r="D122" s="510"/>
      <c r="E122" s="511"/>
      <c r="F122" s="514"/>
      <c r="G122" s="343"/>
      <c r="H122" s="515"/>
      <c r="I122" s="343"/>
      <c r="J122" s="516"/>
      <c r="K122" s="249"/>
      <c r="L122" s="249"/>
      <c r="M122" s="103"/>
      <c r="N122" s="104"/>
      <c r="O122" s="104"/>
      <c r="P122" s="84"/>
      <c r="Q122" s="84"/>
      <c r="R122" s="84"/>
      <c r="S122" s="87"/>
      <c r="T122" s="84"/>
      <c r="U122" s="84"/>
      <c r="V122" s="277"/>
      <c r="W122" s="277"/>
      <c r="X122" s="277"/>
      <c r="Y122" s="277"/>
      <c r="Z122" s="277"/>
      <c r="AA122" s="277"/>
      <c r="AB122" s="277"/>
      <c r="AC122" s="277"/>
      <c r="AD122" s="277"/>
      <c r="AE122" s="277"/>
      <c r="AF122" s="277"/>
      <c r="AG122" s="277"/>
      <c r="AH122" s="106"/>
    </row>
    <row r="123" spans="1:34" s="25" customFormat="1" ht="18" customHeight="1">
      <c r="A123" s="427"/>
      <c r="B123" s="106"/>
      <c r="C123" s="509"/>
      <c r="D123" s="510"/>
      <c r="E123" s="511"/>
      <c r="F123" s="441"/>
      <c r="G123" s="343"/>
      <c r="H123" s="512"/>
      <c r="I123" s="343"/>
      <c r="J123" s="513"/>
      <c r="K123" s="105"/>
      <c r="L123" s="105"/>
      <c r="M123" s="105"/>
      <c r="N123" s="91"/>
      <c r="O123" s="91"/>
      <c r="P123" s="84"/>
      <c r="Q123" s="84"/>
      <c r="R123" s="84"/>
      <c r="S123" s="87"/>
      <c r="T123" s="84"/>
      <c r="U123" s="84"/>
      <c r="V123" s="277"/>
      <c r="W123" s="277"/>
      <c r="X123" s="277"/>
      <c r="Y123" s="277"/>
      <c r="Z123" s="277"/>
      <c r="AA123" s="277"/>
      <c r="AB123" s="277"/>
      <c r="AC123" s="277"/>
      <c r="AD123" s="277"/>
      <c r="AE123" s="277"/>
      <c r="AF123" s="277"/>
      <c r="AG123" s="277"/>
      <c r="AH123" s="106"/>
    </row>
    <row r="124" spans="1:34" s="25" customFormat="1" ht="18" customHeight="1">
      <c r="A124" s="427"/>
      <c r="B124" s="106"/>
      <c r="C124" s="509"/>
      <c r="D124" s="510"/>
      <c r="E124" s="511"/>
      <c r="F124" s="441"/>
      <c r="G124" s="349"/>
      <c r="H124" s="512"/>
      <c r="I124" s="343"/>
      <c r="J124" s="513"/>
      <c r="K124" s="105"/>
      <c r="L124" s="105"/>
      <c r="M124" s="105"/>
      <c r="N124" s="91"/>
      <c r="O124" s="91"/>
      <c r="P124" s="84"/>
      <c r="Q124" s="84"/>
      <c r="R124" s="84"/>
      <c r="S124" s="87"/>
      <c r="T124" s="84"/>
      <c r="U124" s="84"/>
      <c r="V124" s="277"/>
      <c r="W124" s="277"/>
      <c r="X124" s="277"/>
      <c r="Y124" s="277"/>
      <c r="Z124" s="277"/>
      <c r="AA124" s="277"/>
      <c r="AB124" s="277"/>
      <c r="AC124" s="277"/>
      <c r="AD124" s="277"/>
      <c r="AE124" s="277"/>
      <c r="AF124" s="277"/>
      <c r="AG124" s="277"/>
      <c r="AH124" s="106"/>
    </row>
    <row r="125" spans="1:34" s="25" customFormat="1" ht="18" customHeight="1">
      <c r="A125" s="427"/>
      <c r="B125" s="106"/>
      <c r="C125" s="509"/>
      <c r="D125" s="510"/>
      <c r="E125" s="511"/>
      <c r="F125" s="441"/>
      <c r="G125" s="343"/>
      <c r="H125" s="512"/>
      <c r="I125" s="343"/>
      <c r="J125" s="513"/>
      <c r="K125" s="105"/>
      <c r="L125" s="105"/>
      <c r="M125" s="105"/>
      <c r="N125" s="91"/>
      <c r="O125" s="91"/>
      <c r="P125" s="84"/>
      <c r="Q125" s="84"/>
      <c r="R125" s="84"/>
      <c r="S125" s="87"/>
      <c r="T125" s="84"/>
      <c r="U125" s="84"/>
      <c r="V125" s="277"/>
      <c r="W125" s="277"/>
      <c r="X125" s="277"/>
      <c r="Y125" s="277"/>
      <c r="Z125" s="277"/>
      <c r="AA125" s="277"/>
      <c r="AB125" s="277"/>
      <c r="AC125" s="277"/>
      <c r="AD125" s="277"/>
      <c r="AE125" s="277"/>
      <c r="AF125" s="277"/>
      <c r="AG125" s="277"/>
      <c r="AH125" s="106"/>
    </row>
    <row r="126" spans="1:34" s="25" customFormat="1" ht="18" customHeight="1">
      <c r="A126" s="427"/>
      <c r="B126" s="106"/>
      <c r="C126" s="509"/>
      <c r="D126" s="510"/>
      <c r="E126" s="511"/>
      <c r="F126" s="441"/>
      <c r="G126" s="343"/>
      <c r="H126" s="512"/>
      <c r="I126" s="343"/>
      <c r="J126" s="513"/>
      <c r="K126" s="249"/>
      <c r="L126" s="249"/>
      <c r="M126" s="103"/>
      <c r="N126" s="104"/>
      <c r="O126" s="104"/>
      <c r="P126" s="84"/>
      <c r="Q126" s="84"/>
      <c r="R126" s="84"/>
      <c r="S126" s="87"/>
      <c r="T126" s="84"/>
      <c r="U126" s="84"/>
      <c r="V126" s="277"/>
      <c r="W126" s="277"/>
      <c r="X126" s="277"/>
      <c r="Y126" s="277"/>
      <c r="Z126" s="277"/>
      <c r="AA126" s="277"/>
      <c r="AB126" s="277"/>
      <c r="AC126" s="277"/>
      <c r="AD126" s="277"/>
      <c r="AE126" s="277"/>
      <c r="AF126" s="277"/>
      <c r="AG126" s="277"/>
      <c r="AH126" s="106"/>
    </row>
    <row r="127" spans="1:34" s="25" customFormat="1" ht="18" customHeight="1">
      <c r="A127" s="427"/>
      <c r="B127" s="106"/>
      <c r="C127" s="509"/>
      <c r="D127" s="510"/>
      <c r="E127" s="511"/>
      <c r="F127" s="441"/>
      <c r="G127" s="343"/>
      <c r="H127" s="512"/>
      <c r="I127" s="343"/>
      <c r="J127" s="513"/>
      <c r="K127" s="249"/>
      <c r="L127" s="249"/>
      <c r="M127" s="103"/>
      <c r="N127" s="104"/>
      <c r="O127" s="104"/>
      <c r="P127" s="84"/>
      <c r="Q127" s="84"/>
      <c r="R127" s="84"/>
      <c r="S127" s="87"/>
      <c r="T127" s="84"/>
      <c r="U127" s="84"/>
      <c r="V127" s="277"/>
      <c r="W127" s="277"/>
      <c r="X127" s="277"/>
      <c r="Y127" s="277"/>
      <c r="Z127" s="277"/>
      <c r="AA127" s="277"/>
      <c r="AB127" s="277"/>
      <c r="AC127" s="277"/>
      <c r="AD127" s="277"/>
      <c r="AE127" s="277"/>
      <c r="AF127" s="277"/>
      <c r="AG127" s="277"/>
      <c r="AH127" s="106"/>
    </row>
    <row r="128" spans="1:34" s="25" customFormat="1" ht="18" customHeight="1">
      <c r="A128" s="448"/>
      <c r="B128" s="106"/>
      <c r="C128" s="517"/>
      <c r="D128" s="518"/>
      <c r="E128" s="519"/>
      <c r="F128" s="440"/>
      <c r="G128" s="385"/>
      <c r="H128" s="520"/>
      <c r="I128" s="343"/>
      <c r="J128" s="521"/>
      <c r="K128" s="139"/>
      <c r="L128" s="139"/>
      <c r="M128" s="139"/>
      <c r="N128" s="140"/>
      <c r="O128" s="140"/>
      <c r="P128" s="84"/>
      <c r="Q128" s="136"/>
      <c r="R128" s="136"/>
      <c r="S128" s="141"/>
      <c r="T128" s="84"/>
      <c r="U128" s="84"/>
      <c r="V128" s="277"/>
      <c r="W128" s="277"/>
      <c r="X128" s="277"/>
      <c r="Y128" s="277"/>
      <c r="Z128" s="277"/>
      <c r="AA128" s="277"/>
      <c r="AB128" s="277"/>
      <c r="AC128" s="277"/>
      <c r="AD128" s="277"/>
      <c r="AE128" s="277"/>
      <c r="AF128" s="277"/>
      <c r="AG128" s="277"/>
      <c r="AH128" s="106"/>
    </row>
    <row r="129" spans="1:35" s="25" customFormat="1" ht="18" customHeight="1">
      <c r="A129" s="427"/>
      <c r="B129" s="106"/>
      <c r="C129" s="509"/>
      <c r="D129" s="510"/>
      <c r="E129" s="511"/>
      <c r="F129" s="441"/>
      <c r="G129" s="343"/>
      <c r="H129" s="512"/>
      <c r="I129" s="343"/>
      <c r="J129" s="513"/>
      <c r="K129" s="249"/>
      <c r="L129" s="249"/>
      <c r="M129" s="103"/>
      <c r="N129" s="104"/>
      <c r="O129" s="104"/>
      <c r="P129" s="84"/>
      <c r="Q129" s="84"/>
      <c r="R129" s="84"/>
      <c r="S129" s="87"/>
      <c r="T129" s="84"/>
      <c r="U129" s="84"/>
      <c r="V129" s="277"/>
      <c r="W129" s="277"/>
      <c r="X129" s="277"/>
      <c r="Y129" s="277"/>
      <c r="Z129" s="277"/>
      <c r="AA129" s="277"/>
      <c r="AB129" s="277"/>
      <c r="AC129" s="277"/>
      <c r="AD129" s="277"/>
      <c r="AE129" s="277"/>
      <c r="AF129" s="277"/>
      <c r="AG129" s="277"/>
      <c r="AH129" s="106"/>
    </row>
    <row r="130" spans="1:35" s="25" customFormat="1" ht="18" customHeight="1">
      <c r="A130" s="427"/>
      <c r="B130" s="106"/>
      <c r="C130" s="509"/>
      <c r="D130" s="510"/>
      <c r="E130" s="511"/>
      <c r="F130" s="441"/>
      <c r="G130" s="343"/>
      <c r="H130" s="512"/>
      <c r="I130" s="343"/>
      <c r="J130" s="513"/>
      <c r="K130" s="249"/>
      <c r="L130" s="249"/>
      <c r="M130" s="103"/>
      <c r="N130" s="104"/>
      <c r="O130" s="104"/>
      <c r="P130" s="84"/>
      <c r="Q130" s="84"/>
      <c r="R130" s="84"/>
      <c r="S130" s="87"/>
      <c r="T130" s="84"/>
      <c r="U130" s="84"/>
      <c r="V130" s="277"/>
      <c r="W130" s="277"/>
      <c r="X130" s="277"/>
      <c r="Y130" s="277"/>
      <c r="Z130" s="277"/>
      <c r="AA130" s="277"/>
      <c r="AB130" s="277"/>
      <c r="AC130" s="277"/>
      <c r="AD130" s="277"/>
      <c r="AE130" s="277"/>
      <c r="AF130" s="277"/>
      <c r="AG130" s="277"/>
      <c r="AH130" s="106"/>
    </row>
    <row r="131" spans="1:35" s="25" customFormat="1" ht="18" customHeight="1">
      <c r="A131" s="427"/>
      <c r="B131" s="106"/>
      <c r="C131" s="509"/>
      <c r="D131" s="510"/>
      <c r="E131" s="511"/>
      <c r="F131" s="441"/>
      <c r="G131" s="343"/>
      <c r="H131" s="512"/>
      <c r="I131" s="343"/>
      <c r="J131" s="513"/>
      <c r="K131" s="249"/>
      <c r="L131" s="249"/>
      <c r="M131" s="103"/>
      <c r="N131" s="104"/>
      <c r="O131" s="104"/>
      <c r="P131" s="84"/>
      <c r="Q131" s="84"/>
      <c r="R131" s="84"/>
      <c r="S131" s="87"/>
      <c r="T131" s="84"/>
      <c r="U131" s="84"/>
      <c r="V131" s="277"/>
      <c r="W131" s="277"/>
      <c r="X131" s="277"/>
      <c r="Y131" s="277"/>
      <c r="Z131" s="277"/>
      <c r="AA131" s="277"/>
      <c r="AB131" s="277"/>
      <c r="AC131" s="277"/>
      <c r="AD131" s="277"/>
      <c r="AE131" s="277"/>
      <c r="AF131" s="277"/>
      <c r="AG131" s="277"/>
      <c r="AH131" s="106"/>
    </row>
    <row r="132" spans="1:35" s="25" customFormat="1" ht="18" customHeight="1">
      <c r="A132" s="427"/>
      <c r="B132" s="106"/>
      <c r="C132" s="509"/>
      <c r="D132" s="510"/>
      <c r="E132" s="511"/>
      <c r="F132" s="441"/>
      <c r="G132" s="343"/>
      <c r="H132" s="512"/>
      <c r="I132" s="343"/>
      <c r="J132" s="513"/>
      <c r="K132" s="249"/>
      <c r="L132" s="249"/>
      <c r="M132" s="103"/>
      <c r="N132" s="104"/>
      <c r="O132" s="104"/>
      <c r="P132" s="84"/>
      <c r="Q132" s="84"/>
      <c r="R132" s="84"/>
      <c r="S132" s="87"/>
      <c r="T132" s="84"/>
      <c r="U132" s="84"/>
      <c r="V132" s="277"/>
      <c r="W132" s="277"/>
      <c r="X132" s="277"/>
      <c r="Y132" s="277"/>
      <c r="Z132" s="277"/>
      <c r="AA132" s="277"/>
      <c r="AB132" s="277"/>
      <c r="AC132" s="277"/>
      <c r="AD132" s="277"/>
      <c r="AE132" s="277"/>
      <c r="AF132" s="277"/>
      <c r="AG132" s="277"/>
      <c r="AH132" s="106"/>
    </row>
    <row r="133" spans="1:35" s="25" customFormat="1" ht="18" customHeight="1">
      <c r="A133" s="427"/>
      <c r="B133" s="106"/>
      <c r="C133" s="509"/>
      <c r="D133" s="510"/>
      <c r="E133" s="511"/>
      <c r="F133" s="441"/>
      <c r="G133" s="343"/>
      <c r="H133" s="512"/>
      <c r="I133" s="343"/>
      <c r="J133" s="513"/>
      <c r="K133" s="249"/>
      <c r="L133" s="249"/>
      <c r="M133" s="103"/>
      <c r="N133" s="104"/>
      <c r="O133" s="104"/>
      <c r="P133" s="84"/>
      <c r="Q133" s="84"/>
      <c r="R133" s="84"/>
      <c r="S133" s="87"/>
      <c r="T133" s="84"/>
      <c r="U133" s="103"/>
      <c r="V133" s="277"/>
      <c r="W133" s="277"/>
      <c r="X133" s="277"/>
      <c r="Y133" s="277"/>
      <c r="Z133" s="277"/>
      <c r="AA133" s="277"/>
      <c r="AB133" s="277"/>
      <c r="AC133" s="277"/>
      <c r="AD133" s="277"/>
      <c r="AE133" s="277"/>
      <c r="AF133" s="277"/>
      <c r="AG133" s="277"/>
      <c r="AH133" s="106"/>
    </row>
    <row r="134" spans="1:35" s="25" customFormat="1" ht="18" customHeight="1">
      <c r="A134" s="427"/>
      <c r="B134" s="106"/>
      <c r="C134" s="509"/>
      <c r="D134" s="510"/>
      <c r="E134" s="511"/>
      <c r="F134" s="441"/>
      <c r="G134" s="343"/>
      <c r="H134" s="512"/>
      <c r="I134" s="343"/>
      <c r="J134" s="513"/>
      <c r="K134" s="249"/>
      <c r="L134" s="249"/>
      <c r="M134" s="103"/>
      <c r="N134" s="104"/>
      <c r="O134" s="104"/>
      <c r="P134" s="84"/>
      <c r="Q134" s="84"/>
      <c r="R134" s="84"/>
      <c r="S134" s="87"/>
      <c r="T134" s="84"/>
      <c r="U134" s="103"/>
      <c r="V134" s="277"/>
      <c r="W134" s="277"/>
      <c r="X134" s="277"/>
      <c r="Y134" s="277"/>
      <c r="Z134" s="277"/>
      <c r="AA134" s="277"/>
      <c r="AB134" s="277"/>
      <c r="AC134" s="277"/>
      <c r="AD134" s="277"/>
      <c r="AE134" s="277"/>
      <c r="AF134" s="277"/>
      <c r="AG134" s="277"/>
      <c r="AH134" s="106"/>
    </row>
    <row r="135" spans="1:35" s="25" customFormat="1" ht="18" customHeight="1">
      <c r="A135" s="427"/>
      <c r="B135" s="106"/>
      <c r="C135" s="509"/>
      <c r="D135" s="510"/>
      <c r="E135" s="525"/>
      <c r="F135" s="514"/>
      <c r="G135" s="343"/>
      <c r="H135" s="526"/>
      <c r="I135" s="343"/>
      <c r="J135" s="527"/>
      <c r="K135" s="249"/>
      <c r="L135" s="249"/>
      <c r="M135" s="103"/>
      <c r="N135" s="104"/>
      <c r="O135" s="104"/>
      <c r="P135" s="84"/>
      <c r="Q135" s="84"/>
      <c r="R135" s="84"/>
      <c r="S135" s="87"/>
      <c r="T135" s="84"/>
      <c r="U135" s="103"/>
      <c r="V135" s="277"/>
      <c r="W135" s="277"/>
      <c r="X135" s="277"/>
      <c r="Y135" s="277"/>
      <c r="Z135" s="277"/>
      <c r="AA135" s="277"/>
      <c r="AB135" s="277"/>
      <c r="AC135" s="277"/>
      <c r="AD135" s="277"/>
      <c r="AE135" s="277"/>
      <c r="AF135" s="277"/>
      <c r="AG135" s="277"/>
      <c r="AH135" s="106"/>
    </row>
    <row r="136" spans="1:35" s="25" customFormat="1" ht="18" customHeight="1">
      <c r="A136" s="427"/>
      <c r="B136" s="106"/>
      <c r="C136" s="509"/>
      <c r="D136" s="510"/>
      <c r="E136" s="525"/>
      <c r="F136" s="441"/>
      <c r="G136" s="343"/>
      <c r="H136" s="528"/>
      <c r="I136" s="343"/>
      <c r="J136" s="529"/>
      <c r="K136" s="249"/>
      <c r="L136" s="249"/>
      <c r="M136" s="103"/>
      <c r="N136" s="104"/>
      <c r="O136" s="104"/>
      <c r="P136" s="84"/>
      <c r="Q136" s="84"/>
      <c r="R136" s="84"/>
      <c r="S136" s="87"/>
      <c r="T136" s="84"/>
      <c r="U136" s="103"/>
      <c r="V136" s="277"/>
      <c r="W136" s="277"/>
      <c r="X136" s="277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106"/>
    </row>
    <row r="137" spans="1:35" s="25" customFormat="1" ht="18" customHeight="1">
      <c r="A137" s="428">
        <v>1</v>
      </c>
      <c r="B137" s="106"/>
      <c r="C137" s="509"/>
      <c r="D137" s="510"/>
      <c r="E137" s="511"/>
      <c r="F137" s="441"/>
      <c r="G137" s="343"/>
      <c r="H137" s="512"/>
      <c r="I137" s="343"/>
      <c r="J137" s="513"/>
      <c r="K137" s="249"/>
      <c r="L137" s="249"/>
      <c r="M137" s="103"/>
      <c r="N137" s="104"/>
      <c r="O137" s="104"/>
      <c r="P137" s="84"/>
      <c r="Q137" s="84"/>
      <c r="R137" s="84"/>
      <c r="S137" s="85"/>
      <c r="T137" s="84"/>
      <c r="U137" s="84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06"/>
      <c r="AI137" s="238">
        <v>2013</v>
      </c>
    </row>
    <row r="138" spans="1:35" s="25" customFormat="1" ht="18" customHeight="1">
      <c r="A138" s="428">
        <v>1</v>
      </c>
      <c r="B138" s="106"/>
      <c r="C138" s="509"/>
      <c r="D138" s="510"/>
      <c r="E138" s="511"/>
      <c r="F138" s="441"/>
      <c r="G138" s="343"/>
      <c r="H138" s="512"/>
      <c r="I138" s="343"/>
      <c r="J138" s="513"/>
      <c r="K138" s="249"/>
      <c r="L138" s="249"/>
      <c r="M138" s="103"/>
      <c r="N138" s="104"/>
      <c r="O138" s="104"/>
      <c r="P138" s="84"/>
      <c r="Q138" s="84"/>
      <c r="R138" s="84"/>
      <c r="S138" s="85"/>
      <c r="T138" s="84"/>
      <c r="U138" s="84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06"/>
      <c r="AI138" s="238"/>
    </row>
    <row r="139" spans="1:35" s="25" customFormat="1" ht="18" customHeight="1">
      <c r="A139" s="428">
        <v>1</v>
      </c>
      <c r="B139" s="106"/>
      <c r="C139" s="509"/>
      <c r="D139" s="510"/>
      <c r="E139" s="511"/>
      <c r="F139" s="441"/>
      <c r="G139" s="343"/>
      <c r="H139" s="512"/>
      <c r="I139" s="343"/>
      <c r="J139" s="513"/>
      <c r="K139" s="249"/>
      <c r="L139" s="249"/>
      <c r="M139" s="103"/>
      <c r="N139" s="104"/>
      <c r="O139" s="104"/>
      <c r="P139" s="84"/>
      <c r="Q139" s="84"/>
      <c r="R139" s="84"/>
      <c r="S139" s="85"/>
      <c r="T139" s="84"/>
      <c r="U139" s="84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06"/>
      <c r="AI139" s="238">
        <v>2013</v>
      </c>
    </row>
    <row r="140" spans="1:35" s="25" customFormat="1" ht="18" customHeight="1">
      <c r="A140" s="428">
        <v>1</v>
      </c>
      <c r="B140" s="106"/>
      <c r="C140" s="509"/>
      <c r="D140" s="510"/>
      <c r="E140" s="511"/>
      <c r="F140" s="441"/>
      <c r="G140" s="343"/>
      <c r="H140" s="512"/>
      <c r="I140" s="343"/>
      <c r="J140" s="513"/>
      <c r="K140" s="249"/>
      <c r="L140" s="249"/>
      <c r="M140" s="103"/>
      <c r="N140" s="104"/>
      <c r="O140" s="104"/>
      <c r="P140" s="84"/>
      <c r="Q140" s="84"/>
      <c r="R140" s="84"/>
      <c r="S140" s="85"/>
      <c r="T140" s="84"/>
      <c r="U140" s="84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06"/>
      <c r="AI140" s="238">
        <v>2013</v>
      </c>
    </row>
    <row r="141" spans="1:35" s="25" customFormat="1" ht="18" customHeight="1">
      <c r="A141" s="428">
        <v>1</v>
      </c>
      <c r="B141" s="106"/>
      <c r="C141" s="509"/>
      <c r="D141" s="510"/>
      <c r="E141" s="511"/>
      <c r="F141" s="441"/>
      <c r="G141" s="343"/>
      <c r="H141" s="512"/>
      <c r="I141" s="343"/>
      <c r="J141" s="513"/>
      <c r="K141" s="249"/>
      <c r="L141" s="105"/>
      <c r="M141" s="105"/>
      <c r="N141" s="91"/>
      <c r="O141" s="91"/>
      <c r="P141" s="84"/>
      <c r="Q141" s="84"/>
      <c r="R141" s="84"/>
      <c r="S141" s="85"/>
      <c r="T141" s="84"/>
      <c r="U141" s="103"/>
      <c r="V141" s="188"/>
      <c r="W141" s="188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06"/>
      <c r="AI141" s="238">
        <v>2013</v>
      </c>
    </row>
    <row r="142" spans="1:35" s="25" customFormat="1" ht="18" customHeight="1">
      <c r="A142" s="428">
        <v>1</v>
      </c>
      <c r="B142" s="106"/>
      <c r="C142" s="560"/>
      <c r="D142" s="561"/>
      <c r="E142" s="562"/>
      <c r="F142" s="563"/>
      <c r="G142" s="416"/>
      <c r="H142" s="564"/>
      <c r="I142" s="416"/>
      <c r="J142" s="565"/>
      <c r="K142" s="566"/>
      <c r="L142" s="566"/>
      <c r="M142" s="117"/>
      <c r="N142" s="418"/>
      <c r="O142" s="418"/>
      <c r="P142" s="289"/>
      <c r="Q142" s="289"/>
      <c r="R142" s="289"/>
      <c r="S142" s="120"/>
      <c r="T142" s="289"/>
      <c r="U142" s="117"/>
      <c r="V142" s="417"/>
      <c r="W142" s="417"/>
      <c r="X142" s="417"/>
      <c r="Y142" s="417"/>
      <c r="Z142" s="417"/>
      <c r="AA142" s="417"/>
      <c r="AB142" s="417"/>
      <c r="AC142" s="417"/>
      <c r="AD142" s="417"/>
      <c r="AE142" s="417"/>
      <c r="AF142" s="417"/>
      <c r="AG142" s="417"/>
      <c r="AH142" s="130"/>
      <c r="AI142" s="238"/>
    </row>
    <row r="143" spans="1:35" s="25" customFormat="1" ht="18" customHeight="1">
      <c r="A143" s="428">
        <v>1</v>
      </c>
      <c r="B143" s="106"/>
      <c r="C143" s="509"/>
      <c r="D143" s="510"/>
      <c r="E143" s="511"/>
      <c r="F143" s="441"/>
      <c r="G143" s="343"/>
      <c r="H143" s="512"/>
      <c r="I143" s="343"/>
      <c r="J143" s="513"/>
      <c r="K143" s="249"/>
      <c r="L143" s="249"/>
      <c r="M143" s="103"/>
      <c r="N143" s="104"/>
      <c r="O143" s="104"/>
      <c r="P143" s="84"/>
      <c r="Q143" s="84"/>
      <c r="R143" s="84"/>
      <c r="S143" s="85"/>
      <c r="T143" s="84"/>
      <c r="U143" s="103"/>
      <c r="V143" s="188"/>
      <c r="W143" s="188"/>
      <c r="X143" s="188"/>
      <c r="Y143" s="188"/>
      <c r="Z143" s="188"/>
      <c r="AA143" s="188"/>
      <c r="AB143" s="188"/>
      <c r="AC143" s="188"/>
      <c r="AD143" s="188"/>
      <c r="AE143" s="188"/>
      <c r="AF143" s="188"/>
      <c r="AG143" s="188"/>
      <c r="AH143" s="106"/>
      <c r="AI143" s="238">
        <v>2013</v>
      </c>
    </row>
    <row r="144" spans="1:35" s="25" customFormat="1" ht="18" customHeight="1">
      <c r="A144" s="429">
        <v>1</v>
      </c>
      <c r="B144" s="106"/>
      <c r="C144" s="509"/>
      <c r="D144" s="510"/>
      <c r="E144" s="525"/>
      <c r="F144" s="441"/>
      <c r="G144" s="343"/>
      <c r="H144" s="528"/>
      <c r="I144" s="343"/>
      <c r="J144" s="529"/>
      <c r="K144" s="249"/>
      <c r="L144" s="249"/>
      <c r="M144" s="103"/>
      <c r="N144" s="104"/>
      <c r="O144" s="104"/>
      <c r="P144" s="84"/>
      <c r="Q144" s="84"/>
      <c r="R144" s="84"/>
      <c r="S144" s="85"/>
      <c r="T144" s="84"/>
      <c r="U144" s="103"/>
      <c r="V144" s="188"/>
      <c r="W144" s="188"/>
      <c r="X144" s="188"/>
      <c r="Y144" s="188"/>
      <c r="Z144" s="188"/>
      <c r="AA144" s="188"/>
      <c r="AB144" s="188"/>
      <c r="AC144" s="188"/>
      <c r="AD144" s="188"/>
      <c r="AE144" s="188"/>
      <c r="AF144" s="188"/>
      <c r="AG144" s="188"/>
      <c r="AH144" s="106"/>
      <c r="AI144" s="238">
        <v>2012</v>
      </c>
    </row>
    <row r="145" spans="1:35" s="25" customFormat="1" ht="18" customHeight="1">
      <c r="A145" s="428">
        <v>1</v>
      </c>
      <c r="B145" s="106"/>
      <c r="C145" s="567"/>
      <c r="D145" s="510"/>
      <c r="E145" s="511"/>
      <c r="F145" s="441"/>
      <c r="G145" s="343"/>
      <c r="H145" s="512"/>
      <c r="I145" s="343"/>
      <c r="J145" s="513"/>
      <c r="K145" s="249"/>
      <c r="L145" s="249"/>
      <c r="M145" s="103"/>
      <c r="N145" s="104"/>
      <c r="O145" s="104"/>
      <c r="P145" s="84"/>
      <c r="Q145" s="84"/>
      <c r="R145" s="84"/>
      <c r="S145" s="85"/>
      <c r="T145" s="84"/>
      <c r="U145" s="103"/>
      <c r="V145" s="188"/>
      <c r="W145" s="188"/>
      <c r="X145" s="188"/>
      <c r="Y145" s="188"/>
      <c r="Z145" s="188"/>
      <c r="AA145" s="188"/>
      <c r="AB145" s="188"/>
      <c r="AC145" s="188"/>
      <c r="AD145" s="188"/>
      <c r="AE145" s="188"/>
      <c r="AF145" s="188"/>
      <c r="AG145" s="188"/>
      <c r="AH145" s="106"/>
      <c r="AI145" s="238"/>
    </row>
    <row r="146" spans="1:35" s="25" customFormat="1" ht="18" customHeight="1">
      <c r="A146" s="428">
        <v>1</v>
      </c>
      <c r="B146" s="106"/>
      <c r="C146" s="104"/>
      <c r="D146" s="510"/>
      <c r="E146" s="511"/>
      <c r="F146" s="441"/>
      <c r="G146" s="343"/>
      <c r="H146" s="512"/>
      <c r="I146" s="343"/>
      <c r="J146" s="513"/>
      <c r="K146" s="249"/>
      <c r="L146" s="249"/>
      <c r="M146" s="105"/>
      <c r="N146" s="91"/>
      <c r="O146" s="91"/>
      <c r="P146" s="84"/>
      <c r="Q146" s="84"/>
      <c r="R146" s="84"/>
      <c r="S146" s="85"/>
      <c r="T146" s="84"/>
      <c r="U146" s="123"/>
      <c r="V146" s="188"/>
      <c r="W146" s="188"/>
      <c r="X146" s="188"/>
      <c r="Y146" s="188"/>
      <c r="Z146" s="188"/>
      <c r="AA146" s="188"/>
      <c r="AB146" s="188"/>
      <c r="AC146" s="188"/>
      <c r="AD146" s="188"/>
      <c r="AE146" s="188"/>
      <c r="AF146" s="188"/>
      <c r="AG146" s="188"/>
      <c r="AH146" s="106"/>
      <c r="AI146" s="238"/>
    </row>
    <row r="147" spans="1:35" s="25" customFormat="1" ht="18" customHeight="1">
      <c r="A147" s="428">
        <v>1</v>
      </c>
      <c r="B147" s="106"/>
      <c r="C147" s="104"/>
      <c r="D147" s="510"/>
      <c r="E147" s="511"/>
      <c r="F147" s="441"/>
      <c r="G147" s="343"/>
      <c r="H147" s="512"/>
      <c r="I147" s="343"/>
      <c r="J147" s="513"/>
      <c r="K147" s="249"/>
      <c r="L147" s="294"/>
      <c r="M147" s="103"/>
      <c r="N147" s="104"/>
      <c r="O147" s="104"/>
      <c r="P147" s="84"/>
      <c r="Q147" s="84"/>
      <c r="R147" s="84"/>
      <c r="S147" s="85"/>
      <c r="T147" s="103"/>
      <c r="U147" s="84"/>
      <c r="V147" s="188"/>
      <c r="W147" s="188"/>
      <c r="X147" s="188"/>
      <c r="Y147" s="188"/>
      <c r="Z147" s="188"/>
      <c r="AA147" s="188"/>
      <c r="AB147" s="188"/>
      <c r="AC147" s="188"/>
      <c r="AD147" s="188"/>
      <c r="AE147" s="188"/>
      <c r="AF147" s="188"/>
      <c r="AG147" s="188"/>
      <c r="AH147" s="106"/>
      <c r="AI147" s="238"/>
    </row>
    <row r="148" spans="1:35" s="25" customFormat="1" ht="18" customHeight="1">
      <c r="A148" s="428">
        <v>1</v>
      </c>
      <c r="B148" s="106"/>
      <c r="C148" s="104"/>
      <c r="D148" s="510"/>
      <c r="E148" s="511"/>
      <c r="F148" s="441"/>
      <c r="G148" s="343"/>
      <c r="H148" s="512"/>
      <c r="I148" s="343"/>
      <c r="J148" s="513"/>
      <c r="K148" s="249"/>
      <c r="L148" s="249"/>
      <c r="M148" s="103"/>
      <c r="N148" s="104"/>
      <c r="O148" s="104"/>
      <c r="P148" s="84"/>
      <c r="Q148" s="84"/>
      <c r="R148" s="84"/>
      <c r="S148" s="85"/>
      <c r="T148" s="84"/>
      <c r="U148" s="103"/>
      <c r="V148" s="188"/>
      <c r="W148" s="188"/>
      <c r="X148" s="188"/>
      <c r="Y148" s="188"/>
      <c r="Z148" s="188"/>
      <c r="AA148" s="188"/>
      <c r="AB148" s="188"/>
      <c r="AC148" s="188"/>
      <c r="AD148" s="188"/>
      <c r="AE148" s="188"/>
      <c r="AF148" s="188"/>
      <c r="AG148" s="188"/>
      <c r="AH148" s="106"/>
      <c r="AI148" s="238"/>
    </row>
    <row r="149" spans="1:35" s="25" customFormat="1" ht="18" customHeight="1">
      <c r="A149" s="428">
        <v>1</v>
      </c>
      <c r="B149" s="106"/>
      <c r="C149" s="104"/>
      <c r="D149" s="510"/>
      <c r="E149" s="511"/>
      <c r="F149" s="441"/>
      <c r="G149" s="343"/>
      <c r="H149" s="512"/>
      <c r="I149" s="343"/>
      <c r="J149" s="513"/>
      <c r="K149" s="249"/>
      <c r="L149" s="249"/>
      <c r="M149" s="103"/>
      <c r="N149" s="104"/>
      <c r="O149" s="104"/>
      <c r="P149" s="84"/>
      <c r="Q149" s="84"/>
      <c r="R149" s="84"/>
      <c r="S149" s="85"/>
      <c r="T149" s="84"/>
      <c r="U149" s="103"/>
      <c r="V149" s="188"/>
      <c r="W149" s="188"/>
      <c r="X149" s="188"/>
      <c r="Y149" s="188"/>
      <c r="Z149" s="188"/>
      <c r="AA149" s="188"/>
      <c r="AB149" s="188"/>
      <c r="AC149" s="188"/>
      <c r="AD149" s="188"/>
      <c r="AE149" s="188"/>
      <c r="AF149" s="188"/>
      <c r="AG149" s="188"/>
      <c r="AH149" s="106"/>
      <c r="AI149" s="238"/>
    </row>
    <row r="150" spans="1:35" s="25" customFormat="1" ht="18" customHeight="1">
      <c r="A150" s="427"/>
      <c r="B150" s="106"/>
      <c r="C150" s="125"/>
      <c r="D150" s="568"/>
      <c r="E150" s="569"/>
      <c r="F150" s="570"/>
      <c r="G150" s="571"/>
      <c r="H150" s="537"/>
      <c r="I150" s="537"/>
      <c r="J150" s="572"/>
      <c r="K150" s="210"/>
      <c r="L150" s="94"/>
      <c r="M150" s="107"/>
      <c r="N150" s="107"/>
      <c r="O150" s="107"/>
      <c r="P150" s="92"/>
      <c r="Q150" s="125"/>
      <c r="R150" s="92"/>
      <c r="S150" s="93"/>
      <c r="T150" s="92"/>
      <c r="U150" s="77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25"/>
      <c r="AI150" s="238"/>
    </row>
    <row r="151" spans="1:35" s="25" customFormat="1" ht="18" customHeight="1">
      <c r="A151" s="427"/>
      <c r="B151" s="106"/>
      <c r="C151" s="125"/>
      <c r="D151" s="568"/>
      <c r="E151" s="533"/>
      <c r="F151" s="570"/>
      <c r="G151" s="571"/>
      <c r="H151" s="537"/>
      <c r="I151" s="537"/>
      <c r="J151" s="572"/>
      <c r="K151" s="210"/>
      <c r="L151" s="94"/>
      <c r="M151" s="107"/>
      <c r="N151" s="107"/>
      <c r="O151" s="107"/>
      <c r="P151" s="92"/>
      <c r="Q151" s="125"/>
      <c r="R151" s="92"/>
      <c r="S151" s="93"/>
      <c r="T151" s="92"/>
      <c r="U151" s="734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25"/>
      <c r="AI151" s="238"/>
    </row>
    <row r="152" spans="1:35" s="25" customFormat="1" ht="18" customHeight="1">
      <c r="A152" s="427" t="s">
        <v>41</v>
      </c>
      <c r="B152" s="106"/>
      <c r="C152" s="133"/>
      <c r="D152" s="403"/>
      <c r="E152" s="573"/>
      <c r="F152" s="574"/>
      <c r="G152" s="363"/>
      <c r="H152" s="536"/>
      <c r="I152" s="575"/>
      <c r="J152" s="538"/>
      <c r="K152" s="210"/>
      <c r="L152" s="210"/>
      <c r="M152" s="108"/>
      <c r="N152" s="107"/>
      <c r="O152" s="107"/>
      <c r="P152" s="97"/>
      <c r="Q152" s="622"/>
      <c r="R152" s="92"/>
      <c r="S152" s="98"/>
      <c r="T152" s="97"/>
      <c r="U152" s="103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33"/>
      <c r="AI152" s="238"/>
    </row>
    <row r="153" spans="1:35" s="25" customFormat="1" ht="18" customHeight="1">
      <c r="A153" s="427"/>
      <c r="B153" s="106"/>
      <c r="C153" s="107"/>
      <c r="D153" s="568"/>
      <c r="E153" s="576"/>
      <c r="F153" s="577"/>
      <c r="G153" s="578"/>
      <c r="H153" s="537"/>
      <c r="I153" s="537"/>
      <c r="J153" s="579"/>
      <c r="K153" s="210"/>
      <c r="L153" s="94"/>
      <c r="M153" s="107"/>
      <c r="N153" s="107"/>
      <c r="O153" s="107"/>
      <c r="P153" s="92"/>
      <c r="Q153" s="125"/>
      <c r="R153" s="92"/>
      <c r="S153" s="94"/>
      <c r="T153" s="92"/>
      <c r="U153" s="779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25"/>
      <c r="AI153" s="238"/>
    </row>
    <row r="154" spans="1:35" s="25" customFormat="1" ht="18" customHeight="1">
      <c r="A154" s="427"/>
      <c r="B154" s="106"/>
      <c r="C154" s="396"/>
      <c r="D154" s="568"/>
      <c r="E154" s="580"/>
      <c r="F154" s="570"/>
      <c r="G154" s="571"/>
      <c r="H154" s="537"/>
      <c r="I154" s="537"/>
      <c r="J154" s="572"/>
      <c r="K154" s="210"/>
      <c r="L154" s="94"/>
      <c r="M154" s="107"/>
      <c r="N154" s="107"/>
      <c r="O154" s="107"/>
      <c r="P154" s="92"/>
      <c r="Q154" s="92"/>
      <c r="R154" s="92"/>
      <c r="S154" s="93"/>
      <c r="T154" s="669"/>
      <c r="U154" s="67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25"/>
      <c r="AI154" s="238"/>
    </row>
    <row r="155" spans="1:35" s="25" customFormat="1" ht="18" customHeight="1">
      <c r="A155" s="427"/>
      <c r="B155" s="106"/>
      <c r="C155" s="396"/>
      <c r="D155" s="425"/>
      <c r="E155" s="581"/>
      <c r="F155" s="582"/>
      <c r="G155" s="583"/>
      <c r="H155" s="392"/>
      <c r="I155" s="537"/>
      <c r="J155" s="584"/>
      <c r="K155" s="210"/>
      <c r="L155" s="94"/>
      <c r="M155" s="539"/>
      <c r="N155" s="107"/>
      <c r="O155" s="107"/>
      <c r="P155" s="92"/>
      <c r="Q155" s="92"/>
      <c r="R155" s="92"/>
      <c r="S155" s="539"/>
      <c r="T155" s="669"/>
      <c r="U155" s="544"/>
      <c r="V155" s="319"/>
      <c r="W155" s="319"/>
      <c r="X155" s="319"/>
      <c r="Y155" s="319"/>
      <c r="Z155" s="319"/>
      <c r="AA155" s="539"/>
      <c r="AB155" s="319"/>
      <c r="AC155" s="319"/>
      <c r="AD155" s="319"/>
      <c r="AE155" s="319"/>
      <c r="AF155" s="319"/>
      <c r="AG155" s="319"/>
      <c r="AH155" s="539"/>
      <c r="AI155" s="238"/>
    </row>
    <row r="156" spans="1:35" s="25" customFormat="1" ht="18" customHeight="1">
      <c r="A156" s="427"/>
      <c r="B156" s="106"/>
      <c r="C156" s="396"/>
      <c r="D156" s="585"/>
      <c r="E156" s="569"/>
      <c r="F156" s="534"/>
      <c r="G156" s="535"/>
      <c r="H156" s="536"/>
      <c r="I156" s="537"/>
      <c r="J156" s="538"/>
      <c r="K156" s="210"/>
      <c r="L156" s="94"/>
      <c r="M156" s="107"/>
      <c r="N156" s="107"/>
      <c r="O156" s="107"/>
      <c r="P156" s="92"/>
      <c r="Q156" s="92"/>
      <c r="R156" s="92"/>
      <c r="S156" s="93"/>
      <c r="T156" s="92"/>
      <c r="U156" s="864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25"/>
      <c r="AI156" s="238"/>
    </row>
    <row r="157" spans="1:35" s="25" customFormat="1" ht="18" customHeight="1">
      <c r="A157" s="427"/>
      <c r="B157" s="106"/>
      <c r="C157" s="108"/>
      <c r="D157" s="403"/>
      <c r="E157" s="586"/>
      <c r="F157" s="574"/>
      <c r="G157" s="578"/>
      <c r="H157" s="536"/>
      <c r="I157" s="575"/>
      <c r="J157" s="538"/>
      <c r="K157" s="210"/>
      <c r="L157" s="94"/>
      <c r="M157" s="108"/>
      <c r="N157" s="108"/>
      <c r="O157" s="108"/>
      <c r="P157" s="108"/>
      <c r="Q157" s="92"/>
      <c r="R157" s="92"/>
      <c r="S157" s="98"/>
      <c r="T157" s="323"/>
      <c r="U157" s="544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33"/>
      <c r="AI157" s="238"/>
    </row>
    <row r="158" spans="1:35" s="25" customFormat="1" ht="18" customHeight="1">
      <c r="A158" s="427"/>
      <c r="B158" s="106"/>
      <c r="C158" s="108"/>
      <c r="D158" s="425"/>
      <c r="E158" s="587"/>
      <c r="F158" s="588"/>
      <c r="G158" s="589"/>
      <c r="H158" s="590"/>
      <c r="I158" s="537"/>
      <c r="J158" s="591"/>
      <c r="K158" s="210"/>
      <c r="L158" s="94"/>
      <c r="M158" s="544"/>
      <c r="N158" s="544"/>
      <c r="O158" s="544"/>
      <c r="P158" s="108"/>
      <c r="Q158" s="92"/>
      <c r="R158" s="92"/>
      <c r="S158" s="93"/>
      <c r="T158" s="323"/>
      <c r="U158" s="779"/>
      <c r="V158" s="199"/>
      <c r="W158" s="199"/>
      <c r="X158" s="108"/>
      <c r="Y158" s="108"/>
      <c r="Z158" s="108"/>
      <c r="AA158" s="108"/>
      <c r="AB158" s="199"/>
      <c r="AC158" s="108"/>
      <c r="AD158" s="108"/>
      <c r="AE158" s="108"/>
      <c r="AF158" s="108"/>
      <c r="AG158" s="108"/>
      <c r="AH158" s="125"/>
      <c r="AI158" s="238"/>
    </row>
    <row r="159" spans="1:35" s="25" customFormat="1" ht="18" customHeight="1">
      <c r="A159" s="427"/>
      <c r="B159" s="106"/>
      <c r="C159" s="108"/>
      <c r="D159" s="592"/>
      <c r="E159" s="593"/>
      <c r="F159" s="267"/>
      <c r="G159" s="578"/>
      <c r="H159" s="594"/>
      <c r="I159" s="537"/>
      <c r="J159" s="595"/>
      <c r="K159" s="210"/>
      <c r="L159" s="94"/>
      <c r="M159" s="544"/>
      <c r="N159" s="544"/>
      <c r="O159" s="544"/>
      <c r="P159" s="108"/>
      <c r="Q159" s="92"/>
      <c r="R159" s="92"/>
      <c r="S159" s="93"/>
      <c r="T159" s="323"/>
      <c r="U159" s="77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25"/>
      <c r="AI159" s="238"/>
    </row>
    <row r="160" spans="1:35" s="25" customFormat="1" ht="18" customHeight="1">
      <c r="A160" s="427"/>
      <c r="B160" s="106"/>
      <c r="C160" s="108"/>
      <c r="D160" s="425"/>
      <c r="E160" s="596"/>
      <c r="F160" s="539"/>
      <c r="G160" s="539"/>
      <c r="H160" s="539"/>
      <c r="I160" s="537"/>
      <c r="J160" s="584"/>
      <c r="K160" s="210"/>
      <c r="L160" s="94"/>
      <c r="M160" s="539"/>
      <c r="N160" s="539"/>
      <c r="O160" s="539"/>
      <c r="P160" s="108"/>
      <c r="Q160" s="92"/>
      <c r="R160" s="92"/>
      <c r="S160" s="539"/>
      <c r="T160" s="677"/>
      <c r="U160" s="377"/>
      <c r="V160" s="319"/>
      <c r="W160" s="319"/>
      <c r="X160" s="319"/>
      <c r="Y160" s="319"/>
      <c r="Z160" s="319"/>
      <c r="AA160" s="201"/>
      <c r="AB160" s="319"/>
      <c r="AC160" s="319"/>
      <c r="AD160" s="319"/>
      <c r="AE160" s="319"/>
      <c r="AF160" s="319"/>
      <c r="AG160" s="319"/>
      <c r="AH160" s="125"/>
      <c r="AI160" s="238"/>
    </row>
    <row r="161" spans="1:35" s="25" customFormat="1" ht="18" customHeight="1">
      <c r="A161" s="427"/>
      <c r="B161" s="106"/>
      <c r="C161" s="108"/>
      <c r="D161" s="423"/>
      <c r="E161" s="597"/>
      <c r="F161" s="547"/>
      <c r="G161" s="598"/>
      <c r="H161" s="407"/>
      <c r="I161" s="234"/>
      <c r="J161" s="599"/>
      <c r="K161" s="210"/>
      <c r="L161" s="94"/>
      <c r="M161" s="544"/>
      <c r="N161" s="544"/>
      <c r="O161" s="544"/>
      <c r="P161" s="108"/>
      <c r="Q161" s="92"/>
      <c r="R161" s="92"/>
      <c r="S161" s="202"/>
      <c r="T161" s="323"/>
      <c r="U161" s="115"/>
      <c r="V161" s="319"/>
      <c r="W161" s="319"/>
      <c r="X161" s="319"/>
      <c r="Y161" s="319"/>
      <c r="Z161" s="419"/>
      <c r="AA161" s="319"/>
      <c r="AB161" s="319"/>
      <c r="AC161" s="319"/>
      <c r="AD161" s="319"/>
      <c r="AE161" s="319"/>
      <c r="AF161" s="319"/>
      <c r="AG161" s="319"/>
      <c r="AH161" s="202"/>
      <c r="AI161" s="238"/>
    </row>
    <row r="162" spans="1:35" s="25" customFormat="1" ht="18" customHeight="1">
      <c r="A162" s="427"/>
      <c r="B162" s="106"/>
      <c r="C162" s="108"/>
      <c r="D162" s="600"/>
      <c r="E162" s="601"/>
      <c r="F162" s="602"/>
      <c r="G162" s="406"/>
      <c r="H162" s="603"/>
      <c r="I162" s="234"/>
      <c r="J162" s="591"/>
      <c r="K162" s="210"/>
      <c r="L162" s="94"/>
      <c r="M162" s="604"/>
      <c r="N162" s="544"/>
      <c r="O162" s="544"/>
      <c r="P162" s="539"/>
      <c r="Q162" s="605"/>
      <c r="R162" s="92"/>
      <c r="S162" s="202"/>
      <c r="T162" s="323"/>
      <c r="U162" s="115"/>
      <c r="V162" s="319"/>
      <c r="W162" s="319"/>
      <c r="X162" s="319"/>
      <c r="Y162" s="319"/>
      <c r="Z162" s="319"/>
      <c r="AA162" s="419"/>
      <c r="AB162" s="319"/>
      <c r="AC162" s="319"/>
      <c r="AD162" s="319"/>
      <c r="AE162" s="319"/>
      <c r="AF162" s="319"/>
      <c r="AG162" s="319"/>
      <c r="AH162" s="202"/>
      <c r="AI162" s="238"/>
    </row>
    <row r="163" spans="1:35" s="25" customFormat="1" ht="18" customHeight="1">
      <c r="A163" s="427"/>
      <c r="B163" s="106"/>
      <c r="C163" s="127"/>
      <c r="D163" s="338"/>
      <c r="E163" s="606"/>
      <c r="F163" s="607"/>
      <c r="G163" s="608"/>
      <c r="H163" s="408"/>
      <c r="I163" s="234"/>
      <c r="J163" s="599"/>
      <c r="K163" s="268"/>
      <c r="L163" s="268"/>
      <c r="M163" s="131"/>
      <c r="N163" s="544"/>
      <c r="O163" s="544"/>
      <c r="P163" s="127"/>
      <c r="Q163" s="544"/>
      <c r="R163" s="92"/>
      <c r="S163" s="204"/>
      <c r="T163" s="131"/>
      <c r="U163" s="131"/>
      <c r="V163" s="319"/>
      <c r="W163" s="319"/>
      <c r="X163" s="319"/>
      <c r="Y163" s="319"/>
      <c r="Z163" s="204"/>
      <c r="AA163" s="319"/>
      <c r="AB163" s="319"/>
      <c r="AC163" s="319"/>
      <c r="AD163" s="319"/>
      <c r="AE163" s="319"/>
      <c r="AF163" s="319"/>
      <c r="AG163" s="319"/>
      <c r="AH163" s="204"/>
      <c r="AI163" s="238"/>
    </row>
    <row r="164" spans="1:35" s="25" customFormat="1" ht="18" customHeight="1">
      <c r="A164" s="427"/>
      <c r="B164" s="106"/>
      <c r="C164" s="544"/>
      <c r="D164" s="609"/>
      <c r="E164" s="610"/>
      <c r="F164" s="547"/>
      <c r="G164" s="406"/>
      <c r="H164" s="548"/>
      <c r="I164" s="234"/>
      <c r="J164" s="422"/>
      <c r="K164" s="268"/>
      <c r="L164" s="268"/>
      <c r="M164" s="131"/>
      <c r="N164" s="544"/>
      <c r="O164" s="544"/>
      <c r="P164" s="539"/>
      <c r="Q164" s="544"/>
      <c r="R164" s="92"/>
      <c r="S164" s="539"/>
      <c r="T164" s="677"/>
      <c r="U164" s="687"/>
      <c r="V164" s="319"/>
      <c r="W164" s="319"/>
      <c r="X164" s="319"/>
      <c r="Y164" s="319"/>
      <c r="Z164" s="611"/>
      <c r="AA164" s="319"/>
      <c r="AB164" s="319"/>
      <c r="AC164" s="319"/>
      <c r="AD164" s="319"/>
      <c r="AE164" s="319"/>
      <c r="AF164" s="319"/>
      <c r="AG164" s="319"/>
      <c r="AH164" s="125"/>
      <c r="AI164" s="238"/>
    </row>
    <row r="165" spans="1:35" s="25" customFormat="1" ht="18" customHeight="1">
      <c r="A165" s="427"/>
      <c r="B165" s="106"/>
      <c r="C165" s="544"/>
      <c r="D165" s="585"/>
      <c r="E165" s="580"/>
      <c r="F165" s="534"/>
      <c r="G165" s="578"/>
      <c r="H165" s="536"/>
      <c r="I165" s="537"/>
      <c r="J165" s="538"/>
      <c r="K165" s="268"/>
      <c r="L165" s="268"/>
      <c r="M165" s="131"/>
      <c r="N165" s="544"/>
      <c r="O165" s="544"/>
      <c r="P165" s="92"/>
      <c r="Q165" s="544"/>
      <c r="R165" s="92"/>
      <c r="S165" s="93"/>
      <c r="T165" s="92"/>
      <c r="U165" s="686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25"/>
      <c r="AI165" s="238"/>
    </row>
    <row r="166" spans="1:35" s="25" customFormat="1" ht="18" customHeight="1">
      <c r="A166" s="427"/>
      <c r="B166" s="106"/>
      <c r="C166" s="107"/>
      <c r="D166" s="568"/>
      <c r="E166" s="612"/>
      <c r="F166" s="613"/>
      <c r="G166" s="614"/>
      <c r="H166" s="615"/>
      <c r="I166" s="615"/>
      <c r="J166" s="616"/>
      <c r="K166" s="268"/>
      <c r="L166" s="268"/>
      <c r="M166" s="539"/>
      <c r="N166" s="544"/>
      <c r="O166" s="544"/>
      <c r="P166" s="539"/>
      <c r="Q166" s="539"/>
      <c r="R166" s="92"/>
      <c r="S166" s="93"/>
      <c r="T166" s="323"/>
      <c r="U166" s="544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25"/>
      <c r="AI166" s="238"/>
    </row>
    <row r="167" spans="1:35" s="25" customFormat="1" ht="18" customHeight="1">
      <c r="A167" s="427"/>
      <c r="B167" s="106"/>
      <c r="C167" s="230"/>
      <c r="D167" s="617"/>
      <c r="E167" s="546"/>
      <c r="F167" s="618"/>
      <c r="G167" s="406"/>
      <c r="H167" s="548"/>
      <c r="I167" s="234"/>
      <c r="J167" s="422"/>
      <c r="K167" s="409"/>
      <c r="L167" s="331"/>
      <c r="M167" s="326"/>
      <c r="N167" s="230"/>
      <c r="O167" s="230"/>
      <c r="P167" s="230"/>
      <c r="Q167" s="116"/>
      <c r="R167" s="92"/>
      <c r="S167" s="619"/>
      <c r="T167" s="337"/>
      <c r="U167" s="337"/>
      <c r="V167" s="319"/>
      <c r="W167" s="319"/>
      <c r="X167" s="319"/>
      <c r="Y167" s="319"/>
      <c r="Z167" s="319"/>
      <c r="AA167" s="319"/>
      <c r="AB167" s="619"/>
      <c r="AC167" s="319"/>
      <c r="AD167" s="319"/>
      <c r="AE167" s="319"/>
      <c r="AF167" s="319"/>
      <c r="AG167" s="319"/>
      <c r="AH167" s="204"/>
      <c r="AI167" s="238"/>
    </row>
    <row r="168" spans="1:35" s="25" customFormat="1" ht="18" customHeight="1">
      <c r="A168" s="427" t="s">
        <v>100</v>
      </c>
      <c r="B168" s="106"/>
      <c r="C168" s="107"/>
      <c r="D168" s="510"/>
      <c r="E168" s="510"/>
      <c r="F168" s="510"/>
      <c r="G168" s="510"/>
      <c r="H168" s="510"/>
      <c r="I168" s="510"/>
      <c r="J168" s="510"/>
      <c r="K168" s="94"/>
      <c r="L168" s="94"/>
      <c r="M168" s="107"/>
      <c r="N168" s="107"/>
      <c r="O168" s="107"/>
      <c r="P168" s="92"/>
      <c r="Q168" s="92"/>
      <c r="R168" s="92"/>
      <c r="S168" s="93"/>
      <c r="T168" s="92"/>
      <c r="U168" s="858"/>
      <c r="V168" s="319"/>
      <c r="W168" s="319"/>
      <c r="X168" s="319"/>
      <c r="Y168" s="319"/>
      <c r="Z168" s="319"/>
      <c r="AA168" s="319"/>
      <c r="AB168" s="319"/>
      <c r="AC168" s="319"/>
      <c r="AD168" s="319"/>
      <c r="AE168" s="319"/>
      <c r="AF168" s="319"/>
      <c r="AG168" s="319"/>
      <c r="AH168" s="125"/>
    </row>
    <row r="169" spans="1:35" s="25" customFormat="1" ht="18" customHeight="1">
      <c r="A169" s="427" t="s">
        <v>100</v>
      </c>
      <c r="B169" s="106"/>
      <c r="C169" s="107"/>
      <c r="D169" s="510"/>
      <c r="E169" s="510"/>
      <c r="F169" s="510"/>
      <c r="G169" s="510"/>
      <c r="H169" s="510"/>
      <c r="I169" s="510"/>
      <c r="J169" s="510"/>
      <c r="K169" s="94"/>
      <c r="L169" s="94"/>
      <c r="M169" s="107"/>
      <c r="N169" s="107"/>
      <c r="O169" s="107"/>
      <c r="P169" s="92"/>
      <c r="Q169" s="92"/>
      <c r="R169" s="92"/>
      <c r="S169" s="93"/>
      <c r="T169" s="92"/>
      <c r="U169" s="853"/>
      <c r="V169" s="319"/>
      <c r="W169" s="319"/>
      <c r="X169" s="319"/>
      <c r="Y169" s="319"/>
      <c r="Z169" s="319"/>
      <c r="AA169" s="319"/>
      <c r="AB169" s="319"/>
      <c r="AC169" s="319"/>
      <c r="AD169" s="319"/>
      <c r="AE169" s="319"/>
      <c r="AF169" s="319"/>
      <c r="AG169" s="319"/>
      <c r="AH169" s="125"/>
    </row>
    <row r="170" spans="1:35" s="25" customFormat="1" ht="18" customHeight="1">
      <c r="A170" s="427" t="s">
        <v>100</v>
      </c>
      <c r="B170" s="106"/>
      <c r="C170" s="107"/>
      <c r="D170" s="510"/>
      <c r="E170" s="510"/>
      <c r="F170" s="510"/>
      <c r="G170" s="510"/>
      <c r="H170" s="510"/>
      <c r="I170" s="510"/>
      <c r="J170" s="510"/>
      <c r="K170" s="94"/>
      <c r="L170" s="94"/>
      <c r="M170" s="107"/>
      <c r="N170" s="107"/>
      <c r="O170" s="107"/>
      <c r="P170" s="92"/>
      <c r="Q170" s="92"/>
      <c r="R170" s="92"/>
      <c r="S170" s="93"/>
      <c r="T170" s="92"/>
      <c r="U170" s="853"/>
      <c r="V170" s="319"/>
      <c r="W170" s="319"/>
      <c r="X170" s="319"/>
      <c r="Y170" s="319"/>
      <c r="Z170" s="319"/>
      <c r="AA170" s="319"/>
      <c r="AB170" s="319"/>
      <c r="AC170" s="319"/>
      <c r="AD170" s="319"/>
      <c r="AE170" s="319"/>
      <c r="AF170" s="319"/>
      <c r="AG170" s="319"/>
      <c r="AH170" s="125"/>
    </row>
    <row r="171" spans="1:35" s="25" customFormat="1" ht="18" customHeight="1">
      <c r="A171" s="427"/>
      <c r="B171" s="106"/>
      <c r="C171" s="115"/>
      <c r="D171" s="510"/>
      <c r="E171" s="510"/>
      <c r="F171" s="510"/>
      <c r="G171" s="510"/>
      <c r="H171" s="510"/>
      <c r="I171" s="510"/>
      <c r="J171" s="510"/>
      <c r="K171" s="424"/>
      <c r="L171" s="424"/>
      <c r="M171" s="115"/>
      <c r="N171" s="115"/>
      <c r="O171" s="115"/>
      <c r="P171" s="203"/>
      <c r="Q171" s="203"/>
      <c r="R171" s="203"/>
      <c r="S171" s="121"/>
      <c r="T171" s="203"/>
      <c r="U171" s="115"/>
      <c r="V171" s="319"/>
      <c r="W171" s="319"/>
      <c r="X171" s="319"/>
      <c r="Y171" s="319"/>
      <c r="Z171" s="319"/>
      <c r="AA171" s="319"/>
      <c r="AB171" s="319"/>
      <c r="AC171" s="319"/>
      <c r="AD171" s="319"/>
      <c r="AE171" s="319"/>
      <c r="AF171" s="319"/>
      <c r="AG171" s="319"/>
      <c r="AH171" s="202"/>
    </row>
    <row r="172" spans="1:35" s="25" customFormat="1" ht="18" customHeight="1">
      <c r="A172" s="427"/>
      <c r="B172" s="106"/>
      <c r="C172" s="544"/>
      <c r="D172" s="422"/>
      <c r="E172" s="540"/>
      <c r="F172" s="541"/>
      <c r="G172" s="542"/>
      <c r="H172" s="404"/>
      <c r="I172" s="537"/>
      <c r="J172" s="543"/>
      <c r="K172" s="543"/>
      <c r="L172" s="623"/>
      <c r="M172" s="544"/>
      <c r="N172" s="544"/>
      <c r="O172" s="544"/>
      <c r="P172" s="545"/>
      <c r="Q172" s="399"/>
      <c r="R172" s="115"/>
      <c r="S172" s="93"/>
      <c r="T172" s="92"/>
      <c r="U172" s="686"/>
      <c r="V172" s="319"/>
      <c r="W172" s="319"/>
      <c r="X172" s="319"/>
      <c r="Y172" s="319"/>
      <c r="Z172" s="199"/>
      <c r="AA172" s="319"/>
      <c r="AB172" s="319"/>
      <c r="AC172" s="319"/>
      <c r="AD172" s="319"/>
      <c r="AE172" s="319"/>
      <c r="AF172" s="319"/>
      <c r="AG172" s="319"/>
      <c r="AH172" s="125"/>
    </row>
    <row r="173" spans="1:35" s="25" customFormat="1" ht="18" customHeight="1">
      <c r="A173" s="427"/>
      <c r="B173" s="106"/>
      <c r="C173" s="629"/>
      <c r="D173" s="422"/>
      <c r="E173" s="549"/>
      <c r="F173" s="550"/>
      <c r="G173" s="406"/>
      <c r="H173" s="551"/>
      <c r="I173" s="234"/>
      <c r="J173" s="552"/>
      <c r="K173" s="553"/>
      <c r="L173" s="56"/>
      <c r="M173" s="326"/>
      <c r="N173" s="435"/>
      <c r="O173" s="435"/>
      <c r="P173" s="435"/>
      <c r="Q173" s="115"/>
      <c r="R173" s="115"/>
      <c r="S173" s="202"/>
      <c r="T173" s="115"/>
      <c r="U173" s="115"/>
      <c r="V173" s="319"/>
      <c r="W173" s="319"/>
      <c r="X173" s="319"/>
      <c r="Y173" s="319"/>
      <c r="Z173" s="435"/>
      <c r="AA173" s="319"/>
      <c r="AB173" s="319"/>
      <c r="AC173" s="319"/>
      <c r="AD173" s="319"/>
      <c r="AE173" s="319"/>
      <c r="AF173" s="319"/>
      <c r="AG173" s="319"/>
      <c r="AH173" s="202"/>
    </row>
    <row r="174" spans="1:35" s="25" customFormat="1" ht="18" customHeight="1">
      <c r="A174" s="427"/>
      <c r="B174" s="106"/>
      <c r="C174" s="556"/>
      <c r="D174" s="639"/>
      <c r="E174" s="640"/>
      <c r="F174" s="558"/>
      <c r="G174" s="397"/>
      <c r="H174" s="641"/>
      <c r="I174" s="398"/>
      <c r="J174" s="642"/>
      <c r="K174" s="555"/>
      <c r="L174" s="56"/>
      <c r="M174" s="544"/>
      <c r="N174" s="556"/>
      <c r="O174" s="556"/>
      <c r="P174" s="557"/>
      <c r="Q174" s="557"/>
      <c r="R174" s="557"/>
      <c r="S174" s="555"/>
      <c r="T174" s="557"/>
      <c r="U174" s="556"/>
      <c r="V174" s="319"/>
      <c r="W174" s="319"/>
      <c r="X174" s="319"/>
      <c r="Y174" s="319"/>
      <c r="Z174" s="556"/>
      <c r="AA174" s="319"/>
      <c r="AB174" s="319"/>
      <c r="AC174" s="319"/>
      <c r="AD174" s="319"/>
      <c r="AE174" s="319"/>
      <c r="AF174" s="319"/>
      <c r="AG174" s="319"/>
      <c r="AH174" s="554"/>
    </row>
    <row r="175" spans="1:35" s="25" customFormat="1" ht="18" customHeight="1">
      <c r="A175" s="427"/>
      <c r="B175" s="106"/>
      <c r="C175" s="556"/>
      <c r="D175" s="712"/>
      <c r="E175" s="713"/>
      <c r="F175" s="714"/>
      <c r="G175" s="715"/>
      <c r="H175" s="716"/>
      <c r="I175" s="717"/>
      <c r="J175" s="718"/>
      <c r="K175" s="555"/>
      <c r="L175" s="56"/>
      <c r="M175" s="736"/>
      <c r="N175" s="738"/>
      <c r="O175" s="738"/>
      <c r="P175" s="738"/>
      <c r="Q175" s="737"/>
      <c r="R175" s="737"/>
      <c r="S175" s="849"/>
      <c r="T175" s="737"/>
      <c r="U175" s="737"/>
      <c r="V175" s="319"/>
      <c r="W175" s="319"/>
      <c r="X175" s="319"/>
      <c r="Y175" s="319"/>
      <c r="Z175" s="319"/>
      <c r="AA175" s="319"/>
      <c r="AB175" s="319"/>
      <c r="AC175" s="319"/>
      <c r="AD175" s="319"/>
      <c r="AE175" s="319"/>
      <c r="AF175" s="319"/>
      <c r="AG175" s="319"/>
      <c r="AH175" s="719"/>
    </row>
    <row r="176" spans="1:35" s="25" customFormat="1" ht="18" customHeight="1">
      <c r="A176" s="427"/>
      <c r="B176" s="106"/>
      <c r="C176" s="772"/>
      <c r="D176" s="660"/>
      <c r="E176" s="652"/>
      <c r="F176" s="661"/>
      <c r="G176" s="653"/>
      <c r="H176" s="662"/>
      <c r="I176" s="663"/>
      <c r="J176" s="664"/>
      <c r="K176" s="555"/>
      <c r="L176" s="56"/>
      <c r="M176" s="544"/>
      <c r="N176" s="556"/>
      <c r="O176" s="556"/>
      <c r="P176" s="658"/>
      <c r="Q176" s="772"/>
      <c r="R176" s="784"/>
      <c r="S176" s="848"/>
      <c r="T176" s="557"/>
      <c r="U176" s="557"/>
      <c r="V176" s="319"/>
      <c r="W176" s="319"/>
      <c r="X176" s="319"/>
      <c r="Y176" s="319"/>
      <c r="Z176" s="319"/>
      <c r="AA176" s="319"/>
      <c r="AB176" s="319"/>
      <c r="AC176" s="319"/>
      <c r="AD176" s="319"/>
      <c r="AE176" s="319"/>
      <c r="AF176" s="319"/>
      <c r="AG176" s="319"/>
      <c r="AH176" s="658"/>
    </row>
    <row r="177" spans="1:35" s="25" customFormat="1" ht="18" customHeight="1">
      <c r="A177" s="427"/>
      <c r="B177" s="106"/>
      <c r="C177" s="772"/>
      <c r="D177" s="651"/>
      <c r="E177" s="652"/>
      <c r="F177" s="558"/>
      <c r="G177" s="653"/>
      <c r="H177" s="654"/>
      <c r="I177" s="637"/>
      <c r="J177" s="655"/>
      <c r="K177" s="555"/>
      <c r="L177" s="56"/>
      <c r="M177" s="544"/>
      <c r="N177" s="556"/>
      <c r="O177" s="556"/>
      <c r="P177" s="771"/>
      <c r="Q177" s="772"/>
      <c r="R177" s="784"/>
      <c r="S177" s="850"/>
      <c r="T177" s="557"/>
      <c r="U177" s="910"/>
      <c r="V177" s="319"/>
      <c r="W177" s="319"/>
      <c r="X177" s="319"/>
      <c r="Y177" s="319"/>
      <c r="Z177" s="319"/>
      <c r="AA177" s="319"/>
      <c r="AB177" s="319"/>
      <c r="AC177" s="319"/>
      <c r="AD177" s="319"/>
      <c r="AE177" s="319"/>
      <c r="AF177" s="319"/>
      <c r="AG177" s="319"/>
      <c r="AH177" s="559"/>
    </row>
    <row r="178" spans="1:35" s="25" customFormat="1" ht="18" customHeight="1">
      <c r="A178" s="427"/>
      <c r="B178" s="106"/>
      <c r="C178" s="692"/>
      <c r="D178" s="775"/>
      <c r="E178" s="776"/>
      <c r="F178" s="735"/>
      <c r="G178" s="764"/>
      <c r="H178" s="667"/>
      <c r="I178" s="765"/>
      <c r="J178" s="777"/>
      <c r="K178" s="773"/>
      <c r="L178" s="774"/>
      <c r="M178" s="736"/>
      <c r="N178" s="736"/>
      <c r="O178" s="736"/>
      <c r="P178" s="738"/>
      <c r="Q178" s="736"/>
      <c r="R178" s="736"/>
      <c r="S178" s="555"/>
      <c r="T178" s="205"/>
      <c r="U178" s="205"/>
      <c r="V178" s="319"/>
      <c r="W178" s="319"/>
      <c r="X178" s="319"/>
      <c r="Y178" s="319"/>
      <c r="Z178" s="319"/>
      <c r="AA178" s="319"/>
      <c r="AB178" s="319"/>
      <c r="AC178" s="319"/>
      <c r="AD178" s="319"/>
      <c r="AE178" s="319"/>
      <c r="AF178" s="319"/>
      <c r="AG178" s="319"/>
      <c r="AH178" s="738"/>
    </row>
    <row r="179" spans="1:35" s="25" customFormat="1" ht="18" customHeight="1">
      <c r="A179" s="427"/>
      <c r="B179" s="106"/>
      <c r="C179" s="509"/>
      <c r="D179" s="510"/>
      <c r="E179" s="511"/>
      <c r="F179" s="514"/>
      <c r="G179" s="343"/>
      <c r="H179" s="515"/>
      <c r="I179" s="343"/>
      <c r="J179" s="516"/>
      <c r="K179" s="249"/>
      <c r="L179" s="249"/>
      <c r="M179" s="103"/>
      <c r="N179" s="104"/>
      <c r="O179" s="104"/>
      <c r="P179" s="84"/>
      <c r="Q179" s="84"/>
      <c r="R179" s="84"/>
      <c r="S179" s="85"/>
      <c r="T179" s="84"/>
      <c r="U179" s="84"/>
      <c r="V179" s="188"/>
      <c r="W179" s="188"/>
      <c r="X179" s="188"/>
      <c r="Y179" s="188"/>
      <c r="Z179" s="188"/>
      <c r="AA179" s="188"/>
      <c r="AB179" s="188"/>
      <c r="AC179" s="188"/>
      <c r="AD179" s="188"/>
      <c r="AE179" s="188"/>
      <c r="AF179" s="188"/>
      <c r="AG179" s="188"/>
      <c r="AH179" s="106"/>
      <c r="AI179" s="25">
        <v>2013</v>
      </c>
    </row>
    <row r="180" spans="1:35" s="25" customFormat="1" ht="18" customHeight="1">
      <c r="A180" s="427"/>
      <c r="B180" s="106"/>
      <c r="C180" s="509"/>
      <c r="D180" s="510"/>
      <c r="E180" s="525"/>
      <c r="F180" s="514"/>
      <c r="G180" s="343"/>
      <c r="H180" s="1451"/>
      <c r="I180" s="343"/>
      <c r="J180" s="1457"/>
      <c r="K180" s="249"/>
      <c r="L180" s="249"/>
      <c r="M180" s="103"/>
      <c r="N180" s="104"/>
      <c r="O180" s="104"/>
      <c r="P180" s="84"/>
      <c r="Q180" s="84"/>
      <c r="R180" s="84"/>
      <c r="S180" s="85"/>
      <c r="T180" s="84"/>
      <c r="U180" s="84"/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06"/>
      <c r="AI180" s="25">
        <v>2012</v>
      </c>
    </row>
    <row r="181" spans="1:35" s="25" customFormat="1" ht="18" customHeight="1">
      <c r="A181" s="427"/>
      <c r="B181" s="214"/>
      <c r="C181" s="214"/>
      <c r="D181" s="299"/>
      <c r="E181" s="269"/>
      <c r="F181" s="530"/>
      <c r="G181" s="270"/>
      <c r="H181" s="270"/>
      <c r="I181" s="270"/>
      <c r="J181" s="531"/>
      <c r="K181" s="101"/>
      <c r="L181" s="101"/>
      <c r="M181" s="101"/>
      <c r="N181" s="101"/>
      <c r="O181" s="101"/>
      <c r="P181" s="271"/>
      <c r="Q181" s="271"/>
      <c r="R181" s="271"/>
      <c r="S181" s="271"/>
      <c r="T181" s="271"/>
      <c r="U181" s="101"/>
      <c r="V181" s="221"/>
      <c r="W181" s="221"/>
      <c r="X181" s="221"/>
      <c r="Y181" s="221"/>
      <c r="Z181" s="221"/>
      <c r="AA181" s="221"/>
      <c r="AB181" s="221"/>
      <c r="AC181" s="221"/>
      <c r="AD181" s="221"/>
      <c r="AE181" s="221"/>
      <c r="AF181" s="221"/>
      <c r="AG181" s="221"/>
      <c r="AH181" s="214"/>
    </row>
    <row r="182" spans="1:35" ht="18" customHeight="1">
      <c r="A182" s="449"/>
      <c r="B182" s="285">
        <f>B180</f>
        <v>0</v>
      </c>
      <c r="C182" s="285"/>
      <c r="D182" s="313" t="s">
        <v>27</v>
      </c>
      <c r="E182" s="152"/>
      <c r="F182" s="152">
        <f>SUM(F20:F181)</f>
        <v>0</v>
      </c>
      <c r="G182" s="286">
        <f>SUM(G68:G181)</f>
        <v>0</v>
      </c>
      <c r="H182" s="286">
        <f>SUM(H68:H181)</f>
        <v>0</v>
      </c>
      <c r="I182" s="286">
        <f>SUM(I68:I181)</f>
        <v>0</v>
      </c>
      <c r="J182" s="152"/>
      <c r="K182" s="152"/>
      <c r="L182" s="152"/>
      <c r="M182" s="152"/>
      <c r="N182" s="152"/>
      <c r="O182" s="152"/>
      <c r="P182" s="224">
        <f>COUNTA(P68:P181)</f>
        <v>0</v>
      </c>
      <c r="Q182" s="224">
        <f>COUNTA(Q68:Q181)</f>
        <v>0</v>
      </c>
      <c r="R182" s="224">
        <f>COUNTA(R68:R181)</f>
        <v>0</v>
      </c>
      <c r="S182" s="224"/>
      <c r="T182" s="224">
        <f>COUNTA(T68:T181)</f>
        <v>0</v>
      </c>
      <c r="U182" s="224">
        <f>COUNTA(U68:U181)</f>
        <v>0</v>
      </c>
      <c r="V182" s="152">
        <f t="shared" ref="V182:AG182" si="6">SUM(V20:V181)</f>
        <v>0</v>
      </c>
      <c r="W182" s="152">
        <f t="shared" si="6"/>
        <v>0</v>
      </c>
      <c r="X182" s="152">
        <f t="shared" si="6"/>
        <v>0</v>
      </c>
      <c r="Y182" s="152">
        <f t="shared" si="6"/>
        <v>0</v>
      </c>
      <c r="Z182" s="152">
        <f t="shared" si="6"/>
        <v>0</v>
      </c>
      <c r="AA182" s="152">
        <f t="shared" si="6"/>
        <v>0</v>
      </c>
      <c r="AB182" s="152">
        <f t="shared" si="6"/>
        <v>0</v>
      </c>
      <c r="AC182" s="152">
        <f t="shared" si="6"/>
        <v>0</v>
      </c>
      <c r="AD182" s="152">
        <f t="shared" si="6"/>
        <v>0</v>
      </c>
      <c r="AE182" s="152">
        <f t="shared" si="6"/>
        <v>0</v>
      </c>
      <c r="AF182" s="152">
        <f t="shared" si="6"/>
        <v>0</v>
      </c>
      <c r="AG182" s="152">
        <f t="shared" si="6"/>
        <v>0</v>
      </c>
      <c r="AH182" s="287"/>
    </row>
    <row r="183" spans="1:35" ht="21" customHeight="1">
      <c r="A183" s="448"/>
      <c r="B183" s="307"/>
      <c r="C183" s="307"/>
      <c r="D183" s="307"/>
      <c r="E183" s="307"/>
      <c r="F183" s="307"/>
      <c r="G183" s="308"/>
      <c r="H183" s="308"/>
      <c r="I183" s="308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9"/>
    </row>
    <row r="184" spans="1:35" ht="21" customHeight="1">
      <c r="A184" s="448"/>
      <c r="B184" s="307"/>
      <c r="C184" s="307"/>
      <c r="D184" s="307"/>
      <c r="E184" s="307"/>
      <c r="F184" s="307"/>
      <c r="G184" s="308"/>
      <c r="H184" s="308"/>
      <c r="I184" s="308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9"/>
    </row>
    <row r="185" spans="1:35" ht="21" customHeight="1">
      <c r="A185" s="448"/>
      <c r="B185" s="307"/>
      <c r="C185" s="307"/>
      <c r="D185" s="307"/>
      <c r="E185" s="307"/>
      <c r="F185" s="307"/>
      <c r="G185" s="308"/>
      <c r="H185" s="308"/>
      <c r="I185" s="308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9"/>
    </row>
  </sheetData>
  <sortState ref="A27:AI46">
    <sortCondition ref="E27:E46"/>
  </sortState>
  <mergeCells count="45">
    <mergeCell ref="AH21:AH22"/>
    <mergeCell ref="N21:O21"/>
    <mergeCell ref="P21:S21"/>
    <mergeCell ref="V21:AG21"/>
    <mergeCell ref="T21:U21"/>
    <mergeCell ref="B5:B6"/>
    <mergeCell ref="D5:D6"/>
    <mergeCell ref="E5:E6"/>
    <mergeCell ref="K5:K6"/>
    <mergeCell ref="L5:L6"/>
    <mergeCell ref="J5:J6"/>
    <mergeCell ref="C5:C6"/>
    <mergeCell ref="F5:F6"/>
    <mergeCell ref="G5:I5"/>
    <mergeCell ref="P5:S5"/>
    <mergeCell ref="M5:M6"/>
    <mergeCell ref="T5:U5"/>
    <mergeCell ref="AH5:AH6"/>
    <mergeCell ref="V5:AG5"/>
    <mergeCell ref="N5:O5"/>
    <mergeCell ref="K21:K22"/>
    <mergeCell ref="L21:L22"/>
    <mergeCell ref="M21:M22"/>
    <mergeCell ref="J21:J22"/>
    <mergeCell ref="B21:B22"/>
    <mergeCell ref="D21:D22"/>
    <mergeCell ref="E21:E22"/>
    <mergeCell ref="C21:C22"/>
    <mergeCell ref="F21:F22"/>
    <mergeCell ref="G21:I21"/>
    <mergeCell ref="B66:B67"/>
    <mergeCell ref="AH66:AH67"/>
    <mergeCell ref="J66:J67"/>
    <mergeCell ref="C66:C67"/>
    <mergeCell ref="N66:O66"/>
    <mergeCell ref="P66:S66"/>
    <mergeCell ref="E66:E67"/>
    <mergeCell ref="K66:K67"/>
    <mergeCell ref="L66:L67"/>
    <mergeCell ref="V66:AG66"/>
    <mergeCell ref="M66:M67"/>
    <mergeCell ref="T66:U66"/>
    <mergeCell ref="D66:D67"/>
    <mergeCell ref="F66:F67"/>
    <mergeCell ref="G66:I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38"/>
  <sheetViews>
    <sheetView tabSelected="1" topLeftCell="A4" zoomScale="80" zoomScaleNormal="80" workbookViewId="0">
      <selection activeCell="B26" sqref="B26"/>
    </sheetView>
  </sheetViews>
  <sheetFormatPr defaultRowHeight="15"/>
  <cols>
    <col min="1" max="1" width="4.28515625" style="17" customWidth="1"/>
    <col min="2" max="2" width="5.85546875" customWidth="1"/>
    <col min="3" max="3" width="25" customWidth="1"/>
    <col min="4" max="6" width="8.7109375" style="9" customWidth="1"/>
    <col min="7" max="13" width="6.7109375" style="9" customWidth="1"/>
    <col min="14" max="18" width="6.5703125" style="9" customWidth="1"/>
    <col min="19" max="19" width="8.5703125" style="1630" customWidth="1"/>
    <col min="20" max="20" width="8.7109375" style="1630" customWidth="1"/>
    <col min="21" max="24" width="8.7109375" style="9" customWidth="1"/>
    <col min="25" max="25" width="9.140625" style="17"/>
  </cols>
  <sheetData>
    <row r="1" spans="1:43">
      <c r="A1" s="15"/>
      <c r="B1" s="5"/>
      <c r="C1" s="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24"/>
      <c r="T1" s="1624"/>
      <c r="U1" s="166"/>
      <c r="V1" s="166"/>
      <c r="W1" s="166"/>
      <c r="X1" s="166"/>
      <c r="Y1" s="15"/>
      <c r="Z1" s="5"/>
    </row>
    <row r="2" spans="1:43" s="1" customFormat="1" ht="24.95" customHeight="1">
      <c r="A2" s="14"/>
      <c r="B2" s="620" t="s">
        <v>94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25"/>
      <c r="T2" s="1625"/>
      <c r="U2" s="167"/>
      <c r="V2" s="167"/>
      <c r="W2" s="167"/>
      <c r="X2" s="167"/>
      <c r="Y2" s="14"/>
      <c r="AA2" s="2"/>
    </row>
    <row r="3" spans="1:43" s="1" customFormat="1" ht="24.95" customHeight="1">
      <c r="A3" s="14"/>
      <c r="B3" s="620" t="s">
        <v>128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25"/>
      <c r="T3" s="1625"/>
      <c r="U3" s="167"/>
      <c r="V3" s="167"/>
      <c r="W3" s="167"/>
      <c r="X3" s="167"/>
      <c r="Y3" s="14"/>
      <c r="AA3" s="2"/>
    </row>
    <row r="4" spans="1:43" s="1" customFormat="1" ht="9.9499999999999993" customHeight="1">
      <c r="A4" s="14"/>
      <c r="B4" s="168" t="s">
        <v>23</v>
      </c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626"/>
      <c r="T4" s="1626"/>
      <c r="U4" s="6"/>
      <c r="V4" s="6"/>
      <c r="W4" s="6"/>
      <c r="X4" s="6"/>
      <c r="Y4" s="14"/>
      <c r="AA4" s="2"/>
    </row>
    <row r="5" spans="1:43" s="1" customFormat="1" ht="9.9499999999999993" customHeight="1">
      <c r="A5" s="14"/>
      <c r="B5" s="168"/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627"/>
      <c r="T5" s="1627"/>
      <c r="U5" s="7"/>
      <c r="V5" s="7"/>
      <c r="W5" s="7"/>
      <c r="X5" s="7"/>
      <c r="Y5" s="14"/>
      <c r="AA5" s="2"/>
    </row>
    <row r="6" spans="1:43" s="1" customFormat="1" ht="21" customHeight="1">
      <c r="A6" s="14"/>
      <c r="B6" s="2499" t="s">
        <v>18</v>
      </c>
      <c r="C6" s="2499" t="s">
        <v>19</v>
      </c>
      <c r="D6" s="2503" t="s">
        <v>44</v>
      </c>
      <c r="E6" s="2504"/>
      <c r="F6" s="2505"/>
      <c r="G6" s="2503" t="s">
        <v>132</v>
      </c>
      <c r="H6" s="2504"/>
      <c r="I6" s="2504"/>
      <c r="J6" s="2504"/>
      <c r="K6" s="2504"/>
      <c r="L6" s="2504"/>
      <c r="M6" s="2504"/>
      <c r="N6" s="2504"/>
      <c r="O6" s="2504"/>
      <c r="P6" s="2504"/>
      <c r="Q6" s="2504"/>
      <c r="R6" s="2504"/>
      <c r="S6" s="2505"/>
      <c r="T6" s="2511" t="s">
        <v>46</v>
      </c>
      <c r="U6" s="2514" t="s">
        <v>45</v>
      </c>
      <c r="V6" s="2514"/>
      <c r="W6" s="2514"/>
      <c r="X6" s="2514"/>
      <c r="Y6" s="14"/>
      <c r="AA6" s="2"/>
    </row>
    <row r="7" spans="1:43" s="1" customFormat="1" ht="21" customHeight="1">
      <c r="A7" s="14"/>
      <c r="B7" s="2499"/>
      <c r="C7" s="2499"/>
      <c r="D7" s="2501" t="s">
        <v>129</v>
      </c>
      <c r="E7" s="2508" t="s">
        <v>130</v>
      </c>
      <c r="F7" s="2508" t="s">
        <v>27</v>
      </c>
      <c r="G7" s="2506" t="s">
        <v>103</v>
      </c>
      <c r="H7" s="2506" t="s">
        <v>104</v>
      </c>
      <c r="I7" s="2506" t="s">
        <v>105</v>
      </c>
      <c r="J7" s="2506" t="s">
        <v>106</v>
      </c>
      <c r="K7" s="2506" t="s">
        <v>107</v>
      </c>
      <c r="L7" s="2506" t="s">
        <v>108</v>
      </c>
      <c r="M7" s="2506" t="s">
        <v>109</v>
      </c>
      <c r="N7" s="2506" t="s">
        <v>110</v>
      </c>
      <c r="O7" s="2506" t="s">
        <v>111</v>
      </c>
      <c r="P7" s="2506" t="s">
        <v>112</v>
      </c>
      <c r="Q7" s="2506" t="s">
        <v>113</v>
      </c>
      <c r="R7" s="2506" t="s">
        <v>114</v>
      </c>
      <c r="S7" s="2509" t="s">
        <v>27</v>
      </c>
      <c r="T7" s="2512"/>
      <c r="U7" s="2508" t="s">
        <v>17</v>
      </c>
      <c r="V7" s="2508" t="s">
        <v>21</v>
      </c>
      <c r="W7" s="2508" t="s">
        <v>39</v>
      </c>
      <c r="X7" s="2508" t="s">
        <v>22</v>
      </c>
      <c r="Y7" s="14"/>
      <c r="AA7" s="2"/>
    </row>
    <row r="8" spans="1:43" s="1" customFormat="1" ht="21" customHeight="1" thickBot="1">
      <c r="A8" s="14"/>
      <c r="B8" s="2500"/>
      <c r="C8" s="2500"/>
      <c r="D8" s="2502"/>
      <c r="E8" s="2502"/>
      <c r="F8" s="2502"/>
      <c r="G8" s="2507"/>
      <c r="H8" s="2507"/>
      <c r="I8" s="2507"/>
      <c r="J8" s="2507"/>
      <c r="K8" s="2507"/>
      <c r="L8" s="2507"/>
      <c r="M8" s="2507"/>
      <c r="N8" s="2507"/>
      <c r="O8" s="2507"/>
      <c r="P8" s="2507"/>
      <c r="Q8" s="2507"/>
      <c r="R8" s="2507"/>
      <c r="S8" s="2510"/>
      <c r="T8" s="2513"/>
      <c r="U8" s="2502"/>
      <c r="V8" s="2502"/>
      <c r="W8" s="2502"/>
      <c r="X8" s="2502"/>
      <c r="Y8" s="14"/>
      <c r="AA8" s="2"/>
    </row>
    <row r="9" spans="1:43" s="1" customFormat="1" ht="21" customHeight="1">
      <c r="A9" s="14"/>
      <c r="B9" s="740"/>
      <c r="C9" s="741"/>
      <c r="D9" s="742"/>
      <c r="E9" s="742"/>
      <c r="F9" s="742"/>
      <c r="G9" s="742"/>
      <c r="H9" s="742"/>
      <c r="I9" s="742"/>
      <c r="J9" s="742"/>
      <c r="K9" s="742"/>
      <c r="L9" s="742"/>
      <c r="M9" s="742"/>
      <c r="N9" s="742"/>
      <c r="O9" s="742"/>
      <c r="P9" s="742"/>
      <c r="Q9" s="742"/>
      <c r="R9" s="742"/>
      <c r="S9" s="742"/>
      <c r="T9" s="742"/>
      <c r="U9" s="742"/>
      <c r="V9" s="742"/>
      <c r="W9" s="743"/>
      <c r="X9" s="866"/>
      <c r="Y9" s="851"/>
      <c r="AA9" s="2"/>
    </row>
    <row r="10" spans="1:43" s="5" customFormat="1" ht="18.95" customHeight="1">
      <c r="A10" s="15"/>
      <c r="B10" s="744">
        <v>1</v>
      </c>
      <c r="C10" s="745" t="s">
        <v>13</v>
      </c>
      <c r="D10" s="746">
        <f>BKW!B11</f>
        <v>0</v>
      </c>
      <c r="E10" s="746">
        <f>BKW!B16</f>
        <v>0</v>
      </c>
      <c r="F10" s="746">
        <f>D10+E10</f>
        <v>0</v>
      </c>
      <c r="G10" s="746">
        <f>BKW!V18</f>
        <v>0</v>
      </c>
      <c r="H10" s="747">
        <f>BKW!W18</f>
        <v>0</v>
      </c>
      <c r="I10" s="747">
        <f>BKW!X18</f>
        <v>0</v>
      </c>
      <c r="J10" s="747">
        <f>BKW!Y18</f>
        <v>0</v>
      </c>
      <c r="K10" s="747">
        <f>BKW!Z18</f>
        <v>0</v>
      </c>
      <c r="L10" s="747">
        <f>BKW!AA18</f>
        <v>0</v>
      </c>
      <c r="M10" s="747">
        <f>BKW!AB18</f>
        <v>0</v>
      </c>
      <c r="N10" s="747">
        <f>BKW!AC18</f>
        <v>0</v>
      </c>
      <c r="O10" s="747">
        <f>BKW!AD18</f>
        <v>0</v>
      </c>
      <c r="P10" s="748">
        <f>BKW!AE18</f>
        <v>0</v>
      </c>
      <c r="Q10" s="747">
        <f>BKW!AF18</f>
        <v>0</v>
      </c>
      <c r="R10" s="747">
        <f>BKW!AG18</f>
        <v>0</v>
      </c>
      <c r="S10" s="747">
        <f>SUM(G10:R10)</f>
        <v>0</v>
      </c>
      <c r="T10" s="746">
        <f>F10-S10</f>
        <v>0</v>
      </c>
      <c r="U10" s="746">
        <f>BKW!P18</f>
        <v>0</v>
      </c>
      <c r="V10" s="747">
        <f>BKW!Q18</f>
        <v>0</v>
      </c>
      <c r="W10" s="871">
        <f>BKW!R18</f>
        <v>0</v>
      </c>
      <c r="X10" s="867">
        <f>BKW!T18</f>
        <v>0</v>
      </c>
      <c r="Y10" s="39"/>
      <c r="Z10" s="110">
        <f>U10+V10+W10+X10</f>
        <v>0</v>
      </c>
      <c r="AB10" s="624"/>
      <c r="AD10" s="5">
        <v>1</v>
      </c>
      <c r="AE10" s="5">
        <v>1</v>
      </c>
      <c r="AF10" s="5">
        <v>2</v>
      </c>
      <c r="AG10" s="5">
        <v>2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f>SUM(AD10:AO10)</f>
        <v>6</v>
      </c>
      <c r="AQ10" s="624">
        <f>F10-AP10</f>
        <v>-6</v>
      </c>
    </row>
    <row r="11" spans="1:43" s="5" customFormat="1" ht="18.95" customHeight="1">
      <c r="A11" s="15"/>
      <c r="B11" s="744">
        <f t="shared" ref="B11:B22" si="0">B10+1</f>
        <v>2</v>
      </c>
      <c r="C11" s="745" t="s">
        <v>83</v>
      </c>
      <c r="D11" s="746">
        <f>'D''Pisangan'!B11</f>
        <v>0</v>
      </c>
      <c r="E11" s="746">
        <f>'D''Pisangan'!B16</f>
        <v>0</v>
      </c>
      <c r="F11" s="746">
        <f t="shared" ref="F11:F22" si="1">D11+E11</f>
        <v>0</v>
      </c>
      <c r="G11" s="746">
        <f>'D''Pisangan'!V18</f>
        <v>0</v>
      </c>
      <c r="H11" s="747">
        <f>'D''Pisangan'!W18</f>
        <v>0</v>
      </c>
      <c r="I11" s="747">
        <f>'D''Pisangan'!X18</f>
        <v>0</v>
      </c>
      <c r="J11" s="747">
        <f>'D''Pisangan'!Y18</f>
        <v>0</v>
      </c>
      <c r="K11" s="747">
        <f>'D''Pisangan'!Z18</f>
        <v>0</v>
      </c>
      <c r="L11" s="747">
        <f>'D''Pisangan'!AA18</f>
        <v>0</v>
      </c>
      <c r="M11" s="747">
        <f>'D''Pisangan'!AB18</f>
        <v>0</v>
      </c>
      <c r="N11" s="747">
        <f>'D''Pisangan'!AC18</f>
        <v>0</v>
      </c>
      <c r="O11" s="747">
        <f>'D''Pisangan'!AD18</f>
        <v>0</v>
      </c>
      <c r="P11" s="748">
        <f>'D''Pisangan'!AE18</f>
        <v>0</v>
      </c>
      <c r="Q11" s="747">
        <f>'D''Pisangan'!AF18</f>
        <v>0</v>
      </c>
      <c r="R11" s="747">
        <f>'D''Pisangan'!AG18</f>
        <v>0</v>
      </c>
      <c r="S11" s="747">
        <f t="shared" ref="S11:S22" si="2">SUM(G11:R11)</f>
        <v>0</v>
      </c>
      <c r="T11" s="746">
        <f>F11-S11</f>
        <v>0</v>
      </c>
      <c r="U11" s="746">
        <f>'D''Pisangan'!P18</f>
        <v>0</v>
      </c>
      <c r="V11" s="747">
        <f>'D''Pisangan'!Q18</f>
        <v>0</v>
      </c>
      <c r="W11" s="871">
        <f>'D''Pisangan'!R18</f>
        <v>0</v>
      </c>
      <c r="X11" s="867">
        <f>'D''Pisangan'!T18</f>
        <v>0</v>
      </c>
      <c r="Y11" s="39"/>
      <c r="Z11" s="110">
        <f>U11+V11+W11+X11</f>
        <v>0</v>
      </c>
      <c r="AB11" s="624"/>
      <c r="AD11" s="5">
        <v>0</v>
      </c>
      <c r="AE11" s="5">
        <v>1</v>
      </c>
      <c r="AF11" s="5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f t="shared" ref="AP11:AP22" si="3">SUM(AD11:AO11)</f>
        <v>2</v>
      </c>
      <c r="AQ11" s="624">
        <f t="shared" ref="AQ11:AQ22" si="4">F11-AP11</f>
        <v>-2</v>
      </c>
    </row>
    <row r="12" spans="1:43" s="5" customFormat="1" ht="18.95" customHeight="1">
      <c r="A12" s="15"/>
      <c r="B12" s="744">
        <f t="shared" si="0"/>
        <v>3</v>
      </c>
      <c r="C12" s="745" t="s">
        <v>15</v>
      </c>
      <c r="D12" s="746">
        <f>GBP!B11</f>
        <v>0</v>
      </c>
      <c r="E12" s="746">
        <f>GBP!B16</f>
        <v>0</v>
      </c>
      <c r="F12" s="746">
        <f t="shared" si="1"/>
        <v>0</v>
      </c>
      <c r="G12" s="746">
        <f>GBP!V18</f>
        <v>0</v>
      </c>
      <c r="H12" s="747">
        <f>GBP!W18</f>
        <v>0</v>
      </c>
      <c r="I12" s="747">
        <f>GBP!X18</f>
        <v>0</v>
      </c>
      <c r="J12" s="747">
        <f>GBP!Y18</f>
        <v>0</v>
      </c>
      <c r="K12" s="747">
        <f>GBP!Z18</f>
        <v>0</v>
      </c>
      <c r="L12" s="747">
        <f>GBP!AA18</f>
        <v>0</v>
      </c>
      <c r="M12" s="747">
        <f>GBP!AB18</f>
        <v>0</v>
      </c>
      <c r="N12" s="747">
        <f>GBP!AC18</f>
        <v>0</v>
      </c>
      <c r="O12" s="747">
        <f>GBP!AD18</f>
        <v>0</v>
      </c>
      <c r="P12" s="748">
        <f>GBP!AE18</f>
        <v>0</v>
      </c>
      <c r="Q12" s="747">
        <f>GBP!AF18</f>
        <v>0</v>
      </c>
      <c r="R12" s="747">
        <f>GBP!AG18</f>
        <v>0</v>
      </c>
      <c r="S12" s="747">
        <f t="shared" si="2"/>
        <v>0</v>
      </c>
      <c r="T12" s="746">
        <f t="shared" ref="T12:T22" si="5">F12-S12</f>
        <v>0</v>
      </c>
      <c r="U12" s="746">
        <f>GBP!P18</f>
        <v>0</v>
      </c>
      <c r="V12" s="747">
        <f>GBP!Q18</f>
        <v>0</v>
      </c>
      <c r="W12" s="871">
        <f>GBP!R18</f>
        <v>0</v>
      </c>
      <c r="X12" s="867">
        <f>GBP!T18</f>
        <v>0</v>
      </c>
      <c r="Y12" s="39"/>
      <c r="Z12" s="110">
        <f t="shared" ref="Z12:Z22" si="6">U12+V12+W12+X12</f>
        <v>0</v>
      </c>
      <c r="AB12" s="624"/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f t="shared" si="3"/>
        <v>0</v>
      </c>
      <c r="AQ12" s="624">
        <f t="shared" si="4"/>
        <v>0</v>
      </c>
    </row>
    <row r="13" spans="1:43" s="5" customFormat="1" ht="18.95" customHeight="1">
      <c r="A13" s="15"/>
      <c r="B13" s="744">
        <f t="shared" si="0"/>
        <v>4</v>
      </c>
      <c r="C13" s="745" t="s">
        <v>82</v>
      </c>
      <c r="D13" s="746">
        <f>'De''Stone'!B11</f>
        <v>0</v>
      </c>
      <c r="E13" s="746">
        <f>'De''Stone'!B16</f>
        <v>0</v>
      </c>
      <c r="F13" s="746">
        <f t="shared" si="1"/>
        <v>0</v>
      </c>
      <c r="G13" s="746">
        <f>'De''Stone'!V18</f>
        <v>0</v>
      </c>
      <c r="H13" s="747">
        <f>'De''Stone'!W18</f>
        <v>0</v>
      </c>
      <c r="I13" s="747">
        <f>'De''Stone'!X18</f>
        <v>0</v>
      </c>
      <c r="J13" s="747">
        <f>'De''Stone'!Y18</f>
        <v>0</v>
      </c>
      <c r="K13" s="747">
        <f>'De''Stone'!Z18</f>
        <v>0</v>
      </c>
      <c r="L13" s="747">
        <f>'De''Stone'!AA18</f>
        <v>0</v>
      </c>
      <c r="M13" s="747">
        <f>'De''Stone'!AB18</f>
        <v>0</v>
      </c>
      <c r="N13" s="747">
        <f>'De''Stone'!AC18</f>
        <v>0</v>
      </c>
      <c r="O13" s="747">
        <f>'De''Stone'!AD18</f>
        <v>0</v>
      </c>
      <c r="P13" s="748">
        <f>'De''Stone'!AE18</f>
        <v>0</v>
      </c>
      <c r="Q13" s="747">
        <f>'De''Stone'!AF18</f>
        <v>0</v>
      </c>
      <c r="R13" s="747">
        <f>'De''Stone'!AG18</f>
        <v>0</v>
      </c>
      <c r="S13" s="747">
        <f t="shared" si="2"/>
        <v>0</v>
      </c>
      <c r="T13" s="746">
        <f t="shared" si="5"/>
        <v>0</v>
      </c>
      <c r="U13" s="746">
        <f>'De''Stone'!P18</f>
        <v>0</v>
      </c>
      <c r="V13" s="746">
        <f>'De''Stone'!Q18</f>
        <v>0</v>
      </c>
      <c r="W13" s="871">
        <f>'De''Stone'!R18</f>
        <v>0</v>
      </c>
      <c r="X13" s="867">
        <f>'De''Stone'!T18</f>
        <v>0</v>
      </c>
      <c r="Y13" s="39"/>
      <c r="Z13" s="110">
        <f>U13+V13+W13+X13</f>
        <v>0</v>
      </c>
      <c r="AB13" s="624"/>
      <c r="AD13" s="5">
        <v>0</v>
      </c>
      <c r="AE13" s="5">
        <v>0</v>
      </c>
      <c r="AF13" s="5">
        <v>1</v>
      </c>
      <c r="AG13" s="5">
        <v>1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f t="shared" si="3"/>
        <v>2</v>
      </c>
      <c r="AQ13" s="624">
        <f t="shared" si="4"/>
        <v>-2</v>
      </c>
    </row>
    <row r="14" spans="1:43" s="5" customFormat="1" ht="18.75" customHeight="1">
      <c r="A14" s="15"/>
      <c r="B14" s="744">
        <f t="shared" si="0"/>
        <v>5</v>
      </c>
      <c r="C14" s="745" t="s">
        <v>11</v>
      </c>
      <c r="D14" s="746">
        <f>BMP!B24</f>
        <v>0</v>
      </c>
      <c r="E14" s="746">
        <f>BMP!B29</f>
        <v>0</v>
      </c>
      <c r="F14" s="746">
        <f>D14+E14</f>
        <v>0</v>
      </c>
      <c r="G14" s="746">
        <f>BMP!V31</f>
        <v>0</v>
      </c>
      <c r="H14" s="747">
        <f>BMP!W31</f>
        <v>0</v>
      </c>
      <c r="I14" s="747">
        <f>BMP!X31</f>
        <v>0</v>
      </c>
      <c r="J14" s="747">
        <f>BMP!Y31</f>
        <v>0</v>
      </c>
      <c r="K14" s="747">
        <f>BMP!Z31</f>
        <v>0</v>
      </c>
      <c r="L14" s="747">
        <f>BMP!AA31</f>
        <v>0</v>
      </c>
      <c r="M14" s="747">
        <f>BMP!AB31</f>
        <v>0</v>
      </c>
      <c r="N14" s="747">
        <f>BMP!AC31</f>
        <v>0</v>
      </c>
      <c r="O14" s="747">
        <f>BMP!AD31</f>
        <v>0</v>
      </c>
      <c r="P14" s="747">
        <f>BMP!AE31</f>
        <v>0</v>
      </c>
      <c r="Q14" s="747">
        <f>BMP!AF31</f>
        <v>0</v>
      </c>
      <c r="R14" s="747">
        <f>BMP!AG31</f>
        <v>0</v>
      </c>
      <c r="S14" s="747">
        <f t="shared" si="2"/>
        <v>0</v>
      </c>
      <c r="T14" s="746">
        <f t="shared" si="5"/>
        <v>0</v>
      </c>
      <c r="U14" s="746">
        <f>BMP!P31</f>
        <v>0</v>
      </c>
      <c r="V14" s="747">
        <f>BMP!Q31</f>
        <v>0</v>
      </c>
      <c r="W14" s="1028">
        <f>BMP!R31</f>
        <v>0</v>
      </c>
      <c r="X14" s="867">
        <f>BMP!T31</f>
        <v>0</v>
      </c>
      <c r="Y14" s="39"/>
      <c r="Z14" s="110">
        <f>U14+V14+W14+X14</f>
        <v>0</v>
      </c>
      <c r="AB14" s="624"/>
      <c r="AD14" s="5">
        <v>29</v>
      </c>
      <c r="AE14" s="5">
        <v>6</v>
      </c>
      <c r="AF14" s="5">
        <v>10</v>
      </c>
      <c r="AG14" s="5">
        <v>3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f t="shared" si="3"/>
        <v>48</v>
      </c>
      <c r="AQ14" s="624">
        <f t="shared" si="4"/>
        <v>-48</v>
      </c>
    </row>
    <row r="15" spans="1:43" s="5" customFormat="1" ht="18.95" customHeight="1">
      <c r="A15" s="15"/>
      <c r="B15" s="744">
        <f t="shared" si="0"/>
        <v>6</v>
      </c>
      <c r="C15" s="749" t="s">
        <v>12</v>
      </c>
      <c r="D15" s="746">
        <f>MR!B16</f>
        <v>0</v>
      </c>
      <c r="E15" s="750">
        <f>MR!B21</f>
        <v>0</v>
      </c>
      <c r="F15" s="746">
        <f t="shared" ref="F15:F20" si="7">D15+E15</f>
        <v>0</v>
      </c>
      <c r="G15" s="746">
        <f>MR!V23</f>
        <v>0</v>
      </c>
      <c r="H15" s="747">
        <f>MR!W23</f>
        <v>0</v>
      </c>
      <c r="I15" s="747">
        <f>MR!X23</f>
        <v>0</v>
      </c>
      <c r="J15" s="747">
        <f>MR!Y23</f>
        <v>0</v>
      </c>
      <c r="K15" s="747">
        <f>MR!Z23</f>
        <v>0</v>
      </c>
      <c r="L15" s="747">
        <f>MR!AA23</f>
        <v>0</v>
      </c>
      <c r="M15" s="747">
        <f>MR!AB23</f>
        <v>0</v>
      </c>
      <c r="N15" s="747">
        <f>MR!AC23</f>
        <v>0</v>
      </c>
      <c r="O15" s="747">
        <f>MR!AD23</f>
        <v>0</v>
      </c>
      <c r="P15" s="748">
        <f>MR!AE23</f>
        <v>0</v>
      </c>
      <c r="Q15" s="747">
        <f>MR!AF23</f>
        <v>0</v>
      </c>
      <c r="R15" s="747">
        <f>MR!AG23</f>
        <v>0</v>
      </c>
      <c r="S15" s="747">
        <f t="shared" si="2"/>
        <v>0</v>
      </c>
      <c r="T15" s="746">
        <f t="shared" si="5"/>
        <v>0</v>
      </c>
      <c r="U15" s="746">
        <f>MR!P23</f>
        <v>0</v>
      </c>
      <c r="V15" s="747">
        <f>MR!Q23</f>
        <v>0</v>
      </c>
      <c r="W15" s="1028">
        <f>MR!R23</f>
        <v>0</v>
      </c>
      <c r="X15" s="867">
        <f>MR!T23</f>
        <v>0</v>
      </c>
      <c r="Y15" s="39"/>
      <c r="Z15" s="110">
        <f t="shared" si="6"/>
        <v>0</v>
      </c>
      <c r="AB15" s="624"/>
      <c r="AD15" s="5">
        <v>68</v>
      </c>
      <c r="AE15" s="5">
        <v>4</v>
      </c>
      <c r="AF15" s="5">
        <v>5</v>
      </c>
      <c r="AG15" s="5">
        <v>6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f t="shared" si="3"/>
        <v>83</v>
      </c>
      <c r="AQ15" s="624">
        <f t="shared" si="4"/>
        <v>-83</v>
      </c>
    </row>
    <row r="16" spans="1:43" s="5" customFormat="1" ht="18.75" customHeight="1">
      <c r="A16" s="15"/>
      <c r="B16" s="744">
        <f t="shared" si="0"/>
        <v>7</v>
      </c>
      <c r="C16" s="745" t="s">
        <v>9</v>
      </c>
      <c r="D16" s="746">
        <f>BTB!B47</f>
        <v>0</v>
      </c>
      <c r="E16" s="746">
        <f>BTB!B52</f>
        <v>0</v>
      </c>
      <c r="F16" s="746">
        <f t="shared" si="7"/>
        <v>0</v>
      </c>
      <c r="G16" s="746">
        <f>BTB!V54</f>
        <v>0</v>
      </c>
      <c r="H16" s="747">
        <f>BTB!W54</f>
        <v>0</v>
      </c>
      <c r="I16" s="747">
        <f>BTB!X54</f>
        <v>0</v>
      </c>
      <c r="J16" s="747">
        <f>BTB!Y54</f>
        <v>0</v>
      </c>
      <c r="K16" s="747">
        <f>BTB!Z54</f>
        <v>0</v>
      </c>
      <c r="L16" s="747">
        <f>BTB!AA54</f>
        <v>0</v>
      </c>
      <c r="M16" s="747">
        <f>BTB!AB54</f>
        <v>0</v>
      </c>
      <c r="N16" s="747">
        <f>BTB!AC54</f>
        <v>0</v>
      </c>
      <c r="O16" s="747">
        <f>BTB!AD54</f>
        <v>0</v>
      </c>
      <c r="P16" s="748">
        <f>BTB!AE54</f>
        <v>0</v>
      </c>
      <c r="Q16" s="747">
        <f>BTB!AF54</f>
        <v>0</v>
      </c>
      <c r="R16" s="747">
        <f>BTB!AG54</f>
        <v>0</v>
      </c>
      <c r="S16" s="747">
        <f t="shared" si="2"/>
        <v>0</v>
      </c>
      <c r="T16" s="746">
        <f>F16-S16</f>
        <v>0</v>
      </c>
      <c r="U16" s="746">
        <f>BTB!P54</f>
        <v>0</v>
      </c>
      <c r="V16" s="747">
        <f>BTB!Q54</f>
        <v>0</v>
      </c>
      <c r="W16" s="1028">
        <f>BTB!R54</f>
        <v>0</v>
      </c>
      <c r="X16" s="867">
        <f>BTB!T54</f>
        <v>0</v>
      </c>
      <c r="Y16" s="39"/>
      <c r="Z16" s="110">
        <f>U16+V16+W16+X16</f>
        <v>0</v>
      </c>
      <c r="AB16" s="624"/>
      <c r="AD16" s="5">
        <v>91</v>
      </c>
      <c r="AE16" s="5">
        <v>4</v>
      </c>
      <c r="AF16" s="5">
        <v>10</v>
      </c>
      <c r="AG16" s="5">
        <v>3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f t="shared" si="3"/>
        <v>108</v>
      </c>
      <c r="AQ16" s="624">
        <f t="shared" si="4"/>
        <v>-108</v>
      </c>
    </row>
    <row r="17" spans="1:43" s="5" customFormat="1" ht="18.75" customHeight="1">
      <c r="A17" s="15"/>
      <c r="B17" s="744">
        <f t="shared" si="0"/>
        <v>8</v>
      </c>
      <c r="C17" s="751" t="s">
        <v>93</v>
      </c>
      <c r="D17" s="752">
        <f>BL!B11</f>
        <v>0</v>
      </c>
      <c r="E17" s="752">
        <f>BL!B16</f>
        <v>0</v>
      </c>
      <c r="F17" s="746">
        <f t="shared" si="7"/>
        <v>0</v>
      </c>
      <c r="G17" s="752">
        <f>BL!V18</f>
        <v>0</v>
      </c>
      <c r="H17" s="752">
        <f>BL!W18</f>
        <v>0</v>
      </c>
      <c r="I17" s="752">
        <f>BL!X18</f>
        <v>0</v>
      </c>
      <c r="J17" s="752">
        <f>BL!Y18</f>
        <v>0</v>
      </c>
      <c r="K17" s="752">
        <f>BL!Z18</f>
        <v>0</v>
      </c>
      <c r="L17" s="752">
        <f>BL!AA18</f>
        <v>0</v>
      </c>
      <c r="M17" s="752">
        <f>BL!AB18</f>
        <v>0</v>
      </c>
      <c r="N17" s="752">
        <f>BL!AC18</f>
        <v>0</v>
      </c>
      <c r="O17" s="752">
        <f>BL!AD18</f>
        <v>0</v>
      </c>
      <c r="P17" s="752">
        <f>BL!AE18</f>
        <v>0</v>
      </c>
      <c r="Q17" s="752">
        <f>BL!AF18</f>
        <v>0</v>
      </c>
      <c r="R17" s="752">
        <f>BL!AG18</f>
        <v>0</v>
      </c>
      <c r="S17" s="747">
        <f t="shared" si="2"/>
        <v>0</v>
      </c>
      <c r="T17" s="746">
        <f t="shared" si="5"/>
        <v>0</v>
      </c>
      <c r="U17" s="752">
        <f>BL!P18</f>
        <v>0</v>
      </c>
      <c r="V17" s="752">
        <f>BL!Q18</f>
        <v>0</v>
      </c>
      <c r="W17" s="1029">
        <f>BL!R18</f>
        <v>0</v>
      </c>
      <c r="X17" s="868">
        <f>BL!T18</f>
        <v>0</v>
      </c>
      <c r="Y17" s="39"/>
      <c r="Z17" s="110">
        <f t="shared" si="6"/>
        <v>0</v>
      </c>
      <c r="AB17" s="624"/>
      <c r="AD17" s="5">
        <v>18</v>
      </c>
      <c r="AE17" s="5">
        <v>1</v>
      </c>
      <c r="AF17" s="5">
        <v>0</v>
      </c>
      <c r="AG17" s="5">
        <v>1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f t="shared" si="3"/>
        <v>20</v>
      </c>
      <c r="AQ17" s="624">
        <f t="shared" si="4"/>
        <v>-20</v>
      </c>
    </row>
    <row r="18" spans="1:43" s="5" customFormat="1" ht="18.95" customHeight="1">
      <c r="A18" s="15"/>
      <c r="B18" s="744">
        <f t="shared" si="0"/>
        <v>9</v>
      </c>
      <c r="C18" s="745" t="s">
        <v>14</v>
      </c>
      <c r="D18" s="746">
        <f>PGP!B11</f>
        <v>0</v>
      </c>
      <c r="E18" s="746">
        <f>PGP!B16</f>
        <v>0</v>
      </c>
      <c r="F18" s="746">
        <f t="shared" si="7"/>
        <v>0</v>
      </c>
      <c r="G18" s="746">
        <f>PGP!V18</f>
        <v>0</v>
      </c>
      <c r="H18" s="747">
        <f>PGP!W18</f>
        <v>0</v>
      </c>
      <c r="I18" s="747">
        <f>PGP!X18</f>
        <v>0</v>
      </c>
      <c r="J18" s="747">
        <f>PGP!Y18</f>
        <v>0</v>
      </c>
      <c r="K18" s="747">
        <f>PGP!Z18</f>
        <v>0</v>
      </c>
      <c r="L18" s="747">
        <f>PGP!AA18</f>
        <v>0</v>
      </c>
      <c r="M18" s="747">
        <f>PGP!AB18</f>
        <v>0</v>
      </c>
      <c r="N18" s="747">
        <f>PGP!AC18</f>
        <v>0</v>
      </c>
      <c r="O18" s="747">
        <f>PGP!AD18</f>
        <v>0</v>
      </c>
      <c r="P18" s="747">
        <f>PGP!AE18</f>
        <v>0</v>
      </c>
      <c r="Q18" s="747">
        <f>PGP!AF18</f>
        <v>0</v>
      </c>
      <c r="R18" s="747">
        <f>PGP!AG18</f>
        <v>0</v>
      </c>
      <c r="S18" s="747">
        <f t="shared" si="2"/>
        <v>0</v>
      </c>
      <c r="T18" s="746">
        <f t="shared" si="5"/>
        <v>0</v>
      </c>
      <c r="U18" s="746">
        <f>PGP!P18</f>
        <v>0</v>
      </c>
      <c r="V18" s="747">
        <f>PGP!Q18</f>
        <v>0</v>
      </c>
      <c r="W18" s="1028">
        <f>PGP!R18</f>
        <v>0</v>
      </c>
      <c r="X18" s="867">
        <f>PGP!T18</f>
        <v>0</v>
      </c>
      <c r="Y18" s="39"/>
      <c r="Z18" s="110">
        <f>U18+V18+W18+X18</f>
        <v>0</v>
      </c>
      <c r="AB18" s="624"/>
      <c r="AD18" s="5">
        <v>0</v>
      </c>
      <c r="AE18" s="5">
        <v>0</v>
      </c>
      <c r="AF18" s="5">
        <v>1</v>
      </c>
      <c r="AG18" s="5">
        <v>2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f t="shared" si="3"/>
        <v>3</v>
      </c>
      <c r="AQ18" s="624">
        <f t="shared" si="4"/>
        <v>-3</v>
      </c>
    </row>
    <row r="19" spans="1:43" s="5" customFormat="1" ht="18.95" customHeight="1">
      <c r="A19" s="15"/>
      <c r="B19" s="744">
        <f t="shared" si="0"/>
        <v>10</v>
      </c>
      <c r="C19" s="753" t="s">
        <v>88</v>
      </c>
      <c r="D19" s="748">
        <f>VTB!B11</f>
        <v>0</v>
      </c>
      <c r="E19" s="748">
        <f>VTB!B16</f>
        <v>0</v>
      </c>
      <c r="F19" s="748">
        <f t="shared" si="7"/>
        <v>0</v>
      </c>
      <c r="G19" s="748">
        <f>VTB!V11</f>
        <v>0</v>
      </c>
      <c r="H19" s="748">
        <f>VTB!W11</f>
        <v>0</v>
      </c>
      <c r="I19" s="748">
        <f>VTB!X11</f>
        <v>0</v>
      </c>
      <c r="J19" s="748">
        <f>VTB!Y11</f>
        <v>0</v>
      </c>
      <c r="K19" s="748">
        <f>VTB!Z11</f>
        <v>0</v>
      </c>
      <c r="L19" s="748">
        <f>VTB!AA11</f>
        <v>0</v>
      </c>
      <c r="M19" s="748">
        <f>VTB!AB11</f>
        <v>0</v>
      </c>
      <c r="N19" s="748">
        <f>VTB!AC11</f>
        <v>0</v>
      </c>
      <c r="O19" s="748">
        <f>VTB!AD11</f>
        <v>0</v>
      </c>
      <c r="P19" s="748">
        <f>VTB!AE11</f>
        <v>0</v>
      </c>
      <c r="Q19" s="748">
        <f>VTB!AF11</f>
        <v>0</v>
      </c>
      <c r="R19" s="748">
        <f>VTB!AG11</f>
        <v>0</v>
      </c>
      <c r="S19" s="747">
        <f t="shared" si="2"/>
        <v>0</v>
      </c>
      <c r="T19" s="746">
        <f t="shared" si="5"/>
        <v>0</v>
      </c>
      <c r="U19" s="748">
        <f>VTB!P11</f>
        <v>0</v>
      </c>
      <c r="V19" s="748">
        <f>VTB!Q11</f>
        <v>0</v>
      </c>
      <c r="W19" s="1030">
        <f>VTB!R11</f>
        <v>0</v>
      </c>
      <c r="X19" s="869">
        <f>VTB!T11</f>
        <v>0</v>
      </c>
      <c r="Y19" s="39"/>
      <c r="Z19" s="110">
        <f t="shared" si="6"/>
        <v>0</v>
      </c>
      <c r="AB19" s="624"/>
      <c r="AD19" s="5">
        <v>0</v>
      </c>
      <c r="AE19" s="5">
        <v>1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f t="shared" si="3"/>
        <v>1</v>
      </c>
      <c r="AQ19" s="624">
        <f t="shared" si="4"/>
        <v>-1</v>
      </c>
    </row>
    <row r="20" spans="1:43" s="5" customFormat="1" ht="18.95" customHeight="1">
      <c r="A20" s="15"/>
      <c r="B20" s="744">
        <f t="shared" si="0"/>
        <v>11</v>
      </c>
      <c r="C20" s="745" t="s">
        <v>16</v>
      </c>
      <c r="D20" s="746">
        <f>BEM!B11</f>
        <v>0</v>
      </c>
      <c r="E20" s="746">
        <f>BEM!B16</f>
        <v>0</v>
      </c>
      <c r="F20" s="746">
        <f t="shared" si="7"/>
        <v>0</v>
      </c>
      <c r="G20" s="746">
        <f>BEM!V18</f>
        <v>0</v>
      </c>
      <c r="H20" s="747">
        <f>BEM!W18</f>
        <v>0</v>
      </c>
      <c r="I20" s="747">
        <f>BEM!X18</f>
        <v>0</v>
      </c>
      <c r="J20" s="747">
        <f>BEM!Y18</f>
        <v>0</v>
      </c>
      <c r="K20" s="747">
        <f>BEM!Z18</f>
        <v>0</v>
      </c>
      <c r="L20" s="747">
        <f>BEM!AA18</f>
        <v>0</v>
      </c>
      <c r="M20" s="747">
        <f>BEM!AB18</f>
        <v>0</v>
      </c>
      <c r="N20" s="747">
        <f>BEM!AC18</f>
        <v>0</v>
      </c>
      <c r="O20" s="747">
        <f>BEM!AD18</f>
        <v>0</v>
      </c>
      <c r="P20" s="747">
        <f>BEM!AE18</f>
        <v>0</v>
      </c>
      <c r="Q20" s="747">
        <f>BEM!AF18</f>
        <v>0</v>
      </c>
      <c r="R20" s="747">
        <f>BEM!AG18</f>
        <v>0</v>
      </c>
      <c r="S20" s="747">
        <f t="shared" si="2"/>
        <v>0</v>
      </c>
      <c r="T20" s="746">
        <f t="shared" si="5"/>
        <v>0</v>
      </c>
      <c r="U20" s="746">
        <f>BEM!P18</f>
        <v>0</v>
      </c>
      <c r="V20" s="747">
        <f>BEM!Q18</f>
        <v>0</v>
      </c>
      <c r="W20" s="1028">
        <f>BEM!R18</f>
        <v>0</v>
      </c>
      <c r="X20" s="867">
        <f>BEM!T18</f>
        <v>0</v>
      </c>
      <c r="Y20" s="39"/>
      <c r="Z20" s="110">
        <f>U20+V20+W20+X20</f>
        <v>0</v>
      </c>
      <c r="AB20" s="624"/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f t="shared" si="3"/>
        <v>0</v>
      </c>
      <c r="AQ20" s="624">
        <f t="shared" si="4"/>
        <v>0</v>
      </c>
    </row>
    <row r="21" spans="1:43" s="5" customFormat="1" ht="18.95" customHeight="1">
      <c r="A21" s="15"/>
      <c r="B21" s="744">
        <f t="shared" si="0"/>
        <v>12</v>
      </c>
      <c r="C21" s="745" t="s">
        <v>118</v>
      </c>
      <c r="D21" s="746">
        <f>VKB!B33</f>
        <v>0</v>
      </c>
      <c r="E21" s="746">
        <f>VKB!B38</f>
        <v>0</v>
      </c>
      <c r="F21" s="746">
        <f t="shared" ref="F21" si="8">D21+E21</f>
        <v>0</v>
      </c>
      <c r="G21" s="746">
        <f>VKB!V40</f>
        <v>0</v>
      </c>
      <c r="H21" s="746">
        <f>VKB!W40</f>
        <v>0</v>
      </c>
      <c r="I21" s="746">
        <f>VKB!X40</f>
        <v>0</v>
      </c>
      <c r="J21" s="746">
        <f>VKB!Y40</f>
        <v>0</v>
      </c>
      <c r="K21" s="746">
        <f>VKB!Z40</f>
        <v>0</v>
      </c>
      <c r="L21" s="746">
        <f>VKB!AA40</f>
        <v>0</v>
      </c>
      <c r="M21" s="746">
        <f>VKB!AB40</f>
        <v>0</v>
      </c>
      <c r="N21" s="746">
        <f>VKB!AC40</f>
        <v>0</v>
      </c>
      <c r="O21" s="746">
        <f>VKB!AD40</f>
        <v>0</v>
      </c>
      <c r="P21" s="746">
        <f>VKB!AE40</f>
        <v>0</v>
      </c>
      <c r="Q21" s="746">
        <f>VKB!AF40</f>
        <v>0</v>
      </c>
      <c r="R21" s="746">
        <f>VKB!AG40</f>
        <v>0</v>
      </c>
      <c r="S21" s="747">
        <f t="shared" si="2"/>
        <v>0</v>
      </c>
      <c r="T21" s="746">
        <f t="shared" si="5"/>
        <v>0</v>
      </c>
      <c r="U21" s="746">
        <f>VKB!P40</f>
        <v>0</v>
      </c>
      <c r="V21" s="747">
        <f>VKB!Q40</f>
        <v>0</v>
      </c>
      <c r="W21" s="1028">
        <f>VKB!R40</f>
        <v>0</v>
      </c>
      <c r="X21" s="867">
        <f>VKB!T40</f>
        <v>0</v>
      </c>
      <c r="Y21" s="39"/>
      <c r="Z21" s="110">
        <f t="shared" ref="Z21" si="9">U21+V21+W21+X21</f>
        <v>0</v>
      </c>
      <c r="AB21" s="624"/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f t="shared" si="3"/>
        <v>0</v>
      </c>
      <c r="AQ21" s="624">
        <f t="shared" si="4"/>
        <v>0</v>
      </c>
    </row>
    <row r="22" spans="1:43" s="5" customFormat="1" ht="18.95" customHeight="1">
      <c r="A22" s="15"/>
      <c r="B22" s="744">
        <f t="shared" si="0"/>
        <v>13</v>
      </c>
      <c r="C22" s="745" t="s">
        <v>20</v>
      </c>
      <c r="D22" s="746">
        <f>GCM!B11</f>
        <v>0</v>
      </c>
      <c r="E22" s="746">
        <f>GCM!B16</f>
        <v>0</v>
      </c>
      <c r="F22" s="746">
        <f t="shared" si="1"/>
        <v>0</v>
      </c>
      <c r="G22" s="746">
        <f>GCM!V18</f>
        <v>0</v>
      </c>
      <c r="H22" s="747">
        <f>GCM!W18</f>
        <v>0</v>
      </c>
      <c r="I22" s="747">
        <f>GCM!X18</f>
        <v>0</v>
      </c>
      <c r="J22" s="747">
        <f>GCM!Y18</f>
        <v>0</v>
      </c>
      <c r="K22" s="747">
        <f>GCM!Z18</f>
        <v>0</v>
      </c>
      <c r="L22" s="747">
        <f>GCM!AA18</f>
        <v>0</v>
      </c>
      <c r="M22" s="747">
        <f>GCM!AB18</f>
        <v>0</v>
      </c>
      <c r="N22" s="747">
        <f>GCM!AC18</f>
        <v>0</v>
      </c>
      <c r="O22" s="747">
        <f>GCM!AD18</f>
        <v>0</v>
      </c>
      <c r="P22" s="747">
        <f>GCM!AE18</f>
        <v>0</v>
      </c>
      <c r="Q22" s="747">
        <f>GCM!AF18</f>
        <v>0</v>
      </c>
      <c r="R22" s="747">
        <f>GCM!AG18</f>
        <v>0</v>
      </c>
      <c r="S22" s="747">
        <f t="shared" si="2"/>
        <v>0</v>
      </c>
      <c r="T22" s="746">
        <f t="shared" si="5"/>
        <v>0</v>
      </c>
      <c r="U22" s="746">
        <f>GCM!P18</f>
        <v>0</v>
      </c>
      <c r="V22" s="747">
        <f>GCM!Q18</f>
        <v>0</v>
      </c>
      <c r="W22" s="1028">
        <f>GCM!R18</f>
        <v>0</v>
      </c>
      <c r="X22" s="867">
        <f>GCM!T18</f>
        <v>0</v>
      </c>
      <c r="Y22" s="39"/>
      <c r="Z22" s="110">
        <f t="shared" si="6"/>
        <v>0</v>
      </c>
      <c r="AB22" s="624"/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f t="shared" si="3"/>
        <v>3</v>
      </c>
      <c r="AQ22" s="624">
        <f t="shared" si="4"/>
        <v>-3</v>
      </c>
    </row>
    <row r="23" spans="1:43" s="5" customFormat="1" ht="18.95" customHeight="1">
      <c r="A23" s="15"/>
      <c r="B23" s="754"/>
      <c r="C23" s="755"/>
      <c r="D23" s="756"/>
      <c r="E23" s="756"/>
      <c r="F23" s="756"/>
      <c r="G23" s="756"/>
      <c r="H23" s="756"/>
      <c r="I23" s="757"/>
      <c r="J23" s="757"/>
      <c r="K23" s="757"/>
      <c r="L23" s="757"/>
      <c r="M23" s="757"/>
      <c r="N23" s="757"/>
      <c r="O23" s="757"/>
      <c r="P23" s="748"/>
      <c r="Q23" s="757"/>
      <c r="R23" s="757"/>
      <c r="S23" s="756"/>
      <c r="T23" s="756"/>
      <c r="U23" s="756"/>
      <c r="V23" s="756"/>
      <c r="W23" s="758"/>
      <c r="X23" s="870"/>
      <c r="Y23" s="15"/>
      <c r="Z23" s="624"/>
      <c r="AP23" s="5">
        <f>SUM(AP10:AP22)</f>
        <v>276</v>
      </c>
      <c r="AQ23" s="5">
        <f>SUM(AQ10:AQ22)</f>
        <v>-276</v>
      </c>
    </row>
    <row r="24" spans="1:43" s="10" customFormat="1" ht="18" customHeight="1" thickBot="1">
      <c r="A24" s="16"/>
      <c r="B24" s="759">
        <f>B22</f>
        <v>13</v>
      </c>
      <c r="C24" s="760" t="s">
        <v>27</v>
      </c>
      <c r="D24" s="761">
        <f>SUM(D9:D23)</f>
        <v>0</v>
      </c>
      <c r="E24" s="761">
        <f>SUM(E9:E23)</f>
        <v>0</v>
      </c>
      <c r="F24" s="761">
        <f>SUM(F9:F23)</f>
        <v>0</v>
      </c>
      <c r="G24" s="761">
        <f>SUM(G9:G23)</f>
        <v>0</v>
      </c>
      <c r="H24" s="761">
        <f>SUM(H9:H23)</f>
        <v>0</v>
      </c>
      <c r="I24" s="761">
        <f>SUM(I9:I23)</f>
        <v>0</v>
      </c>
      <c r="J24" s="761">
        <f>SUM(J9:J23)</f>
        <v>0</v>
      </c>
      <c r="K24" s="761">
        <f>SUM(K9:K23)</f>
        <v>0</v>
      </c>
      <c r="L24" s="761">
        <f>SUM(L9:L23)</f>
        <v>0</v>
      </c>
      <c r="M24" s="761">
        <f>SUM(M9:M23)</f>
        <v>0</v>
      </c>
      <c r="N24" s="761">
        <f>SUM(N9:N23)</f>
        <v>0</v>
      </c>
      <c r="O24" s="761">
        <f>SUM(O9:O23)</f>
        <v>0</v>
      </c>
      <c r="P24" s="761">
        <f>SUM(P9:P23)</f>
        <v>0</v>
      </c>
      <c r="Q24" s="761">
        <f>SUM(Q9:Q23)</f>
        <v>0</v>
      </c>
      <c r="R24" s="761">
        <f>SUM(R9:R23)</f>
        <v>0</v>
      </c>
      <c r="S24" s="761">
        <f>SUM(S9:S23)</f>
        <v>0</v>
      </c>
      <c r="T24" s="761">
        <f>SUM(T9:T23)</f>
        <v>0</v>
      </c>
      <c r="U24" s="761">
        <f>SUM(U9:U23)</f>
        <v>0</v>
      </c>
      <c r="V24" s="761">
        <f>SUM(V9:V23)</f>
        <v>0</v>
      </c>
      <c r="W24" s="761">
        <f>SUM(W9:W23)</f>
        <v>0</v>
      </c>
      <c r="X24" s="761">
        <f>SUM(X9:X23)</f>
        <v>0</v>
      </c>
      <c r="Y24" s="852"/>
      <c r="Z24" s="50">
        <f>SUM(U24:X25)</f>
        <v>0</v>
      </c>
    </row>
    <row r="25" spans="1:43" s="22" customFormat="1" hidden="1" thickTop="1">
      <c r="A25" s="18"/>
      <c r="B25" s="19"/>
      <c r="C25" s="20" t="s">
        <v>72</v>
      </c>
      <c r="D25" s="21">
        <f>BKW!F11+'D''Pisangan'!F11+GBP!F11+'De''Stone'!F11+BMP!F24+PGP!F11+BEM!F11+BTB!F47+GCM!F11+MR!F16</f>
        <v>0</v>
      </c>
      <c r="E25" s="21">
        <f>BKW!F16+'D''Pisangan'!F16+GBP!F16+'De''Stone'!F16+BMP!F29+PGP!F16+BEM!F16+BTB!F52+GCM!F16+MR!F21</f>
        <v>0</v>
      </c>
      <c r="F25" s="21">
        <f>D25+E25</f>
        <v>0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1628"/>
      <c r="T25" s="1628"/>
      <c r="U25" s="21"/>
      <c r="V25" s="21"/>
      <c r="W25" s="21"/>
      <c r="X25" s="21"/>
      <c r="Y25" s="18"/>
    </row>
    <row r="26" spans="1:43" ht="15.75" thickTop="1">
      <c r="A26" s="15"/>
      <c r="B26" s="12"/>
      <c r="C26" s="12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29"/>
      <c r="T26" s="1629"/>
      <c r="U26" s="169"/>
      <c r="V26" s="169"/>
      <c r="W26" s="169"/>
      <c r="X26" s="169"/>
      <c r="Y26" s="15"/>
      <c r="Z26" s="624"/>
    </row>
    <row r="27" spans="1:43">
      <c r="A27" s="15"/>
      <c r="B27" s="2330" t="s">
        <v>131</v>
      </c>
      <c r="C27" s="2330"/>
      <c r="D27" s="57"/>
      <c r="E27" s="921"/>
      <c r="F27" s="57"/>
      <c r="G27" s="57"/>
      <c r="H27" s="57"/>
      <c r="I27" s="57"/>
      <c r="J27" s="57"/>
      <c r="K27" s="57"/>
      <c r="L27" s="57"/>
      <c r="M27" s="169"/>
      <c r="N27" s="169"/>
      <c r="O27" s="169"/>
      <c r="P27" s="57"/>
      <c r="Q27" s="169"/>
      <c r="R27" s="169"/>
      <c r="S27" s="1629"/>
      <c r="T27" s="1629"/>
      <c r="U27" s="169"/>
      <c r="V27" s="169"/>
      <c r="W27" s="169"/>
      <c r="X27" s="169"/>
      <c r="Y27" s="15"/>
      <c r="Z27" s="5"/>
    </row>
    <row r="28" spans="1:43">
      <c r="A28" s="15"/>
      <c r="B28" s="2331" t="s">
        <v>89</v>
      </c>
      <c r="C28" s="2332"/>
      <c r="D28" s="58"/>
      <c r="E28" s="1660"/>
      <c r="F28" s="57"/>
      <c r="G28" s="166"/>
      <c r="H28" s="166"/>
      <c r="I28" s="57"/>
      <c r="J28" s="166"/>
      <c r="K28" s="166"/>
      <c r="L28" s="57"/>
      <c r="M28" s="166"/>
      <c r="N28" s="166"/>
      <c r="O28" s="166"/>
      <c r="P28" s="57"/>
      <c r="Q28" s="166"/>
      <c r="R28" s="166"/>
      <c r="S28" s="1624"/>
      <c r="T28" s="921"/>
      <c r="U28" s="57"/>
      <c r="V28" s="57" t="s">
        <v>96</v>
      </c>
      <c r="W28" s="57"/>
      <c r="X28" s="57"/>
      <c r="Y28" s="15"/>
      <c r="Z28" s="624"/>
      <c r="AC28" s="8"/>
      <c r="AD28" s="8"/>
      <c r="AE28" s="8"/>
      <c r="AF28" s="8"/>
      <c r="AG28" s="8"/>
      <c r="AH28" s="8"/>
      <c r="AI28" s="8"/>
    </row>
    <row r="29" spans="1:43">
      <c r="A29" s="15"/>
      <c r="B29" s="2330"/>
      <c r="C29" s="2330"/>
      <c r="D29" s="57"/>
      <c r="E29" s="1660"/>
      <c r="F29" s="57"/>
      <c r="G29" s="166"/>
      <c r="H29" s="166"/>
      <c r="I29" s="57"/>
      <c r="J29" s="166"/>
      <c r="K29" s="166"/>
      <c r="L29" s="57"/>
      <c r="M29" s="166"/>
      <c r="N29" s="166"/>
      <c r="O29" s="166"/>
      <c r="P29" s="57"/>
      <c r="Q29" s="166"/>
      <c r="R29" s="166"/>
      <c r="S29" s="1624"/>
      <c r="T29" s="921"/>
      <c r="U29" s="57"/>
      <c r="V29" s="57"/>
      <c r="W29" s="57"/>
      <c r="X29" s="57"/>
      <c r="Y29" s="15"/>
      <c r="Z29" s="624"/>
      <c r="AC29" s="8"/>
      <c r="AD29" s="8"/>
      <c r="AE29" s="8"/>
      <c r="AF29" s="8"/>
      <c r="AG29" s="8"/>
      <c r="AH29" s="8"/>
      <c r="AI29" s="8"/>
    </row>
    <row r="30" spans="1:43">
      <c r="A30" s="15"/>
      <c r="B30" s="2330"/>
      <c r="C30" s="2330"/>
      <c r="D30" s="57"/>
      <c r="E30" s="1834"/>
      <c r="F30" s="57"/>
      <c r="G30" s="166"/>
      <c r="H30" s="166"/>
      <c r="I30" s="57"/>
      <c r="J30" s="166"/>
      <c r="K30" s="166"/>
      <c r="L30" s="57"/>
      <c r="M30" s="166"/>
      <c r="N30" s="166"/>
      <c r="O30" s="166"/>
      <c r="P30" s="57"/>
      <c r="Q30" s="166"/>
      <c r="R30" s="166"/>
      <c r="S30" s="1624"/>
      <c r="T30" s="921"/>
      <c r="U30" s="57"/>
      <c r="V30" s="57"/>
      <c r="W30" s="57"/>
      <c r="X30" s="57"/>
      <c r="Y30" s="15"/>
      <c r="Z30" s="5"/>
      <c r="AC30" s="8"/>
      <c r="AD30" s="8"/>
      <c r="AE30" s="8"/>
      <c r="AF30" s="8"/>
      <c r="AG30" s="8"/>
      <c r="AH30" s="8"/>
      <c r="AI30" s="8"/>
    </row>
    <row r="31" spans="1:43">
      <c r="A31" s="15"/>
      <c r="B31" s="57"/>
      <c r="C31" s="57"/>
      <c r="D31" s="57"/>
      <c r="E31" s="57"/>
      <c r="F31" s="57"/>
      <c r="G31" s="166"/>
      <c r="H31" s="166"/>
      <c r="I31" s="57"/>
      <c r="J31" s="166"/>
      <c r="K31" s="166"/>
      <c r="L31" s="57"/>
      <c r="M31" s="166"/>
      <c r="N31" s="166"/>
      <c r="O31" s="166"/>
      <c r="P31" s="57"/>
      <c r="Q31" s="166"/>
      <c r="R31" s="166"/>
      <c r="S31" s="1624"/>
      <c r="T31" s="921"/>
      <c r="U31" s="57"/>
      <c r="V31" s="57"/>
      <c r="W31" s="57"/>
      <c r="X31" s="57"/>
      <c r="Y31" s="15"/>
      <c r="Z31" s="5"/>
      <c r="AC31" s="9"/>
      <c r="AD31" s="9"/>
      <c r="AE31" s="9"/>
      <c r="AF31" s="9"/>
      <c r="AG31" s="9"/>
      <c r="AH31" s="9"/>
      <c r="AI31" s="9"/>
    </row>
    <row r="32" spans="1:43">
      <c r="A32" s="15"/>
      <c r="B32" s="79" t="s">
        <v>97</v>
      </c>
      <c r="C32" s="57"/>
      <c r="D32" s="57"/>
      <c r="E32" s="57"/>
      <c r="F32" s="79"/>
      <c r="G32" s="166"/>
      <c r="H32" s="166"/>
      <c r="I32" s="79"/>
      <c r="J32" s="166"/>
      <c r="K32" s="166"/>
      <c r="L32" s="60"/>
      <c r="M32" s="166"/>
      <c r="N32" s="166"/>
      <c r="O32" s="166"/>
      <c r="P32" s="79"/>
      <c r="Q32" s="166"/>
      <c r="R32" s="166"/>
      <c r="S32" s="1624"/>
      <c r="T32" s="921"/>
      <c r="U32" s="57"/>
      <c r="V32" s="79" t="s">
        <v>120</v>
      </c>
      <c r="W32" s="79"/>
      <c r="X32" s="79"/>
      <c r="Y32" s="15"/>
      <c r="Z32" s="5"/>
      <c r="AC32" s="9"/>
      <c r="AD32" s="9"/>
      <c r="AE32" s="9"/>
      <c r="AF32" s="9"/>
      <c r="AG32" s="9"/>
      <c r="AH32" s="9"/>
      <c r="AI32" s="9"/>
    </row>
    <row r="33" spans="1:35">
      <c r="A33" s="15"/>
      <c r="B33" s="78" t="s">
        <v>127</v>
      </c>
      <c r="C33" s="61"/>
      <c r="D33" s="61"/>
      <c r="E33" s="61"/>
      <c r="F33" s="78"/>
      <c r="G33" s="166"/>
      <c r="H33" s="166"/>
      <c r="I33" s="78"/>
      <c r="J33" s="166"/>
      <c r="K33" s="166"/>
      <c r="L33" s="61"/>
      <c r="M33" s="166"/>
      <c r="N33" s="166"/>
      <c r="O33" s="166"/>
      <c r="P33" s="78"/>
      <c r="Q33" s="166"/>
      <c r="R33" s="166"/>
      <c r="S33" s="1624"/>
      <c r="T33" s="1631"/>
      <c r="U33" s="61"/>
      <c r="V33" s="78" t="s">
        <v>99</v>
      </c>
      <c r="W33" s="78"/>
      <c r="X33" s="78"/>
      <c r="Y33" s="15"/>
      <c r="Z33" s="5"/>
      <c r="AC33" s="9"/>
      <c r="AD33" s="9"/>
      <c r="AE33" s="9"/>
      <c r="AF33" s="9"/>
      <c r="AG33" s="9"/>
      <c r="AH33" s="9"/>
      <c r="AI33" s="9"/>
    </row>
    <row r="34" spans="1:35">
      <c r="A34" s="15"/>
      <c r="B34" s="57"/>
      <c r="C34" s="57"/>
      <c r="D34" s="57"/>
      <c r="E34" s="57"/>
      <c r="F34" s="57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24"/>
      <c r="T34" s="1624"/>
      <c r="U34" s="166"/>
      <c r="V34" s="166"/>
      <c r="W34" s="57"/>
      <c r="X34" s="57"/>
      <c r="Y34" s="57"/>
      <c r="Z34" s="57"/>
      <c r="AA34" s="57"/>
      <c r="AB34" s="9"/>
      <c r="AC34" s="9"/>
      <c r="AD34" s="9"/>
      <c r="AE34" s="9"/>
      <c r="AF34" s="9"/>
      <c r="AG34" s="9"/>
      <c r="AH34" s="9"/>
      <c r="AI34" s="9"/>
    </row>
    <row r="35" spans="1:35">
      <c r="A35" s="15"/>
      <c r="B35" s="170"/>
      <c r="C35" s="170"/>
      <c r="D35" s="170"/>
      <c r="E35" s="170"/>
      <c r="F35" s="170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24"/>
      <c r="T35" s="1624"/>
      <c r="U35" s="166"/>
      <c r="V35" s="166"/>
      <c r="W35" s="170"/>
      <c r="X35" s="170"/>
      <c r="Y35" s="170"/>
      <c r="Z35" s="170"/>
      <c r="AA35" s="62"/>
      <c r="AB35" s="9"/>
      <c r="AC35" s="9"/>
      <c r="AD35" s="9"/>
      <c r="AE35" s="9"/>
      <c r="AF35" s="9"/>
      <c r="AG35" s="9"/>
      <c r="AH35" s="9"/>
      <c r="AI35" s="9"/>
    </row>
    <row r="36" spans="1:35">
      <c r="B36" s="865"/>
      <c r="C36" s="1565"/>
    </row>
    <row r="37" spans="1:35">
      <c r="B37" s="865"/>
      <c r="C37" s="1565"/>
    </row>
    <row r="38" spans="1:35">
      <c r="B38" s="865"/>
      <c r="C38" s="1565"/>
    </row>
  </sheetData>
  <mergeCells count="26">
    <mergeCell ref="X7:X8"/>
    <mergeCell ref="U7:U8"/>
    <mergeCell ref="W7:W8"/>
    <mergeCell ref="R7:R8"/>
    <mergeCell ref="S7:S8"/>
    <mergeCell ref="T6:T8"/>
    <mergeCell ref="V7:V8"/>
    <mergeCell ref="G6:S6"/>
    <mergeCell ref="G7:G8"/>
    <mergeCell ref="H7:H8"/>
    <mergeCell ref="I7:I8"/>
    <mergeCell ref="J7:J8"/>
    <mergeCell ref="K7:K8"/>
    <mergeCell ref="L7:L8"/>
    <mergeCell ref="M7:M8"/>
    <mergeCell ref="U6:X6"/>
    <mergeCell ref="O7:O8"/>
    <mergeCell ref="P7:P8"/>
    <mergeCell ref="Q7:Q8"/>
    <mergeCell ref="E7:E8"/>
    <mergeCell ref="F7:F8"/>
    <mergeCell ref="B6:B8"/>
    <mergeCell ref="C6:C8"/>
    <mergeCell ref="D7:D8"/>
    <mergeCell ref="D6:F6"/>
    <mergeCell ref="N7:N8"/>
  </mergeCells>
  <printOptions horizontalCentered="1"/>
  <pageMargins left="0.59055118110236227" right="0.19685039370078741" top="0.59055118110236227" bottom="0.19685039370078741" header="0" footer="0"/>
  <pageSetup paperSize="256" scale="3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I58"/>
  <sheetViews>
    <sheetView showGridLines="0" zoomScale="90" zoomScaleNormal="90" workbookViewId="0">
      <pane xSplit="5" ySplit="6" topLeftCell="T31" activePane="bottomRight" state="frozen"/>
      <selection pane="topRight"/>
      <selection pane="bottomLeft"/>
      <selection pane="bottomRight" activeCell="B25" sqref="B25:AH48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28" style="12" bestFit="1" customWidth="1"/>
    <col min="5" max="5" width="14" style="12" bestFit="1" customWidth="1"/>
    <col min="6" max="6" width="9.28515625" style="12" customWidth="1"/>
    <col min="7" max="9" width="10.7109375" style="28" customWidth="1"/>
    <col min="10" max="10" width="9.28515625" style="12" customWidth="1"/>
    <col min="11" max="15" width="14.28515625" style="12" customWidth="1"/>
    <col min="16" max="18" width="10.7109375" style="12" customWidth="1"/>
    <col min="19" max="19" width="15.7109375" style="12" customWidth="1"/>
    <col min="20" max="21" width="10.7109375" style="12" customWidth="1"/>
    <col min="22" max="33" width="5.7109375" style="12" customWidth="1"/>
    <col min="34" max="34" width="27.140625" style="30" bestFit="1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34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27"/>
      <c r="B7" s="171"/>
      <c r="C7" s="171"/>
      <c r="D7" s="172"/>
      <c r="E7" s="173"/>
      <c r="F7" s="174"/>
      <c r="G7" s="175"/>
      <c r="H7" s="175"/>
      <c r="I7" s="175"/>
      <c r="J7" s="174"/>
      <c r="K7" s="174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27"/>
      <c r="B8" s="179" t="s">
        <v>57</v>
      </c>
      <c r="C8" s="180" t="s">
        <v>133</v>
      </c>
      <c r="D8" s="180"/>
      <c r="E8" s="181"/>
      <c r="F8" s="182"/>
      <c r="G8" s="183"/>
      <c r="H8" s="183"/>
      <c r="I8" s="183"/>
      <c r="J8" s="182"/>
      <c r="K8" s="182"/>
      <c r="L8" s="16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4" s="887" customFormat="1" ht="18" customHeight="1">
      <c r="A9" s="872"/>
      <c r="B9" s="1059"/>
      <c r="C9" s="873"/>
      <c r="D9" s="874"/>
      <c r="E9" s="875"/>
      <c r="F9" s="876"/>
      <c r="G9" s="877"/>
      <c r="H9" s="877"/>
      <c r="I9" s="878"/>
      <c r="J9" s="879"/>
      <c r="K9" s="880"/>
      <c r="L9" s="873"/>
      <c r="M9" s="873"/>
      <c r="N9" s="881"/>
      <c r="O9" s="882"/>
      <c r="P9" s="883"/>
      <c r="Q9" s="883"/>
      <c r="R9" s="883"/>
      <c r="S9" s="884"/>
      <c r="T9" s="883"/>
      <c r="U9" s="873"/>
      <c r="V9" s="885"/>
      <c r="W9" s="885"/>
      <c r="X9" s="885"/>
      <c r="Y9" s="885"/>
      <c r="Z9" s="885"/>
      <c r="AA9" s="885"/>
      <c r="AB9" s="885"/>
      <c r="AC9" s="885"/>
      <c r="AD9" s="885"/>
      <c r="AE9" s="885"/>
      <c r="AF9" s="885"/>
      <c r="AG9" s="885"/>
      <c r="AH9" s="886"/>
    </row>
    <row r="10" spans="1:34" s="25" customFormat="1" ht="18" customHeight="1">
      <c r="A10" s="24"/>
      <c r="B10" s="213"/>
      <c r="C10" s="214"/>
      <c r="D10" s="215"/>
      <c r="E10" s="216"/>
      <c r="F10" s="217"/>
      <c r="G10" s="218"/>
      <c r="H10" s="218"/>
      <c r="I10" s="218"/>
      <c r="J10" s="219"/>
      <c r="K10" s="217"/>
      <c r="L10" s="101"/>
      <c r="M10" s="101"/>
      <c r="N10" s="101"/>
      <c r="O10" s="101"/>
      <c r="P10" s="220"/>
      <c r="Q10" s="220"/>
      <c r="R10" s="220"/>
      <c r="S10" s="122"/>
      <c r="T10" s="220"/>
      <c r="U10" s="100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13"/>
    </row>
    <row r="11" spans="1:34" s="25" customFormat="1" ht="18" customHeight="1">
      <c r="A11" s="42"/>
      <c r="B11" s="2439">
        <f>COUNT(B7:B10)</f>
        <v>0</v>
      </c>
      <c r="C11" s="222"/>
      <c r="D11" s="223" t="s">
        <v>10</v>
      </c>
      <c r="E11" s="224"/>
      <c r="F11" s="224">
        <f>SUM(F7:F10)</f>
        <v>0</v>
      </c>
      <c r="G11" s="225">
        <f>SUM(G7:G10)</f>
        <v>0</v>
      </c>
      <c r="H11" s="225">
        <f>SUM(H7:H10)</f>
        <v>0</v>
      </c>
      <c r="I11" s="225">
        <f>SUM(I7:I10)</f>
        <v>0</v>
      </c>
      <c r="J11" s="224"/>
      <c r="K11" s="224"/>
      <c r="L11" s="224"/>
      <c r="M11" s="224"/>
      <c r="N11" s="224"/>
      <c r="O11" s="224"/>
      <c r="P11" s="224">
        <f>COUNTA(P7:P10)</f>
        <v>0</v>
      </c>
      <c r="Q11" s="224">
        <f>COUNTA(Q7:Q10)</f>
        <v>0</v>
      </c>
      <c r="R11" s="224">
        <f>COUNTA(R7:R10)</f>
        <v>0</v>
      </c>
      <c r="S11" s="223"/>
      <c r="T11" s="224">
        <f>COUNTA(T7:T10)</f>
        <v>0</v>
      </c>
      <c r="U11" s="224">
        <f>COUNTA(U7:U10)</f>
        <v>0</v>
      </c>
      <c r="V11" s="224">
        <f t="shared" ref="V11:AG11" si="0">SUM(V7:V10)</f>
        <v>0</v>
      </c>
      <c r="W11" s="224">
        <f t="shared" si="0"/>
        <v>0</v>
      </c>
      <c r="X11" s="224">
        <f t="shared" si="0"/>
        <v>0</v>
      </c>
      <c r="Y11" s="224">
        <f t="shared" si="0"/>
        <v>0</v>
      </c>
      <c r="Z11" s="224">
        <f t="shared" si="0"/>
        <v>0</v>
      </c>
      <c r="AA11" s="224">
        <f t="shared" si="0"/>
        <v>0</v>
      </c>
      <c r="AB11" s="224">
        <f t="shared" si="0"/>
        <v>0</v>
      </c>
      <c r="AC11" s="224">
        <f t="shared" si="0"/>
        <v>0</v>
      </c>
      <c r="AD11" s="224">
        <f t="shared" si="0"/>
        <v>0</v>
      </c>
      <c r="AE11" s="224">
        <f t="shared" si="0"/>
        <v>0</v>
      </c>
      <c r="AF11" s="224">
        <f t="shared" si="0"/>
        <v>0</v>
      </c>
      <c r="AG11" s="224">
        <f t="shared" si="0"/>
        <v>0</v>
      </c>
      <c r="AH11" s="226"/>
    </row>
    <row r="12" spans="1:34" s="25" customFormat="1" ht="18" customHeight="1">
      <c r="A12" s="43"/>
      <c r="B12" s="227"/>
      <c r="C12" s="227"/>
      <c r="D12" s="228"/>
      <c r="E12" s="229"/>
      <c r="F12" s="230"/>
      <c r="G12" s="231"/>
      <c r="H12" s="231"/>
      <c r="I12" s="231"/>
      <c r="J12" s="230"/>
      <c r="K12" s="230"/>
      <c r="L12" s="116"/>
      <c r="M12" s="116"/>
      <c r="N12" s="116"/>
      <c r="O12" s="116"/>
      <c r="P12" s="116"/>
      <c r="Q12" s="116"/>
      <c r="R12" s="116"/>
      <c r="S12" s="119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230"/>
    </row>
    <row r="13" spans="1:34" s="25" customFormat="1" ht="18" customHeight="1">
      <c r="A13" s="43"/>
      <c r="B13" s="227" t="s">
        <v>58</v>
      </c>
      <c r="C13" s="232" t="s">
        <v>134</v>
      </c>
      <c r="D13" s="228"/>
      <c r="E13" s="229"/>
      <c r="F13" s="230"/>
      <c r="G13" s="231"/>
      <c r="H13" s="231"/>
      <c r="I13" s="231"/>
      <c r="J13" s="230"/>
      <c r="K13" s="230"/>
      <c r="L13" s="116"/>
      <c r="M13" s="116"/>
      <c r="N13" s="116"/>
      <c r="O13" s="116"/>
      <c r="P13" s="116"/>
      <c r="Q13" s="116"/>
      <c r="R13" s="116"/>
      <c r="S13" s="119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230"/>
    </row>
    <row r="14" spans="1:34" s="25" customFormat="1" ht="18" customHeight="1">
      <c r="A14" s="40"/>
      <c r="B14" s="106"/>
      <c r="C14" s="104"/>
      <c r="D14" s="1087"/>
      <c r="E14" s="1095"/>
      <c r="F14" s="1097"/>
      <c r="G14" s="1007"/>
      <c r="H14" s="1007"/>
      <c r="I14" s="1105"/>
      <c r="J14" s="1109"/>
      <c r="K14" s="56"/>
      <c r="L14" s="1070"/>
      <c r="M14" s="1114"/>
      <c r="N14" s="1070"/>
      <c r="O14" s="1070"/>
      <c r="P14" s="84"/>
      <c r="Q14" s="84"/>
      <c r="R14" s="84"/>
      <c r="S14" s="85"/>
      <c r="T14" s="103"/>
      <c r="U14" s="103"/>
      <c r="V14" s="188">
        <v>0</v>
      </c>
      <c r="W14" s="188">
        <v>0</v>
      </c>
      <c r="X14" s="188">
        <v>0</v>
      </c>
      <c r="Y14" s="188">
        <v>0</v>
      </c>
      <c r="Z14" s="188">
        <v>0</v>
      </c>
      <c r="AA14" s="188">
        <v>0</v>
      </c>
      <c r="AB14" s="188">
        <v>0</v>
      </c>
      <c r="AC14" s="188">
        <v>0</v>
      </c>
      <c r="AD14" s="188">
        <v>0</v>
      </c>
      <c r="AE14" s="188">
        <v>0</v>
      </c>
      <c r="AF14" s="188">
        <v>0</v>
      </c>
      <c r="AG14" s="188">
        <v>0</v>
      </c>
      <c r="AH14" s="106"/>
    </row>
    <row r="15" spans="1:34" s="25" customFormat="1" ht="18" customHeight="1">
      <c r="A15" s="24"/>
      <c r="B15" s="213"/>
      <c r="C15" s="214"/>
      <c r="D15" s="219"/>
      <c r="E15" s="216"/>
      <c r="F15" s="217"/>
      <c r="G15" s="236"/>
      <c r="H15" s="236"/>
      <c r="I15" s="236"/>
      <c r="J15" s="219"/>
      <c r="K15" s="217"/>
      <c r="L15" s="101"/>
      <c r="M15" s="101"/>
      <c r="N15" s="101"/>
      <c r="O15" s="101"/>
      <c r="P15" s="100"/>
      <c r="Q15" s="100"/>
      <c r="R15" s="100"/>
      <c r="S15" s="122"/>
      <c r="T15" s="100"/>
      <c r="U15" s="100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13"/>
    </row>
    <row r="16" spans="1:34" s="25" customFormat="1" ht="18" customHeight="1">
      <c r="A16" s="42"/>
      <c r="B16" s="2439">
        <f>COUNT(B12:B15)</f>
        <v>0</v>
      </c>
      <c r="C16" s="222"/>
      <c r="D16" s="223" t="s">
        <v>10</v>
      </c>
      <c r="E16" s="224"/>
      <c r="F16" s="668">
        <f>SUM(F12:F15)</f>
        <v>0</v>
      </c>
      <c r="G16" s="237">
        <f>SUM(G12:G15)</f>
        <v>0</v>
      </c>
      <c r="H16" s="237">
        <f>SUM(H12:H15)</f>
        <v>0</v>
      </c>
      <c r="I16" s="237">
        <f>SUM(I12:I15)</f>
        <v>0</v>
      </c>
      <c r="J16" s="224"/>
      <c r="K16" s="237"/>
      <c r="L16" s="224"/>
      <c r="M16" s="224"/>
      <c r="N16" s="224"/>
      <c r="O16" s="224"/>
      <c r="P16" s="224">
        <f>COUNTA(P12:P15)</f>
        <v>0</v>
      </c>
      <c r="Q16" s="224">
        <f>COUNTA(Q12:Q15)</f>
        <v>0</v>
      </c>
      <c r="R16" s="224">
        <f>COUNTA(R12:R15)</f>
        <v>0</v>
      </c>
      <c r="S16" s="223"/>
      <c r="T16" s="224">
        <f>COUNTA(T12:T15)</f>
        <v>0</v>
      </c>
      <c r="U16" s="224">
        <f>COUNTA(U12:U15)</f>
        <v>0</v>
      </c>
      <c r="V16" s="224">
        <f t="shared" ref="V16:AG16" si="1">SUM(V12:V15)</f>
        <v>0</v>
      </c>
      <c r="W16" s="224">
        <f t="shared" si="1"/>
        <v>0</v>
      </c>
      <c r="X16" s="224">
        <f t="shared" si="1"/>
        <v>0</v>
      </c>
      <c r="Y16" s="224">
        <f t="shared" si="1"/>
        <v>0</v>
      </c>
      <c r="Z16" s="224">
        <f t="shared" si="1"/>
        <v>0</v>
      </c>
      <c r="AA16" s="224">
        <f t="shared" si="1"/>
        <v>0</v>
      </c>
      <c r="AB16" s="224">
        <f t="shared" si="1"/>
        <v>0</v>
      </c>
      <c r="AC16" s="224">
        <f t="shared" si="1"/>
        <v>0</v>
      </c>
      <c r="AD16" s="224">
        <f t="shared" si="1"/>
        <v>0</v>
      </c>
      <c r="AE16" s="224">
        <f t="shared" si="1"/>
        <v>0</v>
      </c>
      <c r="AF16" s="224">
        <f t="shared" si="1"/>
        <v>0</v>
      </c>
      <c r="AG16" s="224">
        <f t="shared" si="1"/>
        <v>0</v>
      </c>
      <c r="AH16" s="226"/>
    </row>
    <row r="17" spans="1:35" s="25" customFormat="1" ht="7.5" customHeight="1">
      <c r="A17" s="42"/>
      <c r="B17" s="238"/>
      <c r="C17" s="238"/>
      <c r="D17" s="239"/>
      <c r="E17" s="238"/>
      <c r="F17" s="238"/>
      <c r="G17" s="240"/>
      <c r="H17" s="240"/>
      <c r="I17" s="240"/>
      <c r="J17" s="238"/>
      <c r="K17" s="238"/>
      <c r="L17" s="238"/>
      <c r="M17" s="238"/>
      <c r="N17" s="238"/>
      <c r="O17" s="238"/>
      <c r="P17" s="238"/>
      <c r="Q17" s="238"/>
      <c r="R17" s="238"/>
      <c r="S17" s="239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41"/>
    </row>
    <row r="18" spans="1:35" s="25" customFormat="1" ht="18" customHeight="1">
      <c r="A18" s="42"/>
      <c r="B18" s="222">
        <f>B11+B16</f>
        <v>0</v>
      </c>
      <c r="C18" s="222"/>
      <c r="D18" s="223" t="s">
        <v>27</v>
      </c>
      <c r="E18" s="224"/>
      <c r="F18" s="242">
        <f>F11+F16</f>
        <v>0</v>
      </c>
      <c r="G18" s="237">
        <f>G11+G16</f>
        <v>0</v>
      </c>
      <c r="H18" s="237">
        <f>H11+H16</f>
        <v>0</v>
      </c>
      <c r="I18" s="237">
        <f>I11+I16</f>
        <v>0</v>
      </c>
      <c r="J18" s="224"/>
      <c r="K18" s="242"/>
      <c r="L18" s="224"/>
      <c r="M18" s="224"/>
      <c r="N18" s="224"/>
      <c r="O18" s="224"/>
      <c r="P18" s="242">
        <f>P11+P16</f>
        <v>0</v>
      </c>
      <c r="Q18" s="242">
        <f>Q11+Q16</f>
        <v>0</v>
      </c>
      <c r="R18" s="242">
        <f>R11+R16</f>
        <v>0</v>
      </c>
      <c r="S18" s="243"/>
      <c r="T18" s="242">
        <f>T11+T16</f>
        <v>0</v>
      </c>
      <c r="U18" s="242">
        <f>U11+U16</f>
        <v>0</v>
      </c>
      <c r="V18" s="242">
        <f t="shared" ref="V18:AG18" si="2">V16+V11</f>
        <v>0</v>
      </c>
      <c r="W18" s="242">
        <f t="shared" si="2"/>
        <v>0</v>
      </c>
      <c r="X18" s="242">
        <f t="shared" si="2"/>
        <v>0</v>
      </c>
      <c r="Y18" s="242">
        <f t="shared" si="2"/>
        <v>0</v>
      </c>
      <c r="Z18" s="242">
        <f t="shared" si="2"/>
        <v>0</v>
      </c>
      <c r="AA18" s="242">
        <f t="shared" si="2"/>
        <v>0</v>
      </c>
      <c r="AB18" s="242">
        <f t="shared" si="2"/>
        <v>0</v>
      </c>
      <c r="AC18" s="242">
        <f t="shared" si="2"/>
        <v>0</v>
      </c>
      <c r="AD18" s="242">
        <f t="shared" si="2"/>
        <v>0</v>
      </c>
      <c r="AE18" s="242">
        <f t="shared" si="2"/>
        <v>0</v>
      </c>
      <c r="AF18" s="242">
        <f t="shared" si="2"/>
        <v>0</v>
      </c>
      <c r="AG18" s="242">
        <f t="shared" si="2"/>
        <v>0</v>
      </c>
      <c r="AH18" s="226"/>
    </row>
    <row r="19" spans="1:35" s="25" customFormat="1" ht="21" customHeight="1">
      <c r="A19" s="24"/>
      <c r="E19" s="25" t="s">
        <v>23</v>
      </c>
      <c r="G19" s="44"/>
      <c r="H19" s="44"/>
      <c r="I19" s="44"/>
      <c r="AH19" s="46"/>
    </row>
    <row r="20" spans="1:35" s="25" customFormat="1" ht="21" customHeight="1">
      <c r="A20" s="24"/>
      <c r="B20" s="47" t="s">
        <v>73</v>
      </c>
      <c r="G20" s="44"/>
      <c r="H20" s="44"/>
      <c r="I20" s="44"/>
      <c r="AH20" s="46"/>
    </row>
    <row r="21" spans="1:35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5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5" s="25" customFormat="1" ht="18" customHeight="1">
      <c r="A23" s="43"/>
      <c r="B23" s="244"/>
      <c r="C23" s="244"/>
      <c r="D23" s="245"/>
      <c r="E23" s="246"/>
      <c r="F23" s="247"/>
      <c r="G23" s="248"/>
      <c r="H23" s="248"/>
      <c r="I23" s="248"/>
      <c r="J23" s="247"/>
      <c r="K23" s="247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5" s="25" customFormat="1" ht="18" customHeight="1">
      <c r="A24" s="43"/>
      <c r="B24" s="227" t="s">
        <v>57</v>
      </c>
      <c r="C24" s="228" t="str">
        <f>C8</f>
        <v>sd. Tahun 2019</v>
      </c>
      <c r="D24" s="232"/>
      <c r="E24" s="229"/>
      <c r="F24" s="230"/>
      <c r="G24" s="231"/>
      <c r="H24" s="231"/>
      <c r="I24" s="231"/>
      <c r="J24" s="230"/>
      <c r="K24" s="230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5" s="25" customFormat="1" ht="18" customHeight="1">
      <c r="A25" s="40"/>
      <c r="B25" s="106"/>
      <c r="C25" s="1084"/>
      <c r="D25" s="1085"/>
      <c r="E25" s="1091"/>
      <c r="F25" s="1097"/>
      <c r="G25" s="1007"/>
      <c r="H25" s="1007"/>
      <c r="I25" s="1105"/>
      <c r="J25" s="1109"/>
      <c r="K25" s="90"/>
      <c r="L25" s="104"/>
      <c r="M25" s="1113"/>
      <c r="N25" s="104"/>
      <c r="O25" s="104"/>
      <c r="P25" s="84"/>
      <c r="Q25" s="84"/>
      <c r="R25" s="84"/>
      <c r="S25" s="85"/>
      <c r="T25" s="84"/>
      <c r="U25" s="10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06"/>
    </row>
    <row r="26" spans="1:35" s="25" customFormat="1" ht="18" customHeight="1">
      <c r="A26" s="40"/>
      <c r="B26" s="106"/>
      <c r="C26" s="1084"/>
      <c r="D26" s="186"/>
      <c r="E26" s="1093"/>
      <c r="F26" s="190"/>
      <c r="G26" s="1100"/>
      <c r="H26" s="1100"/>
      <c r="I26" s="1106"/>
      <c r="J26" s="1110"/>
      <c r="K26" s="90"/>
      <c r="L26" s="104"/>
      <c r="M26" s="104"/>
      <c r="N26" s="104"/>
      <c r="O26" s="104"/>
      <c r="P26" s="84"/>
      <c r="Q26" s="84"/>
      <c r="R26" s="84"/>
      <c r="S26" s="85"/>
      <c r="T26" s="84"/>
      <c r="U26" s="103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06"/>
    </row>
    <row r="27" spans="1:35" s="25" customFormat="1" ht="18" customHeight="1">
      <c r="A27" s="40"/>
      <c r="B27" s="106"/>
      <c r="C27" s="124"/>
      <c r="D27" s="186"/>
      <c r="E27" s="1115"/>
      <c r="F27" s="1116"/>
      <c r="G27" s="1117"/>
      <c r="H27" s="1117"/>
      <c r="I27" s="1118"/>
      <c r="J27" s="1119"/>
      <c r="K27" s="1120"/>
      <c r="L27" s="1072"/>
      <c r="M27" s="1070"/>
      <c r="N27" s="1070"/>
      <c r="O27" s="1070"/>
      <c r="P27" s="84"/>
      <c r="Q27" s="84"/>
      <c r="R27" s="84"/>
      <c r="S27" s="85"/>
      <c r="T27" s="84"/>
      <c r="U27" s="103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06"/>
    </row>
    <row r="28" spans="1:35" s="25" customFormat="1" ht="18" customHeight="1">
      <c r="A28" s="40"/>
      <c r="B28" s="106"/>
      <c r="C28" s="124"/>
      <c r="D28" s="186"/>
      <c r="E28" s="1121"/>
      <c r="F28" s="1122"/>
      <c r="G28" s="1123"/>
      <c r="H28" s="1124"/>
      <c r="I28" s="1118"/>
      <c r="J28" s="1125"/>
      <c r="K28" s="1126"/>
      <c r="L28" s="1072"/>
      <c r="M28" s="1070"/>
      <c r="N28" s="1070"/>
      <c r="O28" s="1070"/>
      <c r="P28" s="84"/>
      <c r="Q28" s="84"/>
      <c r="R28" s="84"/>
      <c r="S28" s="85"/>
      <c r="T28" s="84"/>
      <c r="U28" s="103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06"/>
    </row>
    <row r="29" spans="1:35" s="25" customFormat="1" ht="18" customHeight="1">
      <c r="A29" s="40"/>
      <c r="B29" s="106"/>
      <c r="C29" s="1084"/>
      <c r="D29" s="1089"/>
      <c r="E29" s="1127"/>
      <c r="F29" s="1128"/>
      <c r="G29" s="1008"/>
      <c r="H29" s="1008"/>
      <c r="I29" s="1129"/>
      <c r="J29" s="1130"/>
      <c r="K29" s="56"/>
      <c r="L29" s="1070"/>
      <c r="M29" s="1131"/>
      <c r="N29" s="1070"/>
      <c r="O29" s="1070"/>
      <c r="P29" s="84"/>
      <c r="Q29" s="84"/>
      <c r="R29" s="84"/>
      <c r="S29" s="85"/>
      <c r="T29" s="84"/>
      <c r="U29" s="103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06"/>
    </row>
    <row r="30" spans="1:35" s="25" customFormat="1" ht="18" customHeight="1">
      <c r="A30" s="40"/>
      <c r="B30" s="106"/>
      <c r="C30" s="674"/>
      <c r="D30" s="193"/>
      <c r="E30" s="194"/>
      <c r="F30" s="90"/>
      <c r="G30" s="196"/>
      <c r="H30" s="196"/>
      <c r="I30" s="187"/>
      <c r="J30" s="94"/>
      <c r="K30" s="56"/>
      <c r="L30" s="104"/>
      <c r="M30" s="104"/>
      <c r="N30" s="104"/>
      <c r="O30" s="104"/>
      <c r="P30" s="84"/>
      <c r="Q30" s="84"/>
      <c r="R30" s="84"/>
      <c r="S30" s="85"/>
      <c r="T30" s="84"/>
      <c r="U30" s="103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06"/>
    </row>
    <row r="31" spans="1:35" s="25" customFormat="1" ht="18" customHeight="1">
      <c r="A31" s="40"/>
      <c r="B31" s="106"/>
      <c r="C31" s="674"/>
      <c r="D31" s="193"/>
      <c r="E31" s="194"/>
      <c r="F31" s="195"/>
      <c r="G31" s="196"/>
      <c r="H31" s="196"/>
      <c r="I31" s="197"/>
      <c r="J31" s="94"/>
      <c r="K31" s="56"/>
      <c r="L31" s="199"/>
      <c r="M31" s="199"/>
      <c r="N31" s="199"/>
      <c r="O31" s="199"/>
      <c r="P31" s="200"/>
      <c r="Q31" s="200"/>
      <c r="R31" s="200"/>
      <c r="S31" s="198"/>
      <c r="T31" s="200"/>
      <c r="U31" s="199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201"/>
      <c r="AI31" s="25">
        <v>2012</v>
      </c>
    </row>
    <row r="32" spans="1:35" s="25" customFormat="1" ht="18" customHeight="1">
      <c r="A32" s="40"/>
      <c r="B32" s="106"/>
      <c r="C32" s="202"/>
      <c r="D32" s="211"/>
      <c r="E32" s="189"/>
      <c r="F32" s="90"/>
      <c r="G32" s="191"/>
      <c r="H32" s="191"/>
      <c r="I32" s="187"/>
      <c r="J32" s="192"/>
      <c r="K32" s="251"/>
      <c r="L32" s="115"/>
      <c r="M32" s="115"/>
      <c r="N32" s="115"/>
      <c r="O32" s="115"/>
      <c r="P32" s="203"/>
      <c r="Q32" s="203"/>
      <c r="R32" s="203"/>
      <c r="S32" s="121"/>
      <c r="T32" s="203"/>
      <c r="U32" s="115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202"/>
    </row>
    <row r="33" spans="1:35" s="25" customFormat="1" ht="18" customHeight="1">
      <c r="A33" s="40"/>
      <c r="B33" s="106"/>
      <c r="C33" s="124"/>
      <c r="D33" s="186"/>
      <c r="E33" s="1096"/>
      <c r="F33" s="1098"/>
      <c r="G33" s="1103"/>
      <c r="H33" s="1104"/>
      <c r="I33" s="1104"/>
      <c r="J33" s="1112"/>
      <c r="K33" s="1112"/>
      <c r="L33" s="108"/>
      <c r="M33" s="104"/>
      <c r="N33" s="104"/>
      <c r="O33" s="104"/>
      <c r="P33" s="84"/>
      <c r="Q33" s="84"/>
      <c r="R33" s="84"/>
      <c r="S33" s="85"/>
      <c r="T33" s="84"/>
      <c r="U33" s="103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06"/>
    </row>
    <row r="34" spans="1:35" s="25" customFormat="1" ht="18" customHeight="1">
      <c r="A34" s="40"/>
      <c r="B34" s="106"/>
      <c r="C34" s="124"/>
      <c r="D34" s="186"/>
      <c r="E34" s="1096"/>
      <c r="F34" s="1098"/>
      <c r="G34" s="1103"/>
      <c r="H34" s="1104"/>
      <c r="I34" s="1104"/>
      <c r="J34" s="1112"/>
      <c r="K34" s="1112"/>
      <c r="L34" s="108"/>
      <c r="M34" s="104"/>
      <c r="N34" s="104"/>
      <c r="O34" s="104"/>
      <c r="P34" s="84"/>
      <c r="Q34" s="84"/>
      <c r="R34" s="84"/>
      <c r="S34" s="85"/>
      <c r="T34" s="84"/>
      <c r="U34" s="103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06"/>
      <c r="AI34" s="25">
        <v>2012</v>
      </c>
    </row>
    <row r="35" spans="1:35" s="25" customFormat="1" ht="18" customHeight="1">
      <c r="A35" s="40"/>
      <c r="B35" s="106"/>
      <c r="C35" s="124"/>
      <c r="D35" s="1090"/>
      <c r="E35" s="1096"/>
      <c r="F35" s="1098"/>
      <c r="G35" s="1103"/>
      <c r="H35" s="1104"/>
      <c r="I35" s="1104"/>
      <c r="J35" s="1112"/>
      <c r="K35" s="1112"/>
      <c r="L35" s="108"/>
      <c r="M35" s="104"/>
      <c r="N35" s="104"/>
      <c r="O35" s="104"/>
      <c r="P35" s="84"/>
      <c r="Q35" s="84"/>
      <c r="R35" s="84"/>
      <c r="S35" s="85"/>
      <c r="T35" s="84"/>
      <c r="U35" s="103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06"/>
      <c r="AI35" s="25">
        <v>2012</v>
      </c>
    </row>
    <row r="36" spans="1:35" s="25" customFormat="1" ht="18" customHeight="1">
      <c r="A36" s="40"/>
      <c r="B36" s="106"/>
      <c r="C36" s="204"/>
      <c r="D36" s="211"/>
      <c r="E36" s="1094"/>
      <c r="F36" s="267"/>
      <c r="G36" s="1101"/>
      <c r="H36" s="1101"/>
      <c r="I36" s="1107"/>
      <c r="J36" s="1111"/>
      <c r="K36" s="268"/>
      <c r="L36" s="131"/>
      <c r="M36" s="131"/>
      <c r="N36" s="131"/>
      <c r="O36" s="131"/>
      <c r="P36" s="205"/>
      <c r="Q36" s="205"/>
      <c r="R36" s="205"/>
      <c r="S36" s="128"/>
      <c r="T36" s="205"/>
      <c r="U36" s="131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204"/>
    </row>
    <row r="37" spans="1:35" s="25" customFormat="1" ht="18" customHeight="1">
      <c r="A37" s="40"/>
      <c r="B37" s="106"/>
      <c r="C37" s="1069"/>
      <c r="D37" s="1086"/>
      <c r="E37" s="1092"/>
      <c r="F37" s="645"/>
      <c r="G37" s="1099"/>
      <c r="H37" s="1099"/>
      <c r="I37" s="1099"/>
      <c r="J37" s="645"/>
      <c r="K37" s="647"/>
      <c r="L37" s="784"/>
      <c r="M37" s="646"/>
      <c r="N37" s="784"/>
      <c r="O37" s="784"/>
      <c r="P37" s="648"/>
      <c r="Q37" s="648"/>
      <c r="R37" s="648"/>
      <c r="S37" s="1071"/>
      <c r="T37" s="648"/>
      <c r="U37" s="784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069"/>
    </row>
    <row r="38" spans="1:35" s="25" customFormat="1" ht="18" customHeight="1">
      <c r="A38" s="40"/>
      <c r="B38" s="106"/>
      <c r="C38" s="697"/>
      <c r="D38" s="1088"/>
      <c r="E38" s="1088"/>
      <c r="F38" s="699"/>
      <c r="G38" s="1102"/>
      <c r="H38" s="1102"/>
      <c r="I38" s="1108"/>
      <c r="J38" s="691"/>
      <c r="K38" s="699"/>
      <c r="L38" s="1076"/>
      <c r="M38" s="646"/>
      <c r="N38" s="1076"/>
      <c r="O38" s="1076"/>
      <c r="P38" s="701"/>
      <c r="Q38" s="701"/>
      <c r="R38" s="701"/>
      <c r="S38" s="702"/>
      <c r="T38" s="701"/>
      <c r="U38" s="1076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069"/>
    </row>
    <row r="39" spans="1:35" s="25" customFormat="1" ht="18" customHeight="1">
      <c r="A39" s="40"/>
      <c r="B39" s="106"/>
      <c r="C39" s="697"/>
      <c r="D39" s="970"/>
      <c r="E39" s="1132"/>
      <c r="F39" s="1133"/>
      <c r="G39" s="1134"/>
      <c r="H39" s="1135"/>
      <c r="I39" s="1015"/>
      <c r="J39" s="1136"/>
      <c r="K39" s="1137"/>
      <c r="L39" s="702"/>
      <c r="M39" s="1076"/>
      <c r="N39" s="1076"/>
      <c r="O39" s="1076"/>
      <c r="P39" s="701"/>
      <c r="Q39" s="701"/>
      <c r="R39" s="701"/>
      <c r="S39" s="702"/>
      <c r="T39" s="701"/>
      <c r="U39" s="1076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069"/>
    </row>
    <row r="40" spans="1:35" s="23" customFormat="1" ht="18" customHeight="1">
      <c r="A40" s="872"/>
      <c r="B40" s="301"/>
      <c r="C40" s="1528"/>
      <c r="D40" s="1845"/>
      <c r="E40" s="1529"/>
      <c r="F40" s="1529"/>
      <c r="G40" s="1530"/>
      <c r="H40" s="1531"/>
      <c r="I40" s="1532"/>
      <c r="J40" s="1533"/>
      <c r="K40" s="1533"/>
      <c r="L40" s="1534"/>
      <c r="M40" s="1535"/>
      <c r="N40" s="1535"/>
      <c r="O40" s="1535"/>
      <c r="P40" s="1536"/>
      <c r="Q40" s="1536"/>
      <c r="R40" s="1536"/>
      <c r="S40" s="1534"/>
      <c r="T40" s="1536"/>
      <c r="U40" s="1535"/>
      <c r="V40" s="1535"/>
      <c r="W40" s="1535"/>
      <c r="X40" s="1535"/>
      <c r="Y40" s="1535"/>
      <c r="Z40" s="1535"/>
      <c r="AA40" s="1535"/>
      <c r="AB40" s="1535"/>
      <c r="AC40" s="1535"/>
      <c r="AD40" s="1535"/>
      <c r="AE40" s="1535"/>
      <c r="AF40" s="1535"/>
      <c r="AG40" s="1535"/>
      <c r="AH40" s="1528"/>
    </row>
    <row r="41" spans="1:35" s="23" customFormat="1" ht="18" customHeight="1">
      <c r="A41" s="872"/>
      <c r="B41" s="301"/>
      <c r="C41" s="1558"/>
      <c r="D41" s="1846"/>
      <c r="E41" s="1842"/>
      <c r="F41" s="1842"/>
      <c r="G41" s="1843"/>
      <c r="H41" s="1844"/>
      <c r="I41" s="1532"/>
      <c r="J41" s="1533"/>
      <c r="K41" s="1559"/>
      <c r="L41" s="1560"/>
      <c r="M41" s="1561"/>
      <c r="N41" s="1561"/>
      <c r="O41" s="1561"/>
      <c r="P41" s="1562"/>
      <c r="Q41" s="1562"/>
      <c r="R41" s="1562"/>
      <c r="S41" s="1560"/>
      <c r="T41" s="1562"/>
      <c r="U41" s="1561"/>
      <c r="V41" s="1561"/>
      <c r="W41" s="1561"/>
      <c r="X41" s="1561"/>
      <c r="Y41" s="1561"/>
      <c r="Z41" s="1561"/>
      <c r="AA41" s="1561"/>
      <c r="AB41" s="1561"/>
      <c r="AC41" s="1561"/>
      <c r="AD41" s="1561"/>
      <c r="AE41" s="1561"/>
      <c r="AF41" s="1561"/>
      <c r="AG41" s="1561"/>
      <c r="AH41" s="1558"/>
    </row>
    <row r="42" spans="1:35" s="23" customFormat="1" ht="18" customHeight="1">
      <c r="A42" s="872"/>
      <c r="B42" s="106"/>
      <c r="C42" s="1558"/>
      <c r="D42" s="1550"/>
      <c r="E42" s="1132"/>
      <c r="F42" s="1563"/>
      <c r="G42" s="1549"/>
      <c r="H42" s="1049"/>
      <c r="I42" s="1551"/>
      <c r="J42" s="2425"/>
      <c r="K42" s="1559"/>
      <c r="L42" s="1560"/>
      <c r="M42" s="1561"/>
      <c r="N42" s="1561"/>
      <c r="O42" s="1561"/>
      <c r="P42" s="1562"/>
      <c r="Q42" s="1562"/>
      <c r="R42" s="1562"/>
      <c r="S42" s="1560"/>
      <c r="T42" s="1562"/>
      <c r="U42" s="1561"/>
      <c r="V42" s="1561"/>
      <c r="W42" s="1561"/>
      <c r="X42" s="1561"/>
      <c r="Y42" s="1561"/>
      <c r="Z42" s="1561"/>
      <c r="AA42" s="1561"/>
      <c r="AB42" s="1561"/>
      <c r="AC42" s="1561"/>
      <c r="AD42" s="1561"/>
      <c r="AE42" s="1561"/>
      <c r="AF42" s="1561"/>
      <c r="AG42" s="1561"/>
      <c r="AH42" s="1558"/>
    </row>
    <row r="43" spans="1:35" s="25" customFormat="1" ht="18" customHeight="1">
      <c r="A43" s="24"/>
      <c r="B43" s="968"/>
      <c r="C43" s="1564"/>
      <c r="D43" s="1569"/>
      <c r="E43" s="1656"/>
      <c r="F43" s="2433"/>
      <c r="G43" s="1657"/>
      <c r="H43" s="1658"/>
      <c r="I43" s="1568"/>
      <c r="J43" s="1659"/>
      <c r="K43" s="2433"/>
      <c r="L43" s="2429"/>
      <c r="M43" s="2429"/>
      <c r="N43" s="2429"/>
      <c r="O43" s="2429"/>
      <c r="P43" s="1010"/>
      <c r="Q43" s="1010"/>
      <c r="R43" s="1010"/>
      <c r="S43" s="2436"/>
      <c r="T43" s="1010"/>
      <c r="U43" s="2429"/>
      <c r="V43" s="2429"/>
      <c r="W43" s="2429"/>
      <c r="X43" s="2429"/>
      <c r="Y43" s="2429"/>
      <c r="Z43" s="2429"/>
      <c r="AA43" s="2429"/>
      <c r="AB43" s="2429"/>
      <c r="AC43" s="2429"/>
      <c r="AD43" s="2429"/>
      <c r="AE43" s="2429"/>
      <c r="AF43" s="2429"/>
      <c r="AG43" s="2429"/>
      <c r="AH43" s="968"/>
    </row>
    <row r="44" spans="1:35" s="25" customFormat="1" ht="18" customHeight="1">
      <c r="A44" s="24"/>
      <c r="B44" s="968"/>
      <c r="C44" s="1707"/>
      <c r="D44" s="1708"/>
      <c r="E44" s="1708"/>
      <c r="F44" s="1709"/>
      <c r="G44" s="1710"/>
      <c r="H44" s="1711"/>
      <c r="I44" s="1691"/>
      <c r="J44" s="1659"/>
      <c r="K44" s="2433"/>
      <c r="L44" s="2429"/>
      <c r="M44" s="2429"/>
      <c r="N44" s="2429"/>
      <c r="O44" s="2429"/>
      <c r="P44" s="1010"/>
      <c r="Q44" s="1010"/>
      <c r="R44" s="1010"/>
      <c r="S44" s="2436"/>
      <c r="T44" s="1010"/>
      <c r="U44" s="2429"/>
      <c r="V44" s="2429"/>
      <c r="W44" s="2429"/>
      <c r="X44" s="2429"/>
      <c r="Y44" s="2429"/>
      <c r="Z44" s="2429"/>
      <c r="AA44" s="2429"/>
      <c r="AB44" s="2429"/>
      <c r="AC44" s="2429"/>
      <c r="AD44" s="2429"/>
      <c r="AE44" s="2429"/>
      <c r="AF44" s="2429"/>
      <c r="AG44" s="2429"/>
      <c r="AH44" s="968"/>
    </row>
    <row r="45" spans="1:35" s="25" customFormat="1" ht="18" customHeight="1">
      <c r="A45" s="24"/>
      <c r="B45" s="968"/>
      <c r="C45" s="1707"/>
      <c r="D45" s="1708"/>
      <c r="E45" s="1708"/>
      <c r="F45" s="1709"/>
      <c r="G45" s="1710"/>
      <c r="H45" s="1711"/>
      <c r="I45" s="1691"/>
      <c r="J45" s="1659"/>
      <c r="K45" s="2433"/>
      <c r="L45" s="2429"/>
      <c r="M45" s="2429"/>
      <c r="N45" s="2429"/>
      <c r="O45" s="2429"/>
      <c r="P45" s="1010"/>
      <c r="Q45" s="1010"/>
      <c r="R45" s="1010"/>
      <c r="S45" s="2436"/>
      <c r="T45" s="1010"/>
      <c r="U45" s="2429"/>
      <c r="V45" s="2429"/>
      <c r="W45" s="2429"/>
      <c r="X45" s="2429"/>
      <c r="Y45" s="2429"/>
      <c r="Z45" s="2429"/>
      <c r="AA45" s="2429"/>
      <c r="AB45" s="2429"/>
      <c r="AC45" s="2429"/>
      <c r="AD45" s="2429"/>
      <c r="AE45" s="2429"/>
      <c r="AF45" s="2429"/>
      <c r="AG45" s="2429"/>
      <c r="AH45" s="968"/>
    </row>
    <row r="46" spans="1:35" s="25" customFormat="1" ht="18" customHeight="1">
      <c r="A46" s="24"/>
      <c r="B46" s="968"/>
      <c r="C46" s="1707"/>
      <c r="D46" s="1708"/>
      <c r="E46" s="1708"/>
      <c r="F46" s="1709"/>
      <c r="G46" s="1710"/>
      <c r="H46" s="1711"/>
      <c r="I46" s="1691"/>
      <c r="J46" s="1659"/>
      <c r="K46" s="2433"/>
      <c r="L46" s="2429"/>
      <c r="M46" s="2429"/>
      <c r="N46" s="2429"/>
      <c r="O46" s="2429"/>
      <c r="P46" s="1010"/>
      <c r="Q46" s="1010"/>
      <c r="R46" s="1010"/>
      <c r="S46" s="2436"/>
      <c r="T46" s="1010"/>
      <c r="U46" s="2429"/>
      <c r="V46" s="2429"/>
      <c r="W46" s="2429"/>
      <c r="X46" s="2429"/>
      <c r="Y46" s="2429"/>
      <c r="Z46" s="2429"/>
      <c r="AA46" s="2429"/>
      <c r="AB46" s="2429"/>
      <c r="AC46" s="2429"/>
      <c r="AD46" s="2429"/>
      <c r="AE46" s="2429"/>
      <c r="AF46" s="2429"/>
      <c r="AG46" s="2429"/>
      <c r="AH46" s="968"/>
    </row>
    <row r="47" spans="1:35" s="25" customFormat="1" ht="18" customHeight="1">
      <c r="A47" s="24"/>
      <c r="B47" s="968"/>
      <c r="C47" s="1707"/>
      <c r="D47" s="1833"/>
      <c r="E47" s="1563"/>
      <c r="F47" s="1563"/>
      <c r="G47" s="1031"/>
      <c r="H47" s="1049"/>
      <c r="I47" s="2205"/>
      <c r="J47" s="2425"/>
      <c r="K47" s="2433"/>
      <c r="L47" s="2429"/>
      <c r="M47" s="2429"/>
      <c r="N47" s="2429"/>
      <c r="O47" s="2429"/>
      <c r="P47" s="1010"/>
      <c r="Q47" s="1010"/>
      <c r="R47" s="1010"/>
      <c r="S47" s="2436"/>
      <c r="T47" s="1010"/>
      <c r="U47" s="2429"/>
      <c r="V47" s="2429"/>
      <c r="W47" s="2429"/>
      <c r="X47" s="2429"/>
      <c r="Y47" s="2429"/>
      <c r="Z47" s="2429"/>
      <c r="AA47" s="2429"/>
      <c r="AB47" s="2429"/>
      <c r="AC47" s="2429"/>
      <c r="AD47" s="2429"/>
      <c r="AE47" s="2429"/>
      <c r="AF47" s="2429"/>
      <c r="AG47" s="2429"/>
      <c r="AH47" s="968"/>
    </row>
    <row r="48" spans="1:35" s="25" customFormat="1" ht="18" customHeight="1">
      <c r="A48" s="24"/>
      <c r="B48" s="125"/>
      <c r="C48" s="125"/>
      <c r="D48" s="193"/>
      <c r="E48" s="193"/>
      <c r="F48" s="94"/>
      <c r="G48" s="252"/>
      <c r="H48" s="252"/>
      <c r="I48" s="196"/>
      <c r="J48" s="94"/>
      <c r="K48" s="253"/>
      <c r="L48" s="107"/>
      <c r="M48" s="107"/>
      <c r="N48" s="107"/>
      <c r="O48" s="107"/>
      <c r="P48" s="92"/>
      <c r="Q48" s="92"/>
      <c r="R48" s="92"/>
      <c r="S48" s="93"/>
      <c r="T48" s="92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25"/>
    </row>
    <row r="49" spans="1:34" s="25" customFormat="1" ht="18" customHeight="1">
      <c r="A49" s="24"/>
      <c r="B49" s="2439">
        <f>COUNT(B23:B48)</f>
        <v>0</v>
      </c>
      <c r="C49" s="226"/>
      <c r="D49" s="223" t="s">
        <v>10</v>
      </c>
      <c r="E49" s="254"/>
      <c r="F49" s="223">
        <f>SUM(F23:F48)</f>
        <v>0</v>
      </c>
      <c r="G49" s="255">
        <f>SUM(G23:G48)</f>
        <v>0</v>
      </c>
      <c r="H49" s="255">
        <f>SUM(H23:H48)</f>
        <v>0</v>
      </c>
      <c r="I49" s="255">
        <f>SUM(I23:I48)</f>
        <v>0</v>
      </c>
      <c r="J49" s="256"/>
      <c r="K49" s="256"/>
      <c r="L49" s="257"/>
      <c r="M49" s="257"/>
      <c r="N49" s="257"/>
      <c r="O49" s="257"/>
      <c r="P49" s="258">
        <f>SUM(P23:P48)</f>
        <v>0</v>
      </c>
      <c r="Q49" s="224">
        <f>COUNTA(Q23:Q48)</f>
        <v>0</v>
      </c>
      <c r="R49" s="258">
        <f t="shared" ref="R49:AG49" si="3">SUM(R23:R48)</f>
        <v>0</v>
      </c>
      <c r="S49" s="258">
        <f t="shared" si="3"/>
        <v>0</v>
      </c>
      <c r="T49" s="258">
        <f t="shared" si="3"/>
        <v>0</v>
      </c>
      <c r="U49" s="258">
        <f t="shared" si="3"/>
        <v>0</v>
      </c>
      <c r="V49" s="259">
        <f t="shared" si="3"/>
        <v>0</v>
      </c>
      <c r="W49" s="259">
        <f t="shared" si="3"/>
        <v>0</v>
      </c>
      <c r="X49" s="259">
        <f t="shared" si="3"/>
        <v>0</v>
      </c>
      <c r="Y49" s="259">
        <f t="shared" si="3"/>
        <v>0</v>
      </c>
      <c r="Z49" s="259">
        <f t="shared" si="3"/>
        <v>0</v>
      </c>
      <c r="AA49" s="259">
        <f t="shared" si="3"/>
        <v>0</v>
      </c>
      <c r="AB49" s="259">
        <f t="shared" si="3"/>
        <v>0</v>
      </c>
      <c r="AC49" s="259">
        <f t="shared" si="3"/>
        <v>0</v>
      </c>
      <c r="AD49" s="259">
        <f t="shared" si="3"/>
        <v>0</v>
      </c>
      <c r="AE49" s="259">
        <f t="shared" si="3"/>
        <v>0</v>
      </c>
      <c r="AF49" s="259">
        <f t="shared" si="3"/>
        <v>0</v>
      </c>
      <c r="AG49" s="259">
        <f t="shared" si="3"/>
        <v>0</v>
      </c>
      <c r="AH49" s="226"/>
    </row>
    <row r="50" spans="1:34" s="25" customFormat="1" ht="18" customHeight="1">
      <c r="A50" s="24"/>
      <c r="B50" s="247"/>
      <c r="C50" s="247"/>
      <c r="D50" s="228"/>
      <c r="E50" s="246"/>
      <c r="F50" s="260"/>
      <c r="G50" s="261"/>
      <c r="H50" s="261"/>
      <c r="I50" s="262"/>
      <c r="J50" s="260"/>
      <c r="K50" s="260"/>
      <c r="L50" s="102"/>
      <c r="M50" s="102"/>
      <c r="N50" s="102"/>
      <c r="O50" s="102"/>
      <c r="P50" s="80"/>
      <c r="Q50" s="80"/>
      <c r="R50" s="80"/>
      <c r="S50" s="118"/>
      <c r="T50" s="80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247"/>
    </row>
    <row r="51" spans="1:34" s="25" customFormat="1" ht="18" customHeight="1">
      <c r="A51" s="24"/>
      <c r="B51" s="263" t="s">
        <v>58</v>
      </c>
      <c r="C51" s="232" t="str">
        <f>C13</f>
        <v>Tahun 2020</v>
      </c>
      <c r="D51" s="228"/>
      <c r="E51" s="264"/>
      <c r="F51" s="210"/>
      <c r="G51" s="265"/>
      <c r="H51" s="265"/>
      <c r="I51" s="266"/>
      <c r="J51" s="210"/>
      <c r="K51" s="210"/>
      <c r="L51" s="108"/>
      <c r="M51" s="108"/>
      <c r="N51" s="108"/>
      <c r="O51" s="108"/>
      <c r="P51" s="97"/>
      <c r="Q51" s="97"/>
      <c r="R51" s="97"/>
      <c r="S51" s="98"/>
      <c r="T51" s="97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33"/>
    </row>
    <row r="52" spans="1:34" s="25" customFormat="1" ht="18" customHeight="1">
      <c r="A52" s="24"/>
      <c r="B52" s="968"/>
      <c r="C52" s="1707"/>
      <c r="D52" s="1833"/>
      <c r="E52" s="1563"/>
      <c r="F52" s="1563"/>
      <c r="G52" s="1031"/>
      <c r="H52" s="1049"/>
      <c r="I52" s="2205"/>
      <c r="J52" s="2201"/>
      <c r="K52" s="2204"/>
      <c r="L52" s="2202"/>
      <c r="M52" s="2202"/>
      <c r="N52" s="2202"/>
      <c r="O52" s="2202"/>
      <c r="P52" s="1010"/>
      <c r="Q52" s="1010"/>
      <c r="R52" s="1010"/>
      <c r="S52" s="2203"/>
      <c r="T52" s="1010"/>
      <c r="U52" s="2202"/>
      <c r="V52" s="2202"/>
      <c r="W52" s="2202"/>
      <c r="X52" s="2202"/>
      <c r="Y52" s="2202"/>
      <c r="Z52" s="2202"/>
      <c r="AA52" s="2202"/>
      <c r="AB52" s="2202"/>
      <c r="AC52" s="2202"/>
      <c r="AD52" s="2202"/>
      <c r="AE52" s="2202"/>
      <c r="AF52" s="2202"/>
      <c r="AG52" s="2202"/>
      <c r="AH52" s="968"/>
    </row>
    <row r="53" spans="1:34" s="25" customFormat="1" ht="18" customHeight="1">
      <c r="A53" s="24"/>
      <c r="B53" s="670"/>
      <c r="C53" s="214"/>
      <c r="D53" s="219"/>
      <c r="E53" s="269"/>
      <c r="F53" s="217"/>
      <c r="G53" s="270"/>
      <c r="H53" s="270"/>
      <c r="I53" s="270"/>
      <c r="J53" s="217"/>
      <c r="K53" s="217"/>
      <c r="L53" s="101"/>
      <c r="M53" s="101"/>
      <c r="N53" s="101"/>
      <c r="O53" s="101"/>
      <c r="P53" s="271"/>
      <c r="Q53" s="271"/>
      <c r="R53" s="271"/>
      <c r="S53" s="122"/>
      <c r="T53" s="271"/>
      <c r="U53" s="10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14"/>
    </row>
    <row r="54" spans="1:34" s="25" customFormat="1" ht="18" customHeight="1">
      <c r="A54" s="42"/>
      <c r="B54" s="2439">
        <f>COUNT(B50:B53)</f>
        <v>0</v>
      </c>
      <c r="C54" s="222"/>
      <c r="D54" s="223" t="s">
        <v>10</v>
      </c>
      <c r="E54" s="224"/>
      <c r="F54" s="224">
        <f>SUM(F50:F53)</f>
        <v>0</v>
      </c>
      <c r="G54" s="272">
        <f>SUM(G50:G53)</f>
        <v>0</v>
      </c>
      <c r="H54" s="272">
        <f>SUM(H50:H53)</f>
        <v>0</v>
      </c>
      <c r="I54" s="272">
        <f>SUM(I50:I53)</f>
        <v>0</v>
      </c>
      <c r="J54" s="224"/>
      <c r="K54" s="224"/>
      <c r="L54" s="224"/>
      <c r="M54" s="224"/>
      <c r="N54" s="224"/>
      <c r="O54" s="224"/>
      <c r="P54" s="224">
        <f t="shared" ref="P54:AG54" si="4">SUM(P50:P53)</f>
        <v>0</v>
      </c>
      <c r="Q54" s="224">
        <f t="shared" si="4"/>
        <v>0</v>
      </c>
      <c r="R54" s="224">
        <f t="shared" si="4"/>
        <v>0</v>
      </c>
      <c r="S54" s="224">
        <f t="shared" si="4"/>
        <v>0</v>
      </c>
      <c r="T54" s="224">
        <f t="shared" si="4"/>
        <v>0</v>
      </c>
      <c r="U54" s="224">
        <f t="shared" si="4"/>
        <v>0</v>
      </c>
      <c r="V54" s="224">
        <f t="shared" si="4"/>
        <v>0</v>
      </c>
      <c r="W54" s="224">
        <f t="shared" si="4"/>
        <v>0</v>
      </c>
      <c r="X54" s="224">
        <f t="shared" si="4"/>
        <v>0</v>
      </c>
      <c r="Y54" s="224">
        <f t="shared" si="4"/>
        <v>0</v>
      </c>
      <c r="Z54" s="224">
        <f t="shared" si="4"/>
        <v>0</v>
      </c>
      <c r="AA54" s="224">
        <f t="shared" si="4"/>
        <v>0</v>
      </c>
      <c r="AB54" s="224">
        <f t="shared" si="4"/>
        <v>0</v>
      </c>
      <c r="AC54" s="224">
        <f t="shared" si="4"/>
        <v>0</v>
      </c>
      <c r="AD54" s="224">
        <f t="shared" si="4"/>
        <v>0</v>
      </c>
      <c r="AE54" s="224">
        <f t="shared" si="4"/>
        <v>0</v>
      </c>
      <c r="AF54" s="224">
        <f t="shared" si="4"/>
        <v>0</v>
      </c>
      <c r="AG54" s="224">
        <f t="shared" si="4"/>
        <v>0</v>
      </c>
      <c r="AH54" s="226"/>
    </row>
    <row r="55" spans="1:34" s="25" customFormat="1" ht="7.5" customHeight="1">
      <c r="A55" s="24"/>
      <c r="B55" s="238"/>
      <c r="C55" s="238"/>
      <c r="D55" s="239"/>
      <c r="E55" s="238"/>
      <c r="F55" s="238"/>
      <c r="G55" s="240"/>
      <c r="H55" s="240"/>
      <c r="I55" s="240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  <c r="AG55" s="238"/>
      <c r="AH55" s="241"/>
    </row>
    <row r="56" spans="1:34" s="25" customFormat="1" ht="17.25" customHeight="1">
      <c r="A56" s="24"/>
      <c r="B56" s="273">
        <f>B54+B49</f>
        <v>0</v>
      </c>
      <c r="C56" s="274"/>
      <c r="D56" s="223" t="s">
        <v>27</v>
      </c>
      <c r="E56" s="274"/>
      <c r="F56" s="273">
        <f>F54+F49</f>
        <v>0</v>
      </c>
      <c r="G56" s="275">
        <f>G54+G49</f>
        <v>0</v>
      </c>
      <c r="H56" s="275">
        <f>H54+H49</f>
        <v>0</v>
      </c>
      <c r="I56" s="275">
        <f>I54+I49</f>
        <v>0</v>
      </c>
      <c r="J56" s="274"/>
      <c r="K56" s="274"/>
      <c r="L56" s="274"/>
      <c r="M56" s="274"/>
      <c r="N56" s="274"/>
      <c r="O56" s="274"/>
      <c r="P56" s="273">
        <f t="shared" ref="P56:AG56" si="5">P54+P49</f>
        <v>0</v>
      </c>
      <c r="Q56" s="273">
        <f t="shared" si="5"/>
        <v>0</v>
      </c>
      <c r="R56" s="273">
        <f t="shared" si="5"/>
        <v>0</v>
      </c>
      <c r="S56" s="273">
        <f t="shared" si="5"/>
        <v>0</v>
      </c>
      <c r="T56" s="273">
        <f t="shared" si="5"/>
        <v>0</v>
      </c>
      <c r="U56" s="273">
        <f t="shared" si="5"/>
        <v>0</v>
      </c>
      <c r="V56" s="273">
        <f t="shared" si="5"/>
        <v>0</v>
      </c>
      <c r="W56" s="273">
        <f t="shared" si="5"/>
        <v>0</v>
      </c>
      <c r="X56" s="273">
        <f t="shared" si="5"/>
        <v>0</v>
      </c>
      <c r="Y56" s="273">
        <f t="shared" si="5"/>
        <v>0</v>
      </c>
      <c r="Z56" s="273">
        <f t="shared" si="5"/>
        <v>0</v>
      </c>
      <c r="AA56" s="273">
        <f t="shared" si="5"/>
        <v>0</v>
      </c>
      <c r="AB56" s="273">
        <f t="shared" si="5"/>
        <v>0</v>
      </c>
      <c r="AC56" s="273">
        <f t="shared" si="5"/>
        <v>0</v>
      </c>
      <c r="AD56" s="273">
        <f t="shared" si="5"/>
        <v>0</v>
      </c>
      <c r="AE56" s="273">
        <f t="shared" si="5"/>
        <v>0</v>
      </c>
      <c r="AF56" s="273">
        <f t="shared" si="5"/>
        <v>0</v>
      </c>
      <c r="AG56" s="273">
        <f t="shared" si="5"/>
        <v>0</v>
      </c>
      <c r="AH56" s="276"/>
    </row>
    <row r="57" spans="1:34" s="25" customFormat="1" ht="21" customHeight="1">
      <c r="A57" s="24"/>
      <c r="G57" s="44"/>
      <c r="H57" s="44"/>
      <c r="I57" s="44"/>
      <c r="AH57" s="46"/>
    </row>
    <row r="58" spans="1:34" s="25" customFormat="1" ht="21" customHeight="1">
      <c r="A58" s="24"/>
      <c r="G58" s="44"/>
      <c r="H58" s="44"/>
      <c r="I58" s="44"/>
      <c r="AH58" s="46"/>
    </row>
  </sheetData>
  <sortState ref="A9:AK15">
    <sortCondition ref="E31:E46"/>
  </sortState>
  <mergeCells count="30">
    <mergeCell ref="C21:C22"/>
    <mergeCell ref="N21:O21"/>
    <mergeCell ref="F5:F6"/>
    <mergeCell ref="G5:I5"/>
    <mergeCell ref="T21:U21"/>
    <mergeCell ref="F21:F22"/>
    <mergeCell ref="G21:I21"/>
    <mergeCell ref="P21:S21"/>
    <mergeCell ref="B21:B22"/>
    <mergeCell ref="D21:D22"/>
    <mergeCell ref="E21:E22"/>
    <mergeCell ref="T5:U5"/>
    <mergeCell ref="AH5:AH6"/>
    <mergeCell ref="B5:B6"/>
    <mergeCell ref="D5:D6"/>
    <mergeCell ref="E5:E6"/>
    <mergeCell ref="J5:J6"/>
    <mergeCell ref="C5:C6"/>
    <mergeCell ref="L5:L6"/>
    <mergeCell ref="P5:S5"/>
    <mergeCell ref="M5:M6"/>
    <mergeCell ref="V5:AG5"/>
    <mergeCell ref="N5:O5"/>
    <mergeCell ref="K5:K6"/>
    <mergeCell ref="AH21:AH22"/>
    <mergeCell ref="V21:AG21"/>
    <mergeCell ref="J21:J22"/>
    <mergeCell ref="K21:K22"/>
    <mergeCell ref="L21:L22"/>
    <mergeCell ref="M21:M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I36"/>
  <sheetViews>
    <sheetView showGridLines="0" zoomScale="80" zoomScaleNormal="80" workbookViewId="0">
      <pane xSplit="5" ySplit="6" topLeftCell="Q19" activePane="bottomRight" state="frozen"/>
      <selection activeCell="E7" sqref="E7"/>
      <selection pane="topRight" activeCell="E7" sqref="E7"/>
      <selection pane="bottomLeft" activeCell="E7" sqref="E7"/>
      <selection pane="bottomRight" activeCell="B25" sqref="B25:AH27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1" width="9.28515625" style="12" customWidth="1"/>
    <col min="12" max="15" width="14.28515625" style="12" customWidth="1"/>
    <col min="16" max="18" width="10.7109375" style="12" customWidth="1"/>
    <col min="19" max="19" width="17.14062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5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5" ht="21" customHeight="1">
      <c r="B3" s="162" t="s">
        <v>33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5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5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5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5" ht="18" customHeight="1">
      <c r="A7" s="27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8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5" ht="18" customHeight="1">
      <c r="A8" s="27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65"/>
      <c r="L8" s="18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5" s="25" customFormat="1" ht="18" customHeight="1">
      <c r="A9" s="40"/>
      <c r="B9" s="106"/>
      <c r="C9" s="107"/>
      <c r="D9" s="211"/>
      <c r="E9" s="186"/>
      <c r="F9" s="56"/>
      <c r="G9" s="212"/>
      <c r="H9" s="212"/>
      <c r="I9" s="187"/>
      <c r="J9" s="192"/>
      <c r="K9" s="192"/>
      <c r="L9" s="192"/>
      <c r="M9" s="288"/>
      <c r="N9" s="104"/>
      <c r="O9" s="104"/>
      <c r="P9" s="84"/>
      <c r="Q9" s="86"/>
      <c r="R9" s="289"/>
      <c r="S9" s="85"/>
      <c r="T9" s="84"/>
      <c r="U9" s="103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06"/>
      <c r="AI9" s="25">
        <v>2012</v>
      </c>
    </row>
    <row r="10" spans="1:35" s="25" customFormat="1" ht="18" customHeight="1">
      <c r="A10" s="24"/>
      <c r="B10" s="213"/>
      <c r="C10" s="214"/>
      <c r="D10" s="215"/>
      <c r="E10" s="216"/>
      <c r="F10" s="217"/>
      <c r="G10" s="218"/>
      <c r="H10" s="218"/>
      <c r="I10" s="218"/>
      <c r="J10" s="219"/>
      <c r="K10" s="100"/>
      <c r="L10" s="290"/>
      <c r="M10" s="100"/>
      <c r="N10" s="101"/>
      <c r="O10" s="101"/>
      <c r="P10" s="220"/>
      <c r="Q10" s="220"/>
      <c r="R10" s="220"/>
      <c r="S10" s="122"/>
      <c r="T10" s="220"/>
      <c r="U10" s="100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13"/>
    </row>
    <row r="11" spans="1:35" s="25" customFormat="1" ht="18" customHeight="1">
      <c r="A11" s="42"/>
      <c r="B11" s="2439">
        <f>COUNT(B7:B10)</f>
        <v>0</v>
      </c>
      <c r="C11" s="222"/>
      <c r="D11" s="223" t="s">
        <v>10</v>
      </c>
      <c r="E11" s="224"/>
      <c r="F11" s="224">
        <f>SUM(F7:F10)</f>
        <v>0</v>
      </c>
      <c r="G11" s="225">
        <f>SUM(G7:G10)</f>
        <v>0</v>
      </c>
      <c r="H11" s="225">
        <f>SUM(H7:H10)</f>
        <v>0</v>
      </c>
      <c r="I11" s="225">
        <f>SUM(I7:I10)</f>
        <v>0</v>
      </c>
      <c r="J11" s="224"/>
      <c r="K11" s="224"/>
      <c r="L11" s="223"/>
      <c r="M11" s="224"/>
      <c r="N11" s="224"/>
      <c r="O11" s="224"/>
      <c r="P11" s="224">
        <f>COUNTA(P7:P10)</f>
        <v>0</v>
      </c>
      <c r="Q11" s="224">
        <f>COUNTA(Q7:Q10)</f>
        <v>0</v>
      </c>
      <c r="R11" s="224">
        <f>COUNTA(R7:R10)</f>
        <v>0</v>
      </c>
      <c r="S11" s="224"/>
      <c r="T11" s="224">
        <f>COUNTA(T7:T10)</f>
        <v>0</v>
      </c>
      <c r="U11" s="224">
        <f>COUNTA(U7:U10)</f>
        <v>0</v>
      </c>
      <c r="V11" s="224">
        <f t="shared" ref="V11:AG11" si="0">SUM(V7:V10)</f>
        <v>0</v>
      </c>
      <c r="W11" s="224">
        <f t="shared" si="0"/>
        <v>0</v>
      </c>
      <c r="X11" s="224">
        <f t="shared" si="0"/>
        <v>0</v>
      </c>
      <c r="Y11" s="224">
        <f t="shared" si="0"/>
        <v>0</v>
      </c>
      <c r="Z11" s="224">
        <f t="shared" si="0"/>
        <v>0</v>
      </c>
      <c r="AA11" s="224">
        <f t="shared" si="0"/>
        <v>0</v>
      </c>
      <c r="AB11" s="224">
        <f t="shared" si="0"/>
        <v>0</v>
      </c>
      <c r="AC11" s="224">
        <f t="shared" si="0"/>
        <v>0</v>
      </c>
      <c r="AD11" s="224">
        <f t="shared" si="0"/>
        <v>0</v>
      </c>
      <c r="AE11" s="224">
        <f t="shared" si="0"/>
        <v>0</v>
      </c>
      <c r="AF11" s="224">
        <f t="shared" si="0"/>
        <v>0</v>
      </c>
      <c r="AG11" s="224">
        <f t="shared" si="0"/>
        <v>0</v>
      </c>
      <c r="AH11" s="226"/>
    </row>
    <row r="12" spans="1:35" s="25" customFormat="1" ht="18" customHeight="1">
      <c r="A12" s="43"/>
      <c r="B12" s="227"/>
      <c r="C12" s="227"/>
      <c r="D12" s="228"/>
      <c r="E12" s="229"/>
      <c r="F12" s="230"/>
      <c r="G12" s="231"/>
      <c r="H12" s="231"/>
      <c r="I12" s="231"/>
      <c r="J12" s="230"/>
      <c r="K12" s="116"/>
      <c r="L12" s="119"/>
      <c r="M12" s="116"/>
      <c r="N12" s="116"/>
      <c r="O12" s="116"/>
      <c r="P12" s="116"/>
      <c r="Q12" s="116"/>
      <c r="R12" s="116"/>
      <c r="S12" s="119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230"/>
    </row>
    <row r="13" spans="1:35" s="25" customFormat="1" ht="18" customHeight="1">
      <c r="A13" s="43"/>
      <c r="B13" s="227" t="s">
        <v>58</v>
      </c>
      <c r="C13" s="232" t="str">
        <f>BKW!C13</f>
        <v>Tahun 2020</v>
      </c>
      <c r="D13" s="228"/>
      <c r="E13" s="229"/>
      <c r="F13" s="230"/>
      <c r="G13" s="231"/>
      <c r="H13" s="231"/>
      <c r="I13" s="231"/>
      <c r="J13" s="230"/>
      <c r="K13" s="116"/>
      <c r="L13" s="119"/>
      <c r="M13" s="116"/>
      <c r="N13" s="116"/>
      <c r="O13" s="116"/>
      <c r="P13" s="116"/>
      <c r="Q13" s="116"/>
      <c r="R13" s="116"/>
      <c r="S13" s="119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230"/>
    </row>
    <row r="14" spans="1:35" s="25" customFormat="1" ht="18" customHeight="1">
      <c r="A14" s="24"/>
      <c r="B14" s="106"/>
      <c r="C14" s="124"/>
      <c r="D14" s="235"/>
      <c r="E14" s="292"/>
      <c r="F14" s="190"/>
      <c r="G14" s="293"/>
      <c r="H14" s="293"/>
      <c r="I14" s="293"/>
      <c r="J14" s="249"/>
      <c r="K14" s="103"/>
      <c r="L14" s="294"/>
      <c r="M14" s="103"/>
      <c r="N14" s="104"/>
      <c r="O14" s="104"/>
      <c r="P14" s="103"/>
      <c r="Q14" s="103"/>
      <c r="R14" s="103"/>
      <c r="S14" s="85"/>
      <c r="T14" s="103"/>
      <c r="U14" s="103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06"/>
    </row>
    <row r="15" spans="1:35" s="25" customFormat="1" ht="18" customHeight="1">
      <c r="A15" s="24"/>
      <c r="B15" s="213"/>
      <c r="C15" s="214"/>
      <c r="D15" s="219"/>
      <c r="E15" s="216"/>
      <c r="F15" s="217"/>
      <c r="G15" s="236"/>
      <c r="H15" s="236"/>
      <c r="I15" s="236"/>
      <c r="J15" s="219"/>
      <c r="K15" s="100"/>
      <c r="L15" s="290"/>
      <c r="M15" s="100"/>
      <c r="N15" s="101"/>
      <c r="O15" s="101"/>
      <c r="P15" s="100"/>
      <c r="Q15" s="100"/>
      <c r="R15" s="100"/>
      <c r="S15" s="122"/>
      <c r="T15" s="100"/>
      <c r="U15" s="100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13"/>
    </row>
    <row r="16" spans="1:35" s="25" customFormat="1" ht="18" customHeight="1">
      <c r="A16" s="42"/>
      <c r="B16" s="2439">
        <f>COUNT(B12:B15)</f>
        <v>0</v>
      </c>
      <c r="C16" s="222"/>
      <c r="D16" s="223" t="s">
        <v>10</v>
      </c>
      <c r="E16" s="224"/>
      <c r="F16" s="224">
        <f>SUM(F12:F15)</f>
        <v>0</v>
      </c>
      <c r="G16" s="237">
        <f>SUM(G12:G15)</f>
        <v>0</v>
      </c>
      <c r="H16" s="237">
        <f>SUM(H12:H15)</f>
        <v>0</v>
      </c>
      <c r="I16" s="237">
        <f>SUM(I12:I15)</f>
        <v>0</v>
      </c>
      <c r="J16" s="224"/>
      <c r="K16" s="224"/>
      <c r="L16" s="223"/>
      <c r="M16" s="224"/>
      <c r="N16" s="224"/>
      <c r="O16" s="224"/>
      <c r="P16" s="224">
        <f>COUNTA(P12:P15)</f>
        <v>0</v>
      </c>
      <c r="Q16" s="224">
        <f>COUNTA(Q12:Q15)</f>
        <v>0</v>
      </c>
      <c r="R16" s="224">
        <f>COUNTA(R12:R15)</f>
        <v>0</v>
      </c>
      <c r="S16" s="223"/>
      <c r="T16" s="224">
        <f>COUNTA(T12:T15)</f>
        <v>0</v>
      </c>
      <c r="U16" s="224">
        <f>COUNTA(U12:U15)</f>
        <v>0</v>
      </c>
      <c r="V16" s="224">
        <f t="shared" ref="V16:AG16" si="1">SUM(V12:V15)</f>
        <v>0</v>
      </c>
      <c r="W16" s="224">
        <f t="shared" si="1"/>
        <v>0</v>
      </c>
      <c r="X16" s="224">
        <f t="shared" si="1"/>
        <v>0</v>
      </c>
      <c r="Y16" s="224">
        <f t="shared" si="1"/>
        <v>0</v>
      </c>
      <c r="Z16" s="224">
        <f t="shared" si="1"/>
        <v>0</v>
      </c>
      <c r="AA16" s="224">
        <f t="shared" si="1"/>
        <v>0</v>
      </c>
      <c r="AB16" s="224">
        <f t="shared" si="1"/>
        <v>0</v>
      </c>
      <c r="AC16" s="224">
        <f t="shared" si="1"/>
        <v>0</v>
      </c>
      <c r="AD16" s="224">
        <f t="shared" si="1"/>
        <v>0</v>
      </c>
      <c r="AE16" s="224">
        <f t="shared" si="1"/>
        <v>0</v>
      </c>
      <c r="AF16" s="224">
        <f t="shared" si="1"/>
        <v>0</v>
      </c>
      <c r="AG16" s="224">
        <f t="shared" si="1"/>
        <v>0</v>
      </c>
      <c r="AH16" s="226"/>
    </row>
    <row r="17" spans="1:35" s="25" customFormat="1" ht="7.5" customHeight="1">
      <c r="A17" s="42"/>
      <c r="B17" s="238"/>
      <c r="C17" s="238"/>
      <c r="D17" s="239"/>
      <c r="E17" s="238"/>
      <c r="F17" s="238"/>
      <c r="G17" s="240"/>
      <c r="H17" s="240"/>
      <c r="I17" s="240"/>
      <c r="J17" s="238"/>
      <c r="K17" s="238"/>
      <c r="L17" s="239"/>
      <c r="M17" s="238"/>
      <c r="N17" s="238"/>
      <c r="O17" s="238"/>
      <c r="P17" s="238"/>
      <c r="Q17" s="238"/>
      <c r="R17" s="238"/>
      <c r="S17" s="239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41"/>
    </row>
    <row r="18" spans="1:35" s="25" customFormat="1" ht="18" customHeight="1">
      <c r="A18" s="42"/>
      <c r="B18" s="222">
        <f>B11+B16</f>
        <v>0</v>
      </c>
      <c r="C18" s="222"/>
      <c r="D18" s="223" t="s">
        <v>27</v>
      </c>
      <c r="E18" s="224"/>
      <c r="F18" s="242">
        <f>F11+F16</f>
        <v>0</v>
      </c>
      <c r="G18" s="237">
        <f>G11+G16</f>
        <v>0</v>
      </c>
      <c r="H18" s="237">
        <f>H11+H16</f>
        <v>0</v>
      </c>
      <c r="I18" s="237">
        <f>I11+I16</f>
        <v>0</v>
      </c>
      <c r="J18" s="224"/>
      <c r="K18" s="224"/>
      <c r="L18" s="223"/>
      <c r="M18" s="224"/>
      <c r="N18" s="224"/>
      <c r="O18" s="224"/>
      <c r="P18" s="242">
        <f>P11+P16</f>
        <v>0</v>
      </c>
      <c r="Q18" s="242">
        <f>Q11+Q16</f>
        <v>0</v>
      </c>
      <c r="R18" s="242">
        <f>R11+R16</f>
        <v>0</v>
      </c>
      <c r="S18" s="243"/>
      <c r="T18" s="242">
        <f t="shared" ref="T18:AG18" si="2">T11+T16</f>
        <v>0</v>
      </c>
      <c r="U18" s="242">
        <f t="shared" si="2"/>
        <v>0</v>
      </c>
      <c r="V18" s="242">
        <f t="shared" si="2"/>
        <v>0</v>
      </c>
      <c r="W18" s="242">
        <f t="shared" si="2"/>
        <v>0</v>
      </c>
      <c r="X18" s="242">
        <f t="shared" si="2"/>
        <v>0</v>
      </c>
      <c r="Y18" s="242">
        <f t="shared" si="2"/>
        <v>0</v>
      </c>
      <c r="Z18" s="242">
        <f t="shared" si="2"/>
        <v>0</v>
      </c>
      <c r="AA18" s="242">
        <f t="shared" si="2"/>
        <v>0</v>
      </c>
      <c r="AB18" s="242">
        <f t="shared" si="2"/>
        <v>0</v>
      </c>
      <c r="AC18" s="242">
        <f t="shared" si="2"/>
        <v>0</v>
      </c>
      <c r="AD18" s="242">
        <f t="shared" si="2"/>
        <v>0</v>
      </c>
      <c r="AE18" s="242">
        <f t="shared" si="2"/>
        <v>0</v>
      </c>
      <c r="AF18" s="242">
        <f t="shared" si="2"/>
        <v>0</v>
      </c>
      <c r="AG18" s="242">
        <f t="shared" si="2"/>
        <v>0</v>
      </c>
      <c r="AH18" s="226"/>
    </row>
    <row r="19" spans="1:35" s="25" customFormat="1" ht="21" customHeight="1">
      <c r="A19" s="24"/>
      <c r="G19" s="44"/>
      <c r="H19" s="44"/>
      <c r="I19" s="44"/>
      <c r="AH19" s="46"/>
    </row>
    <row r="20" spans="1:35" s="25" customFormat="1" ht="21" customHeight="1">
      <c r="A20" s="24"/>
      <c r="B20" s="47" t="s">
        <v>74</v>
      </c>
      <c r="G20" s="44"/>
      <c r="H20" s="44"/>
      <c r="I20" s="44"/>
      <c r="AH20" s="46"/>
    </row>
    <row r="21" spans="1:35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5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5" s="25" customFormat="1" ht="18" customHeight="1">
      <c r="A23" s="43"/>
      <c r="B23" s="244"/>
      <c r="C23" s="244"/>
      <c r="D23" s="245"/>
      <c r="E23" s="246"/>
      <c r="F23" s="247"/>
      <c r="G23" s="248"/>
      <c r="H23" s="248"/>
      <c r="I23" s="248"/>
      <c r="J23" s="247"/>
      <c r="K23" s="102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5" s="25" customFormat="1" ht="18" customHeight="1">
      <c r="A24" s="43"/>
      <c r="B24" s="227" t="s">
        <v>57</v>
      </c>
      <c r="C24" s="180" t="str">
        <f>BKW!C8</f>
        <v>sd. Tahun 2019</v>
      </c>
      <c r="D24" s="295"/>
      <c r="E24" s="296"/>
      <c r="F24" s="230"/>
      <c r="G24" s="231"/>
      <c r="H24" s="297"/>
      <c r="I24" s="231"/>
      <c r="J24" s="298"/>
      <c r="K24" s="116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5" s="25" customFormat="1" ht="18" customHeight="1">
      <c r="A25" s="40"/>
      <c r="B25" s="106"/>
      <c r="C25" s="125"/>
      <c r="D25" s="211"/>
      <c r="E25" s="186"/>
      <c r="F25" s="56"/>
      <c r="G25" s="212"/>
      <c r="H25" s="212"/>
      <c r="I25" s="187"/>
      <c r="J25" s="192"/>
      <c r="K25" s="192"/>
      <c r="L25" s="288"/>
      <c r="M25" s="288"/>
      <c r="N25" s="104"/>
      <c r="O25" s="104"/>
      <c r="P25" s="84"/>
      <c r="Q25" s="84"/>
      <c r="R25" s="84"/>
      <c r="S25" s="85"/>
      <c r="T25" s="84"/>
      <c r="U25" s="10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06"/>
    </row>
    <row r="26" spans="1:35" s="25" customFormat="1" ht="18" customHeight="1">
      <c r="A26" s="40"/>
      <c r="B26" s="106"/>
      <c r="C26" s="125"/>
      <c r="D26" s="211"/>
      <c r="E26" s="186"/>
      <c r="F26" s="56"/>
      <c r="G26" s="212"/>
      <c r="H26" s="212"/>
      <c r="I26" s="187"/>
      <c r="J26" s="192"/>
      <c r="K26" s="192"/>
      <c r="L26" s="288"/>
      <c r="M26" s="288"/>
      <c r="N26" s="104"/>
      <c r="O26" s="104"/>
      <c r="P26" s="84"/>
      <c r="Q26" s="84"/>
      <c r="R26" s="84"/>
      <c r="S26" s="85"/>
      <c r="T26" s="84"/>
      <c r="U26" s="103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06"/>
      <c r="AI26" s="25">
        <v>2012</v>
      </c>
    </row>
    <row r="27" spans="1:35" s="25" customFormat="1" ht="18" customHeight="1">
      <c r="A27" s="24"/>
      <c r="B27" s="214"/>
      <c r="C27" s="214"/>
      <c r="D27" s="299"/>
      <c r="E27" s="269"/>
      <c r="F27" s="217"/>
      <c r="G27" s="270"/>
      <c r="H27" s="270"/>
      <c r="I27" s="270"/>
      <c r="J27" s="217"/>
      <c r="K27" s="101"/>
      <c r="L27" s="101"/>
      <c r="M27" s="101"/>
      <c r="N27" s="101"/>
      <c r="O27" s="101"/>
      <c r="P27" s="271"/>
      <c r="Q27" s="271"/>
      <c r="R27" s="271"/>
      <c r="S27" s="122"/>
      <c r="T27" s="271"/>
      <c r="U27" s="10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14"/>
    </row>
    <row r="28" spans="1:35" s="25" customFormat="1" ht="18" customHeight="1">
      <c r="A28" s="42"/>
      <c r="B28" s="2439">
        <f>COUNT(B23:B27)</f>
        <v>0</v>
      </c>
      <c r="C28" s="222"/>
      <c r="D28" s="223" t="s">
        <v>10</v>
      </c>
      <c r="E28" s="224"/>
      <c r="F28" s="224">
        <f>SUM(F23:F27)</f>
        <v>0</v>
      </c>
      <c r="G28" s="225">
        <f>SUM(G23:G27)</f>
        <v>0</v>
      </c>
      <c r="H28" s="225">
        <f>SUM(H23:H27)</f>
        <v>0</v>
      </c>
      <c r="I28" s="225">
        <f>SUM(I23:I27)</f>
        <v>0</v>
      </c>
      <c r="J28" s="224"/>
      <c r="K28" s="224"/>
      <c r="L28" s="224"/>
      <c r="M28" s="224"/>
      <c r="N28" s="224"/>
      <c r="O28" s="224"/>
      <c r="P28" s="224">
        <f>SUM(P23:P27)</f>
        <v>0</v>
      </c>
      <c r="Q28" s="224">
        <f>SUM(Q23:Q27)</f>
        <v>0</v>
      </c>
      <c r="R28" s="224">
        <f>SUM(R23:R27)</f>
        <v>0</v>
      </c>
      <c r="S28" s="223"/>
      <c r="T28" s="224">
        <f t="shared" ref="T28:AG28" si="3">SUM(T23:T27)</f>
        <v>0</v>
      </c>
      <c r="U28" s="224">
        <f t="shared" si="3"/>
        <v>0</v>
      </c>
      <c r="V28" s="224">
        <f t="shared" si="3"/>
        <v>0</v>
      </c>
      <c r="W28" s="224">
        <f t="shared" si="3"/>
        <v>0</v>
      </c>
      <c r="X28" s="224">
        <f t="shared" si="3"/>
        <v>0</v>
      </c>
      <c r="Y28" s="224">
        <f t="shared" si="3"/>
        <v>0</v>
      </c>
      <c r="Z28" s="224">
        <f t="shared" si="3"/>
        <v>0</v>
      </c>
      <c r="AA28" s="224">
        <f t="shared" si="3"/>
        <v>0</v>
      </c>
      <c r="AB28" s="224">
        <f t="shared" si="3"/>
        <v>0</v>
      </c>
      <c r="AC28" s="224">
        <f t="shared" si="3"/>
        <v>0</v>
      </c>
      <c r="AD28" s="224">
        <f t="shared" si="3"/>
        <v>0</v>
      </c>
      <c r="AE28" s="224">
        <f t="shared" si="3"/>
        <v>0</v>
      </c>
      <c r="AF28" s="224">
        <f t="shared" si="3"/>
        <v>0</v>
      </c>
      <c r="AG28" s="224">
        <f t="shared" si="3"/>
        <v>0</v>
      </c>
      <c r="AH28" s="226"/>
    </row>
    <row r="29" spans="1:35" s="25" customFormat="1" ht="18" customHeight="1">
      <c r="A29" s="24"/>
      <c r="B29" s="247"/>
      <c r="C29" s="247"/>
      <c r="D29" s="228"/>
      <c r="E29" s="246"/>
      <c r="F29" s="260"/>
      <c r="G29" s="261"/>
      <c r="H29" s="261"/>
      <c r="I29" s="262"/>
      <c r="J29" s="260"/>
      <c r="K29" s="260"/>
      <c r="L29" s="102"/>
      <c r="M29" s="102"/>
      <c r="N29" s="102"/>
      <c r="O29" s="102"/>
      <c r="P29" s="80"/>
      <c r="Q29" s="80"/>
      <c r="R29" s="80"/>
      <c r="S29" s="118"/>
      <c r="T29" s="80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247"/>
    </row>
    <row r="30" spans="1:35" s="25" customFormat="1" ht="18" customHeight="1">
      <c r="A30" s="24"/>
      <c r="B30" s="263" t="s">
        <v>58</v>
      </c>
      <c r="C30" s="232" t="str">
        <f>BKW!C13</f>
        <v>Tahun 2020</v>
      </c>
      <c r="D30" s="228"/>
      <c r="E30" s="264"/>
      <c r="F30" s="210"/>
      <c r="G30" s="265"/>
      <c r="H30" s="265"/>
      <c r="I30" s="266"/>
      <c r="J30" s="210"/>
      <c r="K30" s="210"/>
      <c r="L30" s="108"/>
      <c r="M30" s="108"/>
      <c r="N30" s="108"/>
      <c r="O30" s="108"/>
      <c r="P30" s="97"/>
      <c r="Q30" s="97"/>
      <c r="R30" s="97"/>
      <c r="S30" s="98"/>
      <c r="T30" s="97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33"/>
    </row>
    <row r="31" spans="1:35" s="25" customFormat="1" ht="18" customHeight="1">
      <c r="A31" s="24"/>
      <c r="B31" s="133"/>
      <c r="C31" s="133"/>
      <c r="D31" s="291"/>
      <c r="E31" s="300"/>
      <c r="F31" s="206"/>
      <c r="G31" s="207"/>
      <c r="H31" s="208"/>
      <c r="I31" s="208"/>
      <c r="J31" s="209"/>
      <c r="K31" s="210"/>
      <c r="L31" s="108"/>
      <c r="M31" s="108"/>
      <c r="N31" s="108"/>
      <c r="O31" s="108"/>
      <c r="P31" s="97"/>
      <c r="Q31" s="97"/>
      <c r="R31" s="97"/>
      <c r="S31" s="98"/>
      <c r="T31" s="97"/>
      <c r="U31" s="108"/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  <c r="AB31" s="108">
        <v>0</v>
      </c>
      <c r="AC31" s="108">
        <v>0</v>
      </c>
      <c r="AD31" s="108">
        <v>0</v>
      </c>
      <c r="AE31" s="108">
        <v>0</v>
      </c>
      <c r="AF31" s="108">
        <v>0</v>
      </c>
      <c r="AG31" s="108">
        <v>0</v>
      </c>
      <c r="AH31" s="133"/>
    </row>
    <row r="32" spans="1:35" s="25" customFormat="1" ht="18" customHeight="1">
      <c r="A32" s="24"/>
      <c r="B32" s="214"/>
      <c r="C32" s="214"/>
      <c r="D32" s="219"/>
      <c r="E32" s="269"/>
      <c r="F32" s="217"/>
      <c r="G32" s="270"/>
      <c r="H32" s="270"/>
      <c r="I32" s="270"/>
      <c r="J32" s="217"/>
      <c r="K32" s="217"/>
      <c r="L32" s="101"/>
      <c r="M32" s="101"/>
      <c r="N32" s="101"/>
      <c r="O32" s="101"/>
      <c r="P32" s="271"/>
      <c r="Q32" s="271"/>
      <c r="R32" s="271"/>
      <c r="S32" s="122"/>
      <c r="T32" s="271"/>
      <c r="U32" s="10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14"/>
    </row>
    <row r="33" spans="1:34" s="25" customFormat="1" ht="18" customHeight="1">
      <c r="A33" s="42"/>
      <c r="B33" s="2439">
        <f>COUNT(B29:B32)</f>
        <v>0</v>
      </c>
      <c r="C33" s="222"/>
      <c r="D33" s="223" t="s">
        <v>10</v>
      </c>
      <c r="E33" s="224"/>
      <c r="F33" s="224">
        <f>SUM(F29:F32)</f>
        <v>0</v>
      </c>
      <c r="G33" s="272">
        <f>SUM(G29:G32)</f>
        <v>0</v>
      </c>
      <c r="H33" s="272">
        <f>SUM(H29:H32)</f>
        <v>0</v>
      </c>
      <c r="I33" s="272">
        <f>SUM(I29:I32)</f>
        <v>0</v>
      </c>
      <c r="J33" s="224"/>
      <c r="K33" s="224"/>
      <c r="L33" s="224"/>
      <c r="M33" s="224"/>
      <c r="N33" s="224"/>
      <c r="O33" s="224"/>
      <c r="P33" s="224">
        <f t="shared" ref="P33:AG33" si="4">SUM(P29:P32)</f>
        <v>0</v>
      </c>
      <c r="Q33" s="224">
        <f t="shared" si="4"/>
        <v>0</v>
      </c>
      <c r="R33" s="224">
        <f t="shared" si="4"/>
        <v>0</v>
      </c>
      <c r="S33" s="224">
        <f t="shared" si="4"/>
        <v>0</v>
      </c>
      <c r="T33" s="224">
        <f t="shared" si="4"/>
        <v>0</v>
      </c>
      <c r="U33" s="224">
        <f t="shared" si="4"/>
        <v>0</v>
      </c>
      <c r="V33" s="224">
        <f t="shared" si="4"/>
        <v>0</v>
      </c>
      <c r="W33" s="224">
        <f t="shared" si="4"/>
        <v>0</v>
      </c>
      <c r="X33" s="224">
        <f t="shared" si="4"/>
        <v>0</v>
      </c>
      <c r="Y33" s="224">
        <f t="shared" si="4"/>
        <v>0</v>
      </c>
      <c r="Z33" s="224">
        <f t="shared" si="4"/>
        <v>0</v>
      </c>
      <c r="AA33" s="224">
        <f t="shared" si="4"/>
        <v>0</v>
      </c>
      <c r="AB33" s="224">
        <f t="shared" si="4"/>
        <v>0</v>
      </c>
      <c r="AC33" s="224">
        <f t="shared" si="4"/>
        <v>0</v>
      </c>
      <c r="AD33" s="224">
        <f t="shared" si="4"/>
        <v>0</v>
      </c>
      <c r="AE33" s="224">
        <f t="shared" si="4"/>
        <v>0</v>
      </c>
      <c r="AF33" s="224">
        <f t="shared" si="4"/>
        <v>0</v>
      </c>
      <c r="AG33" s="224">
        <f t="shared" si="4"/>
        <v>0</v>
      </c>
      <c r="AH33" s="226"/>
    </row>
    <row r="34" spans="1:34" s="25" customFormat="1" ht="7.5" customHeight="1">
      <c r="A34" s="24"/>
      <c r="B34" s="238"/>
      <c r="C34" s="238"/>
      <c r="D34" s="239"/>
      <c r="E34" s="238"/>
      <c r="F34" s="238"/>
      <c r="G34" s="240"/>
      <c r="H34" s="240"/>
      <c r="I34" s="240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41"/>
    </row>
    <row r="35" spans="1:34" s="25" customFormat="1" ht="17.25" customHeight="1">
      <c r="A35" s="24"/>
      <c r="B35" s="273">
        <f>B33+B28</f>
        <v>0</v>
      </c>
      <c r="C35" s="274"/>
      <c r="D35" s="223" t="s">
        <v>27</v>
      </c>
      <c r="E35" s="274"/>
      <c r="F35" s="273">
        <f>F33+F28</f>
        <v>0</v>
      </c>
      <c r="G35" s="275">
        <f>G33+G28</f>
        <v>0</v>
      </c>
      <c r="H35" s="275">
        <f>H33+H28</f>
        <v>0</v>
      </c>
      <c r="I35" s="275">
        <f>I33+I28</f>
        <v>0</v>
      </c>
      <c r="J35" s="274"/>
      <c r="K35" s="274"/>
      <c r="L35" s="274"/>
      <c r="M35" s="274"/>
      <c r="N35" s="274"/>
      <c r="O35" s="274"/>
      <c r="P35" s="273">
        <f t="shared" ref="P35:AG35" si="5">P33+P28</f>
        <v>0</v>
      </c>
      <c r="Q35" s="273">
        <f t="shared" si="5"/>
        <v>0</v>
      </c>
      <c r="R35" s="273">
        <f t="shared" si="5"/>
        <v>0</v>
      </c>
      <c r="S35" s="273">
        <f t="shared" si="5"/>
        <v>0</v>
      </c>
      <c r="T35" s="273">
        <f t="shared" si="5"/>
        <v>0</v>
      </c>
      <c r="U35" s="273">
        <f t="shared" si="5"/>
        <v>0</v>
      </c>
      <c r="V35" s="273">
        <f t="shared" si="5"/>
        <v>0</v>
      </c>
      <c r="W35" s="273">
        <f t="shared" si="5"/>
        <v>0</v>
      </c>
      <c r="X35" s="273">
        <f t="shared" si="5"/>
        <v>0</v>
      </c>
      <c r="Y35" s="273">
        <f t="shared" si="5"/>
        <v>0</v>
      </c>
      <c r="Z35" s="273">
        <f t="shared" si="5"/>
        <v>0</v>
      </c>
      <c r="AA35" s="273">
        <f t="shared" si="5"/>
        <v>0</v>
      </c>
      <c r="AB35" s="273">
        <f t="shared" si="5"/>
        <v>0</v>
      </c>
      <c r="AC35" s="273">
        <f t="shared" si="5"/>
        <v>0</v>
      </c>
      <c r="AD35" s="273">
        <f t="shared" si="5"/>
        <v>0</v>
      </c>
      <c r="AE35" s="273">
        <f t="shared" si="5"/>
        <v>0</v>
      </c>
      <c r="AF35" s="273">
        <f t="shared" si="5"/>
        <v>0</v>
      </c>
      <c r="AG35" s="273">
        <f t="shared" si="5"/>
        <v>0</v>
      </c>
      <c r="AH35" s="276"/>
    </row>
    <row r="36" spans="1:34" s="25" customFormat="1" ht="21" customHeight="1">
      <c r="A36" s="24"/>
      <c r="G36" s="44"/>
      <c r="H36" s="44"/>
      <c r="I36" s="44"/>
      <c r="AH36" s="46"/>
    </row>
  </sheetData>
  <mergeCells count="30">
    <mergeCell ref="AH21:AH22"/>
    <mergeCell ref="N21:O21"/>
    <mergeCell ref="P21:S21"/>
    <mergeCell ref="V21:AG21"/>
    <mergeCell ref="B21:B22"/>
    <mergeCell ref="D21:D22"/>
    <mergeCell ref="F21:F22"/>
    <mergeCell ref="G21:I21"/>
    <mergeCell ref="E21:E22"/>
    <mergeCell ref="C21:C22"/>
    <mergeCell ref="K21:K22"/>
    <mergeCell ref="L21:L22"/>
    <mergeCell ref="M21:M22"/>
    <mergeCell ref="J21:J22"/>
    <mergeCell ref="T5:U5"/>
    <mergeCell ref="T21:U21"/>
    <mergeCell ref="AH5:AH6"/>
    <mergeCell ref="B5:B6"/>
    <mergeCell ref="D5:D6"/>
    <mergeCell ref="E5:E6"/>
    <mergeCell ref="K5:K6"/>
    <mergeCell ref="L5:L6"/>
    <mergeCell ref="J5:J6"/>
    <mergeCell ref="C5:C6"/>
    <mergeCell ref="N5:O5"/>
    <mergeCell ref="P5:S5"/>
    <mergeCell ref="M5:M6"/>
    <mergeCell ref="V5:AG5"/>
    <mergeCell ref="F5:F6"/>
    <mergeCell ref="G5:I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H35"/>
  <sheetViews>
    <sheetView showGridLines="0" zoomScale="90" zoomScaleNormal="90" workbookViewId="0">
      <pane xSplit="5" ySplit="6" topLeftCell="F28" activePane="bottomRight" state="frozen"/>
      <selection activeCell="E7" sqref="E7"/>
      <selection pane="topRight" activeCell="E7" sqref="E7"/>
      <selection pane="bottomLeft" activeCell="E7" sqref="E7"/>
      <selection pane="bottomRight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3.42578125" style="12" customWidth="1"/>
    <col min="4" max="4" width="25.7109375" style="12" customWidth="1"/>
    <col min="5" max="5" width="11.42578125" style="12" customWidth="1"/>
    <col min="6" max="6" width="9.28515625" style="12" customWidth="1"/>
    <col min="7" max="9" width="10.7109375" style="28" customWidth="1"/>
    <col min="10" max="11" width="9.28515625" style="12" customWidth="1"/>
    <col min="12" max="15" width="14.28515625" style="12" customWidth="1"/>
    <col min="16" max="18" width="10.7109375" style="12" customWidth="1"/>
    <col min="19" max="19" width="15.710937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24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ht="18" customHeight="1">
      <c r="A7" s="27"/>
      <c r="B7" s="171"/>
      <c r="C7" s="171"/>
      <c r="D7" s="172"/>
      <c r="E7" s="173"/>
      <c r="F7" s="174"/>
      <c r="G7" s="175"/>
      <c r="H7" s="175"/>
      <c r="I7" s="175"/>
      <c r="J7" s="174"/>
      <c r="K7" s="176"/>
      <c r="L7" s="176"/>
      <c r="M7" s="176"/>
      <c r="N7" s="176"/>
      <c r="O7" s="176"/>
      <c r="P7" s="177"/>
      <c r="Q7" s="177"/>
      <c r="R7" s="177"/>
      <c r="S7" s="178"/>
      <c r="T7" s="177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4"/>
    </row>
    <row r="8" spans="1:34" ht="18" customHeight="1">
      <c r="A8" s="27"/>
      <c r="B8" s="179" t="s">
        <v>57</v>
      </c>
      <c r="C8" s="180" t="str">
        <f>BKW!C8</f>
        <v>sd. Tahun 2019</v>
      </c>
      <c r="D8" s="180"/>
      <c r="E8" s="181"/>
      <c r="F8" s="182"/>
      <c r="G8" s="183"/>
      <c r="H8" s="183"/>
      <c r="I8" s="183"/>
      <c r="J8" s="182"/>
      <c r="K8" s="165"/>
      <c r="L8" s="165"/>
      <c r="M8" s="165"/>
      <c r="N8" s="165"/>
      <c r="O8" s="165"/>
      <c r="P8" s="184"/>
      <c r="Q8" s="184"/>
      <c r="R8" s="184"/>
      <c r="S8" s="185"/>
      <c r="T8" s="184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82"/>
    </row>
    <row r="9" spans="1:34" s="25" customFormat="1" ht="18" customHeight="1">
      <c r="A9" s="24"/>
      <c r="B9" s="106"/>
      <c r="C9" s="124"/>
      <c r="D9" s="105"/>
      <c r="E9" s="292"/>
      <c r="F9" s="190"/>
      <c r="G9" s="293"/>
      <c r="H9" s="293"/>
      <c r="I9" s="293"/>
      <c r="J9" s="249"/>
      <c r="K9" s="103"/>
      <c r="L9" s="103"/>
      <c r="M9" s="103"/>
      <c r="N9" s="104"/>
      <c r="O9" s="104"/>
      <c r="P9" s="84"/>
      <c r="Q9" s="84"/>
      <c r="R9" s="84"/>
      <c r="S9" s="85"/>
      <c r="T9" s="84"/>
      <c r="U9" s="103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06"/>
    </row>
    <row r="10" spans="1:34" ht="18" customHeight="1">
      <c r="B10" s="302"/>
      <c r="C10" s="279"/>
      <c r="D10" s="303"/>
      <c r="E10" s="304"/>
      <c r="F10" s="282"/>
      <c r="G10" s="310"/>
      <c r="H10" s="310"/>
      <c r="I10" s="310"/>
      <c r="J10" s="306"/>
      <c r="K10" s="147"/>
      <c r="L10" s="147"/>
      <c r="M10" s="147"/>
      <c r="N10" s="148"/>
      <c r="O10" s="148"/>
      <c r="P10" s="149"/>
      <c r="Q10" s="149"/>
      <c r="R10" s="149"/>
      <c r="S10" s="311"/>
      <c r="T10" s="149"/>
      <c r="U10" s="147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302"/>
    </row>
    <row r="11" spans="1:34" ht="18" customHeight="1">
      <c r="A11" s="26"/>
      <c r="B11" s="2439">
        <f>COUNT(B7:B10)</f>
        <v>0</v>
      </c>
      <c r="C11" s="285"/>
      <c r="D11" s="223" t="s">
        <v>10</v>
      </c>
      <c r="E11" s="152"/>
      <c r="F11" s="152">
        <f>SUM(F7:F10)</f>
        <v>0</v>
      </c>
      <c r="G11" s="312">
        <f>SUM(G7:G10)</f>
        <v>0</v>
      </c>
      <c r="H11" s="312">
        <f>SUM(H7:H10)</f>
        <v>0</v>
      </c>
      <c r="I11" s="312">
        <f>SUM(I7:I10)</f>
        <v>0</v>
      </c>
      <c r="J11" s="152"/>
      <c r="K11" s="152"/>
      <c r="L11" s="152"/>
      <c r="M11" s="152"/>
      <c r="N11" s="152"/>
      <c r="O11" s="152"/>
      <c r="P11" s="224">
        <f>COUNTA(P7:P10)</f>
        <v>0</v>
      </c>
      <c r="Q11" s="224">
        <f>COUNTA(Q7:Q10)</f>
        <v>0</v>
      </c>
      <c r="R11" s="224">
        <f>COUNTA(R7:R10)</f>
        <v>0</v>
      </c>
      <c r="S11" s="313"/>
      <c r="T11" s="224">
        <f>COUNTA(T7:T10)</f>
        <v>0</v>
      </c>
      <c r="U11" s="224">
        <f>COUNTA(U7:U10)</f>
        <v>0</v>
      </c>
      <c r="V11" s="152">
        <f t="shared" ref="V11:AG11" si="0">SUM(V7:V10)</f>
        <v>0</v>
      </c>
      <c r="W11" s="152">
        <f t="shared" si="0"/>
        <v>0</v>
      </c>
      <c r="X11" s="152">
        <f t="shared" si="0"/>
        <v>0</v>
      </c>
      <c r="Y11" s="152">
        <f t="shared" si="0"/>
        <v>0</v>
      </c>
      <c r="Z11" s="152">
        <f t="shared" si="0"/>
        <v>0</v>
      </c>
      <c r="AA11" s="152">
        <f t="shared" si="0"/>
        <v>0</v>
      </c>
      <c r="AB11" s="152">
        <f t="shared" si="0"/>
        <v>0</v>
      </c>
      <c r="AC11" s="152">
        <f t="shared" si="0"/>
        <v>0</v>
      </c>
      <c r="AD11" s="152">
        <f t="shared" si="0"/>
        <v>0</v>
      </c>
      <c r="AE11" s="152">
        <f t="shared" si="0"/>
        <v>0</v>
      </c>
      <c r="AF11" s="152">
        <f t="shared" si="0"/>
        <v>0</v>
      </c>
      <c r="AG11" s="152">
        <f t="shared" si="0"/>
        <v>0</v>
      </c>
      <c r="AH11" s="287"/>
    </row>
    <row r="12" spans="1:34" ht="18" customHeight="1">
      <c r="A12" s="27"/>
      <c r="B12" s="179"/>
      <c r="C12" s="179"/>
      <c r="D12" s="228"/>
      <c r="E12" s="181"/>
      <c r="F12" s="182"/>
      <c r="G12" s="183"/>
      <c r="H12" s="183"/>
      <c r="I12" s="183"/>
      <c r="J12" s="182"/>
      <c r="K12" s="165"/>
      <c r="L12" s="165"/>
      <c r="M12" s="165"/>
      <c r="N12" s="165"/>
      <c r="O12" s="165"/>
      <c r="P12" s="165"/>
      <c r="Q12" s="165"/>
      <c r="R12" s="165"/>
      <c r="S12" s="18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82"/>
    </row>
    <row r="13" spans="1:34" ht="18" customHeight="1">
      <c r="A13" s="27"/>
      <c r="B13" s="179" t="s">
        <v>58</v>
      </c>
      <c r="C13" s="180" t="str">
        <f>BKW!C13</f>
        <v>Tahun 2020</v>
      </c>
      <c r="D13" s="228"/>
      <c r="E13" s="181"/>
      <c r="F13" s="182"/>
      <c r="G13" s="183"/>
      <c r="H13" s="183"/>
      <c r="I13" s="183"/>
      <c r="J13" s="182"/>
      <c r="K13" s="165"/>
      <c r="L13" s="165"/>
      <c r="M13" s="165"/>
      <c r="N13" s="165"/>
      <c r="O13" s="165"/>
      <c r="P13" s="165"/>
      <c r="Q13" s="165"/>
      <c r="R13" s="165"/>
      <c r="S13" s="18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82"/>
    </row>
    <row r="14" spans="1:34" ht="18" customHeight="1">
      <c r="B14" s="155"/>
      <c r="C14" s="314"/>
      <c r="D14" s="235"/>
      <c r="E14" s="315"/>
      <c r="F14" s="316"/>
      <c r="G14" s="317"/>
      <c r="H14" s="317"/>
      <c r="I14" s="317"/>
      <c r="J14" s="318"/>
      <c r="K14" s="143"/>
      <c r="L14" s="143"/>
      <c r="M14" s="143"/>
      <c r="N14" s="144"/>
      <c r="O14" s="144"/>
      <c r="P14" s="143"/>
      <c r="Q14" s="143"/>
      <c r="R14" s="143"/>
      <c r="S14" s="141"/>
      <c r="T14" s="143"/>
      <c r="U14" s="143"/>
      <c r="V14" s="319">
        <v>0</v>
      </c>
      <c r="W14" s="319">
        <v>0</v>
      </c>
      <c r="X14" s="319">
        <v>0</v>
      </c>
      <c r="Y14" s="319">
        <v>0</v>
      </c>
      <c r="Z14" s="319">
        <v>0</v>
      </c>
      <c r="AA14" s="319">
        <v>0</v>
      </c>
      <c r="AB14" s="319">
        <v>0</v>
      </c>
      <c r="AC14" s="319">
        <v>0</v>
      </c>
      <c r="AD14" s="319">
        <v>0</v>
      </c>
      <c r="AE14" s="319">
        <v>0</v>
      </c>
      <c r="AF14" s="319">
        <v>0</v>
      </c>
      <c r="AG14" s="319">
        <v>0</v>
      </c>
      <c r="AH14" s="155"/>
    </row>
    <row r="15" spans="1:34" ht="18" customHeight="1">
      <c r="B15" s="302"/>
      <c r="C15" s="279"/>
      <c r="D15" s="219"/>
      <c r="E15" s="304"/>
      <c r="F15" s="282"/>
      <c r="G15" s="310"/>
      <c r="H15" s="310"/>
      <c r="I15" s="310"/>
      <c r="J15" s="306"/>
      <c r="K15" s="147"/>
      <c r="L15" s="147"/>
      <c r="M15" s="147"/>
      <c r="N15" s="148"/>
      <c r="O15" s="148"/>
      <c r="P15" s="147"/>
      <c r="Q15" s="147"/>
      <c r="R15" s="147"/>
      <c r="S15" s="311"/>
      <c r="T15" s="147"/>
      <c r="U15" s="147"/>
      <c r="V15" s="284"/>
      <c r="W15" s="284"/>
      <c r="X15" s="284"/>
      <c r="Y15" s="284"/>
      <c r="Z15" s="284"/>
      <c r="AA15" s="284"/>
      <c r="AB15" s="284"/>
      <c r="AC15" s="284"/>
      <c r="AD15" s="284"/>
      <c r="AE15" s="284"/>
      <c r="AF15" s="284"/>
      <c r="AG15" s="284"/>
      <c r="AH15" s="302"/>
    </row>
    <row r="16" spans="1:34" ht="18" customHeight="1">
      <c r="A16" s="26"/>
      <c r="B16" s="2439">
        <f>COUNT(B12:B15)</f>
        <v>0</v>
      </c>
      <c r="C16" s="285"/>
      <c r="D16" s="223" t="s">
        <v>10</v>
      </c>
      <c r="E16" s="152"/>
      <c r="F16" s="152">
        <f>SUM(F12:F15)</f>
        <v>0</v>
      </c>
      <c r="G16" s="312">
        <f>SUM(G12:G15)</f>
        <v>0</v>
      </c>
      <c r="H16" s="312">
        <f>SUM(H12:H15)</f>
        <v>0</v>
      </c>
      <c r="I16" s="312">
        <f>SUM(I12:I15)</f>
        <v>0</v>
      </c>
      <c r="J16" s="152"/>
      <c r="K16" s="152"/>
      <c r="L16" s="152"/>
      <c r="M16" s="152"/>
      <c r="N16" s="152"/>
      <c r="O16" s="152"/>
      <c r="P16" s="224">
        <f>COUNTA(P12:P15)</f>
        <v>0</v>
      </c>
      <c r="Q16" s="224">
        <f>COUNTA(Q12:Q15)</f>
        <v>0</v>
      </c>
      <c r="R16" s="224">
        <f>COUNTA(R12:R15)</f>
        <v>0</v>
      </c>
      <c r="S16" s="313"/>
      <c r="T16" s="224">
        <f>COUNTA(T12:T15)</f>
        <v>0</v>
      </c>
      <c r="U16" s="224">
        <f>COUNTA(U12:U15)</f>
        <v>0</v>
      </c>
      <c r="V16" s="152">
        <f t="shared" ref="V16:AG16" si="1">SUM(V12:V15)</f>
        <v>0</v>
      </c>
      <c r="W16" s="152">
        <f t="shared" si="1"/>
        <v>0</v>
      </c>
      <c r="X16" s="152">
        <f t="shared" si="1"/>
        <v>0</v>
      </c>
      <c r="Y16" s="152">
        <f t="shared" si="1"/>
        <v>0</v>
      </c>
      <c r="Z16" s="152">
        <f t="shared" si="1"/>
        <v>0</v>
      </c>
      <c r="AA16" s="152">
        <f t="shared" si="1"/>
        <v>0</v>
      </c>
      <c r="AB16" s="152">
        <f t="shared" si="1"/>
        <v>0</v>
      </c>
      <c r="AC16" s="152">
        <f t="shared" si="1"/>
        <v>0</v>
      </c>
      <c r="AD16" s="152">
        <f t="shared" si="1"/>
        <v>0</v>
      </c>
      <c r="AE16" s="152">
        <f t="shared" si="1"/>
        <v>0</v>
      </c>
      <c r="AF16" s="152">
        <f t="shared" si="1"/>
        <v>0</v>
      </c>
      <c r="AG16" s="152">
        <f t="shared" si="1"/>
        <v>0</v>
      </c>
      <c r="AH16" s="287"/>
    </row>
    <row r="17" spans="1:34" ht="7.5" customHeight="1">
      <c r="B17" s="307"/>
      <c r="C17" s="307"/>
      <c r="D17" s="239"/>
      <c r="E17" s="307"/>
      <c r="F17" s="307"/>
      <c r="G17" s="308"/>
      <c r="H17" s="308"/>
      <c r="I17" s="308"/>
      <c r="J17" s="307"/>
      <c r="K17" s="307"/>
      <c r="L17" s="307"/>
      <c r="M17" s="307"/>
      <c r="N17" s="307"/>
      <c r="O17" s="307"/>
      <c r="P17" s="307"/>
      <c r="Q17" s="307"/>
      <c r="R17" s="307"/>
      <c r="S17" s="320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9"/>
    </row>
    <row r="18" spans="1:34" ht="18" customHeight="1">
      <c r="A18" s="26"/>
      <c r="B18" s="285">
        <f>B11+B16</f>
        <v>0</v>
      </c>
      <c r="C18" s="285"/>
      <c r="D18" s="223" t="s">
        <v>27</v>
      </c>
      <c r="E18" s="152"/>
      <c r="F18" s="321">
        <f>F11+F16</f>
        <v>0</v>
      </c>
      <c r="G18" s="312">
        <f>G11+G16</f>
        <v>0</v>
      </c>
      <c r="H18" s="312">
        <f>H11+H16</f>
        <v>0</v>
      </c>
      <c r="I18" s="312">
        <f>I11+I16</f>
        <v>0</v>
      </c>
      <c r="J18" s="152"/>
      <c r="K18" s="152"/>
      <c r="L18" s="152"/>
      <c r="M18" s="152"/>
      <c r="N18" s="152"/>
      <c r="O18" s="152"/>
      <c r="P18" s="321">
        <f>P11+P16</f>
        <v>0</v>
      </c>
      <c r="Q18" s="321">
        <f>Q11+Q16</f>
        <v>0</v>
      </c>
      <c r="R18" s="321">
        <f>R11+R16</f>
        <v>0</v>
      </c>
      <c r="S18" s="322"/>
      <c r="T18" s="321">
        <f t="shared" ref="T18:AG18" si="2">T11+T16</f>
        <v>0</v>
      </c>
      <c r="U18" s="321">
        <f t="shared" si="2"/>
        <v>0</v>
      </c>
      <c r="V18" s="321">
        <f t="shared" si="2"/>
        <v>0</v>
      </c>
      <c r="W18" s="321">
        <f t="shared" si="2"/>
        <v>0</v>
      </c>
      <c r="X18" s="321">
        <f t="shared" si="2"/>
        <v>0</v>
      </c>
      <c r="Y18" s="321">
        <f t="shared" si="2"/>
        <v>0</v>
      </c>
      <c r="Z18" s="321">
        <f t="shared" si="2"/>
        <v>0</v>
      </c>
      <c r="AA18" s="321">
        <f t="shared" si="2"/>
        <v>0</v>
      </c>
      <c r="AB18" s="321">
        <f t="shared" si="2"/>
        <v>0</v>
      </c>
      <c r="AC18" s="321">
        <f t="shared" si="2"/>
        <v>0</v>
      </c>
      <c r="AD18" s="321">
        <f t="shared" si="2"/>
        <v>0</v>
      </c>
      <c r="AE18" s="321">
        <f t="shared" si="2"/>
        <v>0</v>
      </c>
      <c r="AF18" s="321">
        <f t="shared" si="2"/>
        <v>0</v>
      </c>
      <c r="AG18" s="321">
        <f t="shared" si="2"/>
        <v>0</v>
      </c>
      <c r="AH18" s="287"/>
    </row>
    <row r="20" spans="1:34" s="25" customFormat="1" ht="21" customHeight="1">
      <c r="A20" s="24"/>
      <c r="B20" s="47" t="s">
        <v>116</v>
      </c>
      <c r="G20" s="44"/>
      <c r="H20" s="44"/>
      <c r="I20" s="44"/>
      <c r="AH20" s="46"/>
    </row>
    <row r="21" spans="1:34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4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4" s="25" customFormat="1" ht="18" customHeight="1">
      <c r="A23" s="43"/>
      <c r="B23" s="244"/>
      <c r="C23" s="244"/>
      <c r="D23" s="245"/>
      <c r="E23" s="246"/>
      <c r="F23" s="247"/>
      <c r="G23" s="248"/>
      <c r="H23" s="248"/>
      <c r="I23" s="248"/>
      <c r="J23" s="247"/>
      <c r="K23" s="102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4" s="25" customFormat="1" ht="18" customHeight="1">
      <c r="A24" s="43"/>
      <c r="B24" s="227" t="s">
        <v>57</v>
      </c>
      <c r="C24" s="180" t="str">
        <f>BKW!C8</f>
        <v>sd. Tahun 2019</v>
      </c>
      <c r="D24" s="295"/>
      <c r="E24" s="296"/>
      <c r="F24" s="230"/>
      <c r="G24" s="231"/>
      <c r="H24" s="297"/>
      <c r="I24" s="231"/>
      <c r="J24" s="298"/>
      <c r="K24" s="116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4" s="25" customFormat="1" ht="18" customHeight="1">
      <c r="A25" s="24"/>
      <c r="B25" s="106"/>
      <c r="C25" s="125"/>
      <c r="D25" s="211"/>
      <c r="E25" s="186"/>
      <c r="F25" s="56"/>
      <c r="G25" s="212"/>
      <c r="H25" s="212"/>
      <c r="I25" s="187"/>
      <c r="J25" s="192"/>
      <c r="K25" s="192"/>
      <c r="L25" s="288"/>
      <c r="M25" s="288"/>
      <c r="N25" s="104"/>
      <c r="O25" s="104"/>
      <c r="P25" s="84"/>
      <c r="Q25" s="84"/>
      <c r="R25" s="84"/>
      <c r="S25" s="85"/>
      <c r="T25" s="84"/>
      <c r="U25" s="103"/>
      <c r="V25" s="188">
        <v>0</v>
      </c>
      <c r="W25" s="188">
        <v>0</v>
      </c>
      <c r="X25" s="188">
        <v>0</v>
      </c>
      <c r="Y25" s="188">
        <v>0</v>
      </c>
      <c r="Z25" s="188">
        <v>0</v>
      </c>
      <c r="AA25" s="188">
        <v>0</v>
      </c>
      <c r="AB25" s="188">
        <v>0</v>
      </c>
      <c r="AC25" s="188">
        <v>0</v>
      </c>
      <c r="AD25" s="188">
        <v>0</v>
      </c>
      <c r="AE25" s="188">
        <v>0</v>
      </c>
      <c r="AF25" s="188">
        <v>0</v>
      </c>
      <c r="AG25" s="188">
        <v>0</v>
      </c>
      <c r="AH25" s="106"/>
    </row>
    <row r="26" spans="1:34" s="25" customFormat="1" ht="18" customHeight="1">
      <c r="A26" s="24"/>
      <c r="B26" s="214"/>
      <c r="C26" s="214"/>
      <c r="D26" s="299"/>
      <c r="E26" s="269"/>
      <c r="F26" s="217"/>
      <c r="G26" s="270"/>
      <c r="H26" s="270"/>
      <c r="I26" s="270"/>
      <c r="J26" s="217"/>
      <c r="K26" s="101"/>
      <c r="L26" s="101"/>
      <c r="M26" s="101"/>
      <c r="N26" s="101"/>
      <c r="O26" s="101"/>
      <c r="P26" s="271"/>
      <c r="Q26" s="271"/>
      <c r="R26" s="271"/>
      <c r="S26" s="122"/>
      <c r="T26" s="271"/>
      <c r="U26" s="10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14"/>
    </row>
    <row r="27" spans="1:34" s="25" customFormat="1" ht="18" customHeight="1">
      <c r="A27" s="42"/>
      <c r="B27" s="2439">
        <f>COUNT(B23:B26)</f>
        <v>0</v>
      </c>
      <c r="C27" s="222"/>
      <c r="D27" s="223" t="s">
        <v>10</v>
      </c>
      <c r="E27" s="224"/>
      <c r="F27" s="224">
        <f>SUM(F23:F26)</f>
        <v>0</v>
      </c>
      <c r="G27" s="225">
        <f>SUM(G23:G26)</f>
        <v>0</v>
      </c>
      <c r="H27" s="225">
        <f>SUM(H23:H26)</f>
        <v>0</v>
      </c>
      <c r="I27" s="225">
        <f>SUM(I23:I26)</f>
        <v>0</v>
      </c>
      <c r="J27" s="224"/>
      <c r="K27" s="224"/>
      <c r="L27" s="224"/>
      <c r="M27" s="224"/>
      <c r="N27" s="224"/>
      <c r="O27" s="224"/>
      <c r="P27" s="224">
        <f>SUM(P23:P26)</f>
        <v>0</v>
      </c>
      <c r="Q27" s="224">
        <f>SUM(Q23:Q26)</f>
        <v>0</v>
      </c>
      <c r="R27" s="224">
        <f>SUM(R23:R26)</f>
        <v>0</v>
      </c>
      <c r="S27" s="223"/>
      <c r="T27" s="224">
        <f t="shared" ref="T27:AG27" si="3">SUM(T23:T26)</f>
        <v>0</v>
      </c>
      <c r="U27" s="224">
        <f t="shared" si="3"/>
        <v>0</v>
      </c>
      <c r="V27" s="224">
        <f t="shared" si="3"/>
        <v>0</v>
      </c>
      <c r="W27" s="224">
        <f t="shared" si="3"/>
        <v>0</v>
      </c>
      <c r="X27" s="224">
        <f t="shared" si="3"/>
        <v>0</v>
      </c>
      <c r="Y27" s="224">
        <f t="shared" si="3"/>
        <v>0</v>
      </c>
      <c r="Z27" s="224">
        <f t="shared" si="3"/>
        <v>0</v>
      </c>
      <c r="AA27" s="224">
        <f t="shared" si="3"/>
        <v>0</v>
      </c>
      <c r="AB27" s="224">
        <f t="shared" si="3"/>
        <v>0</v>
      </c>
      <c r="AC27" s="224">
        <f t="shared" si="3"/>
        <v>0</v>
      </c>
      <c r="AD27" s="224">
        <f t="shared" si="3"/>
        <v>0</v>
      </c>
      <c r="AE27" s="224">
        <f t="shared" si="3"/>
        <v>0</v>
      </c>
      <c r="AF27" s="224">
        <f t="shared" si="3"/>
        <v>0</v>
      </c>
      <c r="AG27" s="224">
        <f t="shared" si="3"/>
        <v>0</v>
      </c>
      <c r="AH27" s="226"/>
    </row>
    <row r="28" spans="1:34" s="25" customFormat="1" ht="18" customHeight="1">
      <c r="A28" s="24"/>
      <c r="B28" s="247"/>
      <c r="C28" s="247"/>
      <c r="D28" s="228"/>
      <c r="E28" s="246"/>
      <c r="F28" s="260"/>
      <c r="G28" s="261"/>
      <c r="H28" s="261"/>
      <c r="I28" s="262"/>
      <c r="J28" s="260"/>
      <c r="K28" s="260"/>
      <c r="L28" s="102"/>
      <c r="M28" s="102"/>
      <c r="N28" s="102"/>
      <c r="O28" s="102"/>
      <c r="P28" s="80"/>
      <c r="Q28" s="80"/>
      <c r="R28" s="80"/>
      <c r="S28" s="118"/>
      <c r="T28" s="80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247"/>
    </row>
    <row r="29" spans="1:34" s="25" customFormat="1" ht="18" customHeight="1">
      <c r="A29" s="24"/>
      <c r="B29" s="263" t="s">
        <v>58</v>
      </c>
      <c r="C29" s="232" t="str">
        <f>BKW!C13</f>
        <v>Tahun 2020</v>
      </c>
      <c r="D29" s="228"/>
      <c r="E29" s="264"/>
      <c r="F29" s="210"/>
      <c r="G29" s="265"/>
      <c r="H29" s="265"/>
      <c r="I29" s="266"/>
      <c r="J29" s="210"/>
      <c r="K29" s="210"/>
      <c r="L29" s="108"/>
      <c r="M29" s="108"/>
      <c r="N29" s="108"/>
      <c r="O29" s="108"/>
      <c r="P29" s="97"/>
      <c r="Q29" s="97"/>
      <c r="R29" s="97"/>
      <c r="S29" s="98"/>
      <c r="T29" s="97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33"/>
    </row>
    <row r="30" spans="1:34" s="25" customFormat="1" ht="18" customHeight="1">
      <c r="A30" s="24"/>
      <c r="B30" s="125"/>
      <c r="C30" s="125"/>
      <c r="D30" s="235"/>
      <c r="E30" s="300"/>
      <c r="F30" s="206"/>
      <c r="G30" s="207"/>
      <c r="H30" s="208"/>
      <c r="I30" s="208"/>
      <c r="J30" s="209"/>
      <c r="K30" s="210"/>
      <c r="L30" s="107"/>
      <c r="M30" s="107"/>
      <c r="N30" s="107"/>
      <c r="O30" s="107"/>
      <c r="P30" s="92"/>
      <c r="Q30" s="92"/>
      <c r="R30" s="92"/>
      <c r="S30" s="93"/>
      <c r="T30" s="92"/>
      <c r="U30" s="107"/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108">
        <v>0</v>
      </c>
      <c r="AE30" s="108">
        <v>0</v>
      </c>
      <c r="AF30" s="108">
        <v>0</v>
      </c>
      <c r="AG30" s="108">
        <v>0</v>
      </c>
      <c r="AH30" s="125"/>
    </row>
    <row r="31" spans="1:34" s="25" customFormat="1" ht="18" customHeight="1">
      <c r="A31" s="24"/>
      <c r="B31" s="214"/>
      <c r="C31" s="214"/>
      <c r="D31" s="219"/>
      <c r="E31" s="269"/>
      <c r="F31" s="217"/>
      <c r="G31" s="270"/>
      <c r="H31" s="270"/>
      <c r="I31" s="270"/>
      <c r="J31" s="217"/>
      <c r="K31" s="217"/>
      <c r="L31" s="101"/>
      <c r="M31" s="101"/>
      <c r="N31" s="101"/>
      <c r="O31" s="101"/>
      <c r="P31" s="271"/>
      <c r="Q31" s="271"/>
      <c r="R31" s="271"/>
      <c r="S31" s="122"/>
      <c r="T31" s="271"/>
      <c r="U31" s="10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14"/>
    </row>
    <row r="32" spans="1:34" s="25" customFormat="1" ht="18" customHeight="1">
      <c r="A32" s="42"/>
      <c r="B32" s="2439">
        <f>COUNT(B28:B31)</f>
        <v>0</v>
      </c>
      <c r="C32" s="222"/>
      <c r="D32" s="223" t="s">
        <v>10</v>
      </c>
      <c r="E32" s="224"/>
      <c r="F32" s="224">
        <f>SUM(F28:F31)</f>
        <v>0</v>
      </c>
      <c r="G32" s="272">
        <f>SUM(G28:G31)</f>
        <v>0</v>
      </c>
      <c r="H32" s="272">
        <f>SUM(H28:H31)</f>
        <v>0</v>
      </c>
      <c r="I32" s="272">
        <f>SUM(I28:I31)</f>
        <v>0</v>
      </c>
      <c r="J32" s="224"/>
      <c r="K32" s="224"/>
      <c r="L32" s="224"/>
      <c r="M32" s="224"/>
      <c r="N32" s="224"/>
      <c r="O32" s="224"/>
      <c r="P32" s="224">
        <f t="shared" ref="P32:AG32" si="4">SUM(P28:P31)</f>
        <v>0</v>
      </c>
      <c r="Q32" s="224">
        <f t="shared" si="4"/>
        <v>0</v>
      </c>
      <c r="R32" s="224">
        <f t="shared" si="4"/>
        <v>0</v>
      </c>
      <c r="S32" s="224">
        <f t="shared" si="4"/>
        <v>0</v>
      </c>
      <c r="T32" s="224">
        <f t="shared" si="4"/>
        <v>0</v>
      </c>
      <c r="U32" s="224">
        <f t="shared" si="4"/>
        <v>0</v>
      </c>
      <c r="V32" s="224">
        <f t="shared" si="4"/>
        <v>0</v>
      </c>
      <c r="W32" s="224">
        <f t="shared" si="4"/>
        <v>0</v>
      </c>
      <c r="X32" s="224">
        <f t="shared" si="4"/>
        <v>0</v>
      </c>
      <c r="Y32" s="224">
        <f t="shared" si="4"/>
        <v>0</v>
      </c>
      <c r="Z32" s="224">
        <f t="shared" si="4"/>
        <v>0</v>
      </c>
      <c r="AA32" s="224">
        <f t="shared" si="4"/>
        <v>0</v>
      </c>
      <c r="AB32" s="224">
        <f t="shared" si="4"/>
        <v>0</v>
      </c>
      <c r="AC32" s="224">
        <f t="shared" si="4"/>
        <v>0</v>
      </c>
      <c r="AD32" s="224">
        <f t="shared" si="4"/>
        <v>0</v>
      </c>
      <c r="AE32" s="224">
        <f t="shared" si="4"/>
        <v>0</v>
      </c>
      <c r="AF32" s="224">
        <f t="shared" si="4"/>
        <v>0</v>
      </c>
      <c r="AG32" s="224">
        <f t="shared" si="4"/>
        <v>0</v>
      </c>
      <c r="AH32" s="226"/>
    </row>
    <row r="33" spans="1:34" s="25" customFormat="1" ht="7.5" customHeight="1">
      <c r="A33" s="24"/>
      <c r="B33" s="238"/>
      <c r="C33" s="238"/>
      <c r="D33" s="239"/>
      <c r="E33" s="238"/>
      <c r="F33" s="238"/>
      <c r="G33" s="240"/>
      <c r="H33" s="240"/>
      <c r="I33" s="240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41"/>
    </row>
    <row r="34" spans="1:34" s="25" customFormat="1" ht="17.25" customHeight="1">
      <c r="A34" s="24"/>
      <c r="B34" s="273">
        <f>B32+B27</f>
        <v>0</v>
      </c>
      <c r="C34" s="274"/>
      <c r="D34" s="223" t="s">
        <v>27</v>
      </c>
      <c r="E34" s="274"/>
      <c r="F34" s="273">
        <f>F32+F27</f>
        <v>0</v>
      </c>
      <c r="G34" s="275">
        <f>G32+G27</f>
        <v>0</v>
      </c>
      <c r="H34" s="275">
        <f>H32+H27</f>
        <v>0</v>
      </c>
      <c r="I34" s="275">
        <f>I32+I27</f>
        <v>0</v>
      </c>
      <c r="J34" s="274"/>
      <c r="K34" s="274"/>
      <c r="L34" s="274"/>
      <c r="M34" s="274"/>
      <c r="N34" s="274"/>
      <c r="O34" s="274"/>
      <c r="P34" s="273">
        <f t="shared" ref="P34:AG34" si="5">P32+P27</f>
        <v>0</v>
      </c>
      <c r="Q34" s="273">
        <f t="shared" si="5"/>
        <v>0</v>
      </c>
      <c r="R34" s="273">
        <f t="shared" si="5"/>
        <v>0</v>
      </c>
      <c r="S34" s="273">
        <f t="shared" si="5"/>
        <v>0</v>
      </c>
      <c r="T34" s="273">
        <f t="shared" si="5"/>
        <v>0</v>
      </c>
      <c r="U34" s="273">
        <f t="shared" si="5"/>
        <v>0</v>
      </c>
      <c r="V34" s="273">
        <f t="shared" si="5"/>
        <v>0</v>
      </c>
      <c r="W34" s="273">
        <f t="shared" si="5"/>
        <v>0</v>
      </c>
      <c r="X34" s="273">
        <f t="shared" si="5"/>
        <v>0</v>
      </c>
      <c r="Y34" s="273">
        <f t="shared" si="5"/>
        <v>0</v>
      </c>
      <c r="Z34" s="273">
        <f t="shared" si="5"/>
        <v>0</v>
      </c>
      <c r="AA34" s="273">
        <f t="shared" si="5"/>
        <v>0</v>
      </c>
      <c r="AB34" s="273">
        <f t="shared" si="5"/>
        <v>0</v>
      </c>
      <c r="AC34" s="273">
        <f t="shared" si="5"/>
        <v>0</v>
      </c>
      <c r="AD34" s="273">
        <f t="shared" si="5"/>
        <v>0</v>
      </c>
      <c r="AE34" s="273">
        <f t="shared" si="5"/>
        <v>0</v>
      </c>
      <c r="AF34" s="273">
        <f t="shared" si="5"/>
        <v>0</v>
      </c>
      <c r="AG34" s="273">
        <f t="shared" si="5"/>
        <v>0</v>
      </c>
      <c r="AH34" s="276"/>
    </row>
    <row r="35" spans="1:34" s="25" customFormat="1" ht="21" customHeight="1">
      <c r="A35" s="24"/>
      <c r="G35" s="44"/>
      <c r="H35" s="44"/>
      <c r="I35" s="44"/>
      <c r="AH35" s="46"/>
    </row>
  </sheetData>
  <mergeCells count="30">
    <mergeCell ref="J5:J6"/>
    <mergeCell ref="C5:C6"/>
    <mergeCell ref="B21:B22"/>
    <mergeCell ref="C21:C22"/>
    <mergeCell ref="D21:D22"/>
    <mergeCell ref="E21:E22"/>
    <mergeCell ref="F21:F22"/>
    <mergeCell ref="G21:I21"/>
    <mergeCell ref="J21:J22"/>
    <mergeCell ref="B5:B6"/>
    <mergeCell ref="D5:D6"/>
    <mergeCell ref="E5:E6"/>
    <mergeCell ref="F5:F6"/>
    <mergeCell ref="G5:I5"/>
    <mergeCell ref="P21:S21"/>
    <mergeCell ref="T21:U21"/>
    <mergeCell ref="V21:AG21"/>
    <mergeCell ref="AH21:AH22"/>
    <mergeCell ref="K5:K6"/>
    <mergeCell ref="L5:L6"/>
    <mergeCell ref="M5:M6"/>
    <mergeCell ref="K21:K22"/>
    <mergeCell ref="L21:L22"/>
    <mergeCell ref="M21:M22"/>
    <mergeCell ref="N21:O21"/>
    <mergeCell ref="AH5:AH6"/>
    <mergeCell ref="T5:U5"/>
    <mergeCell ref="N5:O5"/>
    <mergeCell ref="P5:S5"/>
    <mergeCell ref="V5:AG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H42"/>
  <sheetViews>
    <sheetView showGridLines="0" zoomScale="80" zoomScaleNormal="80" workbookViewId="0">
      <pane xSplit="5" ySplit="6" topLeftCell="P25" activePane="bottomRight" state="frozen"/>
      <selection activeCell="E7" sqref="E7"/>
      <selection pane="topRight" activeCell="E7" sqref="E7"/>
      <selection pane="bottomLeft" activeCell="E7" sqref="E7"/>
      <selection pane="bottomRight" activeCell="B25" sqref="B25:AH32"/>
    </sheetView>
  </sheetViews>
  <sheetFormatPr defaultColWidth="9.140625" defaultRowHeight="21" customHeight="1"/>
  <cols>
    <col min="1" max="1" width="6.5703125" style="11" customWidth="1"/>
    <col min="2" max="2" width="5.42578125" style="12" customWidth="1"/>
    <col min="3" max="3" width="14" style="12" customWidth="1"/>
    <col min="4" max="4" width="30.85546875" style="12" bestFit="1" customWidth="1"/>
    <col min="5" max="5" width="11.42578125" style="12" customWidth="1"/>
    <col min="6" max="6" width="9.28515625" style="12" customWidth="1"/>
    <col min="7" max="9" width="10.7109375" style="28" customWidth="1"/>
    <col min="10" max="10" width="9.28515625" style="12" customWidth="1"/>
    <col min="11" max="11" width="14.28515625" style="12" bestFit="1" customWidth="1"/>
    <col min="12" max="15" width="14.28515625" style="12" customWidth="1"/>
    <col min="16" max="18" width="10.7109375" style="12" customWidth="1"/>
    <col min="19" max="19" width="15.7109375" style="12" customWidth="1"/>
    <col min="20" max="21" width="10.7109375" style="12" customWidth="1"/>
    <col min="22" max="33" width="5.7109375" style="12" customWidth="1"/>
    <col min="34" max="34" width="26" style="30" customWidth="1"/>
    <col min="35" max="16384" width="9.140625" style="12"/>
  </cols>
  <sheetData>
    <row r="2" spans="1:34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</row>
    <row r="3" spans="1:34" ht="21" customHeight="1">
      <c r="B3" s="162" t="s">
        <v>30</v>
      </c>
      <c r="C3" s="162"/>
      <c r="D3" s="162"/>
      <c r="E3" s="33"/>
      <c r="F3" s="33"/>
      <c r="G3" s="162"/>
      <c r="H3" s="162"/>
      <c r="I3" s="162"/>
      <c r="J3" s="33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</row>
    <row r="4" spans="1:34" ht="21" customHeight="1">
      <c r="P4" s="38" t="s">
        <v>29</v>
      </c>
      <c r="Q4" s="38"/>
      <c r="R4" s="38"/>
      <c r="S4" s="38"/>
      <c r="T4" s="38"/>
      <c r="U4" s="38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4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4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163" t="s">
        <v>4</v>
      </c>
      <c r="R6" s="163" t="s">
        <v>8</v>
      </c>
      <c r="S6" s="163" t="s">
        <v>51</v>
      </c>
      <c r="T6" s="163" t="s">
        <v>4</v>
      </c>
      <c r="U6" s="16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163" t="s">
        <v>63</v>
      </c>
      <c r="AA6" s="163" t="s">
        <v>64</v>
      </c>
      <c r="AB6" s="16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4" s="25" customFormat="1" ht="18" customHeight="1">
      <c r="A7" s="43"/>
      <c r="B7" s="244"/>
      <c r="C7" s="244"/>
      <c r="D7" s="245"/>
      <c r="E7" s="246"/>
      <c r="F7" s="247"/>
      <c r="G7" s="248"/>
      <c r="H7" s="248"/>
      <c r="I7" s="248"/>
      <c r="J7" s="247"/>
      <c r="K7" s="102"/>
      <c r="L7" s="102"/>
      <c r="M7" s="102"/>
      <c r="N7" s="102"/>
      <c r="O7" s="102"/>
      <c r="P7" s="80"/>
      <c r="Q7" s="80"/>
      <c r="R7" s="80"/>
      <c r="S7" s="118"/>
      <c r="T7" s="80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247"/>
    </row>
    <row r="8" spans="1:34" s="25" customFormat="1" ht="18" customHeight="1">
      <c r="A8" s="43"/>
      <c r="B8" s="227" t="s">
        <v>57</v>
      </c>
      <c r="C8" s="232" t="str">
        <f>BKW!C8</f>
        <v>sd. Tahun 2019</v>
      </c>
      <c r="D8" s="232"/>
      <c r="E8" s="229"/>
      <c r="F8" s="230"/>
      <c r="G8" s="231"/>
      <c r="H8" s="231"/>
      <c r="I8" s="231"/>
      <c r="J8" s="230"/>
      <c r="K8" s="112"/>
      <c r="L8" s="112"/>
      <c r="M8" s="112"/>
      <c r="N8" s="112"/>
      <c r="O8" s="112"/>
      <c r="P8" s="323"/>
      <c r="Q8" s="323"/>
      <c r="R8" s="323"/>
      <c r="S8" s="324"/>
      <c r="T8" s="323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325"/>
    </row>
    <row r="9" spans="1:34" s="25" customFormat="1" ht="18" customHeight="1">
      <c r="A9" s="40"/>
      <c r="B9" s="106"/>
      <c r="C9" s="104"/>
      <c r="D9" s="105"/>
      <c r="E9" s="326"/>
      <c r="F9" s="327"/>
      <c r="G9" s="293"/>
      <c r="H9" s="293"/>
      <c r="I9" s="293"/>
      <c r="J9" s="328"/>
      <c r="K9" s="329"/>
      <c r="L9" s="330"/>
      <c r="M9" s="325"/>
      <c r="N9" s="325"/>
      <c r="O9" s="325"/>
      <c r="P9" s="323"/>
      <c r="Q9" s="323"/>
      <c r="R9" s="323"/>
      <c r="S9" s="331"/>
      <c r="T9" s="323"/>
      <c r="U9" s="112"/>
      <c r="V9" s="112">
        <v>0</v>
      </c>
      <c r="W9" s="112">
        <v>0</v>
      </c>
      <c r="X9" s="112">
        <v>0</v>
      </c>
      <c r="Y9" s="112">
        <v>0</v>
      </c>
      <c r="Z9" s="112">
        <v>0</v>
      </c>
      <c r="AA9" s="112">
        <v>0</v>
      </c>
      <c r="AB9" s="112">
        <v>0</v>
      </c>
      <c r="AC9" s="112">
        <v>0</v>
      </c>
      <c r="AD9" s="112">
        <v>0</v>
      </c>
      <c r="AE9" s="112">
        <v>0</v>
      </c>
      <c r="AF9" s="112">
        <v>0</v>
      </c>
      <c r="AG9" s="112">
        <v>0</v>
      </c>
      <c r="AH9" s="325"/>
    </row>
    <row r="10" spans="1:34" s="25" customFormat="1" ht="18" customHeight="1">
      <c r="A10" s="24"/>
      <c r="B10" s="213"/>
      <c r="C10" s="214"/>
      <c r="D10" s="215"/>
      <c r="E10" s="216"/>
      <c r="F10" s="332"/>
      <c r="G10" s="236"/>
      <c r="H10" s="236"/>
      <c r="I10" s="236"/>
      <c r="J10" s="332"/>
      <c r="K10" s="221"/>
      <c r="L10" s="221"/>
      <c r="M10" s="221"/>
      <c r="N10" s="221"/>
      <c r="O10" s="221"/>
      <c r="P10" s="333"/>
      <c r="Q10" s="333"/>
      <c r="R10" s="333"/>
      <c r="S10" s="334"/>
      <c r="T10" s="333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335"/>
    </row>
    <row r="11" spans="1:34" s="25" customFormat="1" ht="18" customHeight="1">
      <c r="A11" s="42"/>
      <c r="B11" s="2439">
        <f>COUNT(B7:B10)</f>
        <v>0</v>
      </c>
      <c r="C11" s="222"/>
      <c r="D11" s="223" t="s">
        <v>10</v>
      </c>
      <c r="E11" s="224"/>
      <c r="F11" s="224">
        <f>SUM(F7:F10)</f>
        <v>0</v>
      </c>
      <c r="G11" s="272">
        <f>SUM(G7:G10)</f>
        <v>0</v>
      </c>
      <c r="H11" s="272">
        <f>SUM(H7:H10)</f>
        <v>0</v>
      </c>
      <c r="I11" s="272">
        <f>SUM(I7:I10)</f>
        <v>0</v>
      </c>
      <c r="J11" s="224"/>
      <c r="K11" s="224"/>
      <c r="L11" s="224"/>
      <c r="M11" s="224"/>
      <c r="N11" s="224"/>
      <c r="O11" s="224"/>
      <c r="P11" s="224">
        <f>COUNTA(P7:P10)</f>
        <v>0</v>
      </c>
      <c r="Q11" s="224">
        <f>COUNTA(Q7:Q10)</f>
        <v>0</v>
      </c>
      <c r="R11" s="224">
        <f>COUNTA(R7:R10)</f>
        <v>0</v>
      </c>
      <c r="S11" s="223"/>
      <c r="T11" s="224">
        <f>COUNTA(T7:T10)</f>
        <v>0</v>
      </c>
      <c r="U11" s="224">
        <f>COUNTA(U7:U10)</f>
        <v>0</v>
      </c>
      <c r="V11" s="224">
        <f t="shared" ref="V11:AG11" si="0">SUM(V7:V10)</f>
        <v>0</v>
      </c>
      <c r="W11" s="224">
        <f t="shared" si="0"/>
        <v>0</v>
      </c>
      <c r="X11" s="224">
        <f t="shared" si="0"/>
        <v>0</v>
      </c>
      <c r="Y11" s="224">
        <f t="shared" si="0"/>
        <v>0</v>
      </c>
      <c r="Z11" s="224">
        <f t="shared" si="0"/>
        <v>0</v>
      </c>
      <c r="AA11" s="224">
        <f t="shared" si="0"/>
        <v>0</v>
      </c>
      <c r="AB11" s="224">
        <f t="shared" si="0"/>
        <v>0</v>
      </c>
      <c r="AC11" s="224">
        <f t="shared" si="0"/>
        <v>0</v>
      </c>
      <c r="AD11" s="224">
        <f t="shared" si="0"/>
        <v>0</v>
      </c>
      <c r="AE11" s="224">
        <f t="shared" si="0"/>
        <v>0</v>
      </c>
      <c r="AF11" s="224">
        <f t="shared" si="0"/>
        <v>0</v>
      </c>
      <c r="AG11" s="224">
        <f t="shared" si="0"/>
        <v>0</v>
      </c>
      <c r="AH11" s="226"/>
    </row>
    <row r="12" spans="1:34" s="25" customFormat="1" ht="18" customHeight="1">
      <c r="A12" s="43"/>
      <c r="B12" s="227"/>
      <c r="C12" s="227"/>
      <c r="D12" s="228"/>
      <c r="E12" s="229"/>
      <c r="F12" s="230"/>
      <c r="G12" s="231"/>
      <c r="H12" s="231"/>
      <c r="I12" s="231"/>
      <c r="J12" s="230"/>
      <c r="K12" s="116"/>
      <c r="L12" s="116"/>
      <c r="M12" s="116"/>
      <c r="N12" s="116"/>
      <c r="O12" s="116"/>
      <c r="P12" s="116"/>
      <c r="Q12" s="116"/>
      <c r="R12" s="116"/>
      <c r="S12" s="119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230"/>
    </row>
    <row r="13" spans="1:34" s="25" customFormat="1" ht="18" customHeight="1">
      <c r="A13" s="43"/>
      <c r="B13" s="227" t="s">
        <v>58</v>
      </c>
      <c r="C13" s="232" t="str">
        <f>BKW!C13</f>
        <v>Tahun 2020</v>
      </c>
      <c r="D13" s="228"/>
      <c r="E13" s="229"/>
      <c r="F13" s="230"/>
      <c r="G13" s="231"/>
      <c r="H13" s="231"/>
      <c r="I13" s="231"/>
      <c r="J13" s="230"/>
      <c r="K13" s="116"/>
      <c r="L13" s="116"/>
      <c r="M13" s="116"/>
      <c r="N13" s="116"/>
      <c r="O13" s="116"/>
      <c r="P13" s="116"/>
      <c r="Q13" s="116"/>
      <c r="R13" s="116"/>
      <c r="S13" s="119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230"/>
    </row>
    <row r="14" spans="1:34" s="25" customFormat="1" ht="18" customHeight="1">
      <c r="A14" s="40"/>
      <c r="B14" s="106"/>
      <c r="C14" s="104"/>
      <c r="D14" s="105"/>
      <c r="E14" s="326"/>
      <c r="F14" s="327"/>
      <c r="G14" s="293"/>
      <c r="H14" s="293"/>
      <c r="I14" s="293"/>
      <c r="J14" s="328"/>
      <c r="K14" s="329"/>
      <c r="L14" s="330"/>
      <c r="M14" s="325"/>
      <c r="N14" s="325"/>
      <c r="O14" s="325"/>
      <c r="P14" s="323"/>
      <c r="Q14" s="323"/>
      <c r="R14" s="323"/>
      <c r="S14" s="331"/>
      <c r="T14" s="323"/>
      <c r="U14" s="112"/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v>0</v>
      </c>
      <c r="AB14" s="112">
        <v>0</v>
      </c>
      <c r="AC14" s="112">
        <v>0</v>
      </c>
      <c r="AD14" s="112">
        <v>0</v>
      </c>
      <c r="AE14" s="112">
        <v>0</v>
      </c>
      <c r="AF14" s="112">
        <v>0</v>
      </c>
      <c r="AG14" s="112">
        <v>0</v>
      </c>
      <c r="AH14" s="325"/>
    </row>
    <row r="15" spans="1:34" s="25" customFormat="1" ht="18" customHeight="1">
      <c r="A15" s="24"/>
      <c r="B15" s="213"/>
      <c r="C15" s="214"/>
      <c r="D15" s="219"/>
      <c r="E15" s="216"/>
      <c r="F15" s="217"/>
      <c r="G15" s="236"/>
      <c r="H15" s="236"/>
      <c r="I15" s="236"/>
      <c r="J15" s="219"/>
      <c r="K15" s="100"/>
      <c r="L15" s="100"/>
      <c r="M15" s="100"/>
      <c r="N15" s="101"/>
      <c r="O15" s="101"/>
      <c r="P15" s="100"/>
      <c r="Q15" s="100"/>
      <c r="R15" s="100"/>
      <c r="S15" s="122"/>
      <c r="T15" s="108"/>
      <c r="U15" s="100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  <c r="AF15" s="221"/>
      <c r="AG15" s="221"/>
      <c r="AH15" s="213"/>
    </row>
    <row r="16" spans="1:34" s="25" customFormat="1" ht="18" customHeight="1">
      <c r="A16" s="42"/>
      <c r="B16" s="2439">
        <f>COUNT(B12:B15)</f>
        <v>0</v>
      </c>
      <c r="C16" s="222"/>
      <c r="D16" s="223" t="s">
        <v>10</v>
      </c>
      <c r="E16" s="224"/>
      <c r="F16" s="224">
        <f>SUM(F12:F15)</f>
        <v>0</v>
      </c>
      <c r="G16" s="237">
        <f>SUM(G12:G15)</f>
        <v>0</v>
      </c>
      <c r="H16" s="237">
        <f>SUM(H12:H15)</f>
        <v>0</v>
      </c>
      <c r="I16" s="237">
        <f>SUM(I12:I15)</f>
        <v>0</v>
      </c>
      <c r="J16" s="224"/>
      <c r="K16" s="224"/>
      <c r="L16" s="224"/>
      <c r="M16" s="224"/>
      <c r="N16" s="224"/>
      <c r="O16" s="224"/>
      <c r="P16" s="224">
        <f>COUNTA(P12:P15)</f>
        <v>0</v>
      </c>
      <c r="Q16" s="224">
        <f>COUNTA(Q12:Q15)</f>
        <v>0</v>
      </c>
      <c r="R16" s="224">
        <f>COUNTA(R12:R15)</f>
        <v>0</v>
      </c>
      <c r="S16" s="223"/>
      <c r="T16" s="224">
        <f>COUNTA(T12:T15)</f>
        <v>0</v>
      </c>
      <c r="U16" s="224">
        <f>COUNTA(U12:U15)</f>
        <v>0</v>
      </c>
      <c r="V16" s="224">
        <f t="shared" ref="V16:AG16" si="1">SUM(V12:V15)</f>
        <v>0</v>
      </c>
      <c r="W16" s="224">
        <f t="shared" si="1"/>
        <v>0</v>
      </c>
      <c r="X16" s="224">
        <f t="shared" si="1"/>
        <v>0</v>
      </c>
      <c r="Y16" s="224">
        <f t="shared" si="1"/>
        <v>0</v>
      </c>
      <c r="Z16" s="224">
        <f t="shared" si="1"/>
        <v>0</v>
      </c>
      <c r="AA16" s="224">
        <f t="shared" si="1"/>
        <v>0</v>
      </c>
      <c r="AB16" s="224">
        <f t="shared" si="1"/>
        <v>0</v>
      </c>
      <c r="AC16" s="224">
        <f t="shared" si="1"/>
        <v>0</v>
      </c>
      <c r="AD16" s="224">
        <f t="shared" si="1"/>
        <v>0</v>
      </c>
      <c r="AE16" s="224">
        <f t="shared" si="1"/>
        <v>0</v>
      </c>
      <c r="AF16" s="224">
        <f t="shared" si="1"/>
        <v>0</v>
      </c>
      <c r="AG16" s="224">
        <f t="shared" si="1"/>
        <v>0</v>
      </c>
      <c r="AH16" s="226"/>
    </row>
    <row r="17" spans="1:34" s="25" customFormat="1" ht="7.5" customHeight="1">
      <c r="A17" s="24"/>
      <c r="B17" s="238"/>
      <c r="C17" s="238"/>
      <c r="D17" s="239"/>
      <c r="E17" s="238"/>
      <c r="F17" s="238"/>
      <c r="G17" s="240"/>
      <c r="H17" s="240"/>
      <c r="I17" s="240"/>
      <c r="J17" s="238"/>
      <c r="K17" s="238"/>
      <c r="L17" s="238"/>
      <c r="M17" s="238"/>
      <c r="N17" s="238"/>
      <c r="O17" s="238"/>
      <c r="P17" s="238"/>
      <c r="Q17" s="238"/>
      <c r="R17" s="238"/>
      <c r="S17" s="239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41"/>
    </row>
    <row r="18" spans="1:34" s="25" customFormat="1" ht="18" customHeight="1">
      <c r="A18" s="42"/>
      <c r="B18" s="222">
        <f>B11+B16</f>
        <v>0</v>
      </c>
      <c r="C18" s="222"/>
      <c r="D18" s="223" t="s">
        <v>27</v>
      </c>
      <c r="E18" s="224"/>
      <c r="F18" s="242">
        <f>F11+F16</f>
        <v>0</v>
      </c>
      <c r="G18" s="237">
        <f>G11+G16</f>
        <v>0</v>
      </c>
      <c r="H18" s="237">
        <f>H11+H16</f>
        <v>0</v>
      </c>
      <c r="I18" s="237">
        <f>I11+I16</f>
        <v>0</v>
      </c>
      <c r="J18" s="224"/>
      <c r="K18" s="224"/>
      <c r="L18" s="224"/>
      <c r="M18" s="224"/>
      <c r="N18" s="224"/>
      <c r="O18" s="224"/>
      <c r="P18" s="242">
        <f>P11+P16</f>
        <v>0</v>
      </c>
      <c r="Q18" s="242">
        <f>Q11+Q16</f>
        <v>0</v>
      </c>
      <c r="R18" s="242">
        <f>R11+R16</f>
        <v>0</v>
      </c>
      <c r="S18" s="243"/>
      <c r="T18" s="242">
        <f t="shared" ref="T18:AG18" si="2">T11+T16</f>
        <v>0</v>
      </c>
      <c r="U18" s="242">
        <f t="shared" si="2"/>
        <v>0</v>
      </c>
      <c r="V18" s="242">
        <f t="shared" si="2"/>
        <v>0</v>
      </c>
      <c r="W18" s="242">
        <f t="shared" si="2"/>
        <v>0</v>
      </c>
      <c r="X18" s="242">
        <f t="shared" si="2"/>
        <v>0</v>
      </c>
      <c r="Y18" s="242">
        <f t="shared" si="2"/>
        <v>0</v>
      </c>
      <c r="Z18" s="242">
        <f t="shared" si="2"/>
        <v>0</v>
      </c>
      <c r="AA18" s="242">
        <f t="shared" si="2"/>
        <v>0</v>
      </c>
      <c r="AB18" s="242">
        <f t="shared" si="2"/>
        <v>0</v>
      </c>
      <c r="AC18" s="242">
        <f t="shared" si="2"/>
        <v>0</v>
      </c>
      <c r="AD18" s="242">
        <f t="shared" si="2"/>
        <v>0</v>
      </c>
      <c r="AE18" s="242">
        <f t="shared" si="2"/>
        <v>0</v>
      </c>
      <c r="AF18" s="242">
        <f t="shared" si="2"/>
        <v>0</v>
      </c>
      <c r="AG18" s="242">
        <f t="shared" si="2"/>
        <v>0</v>
      </c>
      <c r="AH18" s="226"/>
    </row>
    <row r="19" spans="1:34" s="25" customFormat="1" ht="21" customHeight="1">
      <c r="A19" s="24"/>
      <c r="B19" s="238"/>
      <c r="C19" s="238"/>
      <c r="D19" s="238"/>
      <c r="E19" s="238"/>
      <c r="F19" s="238"/>
      <c r="G19" s="240"/>
      <c r="H19" s="240"/>
      <c r="I19" s="240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41"/>
    </row>
    <row r="20" spans="1:34" s="25" customFormat="1" ht="21" customHeight="1">
      <c r="A20" s="24"/>
      <c r="B20" s="47" t="s">
        <v>75</v>
      </c>
      <c r="G20" s="44"/>
      <c r="H20" s="44"/>
      <c r="I20" s="44"/>
      <c r="AH20" s="46"/>
    </row>
    <row r="21" spans="1:34" s="25" customFormat="1" ht="18" customHeight="1">
      <c r="A21" s="24"/>
      <c r="B21" s="2515" t="s">
        <v>0</v>
      </c>
      <c r="C21" s="2520" t="s">
        <v>47</v>
      </c>
      <c r="D21" s="2515" t="s">
        <v>1</v>
      </c>
      <c r="E21" s="2515" t="s">
        <v>2</v>
      </c>
      <c r="F21" s="2526" t="s">
        <v>115</v>
      </c>
      <c r="G21" s="2532" t="s">
        <v>3</v>
      </c>
      <c r="H21" s="2533"/>
      <c r="I21" s="2534"/>
      <c r="J21" s="2520" t="s">
        <v>25</v>
      </c>
      <c r="K21" s="2520" t="s">
        <v>56</v>
      </c>
      <c r="L21" s="2520" t="s">
        <v>49</v>
      </c>
      <c r="M21" s="2520" t="s">
        <v>50</v>
      </c>
      <c r="N21" s="2517" t="s">
        <v>53</v>
      </c>
      <c r="O21" s="2519"/>
      <c r="P21" s="2517" t="s">
        <v>48</v>
      </c>
      <c r="Q21" s="2518"/>
      <c r="R21" s="2518"/>
      <c r="S21" s="2519"/>
      <c r="T21" s="2517" t="s">
        <v>52</v>
      </c>
      <c r="U21" s="2519"/>
      <c r="V21" s="2517" t="s">
        <v>71</v>
      </c>
      <c r="W21" s="2518"/>
      <c r="X21" s="2518"/>
      <c r="Y21" s="2518"/>
      <c r="Z21" s="2518"/>
      <c r="AA21" s="2518"/>
      <c r="AB21" s="2518"/>
      <c r="AC21" s="2518"/>
      <c r="AD21" s="2518"/>
      <c r="AE21" s="2518"/>
      <c r="AF21" s="2518"/>
      <c r="AG21" s="2519"/>
      <c r="AH21" s="2515" t="s">
        <v>5</v>
      </c>
    </row>
    <row r="22" spans="1:34" s="25" customFormat="1" ht="18" customHeight="1">
      <c r="A22" s="24"/>
      <c r="B22" s="2516"/>
      <c r="C22" s="2521"/>
      <c r="D22" s="2516"/>
      <c r="E22" s="2516"/>
      <c r="F22" s="2527"/>
      <c r="G22" s="31" t="s">
        <v>125</v>
      </c>
      <c r="H22" s="48" t="s">
        <v>6</v>
      </c>
      <c r="I22" s="48" t="s">
        <v>7</v>
      </c>
      <c r="J22" s="2521"/>
      <c r="K22" s="2521"/>
      <c r="L22" s="2521"/>
      <c r="M22" s="2521"/>
      <c r="N22" s="164" t="s">
        <v>54</v>
      </c>
      <c r="O22" s="164" t="s">
        <v>55</v>
      </c>
      <c r="P22" s="164" t="s">
        <v>28</v>
      </c>
      <c r="Q22" s="164" t="s">
        <v>4</v>
      </c>
      <c r="R22" s="164" t="s">
        <v>8</v>
      </c>
      <c r="S22" s="164" t="s">
        <v>51</v>
      </c>
      <c r="T22" s="164" t="s">
        <v>4</v>
      </c>
      <c r="U22" s="164" t="s">
        <v>8</v>
      </c>
      <c r="V22" s="164" t="s">
        <v>59</v>
      </c>
      <c r="W22" s="164" t="s">
        <v>60</v>
      </c>
      <c r="X22" s="164" t="s">
        <v>61</v>
      </c>
      <c r="Y22" s="164" t="s">
        <v>62</v>
      </c>
      <c r="Z22" s="164" t="s">
        <v>63</v>
      </c>
      <c r="AA22" s="164" t="s">
        <v>64</v>
      </c>
      <c r="AB22" s="164" t="s">
        <v>65</v>
      </c>
      <c r="AC22" s="164" t="s">
        <v>66</v>
      </c>
      <c r="AD22" s="164" t="s">
        <v>67</v>
      </c>
      <c r="AE22" s="164" t="s">
        <v>68</v>
      </c>
      <c r="AF22" s="164" t="s">
        <v>69</v>
      </c>
      <c r="AG22" s="164" t="s">
        <v>70</v>
      </c>
      <c r="AH22" s="2516"/>
    </row>
    <row r="23" spans="1:34" s="25" customFormat="1" ht="18" customHeight="1">
      <c r="A23" s="43"/>
      <c r="B23" s="244"/>
      <c r="C23" s="244"/>
      <c r="D23" s="245"/>
      <c r="E23" s="246"/>
      <c r="F23" s="247"/>
      <c r="G23" s="248"/>
      <c r="H23" s="248"/>
      <c r="I23" s="248"/>
      <c r="J23" s="247"/>
      <c r="K23" s="102"/>
      <c r="L23" s="102"/>
      <c r="M23" s="102"/>
      <c r="N23" s="102"/>
      <c r="O23" s="102"/>
      <c r="P23" s="80"/>
      <c r="Q23" s="80"/>
      <c r="R23" s="80"/>
      <c r="S23" s="118"/>
      <c r="T23" s="80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247"/>
    </row>
    <row r="24" spans="1:34" s="25" customFormat="1" ht="18" customHeight="1">
      <c r="A24" s="43"/>
      <c r="B24" s="227" t="s">
        <v>57</v>
      </c>
      <c r="C24" s="336" t="str">
        <f>BKW!C8</f>
        <v>sd. Tahun 2019</v>
      </c>
      <c r="D24" s="295"/>
      <c r="E24" s="329"/>
      <c r="F24" s="230"/>
      <c r="G24" s="231"/>
      <c r="H24" s="297"/>
      <c r="I24" s="231"/>
      <c r="J24" s="298"/>
      <c r="K24" s="116"/>
      <c r="L24" s="116"/>
      <c r="M24" s="116"/>
      <c r="N24" s="116"/>
      <c r="O24" s="116"/>
      <c r="P24" s="82"/>
      <c r="Q24" s="82"/>
      <c r="R24" s="82"/>
      <c r="S24" s="119"/>
      <c r="T24" s="82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230"/>
    </row>
    <row r="25" spans="1:34" s="25" customFormat="1" ht="18" customHeight="1">
      <c r="A25" s="40"/>
      <c r="B25" s="106"/>
      <c r="C25" s="124"/>
      <c r="D25" s="105"/>
      <c r="E25" s="326"/>
      <c r="F25" s="327"/>
      <c r="G25" s="293"/>
      <c r="H25" s="293"/>
      <c r="I25" s="1147"/>
      <c r="J25" s="328"/>
      <c r="K25" s="249"/>
      <c r="L25" s="103"/>
      <c r="M25" s="1149"/>
      <c r="N25" s="104"/>
      <c r="O25" s="104"/>
      <c r="P25" s="84"/>
      <c r="Q25" s="84"/>
      <c r="R25" s="84"/>
      <c r="S25" s="85"/>
      <c r="T25" s="84"/>
      <c r="U25" s="103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06"/>
    </row>
    <row r="26" spans="1:34" s="25" customFormat="1" ht="18" customHeight="1">
      <c r="A26" s="40"/>
      <c r="B26" s="106"/>
      <c r="C26" s="697"/>
      <c r="D26" s="698"/>
      <c r="E26" s="1146"/>
      <c r="F26" s="1146"/>
      <c r="G26" s="1148"/>
      <c r="H26" s="1148"/>
      <c r="I26" s="766"/>
      <c r="J26" s="763"/>
      <c r="K26" s="699"/>
      <c r="L26" s="1076"/>
      <c r="M26" s="1149"/>
      <c r="N26" s="1076"/>
      <c r="O26" s="1076"/>
      <c r="P26" s="701"/>
      <c r="Q26" s="701"/>
      <c r="R26" s="701"/>
      <c r="S26" s="702"/>
      <c r="T26" s="701"/>
      <c r="U26" s="1076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697"/>
    </row>
    <row r="27" spans="1:34" s="55" customFormat="1" ht="18" customHeight="1">
      <c r="A27" s="40"/>
      <c r="B27" s="106"/>
      <c r="C27" s="690"/>
      <c r="D27" s="693"/>
      <c r="E27" s="855"/>
      <c r="F27" s="855"/>
      <c r="G27" s="854"/>
      <c r="H27" s="854"/>
      <c r="I27" s="854"/>
      <c r="J27" s="856"/>
      <c r="K27" s="856"/>
      <c r="L27" s="694"/>
      <c r="M27" s="1149"/>
      <c r="N27" s="768"/>
      <c r="O27" s="767"/>
      <c r="P27" s="769"/>
      <c r="Q27" s="769"/>
      <c r="R27" s="770"/>
      <c r="S27" s="769"/>
      <c r="T27" s="736"/>
      <c r="U27" s="769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738"/>
    </row>
    <row r="28" spans="1:34" s="25" customFormat="1" ht="18" customHeight="1">
      <c r="A28" s="40"/>
      <c r="B28" s="106"/>
      <c r="C28" s="124"/>
      <c r="D28" s="105"/>
      <c r="E28" s="326"/>
      <c r="F28" s="327"/>
      <c r="G28" s="293"/>
      <c r="H28" s="293"/>
      <c r="I28" s="293"/>
      <c r="J28" s="328"/>
      <c r="K28" s="105"/>
      <c r="L28" s="328"/>
      <c r="M28" s="106"/>
      <c r="N28" s="124"/>
      <c r="O28" s="124"/>
      <c r="P28" s="84"/>
      <c r="Q28" s="84"/>
      <c r="R28" s="84"/>
      <c r="S28" s="85"/>
      <c r="T28" s="84"/>
      <c r="U28" s="103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06"/>
    </row>
    <row r="29" spans="1:34" s="55" customFormat="1" ht="18" customHeight="1">
      <c r="A29" s="40"/>
      <c r="B29" s="106"/>
      <c r="C29" s="1033"/>
      <c r="D29" s="1027"/>
      <c r="E29" s="1143"/>
      <c r="F29" s="1143"/>
      <c r="G29" s="1144"/>
      <c r="H29" s="1144"/>
      <c r="I29" s="1144"/>
      <c r="J29" s="1143"/>
      <c r="K29" s="1027"/>
      <c r="L29" s="1143"/>
      <c r="M29" s="738"/>
      <c r="N29" s="1033"/>
      <c r="O29" s="1033"/>
      <c r="P29" s="1044"/>
      <c r="Q29" s="1044"/>
      <c r="R29" s="1044"/>
      <c r="S29" s="1035"/>
      <c r="T29" s="1044"/>
      <c r="U29" s="978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033"/>
    </row>
    <row r="30" spans="1:34" s="55" customFormat="1" ht="18" customHeight="1">
      <c r="A30" s="109"/>
      <c r="B30" s="106"/>
      <c r="C30" s="990"/>
      <c r="D30" s="105"/>
      <c r="E30" s="1143"/>
      <c r="F30" s="1633"/>
      <c r="G30" s="1634"/>
      <c r="H30" s="1635"/>
      <c r="I30" s="1568"/>
      <c r="J30" s="1636"/>
      <c r="K30" s="987"/>
      <c r="L30" s="986"/>
      <c r="M30" s="2535"/>
      <c r="N30" s="988"/>
      <c r="O30" s="988"/>
      <c r="P30" s="990"/>
      <c r="Q30" s="990"/>
      <c r="R30" s="990"/>
      <c r="S30" s="990"/>
      <c r="T30" s="990"/>
      <c r="U30" s="990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990"/>
    </row>
    <row r="31" spans="1:34" s="55" customFormat="1" ht="18" customHeight="1">
      <c r="A31" s="109"/>
      <c r="B31" s="106"/>
      <c r="C31" s="990"/>
      <c r="D31" s="105"/>
      <c r="E31" s="1143"/>
      <c r="F31" s="1633"/>
      <c r="G31" s="1634"/>
      <c r="H31" s="1635"/>
      <c r="I31" s="1568"/>
      <c r="J31" s="1636"/>
      <c r="K31" s="987"/>
      <c r="L31" s="986"/>
      <c r="M31" s="2536"/>
      <c r="N31" s="988"/>
      <c r="O31" s="988"/>
      <c r="P31" s="990"/>
      <c r="Q31" s="990"/>
      <c r="R31" s="990"/>
      <c r="S31" s="990"/>
      <c r="T31" s="990"/>
      <c r="U31" s="990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990"/>
    </row>
    <row r="32" spans="1:34" s="25" customFormat="1" ht="18" customHeight="1">
      <c r="A32" s="24"/>
      <c r="B32" s="214"/>
      <c r="C32" s="214"/>
      <c r="D32" s="299"/>
      <c r="E32" s="269"/>
      <c r="F32" s="217"/>
      <c r="G32" s="270"/>
      <c r="H32" s="270"/>
      <c r="I32" s="270"/>
      <c r="J32" s="217"/>
      <c r="K32" s="101"/>
      <c r="L32" s="101"/>
      <c r="M32" s="101"/>
      <c r="N32" s="101"/>
      <c r="O32" s="101"/>
      <c r="P32" s="271"/>
      <c r="Q32" s="271"/>
      <c r="R32" s="271"/>
      <c r="S32" s="122"/>
      <c r="T32" s="271"/>
      <c r="U32" s="10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14"/>
    </row>
    <row r="33" spans="1:34" s="25" customFormat="1" ht="18" customHeight="1">
      <c r="A33" s="42"/>
      <c r="B33" s="2439">
        <f>COUNT(B23:B32)</f>
        <v>0</v>
      </c>
      <c r="C33" s="222"/>
      <c r="D33" s="223" t="s">
        <v>10</v>
      </c>
      <c r="E33" s="224"/>
      <c r="F33" s="224">
        <f>SUM(F23:F32)</f>
        <v>0</v>
      </c>
      <c r="G33" s="225">
        <f>SUM(G23:G32)</f>
        <v>0</v>
      </c>
      <c r="H33" s="225">
        <f>SUM(H23:H32)</f>
        <v>0</v>
      </c>
      <c r="I33" s="225">
        <f>SUM(I23:I32)</f>
        <v>0</v>
      </c>
      <c r="J33" s="224"/>
      <c r="K33" s="224"/>
      <c r="L33" s="224"/>
      <c r="M33" s="224"/>
      <c r="N33" s="224"/>
      <c r="O33" s="224"/>
      <c r="P33" s="224">
        <f>SUM(P23:P32)</f>
        <v>0</v>
      </c>
      <c r="Q33" s="224">
        <f>SUM(Q23:Q32)</f>
        <v>0</v>
      </c>
      <c r="R33" s="224">
        <f>SUM(R23:R32)</f>
        <v>0</v>
      </c>
      <c r="S33" s="223"/>
      <c r="T33" s="224">
        <f t="shared" ref="T33:AG33" si="3">SUM(T23:T32)</f>
        <v>0</v>
      </c>
      <c r="U33" s="224">
        <f t="shared" si="3"/>
        <v>0</v>
      </c>
      <c r="V33" s="224">
        <f t="shared" si="3"/>
        <v>0</v>
      </c>
      <c r="W33" s="224">
        <f t="shared" si="3"/>
        <v>0</v>
      </c>
      <c r="X33" s="224">
        <f t="shared" si="3"/>
        <v>0</v>
      </c>
      <c r="Y33" s="224">
        <f t="shared" si="3"/>
        <v>0</v>
      </c>
      <c r="Z33" s="224">
        <f t="shared" si="3"/>
        <v>0</v>
      </c>
      <c r="AA33" s="224">
        <f t="shared" si="3"/>
        <v>0</v>
      </c>
      <c r="AB33" s="224">
        <f t="shared" si="3"/>
        <v>0</v>
      </c>
      <c r="AC33" s="224">
        <f t="shared" si="3"/>
        <v>0</v>
      </c>
      <c r="AD33" s="224">
        <f t="shared" si="3"/>
        <v>0</v>
      </c>
      <c r="AE33" s="224">
        <f t="shared" si="3"/>
        <v>0</v>
      </c>
      <c r="AF33" s="224">
        <f t="shared" si="3"/>
        <v>0</v>
      </c>
      <c r="AG33" s="224">
        <f t="shared" si="3"/>
        <v>0</v>
      </c>
      <c r="AH33" s="226"/>
    </row>
    <row r="34" spans="1:34" s="25" customFormat="1" ht="18" customHeight="1">
      <c r="A34" s="24"/>
      <c r="B34" s="247"/>
      <c r="C34" s="247"/>
      <c r="D34" s="228"/>
      <c r="E34" s="246"/>
      <c r="F34" s="260"/>
      <c r="G34" s="261"/>
      <c r="H34" s="261"/>
      <c r="I34" s="262"/>
      <c r="J34" s="260"/>
      <c r="K34" s="260"/>
      <c r="L34" s="102"/>
      <c r="M34" s="102"/>
      <c r="N34" s="102"/>
      <c r="O34" s="102"/>
      <c r="P34" s="80"/>
      <c r="Q34" s="80"/>
      <c r="R34" s="80"/>
      <c r="S34" s="118"/>
      <c r="T34" s="80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247"/>
    </row>
    <row r="35" spans="1:34" s="25" customFormat="1" ht="18" customHeight="1">
      <c r="A35" s="24"/>
      <c r="B35" s="263" t="s">
        <v>58</v>
      </c>
      <c r="C35" s="263" t="str">
        <f>BKW!C13</f>
        <v>Tahun 2020</v>
      </c>
      <c r="D35" s="228"/>
      <c r="E35" s="1143"/>
      <c r="F35" s="210"/>
      <c r="G35" s="265"/>
      <c r="H35" s="265"/>
      <c r="I35" s="266"/>
      <c r="J35" s="210"/>
      <c r="K35" s="210"/>
      <c r="L35" s="108"/>
      <c r="M35" s="108"/>
      <c r="N35" s="108"/>
      <c r="O35" s="108"/>
      <c r="P35" s="97"/>
      <c r="Q35" s="97"/>
      <c r="R35" s="97"/>
      <c r="S35" s="98"/>
      <c r="T35" s="97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33"/>
    </row>
    <row r="36" spans="1:34" s="55" customFormat="1" ht="18" customHeight="1">
      <c r="A36" s="109"/>
      <c r="B36" s="2446"/>
      <c r="C36" s="2447"/>
      <c r="D36" s="2440"/>
      <c r="E36" s="2448"/>
      <c r="F36" s="2449"/>
      <c r="G36" s="2450"/>
      <c r="H36" s="2451"/>
      <c r="I36" s="2452"/>
      <c r="J36" s="2453"/>
      <c r="K36" s="2454"/>
      <c r="L36" s="2453"/>
      <c r="M36" s="2455"/>
      <c r="N36" s="2449"/>
      <c r="O36" s="988"/>
      <c r="P36" s="990"/>
      <c r="Q36" s="990"/>
      <c r="R36" s="990"/>
      <c r="S36" s="990"/>
      <c r="T36" s="990"/>
      <c r="U36" s="990"/>
      <c r="V36" s="112">
        <v>0</v>
      </c>
      <c r="W36" s="112">
        <v>0</v>
      </c>
      <c r="X36" s="112">
        <v>0</v>
      </c>
      <c r="Y36" s="112">
        <v>0</v>
      </c>
      <c r="Z36" s="112">
        <v>0</v>
      </c>
      <c r="AA36" s="112">
        <v>0</v>
      </c>
      <c r="AB36" s="112">
        <v>0</v>
      </c>
      <c r="AC36" s="112">
        <v>0</v>
      </c>
      <c r="AD36" s="112">
        <v>0</v>
      </c>
      <c r="AE36" s="112">
        <v>0</v>
      </c>
      <c r="AF36" s="112">
        <v>0</v>
      </c>
      <c r="AG36" s="112">
        <v>0</v>
      </c>
      <c r="AH36" s="990"/>
    </row>
    <row r="37" spans="1:34" s="25" customFormat="1" ht="18" customHeight="1">
      <c r="A37" s="24"/>
      <c r="B37" s="2456"/>
      <c r="C37" s="2456"/>
      <c r="D37" s="2457"/>
      <c r="E37" s="2458"/>
      <c r="F37" s="2458"/>
      <c r="G37" s="2459"/>
      <c r="H37" s="2459"/>
      <c r="I37" s="2459"/>
      <c r="J37" s="2460"/>
      <c r="K37" s="2460"/>
      <c r="L37" s="2461"/>
      <c r="M37" s="2460"/>
      <c r="N37" s="2461"/>
      <c r="O37" s="643"/>
      <c r="P37" s="688"/>
      <c r="Q37" s="689"/>
      <c r="R37" s="689"/>
      <c r="S37" s="689"/>
      <c r="T37" s="689"/>
      <c r="U37" s="689"/>
      <c r="V37" s="689"/>
      <c r="W37" s="689"/>
      <c r="X37" s="689"/>
      <c r="Y37" s="689"/>
      <c r="Z37" s="689"/>
      <c r="AA37" s="689"/>
      <c r="AB37" s="689"/>
      <c r="AC37" s="689"/>
      <c r="AD37" s="689"/>
      <c r="AE37" s="689"/>
      <c r="AF37" s="689"/>
      <c r="AG37" s="689"/>
      <c r="AH37" s="689"/>
    </row>
    <row r="38" spans="1:34" s="25" customFormat="1" ht="18" customHeight="1">
      <c r="A38" s="42"/>
      <c r="B38" s="2439">
        <f>COUNT(B34:B37)</f>
        <v>0</v>
      </c>
      <c r="C38" s="222"/>
      <c r="D38" s="223" t="s">
        <v>10</v>
      </c>
      <c r="E38" s="224"/>
      <c r="F38" s="224">
        <f>SUM(F34:F37)</f>
        <v>0</v>
      </c>
      <c r="G38" s="272">
        <f>SUM(G34:G37)</f>
        <v>0</v>
      </c>
      <c r="H38" s="272">
        <f>SUM(H34:H37)</f>
        <v>0</v>
      </c>
      <c r="I38" s="272">
        <f>SUM(I34:I37)</f>
        <v>0</v>
      </c>
      <c r="J38" s="224"/>
      <c r="K38" s="224"/>
      <c r="L38" s="224"/>
      <c r="M38" s="224"/>
      <c r="N38" s="224"/>
      <c r="O38" s="224"/>
      <c r="P38" s="224">
        <f t="shared" ref="P38:U38" si="4">SUM(P34:P35)</f>
        <v>0</v>
      </c>
      <c r="Q38" s="224">
        <f t="shared" si="4"/>
        <v>0</v>
      </c>
      <c r="R38" s="224">
        <f t="shared" si="4"/>
        <v>0</v>
      </c>
      <c r="S38" s="224">
        <f t="shared" si="4"/>
        <v>0</v>
      </c>
      <c r="T38" s="224">
        <f t="shared" si="4"/>
        <v>0</v>
      </c>
      <c r="U38" s="224">
        <f t="shared" si="4"/>
        <v>0</v>
      </c>
      <c r="V38" s="224">
        <f t="shared" ref="V38:AG38" si="5">SUM(V34:V37)</f>
        <v>0</v>
      </c>
      <c r="W38" s="224">
        <f t="shared" si="5"/>
        <v>0</v>
      </c>
      <c r="X38" s="224">
        <f t="shared" si="5"/>
        <v>0</v>
      </c>
      <c r="Y38" s="224">
        <f t="shared" si="5"/>
        <v>0</v>
      </c>
      <c r="Z38" s="224">
        <f t="shared" si="5"/>
        <v>0</v>
      </c>
      <c r="AA38" s="224">
        <f t="shared" si="5"/>
        <v>0</v>
      </c>
      <c r="AB38" s="224">
        <f t="shared" si="5"/>
        <v>0</v>
      </c>
      <c r="AC38" s="224">
        <f t="shared" si="5"/>
        <v>0</v>
      </c>
      <c r="AD38" s="224">
        <f t="shared" si="5"/>
        <v>0</v>
      </c>
      <c r="AE38" s="224">
        <f t="shared" si="5"/>
        <v>0</v>
      </c>
      <c r="AF38" s="224">
        <f t="shared" si="5"/>
        <v>0</v>
      </c>
      <c r="AG38" s="224">
        <f t="shared" si="5"/>
        <v>0</v>
      </c>
      <c r="AH38" s="226"/>
    </row>
    <row r="39" spans="1:34" s="25" customFormat="1" ht="7.5" customHeight="1">
      <c r="A39" s="24"/>
      <c r="B39" s="238"/>
      <c r="C39" s="238"/>
      <c r="D39" s="239"/>
      <c r="E39" s="238"/>
      <c r="F39" s="238"/>
      <c r="G39" s="240"/>
      <c r="H39" s="240"/>
      <c r="I39" s="240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41"/>
    </row>
    <row r="40" spans="1:34" s="25" customFormat="1" ht="21" customHeight="1">
      <c r="A40" s="24"/>
      <c r="B40" s="273">
        <f>B38+B33</f>
        <v>0</v>
      </c>
      <c r="C40" s="274"/>
      <c r="D40" s="223" t="s">
        <v>27</v>
      </c>
      <c r="E40" s="274"/>
      <c r="F40" s="273">
        <f>F38+F33</f>
        <v>0</v>
      </c>
      <c r="G40" s="275">
        <f>G38+G33</f>
        <v>0</v>
      </c>
      <c r="H40" s="275">
        <f>H38+H33</f>
        <v>0</v>
      </c>
      <c r="I40" s="275">
        <f>I38+I33</f>
        <v>0</v>
      </c>
      <c r="J40" s="274"/>
      <c r="K40" s="274"/>
      <c r="L40" s="274"/>
      <c r="M40" s="274"/>
      <c r="N40" s="274"/>
      <c r="O40" s="274"/>
      <c r="P40" s="273">
        <f t="shared" ref="P40:AG40" si="6">P38+P33</f>
        <v>0</v>
      </c>
      <c r="Q40" s="273">
        <f t="shared" si="6"/>
        <v>0</v>
      </c>
      <c r="R40" s="273">
        <f t="shared" si="6"/>
        <v>0</v>
      </c>
      <c r="S40" s="273">
        <f t="shared" si="6"/>
        <v>0</v>
      </c>
      <c r="T40" s="273">
        <f t="shared" si="6"/>
        <v>0</v>
      </c>
      <c r="U40" s="273">
        <f t="shared" si="6"/>
        <v>0</v>
      </c>
      <c r="V40" s="273">
        <f t="shared" si="6"/>
        <v>0</v>
      </c>
      <c r="W40" s="273">
        <f t="shared" si="6"/>
        <v>0</v>
      </c>
      <c r="X40" s="273">
        <f t="shared" si="6"/>
        <v>0</v>
      </c>
      <c r="Y40" s="273">
        <f t="shared" si="6"/>
        <v>0</v>
      </c>
      <c r="Z40" s="273">
        <f t="shared" si="6"/>
        <v>0</v>
      </c>
      <c r="AA40" s="273">
        <f t="shared" si="6"/>
        <v>0</v>
      </c>
      <c r="AB40" s="273">
        <f t="shared" si="6"/>
        <v>0</v>
      </c>
      <c r="AC40" s="273">
        <f t="shared" si="6"/>
        <v>0</v>
      </c>
      <c r="AD40" s="273">
        <f t="shared" si="6"/>
        <v>0</v>
      </c>
      <c r="AE40" s="273">
        <f t="shared" si="6"/>
        <v>0</v>
      </c>
      <c r="AF40" s="273">
        <f t="shared" si="6"/>
        <v>0</v>
      </c>
      <c r="AG40" s="273">
        <f t="shared" si="6"/>
        <v>0</v>
      </c>
      <c r="AH40" s="276"/>
    </row>
    <row r="41" spans="1:34" s="25" customFormat="1" ht="21" customHeight="1">
      <c r="A41" s="24"/>
      <c r="G41" s="44"/>
      <c r="H41" s="44"/>
      <c r="I41" s="44"/>
      <c r="AH41" s="46"/>
    </row>
    <row r="42" spans="1:34" s="25" customFormat="1" ht="21" customHeight="1">
      <c r="A42" s="24"/>
      <c r="G42" s="44"/>
      <c r="H42" s="44"/>
      <c r="I42" s="44"/>
      <c r="AH42" s="46"/>
    </row>
  </sheetData>
  <sortState ref="A26:AH33">
    <sortCondition ref="E26:E33"/>
  </sortState>
  <mergeCells count="31">
    <mergeCell ref="K21:K22"/>
    <mergeCell ref="L21:L22"/>
    <mergeCell ref="M21:M22"/>
    <mergeCell ref="J21:J22"/>
    <mergeCell ref="M30:M31"/>
    <mergeCell ref="B21:B22"/>
    <mergeCell ref="D21:D22"/>
    <mergeCell ref="F5:F6"/>
    <mergeCell ref="G5:I5"/>
    <mergeCell ref="F21:F22"/>
    <mergeCell ref="G21:I21"/>
    <mergeCell ref="E21:E22"/>
    <mergeCell ref="C21:C22"/>
    <mergeCell ref="T21:U21"/>
    <mergeCell ref="AH21:AH22"/>
    <mergeCell ref="N21:O21"/>
    <mergeCell ref="P21:S21"/>
    <mergeCell ref="V21:AG21"/>
    <mergeCell ref="T5:U5"/>
    <mergeCell ref="AH5:AH6"/>
    <mergeCell ref="B5:B6"/>
    <mergeCell ref="D5:D6"/>
    <mergeCell ref="E5:E6"/>
    <mergeCell ref="K5:K6"/>
    <mergeCell ref="L5:L6"/>
    <mergeCell ref="J5:J6"/>
    <mergeCell ref="C5:C6"/>
    <mergeCell ref="N5:O5"/>
    <mergeCell ref="P5:S5"/>
    <mergeCell ref="M5:M6"/>
    <mergeCell ref="V5:AG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175"/>
  <sheetViews>
    <sheetView showGridLines="0" zoomScale="70" zoomScaleNormal="70" workbookViewId="0">
      <pane xSplit="5" ySplit="6" topLeftCell="P160" activePane="bottomRight" state="frozen"/>
      <selection activeCell="J14" sqref="J14"/>
      <selection pane="topRight" activeCell="J14" sqref="J14"/>
      <selection pane="bottomLeft" activeCell="J14" sqref="J14"/>
      <selection pane="bottomRight" activeCell="B38" sqref="B38:AH164"/>
    </sheetView>
  </sheetViews>
  <sheetFormatPr defaultColWidth="9.140625" defaultRowHeight="21" customHeight="1"/>
  <cols>
    <col min="1" max="1" width="6.5703125" style="11" customWidth="1"/>
    <col min="2" max="2" width="6.5703125" style="12" customWidth="1"/>
    <col min="3" max="3" width="14" style="12" customWidth="1"/>
    <col min="4" max="4" width="25.7109375" style="12" customWidth="1"/>
    <col min="5" max="5" width="11.42578125" style="12" customWidth="1"/>
    <col min="6" max="6" width="9.28515625" style="12" customWidth="1"/>
    <col min="7" max="8" width="11.42578125" style="28" customWidth="1"/>
    <col min="9" max="9" width="12" style="28" customWidth="1"/>
    <col min="10" max="10" width="10.140625" style="12" customWidth="1"/>
    <col min="11" max="11" width="9.28515625" style="12" customWidth="1"/>
    <col min="12" max="12" width="14.28515625" style="36" customWidth="1"/>
    <col min="13" max="13" width="15.5703125" style="12" customWidth="1"/>
    <col min="14" max="15" width="14.28515625" style="28" customWidth="1"/>
    <col min="16" max="16" width="10.7109375" style="12" customWidth="1"/>
    <col min="17" max="18" width="12" style="30" customWidth="1"/>
    <col min="19" max="19" width="18.140625" style="36" customWidth="1"/>
    <col min="20" max="20" width="11.5703125" style="12" customWidth="1"/>
    <col min="21" max="21" width="11.42578125" style="55" customWidth="1"/>
    <col min="22" max="25" width="5.7109375" style="12" customWidth="1"/>
    <col min="26" max="26" width="5.7109375" style="55" customWidth="1"/>
    <col min="27" max="27" width="5.7109375" style="12" customWidth="1"/>
    <col min="28" max="28" width="5.7109375" style="55" customWidth="1"/>
    <col min="29" max="33" width="5.7109375" style="12" customWidth="1"/>
    <col min="34" max="34" width="26" style="30" customWidth="1"/>
    <col min="35" max="16384" width="9.140625" style="12"/>
  </cols>
  <sheetData>
    <row r="1" spans="1:37" ht="21" customHeight="1">
      <c r="P1" s="12">
        <f>624400-350000</f>
        <v>274400</v>
      </c>
    </row>
    <row r="2" spans="1:37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959"/>
      <c r="R2" s="959"/>
      <c r="S2" s="162"/>
      <c r="T2" s="162"/>
      <c r="U2" s="51"/>
      <c r="V2" s="162"/>
      <c r="W2" s="162"/>
      <c r="X2" s="162"/>
      <c r="Y2" s="162"/>
      <c r="Z2" s="51"/>
      <c r="AA2" s="162"/>
      <c r="AB2" s="51"/>
      <c r="AC2" s="162"/>
      <c r="AD2" s="162"/>
      <c r="AE2" s="162"/>
      <c r="AF2" s="162"/>
      <c r="AG2" s="162"/>
      <c r="AH2" s="162"/>
    </row>
    <row r="3" spans="1:37" ht="21" customHeight="1">
      <c r="B3" s="162" t="s">
        <v>36</v>
      </c>
      <c r="C3" s="162"/>
      <c r="D3" s="162"/>
      <c r="E3" s="162"/>
      <c r="F3" s="162"/>
      <c r="G3" s="33"/>
      <c r="H3" s="33"/>
      <c r="I3" s="162"/>
      <c r="J3" s="162"/>
      <c r="K3" s="33"/>
      <c r="L3" s="162"/>
      <c r="M3" s="162"/>
      <c r="N3" s="37"/>
      <c r="O3" s="37"/>
      <c r="P3" s="162"/>
      <c r="Q3" s="959"/>
      <c r="R3" s="959"/>
      <c r="S3" s="162"/>
      <c r="T3" s="162"/>
      <c r="U3" s="51"/>
      <c r="V3" s="162"/>
      <c r="W3" s="162"/>
      <c r="X3" s="162"/>
      <c r="Y3" s="162"/>
      <c r="Z3" s="51"/>
      <c r="AA3" s="162"/>
      <c r="AB3" s="51"/>
      <c r="AC3" s="162"/>
      <c r="AD3" s="162"/>
      <c r="AE3" s="162"/>
      <c r="AF3" s="162"/>
      <c r="AG3" s="162"/>
      <c r="AH3" s="162"/>
    </row>
    <row r="4" spans="1:37" ht="21" customHeight="1">
      <c r="P4" s="38" t="s">
        <v>29</v>
      </c>
      <c r="Q4" s="38"/>
      <c r="R4" s="38"/>
      <c r="S4" s="961"/>
      <c r="T4" s="38"/>
      <c r="U4" s="71"/>
      <c r="V4" s="29"/>
      <c r="W4" s="29"/>
      <c r="X4" s="29"/>
      <c r="Y4" s="29"/>
      <c r="Z4" s="52"/>
      <c r="AA4" s="29"/>
      <c r="AB4" s="52"/>
      <c r="AC4" s="29"/>
      <c r="AD4" s="29"/>
      <c r="AE4" s="29"/>
      <c r="AF4" s="29"/>
      <c r="AG4" s="29"/>
    </row>
    <row r="5" spans="1:37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7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952" t="s">
        <v>4</v>
      </c>
      <c r="R6" s="952" t="s">
        <v>8</v>
      </c>
      <c r="S6" s="952" t="s">
        <v>51</v>
      </c>
      <c r="T6" s="163" t="s">
        <v>4</v>
      </c>
      <c r="U6" s="5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53" t="s">
        <v>63</v>
      </c>
      <c r="AA6" s="163" t="s">
        <v>64</v>
      </c>
      <c r="AB6" s="5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7" ht="18" customHeight="1">
      <c r="A7" s="27"/>
      <c r="B7" s="171"/>
      <c r="C7" s="171"/>
      <c r="D7" s="172"/>
      <c r="E7" s="173"/>
      <c r="F7" s="174"/>
      <c r="G7" s="366"/>
      <c r="H7" s="366"/>
      <c r="I7" s="366"/>
      <c r="J7" s="174"/>
      <c r="K7" s="176"/>
      <c r="L7" s="178"/>
      <c r="M7" s="176"/>
      <c r="N7" s="339"/>
      <c r="O7" s="339"/>
      <c r="P7" s="177"/>
      <c r="Q7" s="176"/>
      <c r="R7" s="176"/>
      <c r="S7" s="178"/>
      <c r="T7" s="176"/>
      <c r="U7" s="340"/>
      <c r="V7" s="176"/>
      <c r="W7" s="176"/>
      <c r="X7" s="176"/>
      <c r="Y7" s="176"/>
      <c r="Z7" s="340"/>
      <c r="AA7" s="176"/>
      <c r="AB7" s="340"/>
      <c r="AC7" s="176"/>
      <c r="AD7" s="176"/>
      <c r="AE7" s="176"/>
      <c r="AF7" s="176"/>
      <c r="AG7" s="176"/>
      <c r="AH7" s="174"/>
    </row>
    <row r="8" spans="1:37" ht="18" customHeight="1">
      <c r="A8" s="27"/>
      <c r="B8" s="179" t="s">
        <v>57</v>
      </c>
      <c r="C8" s="180" t="str">
        <f>BKW!C8</f>
        <v>sd. Tahun 2019</v>
      </c>
      <c r="D8" s="180"/>
      <c r="E8" s="630"/>
      <c r="F8" s="182"/>
      <c r="G8" s="367"/>
      <c r="H8" s="367"/>
      <c r="I8" s="367"/>
      <c r="J8" s="182"/>
      <c r="K8" s="165"/>
      <c r="L8" s="185"/>
      <c r="M8" s="165"/>
      <c r="N8" s="341"/>
      <c r="O8" s="341"/>
      <c r="P8" s="184"/>
      <c r="Q8" s="958"/>
      <c r="R8" s="958"/>
      <c r="S8" s="185"/>
      <c r="T8" s="2430"/>
      <c r="U8" s="368"/>
      <c r="V8" s="184"/>
      <c r="W8" s="184"/>
      <c r="X8" s="184"/>
      <c r="Y8" s="184"/>
      <c r="Z8" s="368"/>
      <c r="AA8" s="184"/>
      <c r="AB8" s="368"/>
      <c r="AC8" s="184"/>
      <c r="AD8" s="184"/>
      <c r="AE8" s="184"/>
      <c r="AF8" s="184"/>
      <c r="AG8" s="184"/>
      <c r="AH8" s="182"/>
    </row>
    <row r="9" spans="1:37" s="25" customFormat="1" ht="18" customHeight="1">
      <c r="A9" s="41"/>
      <c r="B9" s="106"/>
      <c r="C9" s="104"/>
      <c r="D9" s="292"/>
      <c r="E9" s="1632"/>
      <c r="F9" s="345"/>
      <c r="G9" s="350"/>
      <c r="H9" s="343"/>
      <c r="I9" s="343"/>
      <c r="J9" s="346"/>
      <c r="K9" s="105"/>
      <c r="L9" s="249"/>
      <c r="M9" s="103"/>
      <c r="N9" s="2445"/>
      <c r="O9" s="2445"/>
      <c r="P9" s="84"/>
      <c r="Q9" s="88"/>
      <c r="R9" s="103"/>
      <c r="S9" s="85"/>
      <c r="T9" s="103"/>
      <c r="U9" s="86"/>
      <c r="V9" s="188"/>
      <c r="W9" s="188"/>
      <c r="X9" s="188"/>
      <c r="Y9" s="188"/>
      <c r="Z9" s="348"/>
      <c r="AA9" s="188"/>
      <c r="AB9" s="348"/>
      <c r="AC9" s="188"/>
      <c r="AD9" s="188"/>
      <c r="AE9" s="188"/>
      <c r="AF9" s="188"/>
      <c r="AG9" s="188"/>
      <c r="AH9" s="106"/>
    </row>
    <row r="10" spans="1:37" s="25" customFormat="1" ht="18" customHeight="1">
      <c r="A10" s="41"/>
      <c r="B10" s="106"/>
      <c r="C10" s="2426"/>
      <c r="D10" s="2151"/>
      <c r="E10" s="2151"/>
      <c r="F10" s="2139"/>
      <c r="G10" s="1292"/>
      <c r="H10" s="1179"/>
      <c r="I10" s="1179"/>
      <c r="J10" s="1191"/>
      <c r="K10" s="186"/>
      <c r="L10" s="249"/>
      <c r="M10" s="103"/>
      <c r="N10" s="2140"/>
      <c r="O10" s="85"/>
      <c r="P10" s="84"/>
      <c r="Q10" s="103"/>
      <c r="R10" s="117"/>
      <c r="S10" s="85"/>
      <c r="T10" s="103"/>
      <c r="U10" s="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06"/>
      <c r="AI10" s="49"/>
      <c r="AJ10" s="49"/>
      <c r="AK10" s="49"/>
    </row>
    <row r="11" spans="1:37" s="49" customFormat="1" ht="18" customHeight="1">
      <c r="A11" s="1013"/>
      <c r="B11" s="106"/>
      <c r="C11" s="2429"/>
      <c r="D11" s="2153"/>
      <c r="E11" s="1964"/>
      <c r="F11" s="1965"/>
      <c r="G11" s="1966"/>
      <c r="H11" s="1966"/>
      <c r="I11" s="1942"/>
      <c r="J11" s="1943"/>
      <c r="K11" s="186"/>
      <c r="L11" s="2433"/>
      <c r="M11" s="2429"/>
      <c r="N11" s="2152"/>
      <c r="O11" s="2436"/>
      <c r="P11" s="1010"/>
      <c r="Q11" s="2429"/>
      <c r="R11" s="2429"/>
      <c r="S11" s="2436"/>
      <c r="T11" s="2429"/>
      <c r="U11" s="1012"/>
      <c r="V11" s="1963"/>
      <c r="W11" s="1963"/>
      <c r="X11" s="1963"/>
      <c r="Y11" s="1963"/>
      <c r="Z11" s="1963"/>
      <c r="AA11" s="1963"/>
      <c r="AB11" s="1963"/>
      <c r="AC11" s="1963"/>
      <c r="AD11" s="1963"/>
      <c r="AE11" s="1963"/>
      <c r="AF11" s="1963"/>
      <c r="AG11" s="1963"/>
      <c r="AH11" s="968"/>
    </row>
    <row r="12" spans="1:37" s="55" customFormat="1" ht="18" customHeight="1">
      <c r="A12" s="671"/>
      <c r="B12" s="106"/>
      <c r="C12" s="2429"/>
      <c r="D12" s="969"/>
      <c r="E12" s="1964"/>
      <c r="F12" s="1965"/>
      <c r="G12" s="1966"/>
      <c r="H12" s="1966"/>
      <c r="I12" s="1942"/>
      <c r="J12" s="1943"/>
      <c r="K12" s="186"/>
      <c r="L12" s="2433"/>
      <c r="M12" s="2429"/>
      <c r="N12" s="1962"/>
      <c r="O12" s="2435"/>
      <c r="P12" s="1010"/>
      <c r="Q12" s="2429"/>
      <c r="R12" s="2429"/>
      <c r="S12" s="2433"/>
      <c r="T12" s="2429"/>
      <c r="U12" s="1012"/>
      <c r="V12" s="1963"/>
      <c r="W12" s="1963"/>
      <c r="X12" s="1963"/>
      <c r="Y12" s="1963"/>
      <c r="Z12" s="1963"/>
      <c r="AA12" s="1963"/>
      <c r="AB12" s="1963"/>
      <c r="AC12" s="1963"/>
      <c r="AD12" s="1963"/>
      <c r="AE12" s="1963"/>
      <c r="AF12" s="1963"/>
      <c r="AG12" s="1963"/>
      <c r="AH12" s="968"/>
    </row>
    <row r="13" spans="1:37" s="55" customFormat="1" ht="18" customHeight="1">
      <c r="A13" s="671"/>
      <c r="B13" s="106"/>
      <c r="C13" s="2431"/>
      <c r="D13" s="1905"/>
      <c r="E13" s="1964"/>
      <c r="F13" s="1965"/>
      <c r="G13" s="1974"/>
      <c r="H13" s="1941"/>
      <c r="I13" s="1942"/>
      <c r="J13" s="1967"/>
      <c r="K13" s="186"/>
      <c r="L13" s="2433"/>
      <c r="M13" s="2429"/>
      <c r="N13" s="1962"/>
      <c r="O13" s="2435"/>
      <c r="P13" s="1548"/>
      <c r="Q13" s="2431"/>
      <c r="R13" s="2431"/>
      <c r="S13" s="1811"/>
      <c r="T13" s="2431"/>
      <c r="U13" s="1812"/>
      <c r="V13" s="1963"/>
      <c r="W13" s="1963"/>
      <c r="X13" s="1963"/>
      <c r="Y13" s="1963"/>
      <c r="Z13" s="1963"/>
      <c r="AA13" s="1963"/>
      <c r="AB13" s="1963"/>
      <c r="AC13" s="1963"/>
      <c r="AD13" s="1963"/>
      <c r="AE13" s="1963"/>
      <c r="AF13" s="1963"/>
      <c r="AG13" s="1963"/>
      <c r="AH13" s="1810"/>
    </row>
    <row r="14" spans="1:37" s="55" customFormat="1" ht="18" customHeight="1">
      <c r="A14" s="671"/>
      <c r="B14" s="106"/>
      <c r="C14" s="2431"/>
      <c r="D14" s="1975"/>
      <c r="E14" s="1964"/>
      <c r="F14" s="1965"/>
      <c r="G14" s="1974"/>
      <c r="H14" s="1974"/>
      <c r="I14" s="1942"/>
      <c r="J14" s="1967"/>
      <c r="K14" s="186"/>
      <c r="L14" s="2433"/>
      <c r="M14" s="2429"/>
      <c r="N14" s="1962"/>
      <c r="O14" s="2435"/>
      <c r="P14" s="1548"/>
      <c r="Q14" s="1548"/>
      <c r="R14" s="2392"/>
      <c r="S14" s="1811"/>
      <c r="T14" s="2431"/>
      <c r="U14" s="1812"/>
      <c r="V14" s="1963"/>
      <c r="W14" s="1963"/>
      <c r="X14" s="1963"/>
      <c r="Y14" s="1963"/>
      <c r="Z14" s="1963"/>
      <c r="AA14" s="1963"/>
      <c r="AB14" s="1963"/>
      <c r="AC14" s="1963"/>
      <c r="AD14" s="1963"/>
      <c r="AE14" s="1963"/>
      <c r="AF14" s="1963"/>
      <c r="AG14" s="1963"/>
      <c r="AH14" s="1810"/>
    </row>
    <row r="15" spans="1:37" s="55" customFormat="1" ht="18" customHeight="1">
      <c r="A15" s="671"/>
      <c r="B15" s="106"/>
      <c r="C15" s="2429"/>
      <c r="D15" s="1905"/>
      <c r="E15" s="1964"/>
      <c r="F15" s="1965"/>
      <c r="G15" s="1974"/>
      <c r="H15" s="1974"/>
      <c r="I15" s="1942"/>
      <c r="J15" s="1967"/>
      <c r="K15" s="186"/>
      <c r="L15" s="2433"/>
      <c r="M15" s="2429"/>
      <c r="N15" s="1962"/>
      <c r="O15" s="2435"/>
      <c r="P15" s="1010"/>
      <c r="Q15" s="2429"/>
      <c r="R15" s="2392"/>
      <c r="S15" s="2436"/>
      <c r="T15" s="2429"/>
      <c r="U15" s="1012"/>
      <c r="V15" s="1963"/>
      <c r="W15" s="1963"/>
      <c r="X15" s="1963"/>
      <c r="Y15" s="1963"/>
      <c r="Z15" s="1963"/>
      <c r="AA15" s="1963"/>
      <c r="AB15" s="1963"/>
      <c r="AC15" s="1963"/>
      <c r="AD15" s="1963"/>
      <c r="AE15" s="1963"/>
      <c r="AF15" s="1963"/>
      <c r="AG15" s="1963"/>
      <c r="AH15" s="968"/>
    </row>
    <row r="16" spans="1:37" s="55" customFormat="1" ht="18" customHeight="1">
      <c r="A16" s="671"/>
      <c r="B16" s="106"/>
      <c r="C16" s="2429"/>
      <c r="D16" s="969"/>
      <c r="E16" s="1964"/>
      <c r="F16" s="1965"/>
      <c r="G16" s="1966"/>
      <c r="H16" s="1966"/>
      <c r="I16" s="1942"/>
      <c r="J16" s="1967"/>
      <c r="K16" s="186"/>
      <c r="L16" s="2433"/>
      <c r="M16" s="2429"/>
      <c r="N16" s="1962"/>
      <c r="O16" s="2435"/>
      <c r="P16" s="1010"/>
      <c r="Q16" s="2429"/>
      <c r="R16" s="2392"/>
      <c r="S16" s="2436"/>
      <c r="T16" s="2429"/>
      <c r="U16" s="1012"/>
      <c r="V16" s="1963"/>
      <c r="W16" s="1963"/>
      <c r="X16" s="1963"/>
      <c r="Y16" s="1963"/>
      <c r="Z16" s="1963"/>
      <c r="AA16" s="1963"/>
      <c r="AB16" s="1963"/>
      <c r="AC16" s="1963"/>
      <c r="AD16" s="1963"/>
      <c r="AE16" s="1963"/>
      <c r="AF16" s="1963"/>
      <c r="AG16" s="1963"/>
      <c r="AH16" s="968"/>
    </row>
    <row r="17" spans="1:34" s="55" customFormat="1" ht="18" customHeight="1">
      <c r="A17" s="671"/>
      <c r="B17" s="106"/>
      <c r="C17" s="2429"/>
      <c r="D17" s="1939"/>
      <c r="E17" s="1964"/>
      <c r="F17" s="1965"/>
      <c r="G17" s="1966"/>
      <c r="H17" s="1966"/>
      <c r="I17" s="1942"/>
      <c r="J17" s="1967"/>
      <c r="K17" s="186"/>
      <c r="L17" s="2433"/>
      <c r="M17" s="2429"/>
      <c r="N17" s="1962"/>
      <c r="O17" s="2435"/>
      <c r="P17" s="1010"/>
      <c r="Q17" s="2429"/>
      <c r="R17" s="2392"/>
      <c r="S17" s="2436"/>
      <c r="T17" s="2429"/>
      <c r="U17" s="1012"/>
      <c r="V17" s="1963"/>
      <c r="W17" s="1963"/>
      <c r="X17" s="1963"/>
      <c r="Y17" s="1963"/>
      <c r="Z17" s="1963"/>
      <c r="AA17" s="1963"/>
      <c r="AB17" s="1963"/>
      <c r="AC17" s="1963"/>
      <c r="AD17" s="1963"/>
      <c r="AE17" s="1963"/>
      <c r="AF17" s="1963"/>
      <c r="AG17" s="1963"/>
      <c r="AH17" s="968"/>
    </row>
    <row r="18" spans="1:34" s="55" customFormat="1" ht="18" customHeight="1">
      <c r="A18" s="671"/>
      <c r="B18" s="106"/>
      <c r="C18" s="2429"/>
      <c r="D18" s="1939"/>
      <c r="E18" s="1964"/>
      <c r="F18" s="1965"/>
      <c r="G18" s="1966"/>
      <c r="H18" s="1966"/>
      <c r="I18" s="1942"/>
      <c r="J18" s="1943"/>
      <c r="K18" s="186"/>
      <c r="L18" s="2433"/>
      <c r="M18" s="2429"/>
      <c r="N18" s="1962"/>
      <c r="O18" s="2435"/>
      <c r="P18" s="1010"/>
      <c r="Q18" s="2429"/>
      <c r="R18" s="2392"/>
      <c r="S18" s="2436"/>
      <c r="T18" s="2429"/>
      <c r="U18" s="1012"/>
      <c r="V18" s="1963"/>
      <c r="W18" s="1963"/>
      <c r="X18" s="1963"/>
      <c r="Y18" s="1963"/>
      <c r="Z18" s="1963"/>
      <c r="AA18" s="1963"/>
      <c r="AB18" s="1963"/>
      <c r="AC18" s="1963"/>
      <c r="AD18" s="1963"/>
      <c r="AE18" s="1963"/>
      <c r="AF18" s="1963"/>
      <c r="AG18" s="1963"/>
      <c r="AH18" s="968"/>
    </row>
    <row r="19" spans="1:34" s="55" customFormat="1" ht="18" customHeight="1">
      <c r="A19" s="671"/>
      <c r="B19" s="106"/>
      <c r="C19" s="2429"/>
      <c r="D19" s="969"/>
      <c r="E19" s="1964"/>
      <c r="F19" s="1965"/>
      <c r="G19" s="1966"/>
      <c r="H19" s="1966"/>
      <c r="I19" s="1942"/>
      <c r="J19" s="1943"/>
      <c r="K19" s="186"/>
      <c r="L19" s="2433"/>
      <c r="M19" s="2429"/>
      <c r="N19" s="1962"/>
      <c r="O19" s="2435"/>
      <c r="P19" s="1010"/>
      <c r="Q19" s="2429"/>
      <c r="R19" s="2392"/>
      <c r="S19" s="2436"/>
      <c r="T19" s="2429"/>
      <c r="U19" s="1012"/>
      <c r="V19" s="1963"/>
      <c r="W19" s="1963"/>
      <c r="X19" s="1963"/>
      <c r="Y19" s="1963"/>
      <c r="Z19" s="1963"/>
      <c r="AA19" s="1963"/>
      <c r="AB19" s="1963"/>
      <c r="AC19" s="1963"/>
      <c r="AD19" s="1963"/>
      <c r="AE19" s="1963"/>
      <c r="AF19" s="1963"/>
      <c r="AG19" s="1963"/>
      <c r="AH19" s="968"/>
    </row>
    <row r="20" spans="1:34" s="55" customFormat="1" ht="18" customHeight="1">
      <c r="A20" s="671"/>
      <c r="B20" s="106"/>
      <c r="C20" s="2429"/>
      <c r="D20" s="1733"/>
      <c r="E20" s="1804"/>
      <c r="F20" s="1760"/>
      <c r="G20" s="1813"/>
      <c r="H20" s="1794"/>
      <c r="I20" s="1738"/>
      <c r="J20" s="1814"/>
      <c r="K20" s="186"/>
      <c r="L20" s="2433"/>
      <c r="M20" s="2429"/>
      <c r="N20" s="1962"/>
      <c r="O20" s="2435"/>
      <c r="P20" s="1548"/>
      <c r="Q20" s="2429"/>
      <c r="R20" s="2392"/>
      <c r="S20" s="1811"/>
      <c r="T20" s="2431"/>
      <c r="U20" s="1812"/>
      <c r="V20" s="1776"/>
      <c r="W20" s="1776"/>
      <c r="X20" s="1776"/>
      <c r="Y20" s="1776"/>
      <c r="Z20" s="1776"/>
      <c r="AA20" s="1776"/>
      <c r="AB20" s="1776"/>
      <c r="AC20" s="1776"/>
      <c r="AD20" s="1776"/>
      <c r="AE20" s="1776"/>
      <c r="AF20" s="1776"/>
      <c r="AG20" s="1776"/>
      <c r="AH20" s="1810"/>
    </row>
    <row r="21" spans="1:34" s="55" customFormat="1" ht="18" customHeight="1">
      <c r="A21" s="671"/>
      <c r="B21" s="106"/>
      <c r="C21" s="2429"/>
      <c r="D21" s="1733"/>
      <c r="E21" s="1815"/>
      <c r="F21" s="1760"/>
      <c r="G21" s="1739"/>
      <c r="H21" s="1816"/>
      <c r="I21" s="1738"/>
      <c r="J21" s="1815"/>
      <c r="K21" s="186"/>
      <c r="L21" s="2433"/>
      <c r="M21" s="2429"/>
      <c r="N21" s="1962"/>
      <c r="O21" s="2537"/>
      <c r="P21" s="1548"/>
      <c r="Q21" s="2429"/>
      <c r="R21" s="2392"/>
      <c r="S21" s="1811"/>
      <c r="T21" s="2431"/>
      <c r="U21" s="1812"/>
      <c r="V21" s="1776"/>
      <c r="W21" s="1776"/>
      <c r="X21" s="1776"/>
      <c r="Y21" s="1776"/>
      <c r="Z21" s="1776"/>
      <c r="AA21" s="1776"/>
      <c r="AB21" s="1776"/>
      <c r="AC21" s="1776"/>
      <c r="AD21" s="1776"/>
      <c r="AE21" s="1776"/>
      <c r="AF21" s="1776"/>
      <c r="AG21" s="1776"/>
      <c r="AH21" s="1810"/>
    </row>
    <row r="22" spans="1:34" s="55" customFormat="1" ht="18" customHeight="1">
      <c r="A22" s="671"/>
      <c r="B22" s="106"/>
      <c r="C22" s="2429"/>
      <c r="D22" s="1733"/>
      <c r="E22" s="1804"/>
      <c r="F22" s="1760"/>
      <c r="G22" s="1749"/>
      <c r="H22" s="1817"/>
      <c r="I22" s="1738"/>
      <c r="J22" s="1814"/>
      <c r="K22" s="186"/>
      <c r="L22" s="2433"/>
      <c r="M22" s="2429"/>
      <c r="N22" s="1962"/>
      <c r="O22" s="2538"/>
      <c r="P22" s="1548"/>
      <c r="Q22" s="2429"/>
      <c r="R22" s="2392"/>
      <c r="S22" s="1811"/>
      <c r="T22" s="2431"/>
      <c r="U22" s="1812"/>
      <c r="V22" s="1776"/>
      <c r="W22" s="1776"/>
      <c r="X22" s="1776"/>
      <c r="Y22" s="1776"/>
      <c r="Z22" s="1776"/>
      <c r="AA22" s="1776"/>
      <c r="AB22" s="1776"/>
      <c r="AC22" s="1776"/>
      <c r="AD22" s="1776"/>
      <c r="AE22" s="1776"/>
      <c r="AF22" s="1776"/>
      <c r="AG22" s="1776"/>
      <c r="AH22" s="1810"/>
    </row>
    <row r="23" spans="1:34" s="25" customFormat="1" ht="18" customHeight="1">
      <c r="A23" s="24"/>
      <c r="B23" s="106"/>
      <c r="C23" s="214"/>
      <c r="D23" s="215"/>
      <c r="E23" s="216"/>
      <c r="F23" s="217"/>
      <c r="G23" s="371"/>
      <c r="H23" s="371"/>
      <c r="I23" s="371"/>
      <c r="J23" s="219"/>
      <c r="K23" s="100"/>
      <c r="L23" s="290"/>
      <c r="M23" s="100"/>
      <c r="N23" s="358"/>
      <c r="O23" s="372"/>
      <c r="P23" s="220"/>
      <c r="Q23" s="100"/>
      <c r="R23" s="100"/>
      <c r="S23" s="122"/>
      <c r="T23" s="100"/>
      <c r="U23" s="89"/>
      <c r="V23" s="221"/>
      <c r="W23" s="221"/>
      <c r="X23" s="221"/>
      <c r="Y23" s="221"/>
      <c r="Z23" s="360"/>
      <c r="AA23" s="221"/>
      <c r="AB23" s="360"/>
      <c r="AC23" s="221"/>
      <c r="AD23" s="221"/>
      <c r="AE23" s="221"/>
      <c r="AF23" s="221"/>
      <c r="AG23" s="221"/>
      <c r="AH23" s="213"/>
    </row>
    <row r="24" spans="1:34" s="25" customFormat="1" ht="18" customHeight="1">
      <c r="A24" s="42"/>
      <c r="B24" s="2439">
        <f>COUNT(B7:B23)</f>
        <v>0</v>
      </c>
      <c r="C24" s="222"/>
      <c r="D24" s="223" t="s">
        <v>10</v>
      </c>
      <c r="E24" s="224"/>
      <c r="F24" s="224">
        <f>SUM(F7:F23)</f>
        <v>0</v>
      </c>
      <c r="G24" s="225">
        <f>SUM(G7:G23)</f>
        <v>0</v>
      </c>
      <c r="H24" s="225">
        <f>SUM(H7:H23)</f>
        <v>0</v>
      </c>
      <c r="I24" s="225">
        <f>SUM(I7:I23)</f>
        <v>0</v>
      </c>
      <c r="J24" s="224"/>
      <c r="K24" s="224"/>
      <c r="L24" s="223"/>
      <c r="M24" s="224"/>
      <c r="N24" s="361"/>
      <c r="O24" s="361"/>
      <c r="P24" s="224">
        <f>COUNTA(P7:P23)</f>
        <v>0</v>
      </c>
      <c r="Q24" s="224">
        <f>COUNTA(Q7:Q23)</f>
        <v>0</v>
      </c>
      <c r="R24" s="224">
        <f>COUNTA(R7:R23)</f>
        <v>0</v>
      </c>
      <c r="S24" s="223"/>
      <c r="T24" s="224">
        <f>COUNTA(T7:T23)</f>
        <v>0</v>
      </c>
      <c r="U24" s="355">
        <f>COUNTA(U7:U23)</f>
        <v>0</v>
      </c>
      <c r="V24" s="224">
        <f t="shared" ref="V24:AG24" si="0">SUM(V7:V23)</f>
        <v>0</v>
      </c>
      <c r="W24" s="224">
        <f t="shared" si="0"/>
        <v>0</v>
      </c>
      <c r="X24" s="224">
        <f t="shared" si="0"/>
        <v>0</v>
      </c>
      <c r="Y24" s="224">
        <f t="shared" si="0"/>
        <v>0</v>
      </c>
      <c r="Z24" s="355">
        <f t="shared" si="0"/>
        <v>0</v>
      </c>
      <c r="AA24" s="224">
        <f t="shared" si="0"/>
        <v>0</v>
      </c>
      <c r="AB24" s="355">
        <f t="shared" si="0"/>
        <v>0</v>
      </c>
      <c r="AC24" s="224">
        <f t="shared" si="0"/>
        <v>0</v>
      </c>
      <c r="AD24" s="224">
        <f t="shared" si="0"/>
        <v>0</v>
      </c>
      <c r="AE24" s="224">
        <f t="shared" si="0"/>
        <v>0</v>
      </c>
      <c r="AF24" s="224">
        <f t="shared" si="0"/>
        <v>0</v>
      </c>
      <c r="AG24" s="224">
        <f t="shared" si="0"/>
        <v>0</v>
      </c>
      <c r="AH24" s="226"/>
    </row>
    <row r="25" spans="1:34" s="25" customFormat="1" ht="18" customHeight="1">
      <c r="A25" s="43"/>
      <c r="B25" s="227"/>
      <c r="C25" s="227"/>
      <c r="D25" s="228"/>
      <c r="E25" s="246"/>
      <c r="F25" s="247"/>
      <c r="G25" s="248"/>
      <c r="H25" s="248"/>
      <c r="I25" s="248"/>
      <c r="J25" s="247"/>
      <c r="K25" s="102"/>
      <c r="L25" s="118"/>
      <c r="M25" s="102"/>
      <c r="N25" s="357"/>
      <c r="O25" s="373"/>
      <c r="P25" s="102"/>
      <c r="Q25" s="102"/>
      <c r="R25" s="102"/>
      <c r="S25" s="118"/>
      <c r="T25" s="102"/>
      <c r="U25" s="81"/>
      <c r="V25" s="116"/>
      <c r="W25" s="116"/>
      <c r="X25" s="116"/>
      <c r="Y25" s="116"/>
      <c r="Z25" s="83"/>
      <c r="AA25" s="116"/>
      <c r="AB25" s="83"/>
      <c r="AC25" s="116"/>
      <c r="AD25" s="116"/>
      <c r="AE25" s="116"/>
      <c r="AF25" s="116"/>
      <c r="AG25" s="116"/>
      <c r="AH25" s="230"/>
    </row>
    <row r="26" spans="1:34" s="25" customFormat="1" ht="18" customHeight="1">
      <c r="A26" s="43"/>
      <c r="B26" s="227" t="s">
        <v>58</v>
      </c>
      <c r="C26" s="232" t="str">
        <f>BKW!C13</f>
        <v>Tahun 2020</v>
      </c>
      <c r="D26" s="228"/>
      <c r="E26" s="329"/>
      <c r="F26" s="325"/>
      <c r="G26" s="374"/>
      <c r="H26" s="374"/>
      <c r="I26" s="374"/>
      <c r="J26" s="325"/>
      <c r="K26" s="112"/>
      <c r="L26" s="324"/>
      <c r="M26" s="112"/>
      <c r="N26" s="375"/>
      <c r="O26" s="376"/>
      <c r="P26" s="112"/>
      <c r="Q26" s="112"/>
      <c r="R26" s="112"/>
      <c r="S26" s="324"/>
      <c r="T26" s="112"/>
      <c r="U26" s="377"/>
      <c r="V26" s="116"/>
      <c r="W26" s="116"/>
      <c r="X26" s="116"/>
      <c r="Y26" s="116"/>
      <c r="Z26" s="83"/>
      <c r="AA26" s="116"/>
      <c r="AB26" s="83"/>
      <c r="AC26" s="116"/>
      <c r="AD26" s="116"/>
      <c r="AE26" s="116"/>
      <c r="AF26" s="116"/>
      <c r="AG26" s="116"/>
      <c r="AH26" s="230"/>
    </row>
    <row r="27" spans="1:34" s="55" customFormat="1" ht="18" customHeight="1">
      <c r="A27" s="671"/>
      <c r="B27" s="106"/>
      <c r="C27" s="2234"/>
      <c r="D27" s="1733"/>
      <c r="E27" s="1804"/>
      <c r="F27" s="1760"/>
      <c r="G27" s="1749"/>
      <c r="H27" s="1817"/>
      <c r="I27" s="1738"/>
      <c r="J27" s="1814"/>
      <c r="K27" s="186"/>
      <c r="L27" s="2235"/>
      <c r="M27" s="2234"/>
      <c r="N27" s="1962"/>
      <c r="O27" s="2428"/>
      <c r="P27" s="1548"/>
      <c r="Q27" s="2234"/>
      <c r="R27" s="2392"/>
      <c r="S27" s="1811"/>
      <c r="T27" s="1548"/>
      <c r="U27" s="1812"/>
      <c r="V27" s="1776"/>
      <c r="W27" s="1776"/>
      <c r="X27" s="1776"/>
      <c r="Y27" s="1776"/>
      <c r="Z27" s="1776"/>
      <c r="AA27" s="1776"/>
      <c r="AB27" s="1776"/>
      <c r="AC27" s="1776"/>
      <c r="AD27" s="1776"/>
      <c r="AE27" s="1776"/>
      <c r="AF27" s="1776"/>
      <c r="AG27" s="1776"/>
      <c r="AH27" s="1810"/>
    </row>
    <row r="28" spans="1:34" s="25" customFormat="1" ht="18" customHeight="1">
      <c r="A28" s="24"/>
      <c r="B28" s="1017"/>
      <c r="C28" s="1017"/>
      <c r="D28" s="1040"/>
      <c r="E28" s="1045"/>
      <c r="F28" s="1022"/>
      <c r="G28" s="1046"/>
      <c r="H28" s="1046"/>
      <c r="I28" s="1046"/>
      <c r="J28" s="1022"/>
      <c r="K28" s="1023"/>
      <c r="L28" s="1041"/>
      <c r="M28" s="1023"/>
      <c r="N28" s="1047"/>
      <c r="O28" s="1048"/>
      <c r="P28" s="1023"/>
      <c r="Q28" s="1023"/>
      <c r="R28" s="1023"/>
      <c r="S28" s="1041"/>
      <c r="T28" s="1023"/>
      <c r="U28" s="1023"/>
      <c r="V28" s="1023"/>
      <c r="W28" s="1023"/>
      <c r="X28" s="1023"/>
      <c r="Y28" s="1023"/>
      <c r="Z28" s="1153"/>
      <c r="AA28" s="1023"/>
      <c r="AB28" s="1153"/>
      <c r="AC28" s="1023"/>
      <c r="AD28" s="1023"/>
      <c r="AE28" s="1023"/>
      <c r="AF28" s="1023"/>
      <c r="AG28" s="1023"/>
      <c r="AH28" s="1017"/>
    </row>
    <row r="29" spans="1:34" s="25" customFormat="1" ht="18" customHeight="1">
      <c r="A29" s="42"/>
      <c r="B29" s="2439">
        <f>COUNT(B25:B28)</f>
        <v>0</v>
      </c>
      <c r="C29" s="222"/>
      <c r="D29" s="223" t="s">
        <v>10</v>
      </c>
      <c r="E29" s="224"/>
      <c r="F29" s="224">
        <f>SUM(F25:F28)</f>
        <v>0</v>
      </c>
      <c r="G29" s="237">
        <f>SUM(G25:G28)</f>
        <v>0</v>
      </c>
      <c r="H29" s="237">
        <f>SUM(H25:H28)</f>
        <v>0</v>
      </c>
      <c r="I29" s="237">
        <f>SUM(I25:I28)</f>
        <v>0</v>
      </c>
      <c r="J29" s="224"/>
      <c r="K29" s="224"/>
      <c r="L29" s="223"/>
      <c r="M29" s="224"/>
      <c r="N29" s="361"/>
      <c r="O29" s="378"/>
      <c r="P29" s="224">
        <f>COUNTA(P25:P28)</f>
        <v>0</v>
      </c>
      <c r="Q29" s="224">
        <f>COUNTA(Q25:Q28)</f>
        <v>0</v>
      </c>
      <c r="R29" s="224">
        <f>COUNTA(R25:R28)</f>
        <v>0</v>
      </c>
      <c r="S29" s="223"/>
      <c r="T29" s="224">
        <f>COUNTA(T25:T28)</f>
        <v>0</v>
      </c>
      <c r="U29" s="355">
        <f>COUNTA(U25:U28)</f>
        <v>0</v>
      </c>
      <c r="V29" s="224">
        <f t="shared" ref="V29:AG29" si="1">SUM(V25:V28)</f>
        <v>0</v>
      </c>
      <c r="W29" s="224">
        <f t="shared" si="1"/>
        <v>0</v>
      </c>
      <c r="X29" s="224">
        <f t="shared" si="1"/>
        <v>0</v>
      </c>
      <c r="Y29" s="224">
        <f t="shared" si="1"/>
        <v>0</v>
      </c>
      <c r="Z29" s="224">
        <f t="shared" si="1"/>
        <v>0</v>
      </c>
      <c r="AA29" s="224">
        <f t="shared" si="1"/>
        <v>0</v>
      </c>
      <c r="AB29" s="224">
        <f t="shared" si="1"/>
        <v>0</v>
      </c>
      <c r="AC29" s="224">
        <f t="shared" si="1"/>
        <v>0</v>
      </c>
      <c r="AD29" s="224">
        <f t="shared" si="1"/>
        <v>0</v>
      </c>
      <c r="AE29" s="224">
        <f t="shared" si="1"/>
        <v>0</v>
      </c>
      <c r="AF29" s="224">
        <f t="shared" si="1"/>
        <v>0</v>
      </c>
      <c r="AG29" s="224">
        <f t="shared" si="1"/>
        <v>0</v>
      </c>
      <c r="AH29" s="226"/>
    </row>
    <row r="30" spans="1:34" s="25" customFormat="1" ht="7.5" customHeight="1">
      <c r="A30" s="24"/>
      <c r="B30" s="238"/>
      <c r="C30" s="238"/>
      <c r="D30" s="239"/>
      <c r="E30" s="238"/>
      <c r="F30" s="238"/>
      <c r="G30" s="240"/>
      <c r="H30" s="240"/>
      <c r="I30" s="240"/>
      <c r="J30" s="238"/>
      <c r="K30" s="238"/>
      <c r="L30" s="239"/>
      <c r="M30" s="238"/>
      <c r="N30" s="240"/>
      <c r="O30" s="240"/>
      <c r="P30" s="238"/>
      <c r="Q30" s="241"/>
      <c r="R30" s="241"/>
      <c r="S30" s="239"/>
      <c r="T30" s="238"/>
      <c r="U30" s="363"/>
      <c r="V30" s="238"/>
      <c r="W30" s="238"/>
      <c r="X30" s="238"/>
      <c r="Y30" s="238"/>
      <c r="Z30" s="363"/>
      <c r="AA30" s="238"/>
      <c r="AB30" s="363"/>
      <c r="AC30" s="238"/>
      <c r="AD30" s="238"/>
      <c r="AE30" s="238"/>
      <c r="AF30" s="238"/>
      <c r="AG30" s="238"/>
      <c r="AH30" s="241"/>
    </row>
    <row r="31" spans="1:34" s="25" customFormat="1" ht="18" customHeight="1">
      <c r="A31" s="42"/>
      <c r="B31" s="222">
        <f>B24+B29</f>
        <v>0</v>
      </c>
      <c r="C31" s="222"/>
      <c r="D31" s="223" t="s">
        <v>27</v>
      </c>
      <c r="E31" s="224"/>
      <c r="F31" s="242">
        <f>F24+F29</f>
        <v>0</v>
      </c>
      <c r="G31" s="237">
        <f>G24+G29</f>
        <v>0</v>
      </c>
      <c r="H31" s="237">
        <f>H24+H29</f>
        <v>0</v>
      </c>
      <c r="I31" s="237">
        <f>I24+I29</f>
        <v>0</v>
      </c>
      <c r="J31" s="224"/>
      <c r="K31" s="224"/>
      <c r="L31" s="223"/>
      <c r="M31" s="224"/>
      <c r="N31" s="361"/>
      <c r="O31" s="361"/>
      <c r="P31" s="242">
        <f>P24+P29</f>
        <v>0</v>
      </c>
      <c r="Q31" s="960">
        <f>Q24+Q29</f>
        <v>0</v>
      </c>
      <c r="R31" s="960">
        <f>R24+R29</f>
        <v>0</v>
      </c>
      <c r="S31" s="243"/>
      <c r="T31" s="242">
        <f t="shared" ref="T31:AG31" si="2">T24+T29</f>
        <v>0</v>
      </c>
      <c r="U31" s="379">
        <f t="shared" si="2"/>
        <v>0</v>
      </c>
      <c r="V31" s="242">
        <f t="shared" si="2"/>
        <v>0</v>
      </c>
      <c r="W31" s="242">
        <f t="shared" si="2"/>
        <v>0</v>
      </c>
      <c r="X31" s="242">
        <f t="shared" si="2"/>
        <v>0</v>
      </c>
      <c r="Y31" s="242">
        <f t="shared" si="2"/>
        <v>0</v>
      </c>
      <c r="Z31" s="379">
        <f t="shared" si="2"/>
        <v>0</v>
      </c>
      <c r="AA31" s="242">
        <f t="shared" si="2"/>
        <v>0</v>
      </c>
      <c r="AB31" s="379">
        <f t="shared" si="2"/>
        <v>0</v>
      </c>
      <c r="AC31" s="242">
        <f t="shared" si="2"/>
        <v>0</v>
      </c>
      <c r="AD31" s="242">
        <f t="shared" si="2"/>
        <v>0</v>
      </c>
      <c r="AE31" s="242">
        <f t="shared" si="2"/>
        <v>0</v>
      </c>
      <c r="AF31" s="242">
        <f t="shared" si="2"/>
        <v>0</v>
      </c>
      <c r="AG31" s="242">
        <f t="shared" si="2"/>
        <v>0</v>
      </c>
      <c r="AH31" s="226"/>
    </row>
    <row r="32" spans="1:34" s="25" customFormat="1" ht="21" customHeight="1">
      <c r="A32" s="24"/>
      <c r="B32" s="238"/>
      <c r="C32" s="238"/>
      <c r="D32" s="238"/>
      <c r="E32" s="238"/>
      <c r="F32" s="238"/>
      <c r="G32" s="240"/>
      <c r="H32" s="240"/>
      <c r="I32" s="240"/>
      <c r="J32" s="238"/>
      <c r="K32" s="238"/>
      <c r="L32" s="239"/>
      <c r="M32" s="238"/>
      <c r="N32" s="240"/>
      <c r="O32" s="240"/>
      <c r="P32" s="238"/>
      <c r="Q32" s="241"/>
      <c r="R32" s="241"/>
      <c r="S32" s="239"/>
      <c r="T32" s="238"/>
      <c r="U32" s="363"/>
      <c r="V32" s="238"/>
      <c r="W32" s="238"/>
      <c r="X32" s="238"/>
      <c r="Y32" s="238"/>
      <c r="Z32" s="363"/>
      <c r="AA32" s="238"/>
      <c r="AB32" s="363"/>
      <c r="AC32" s="238"/>
      <c r="AD32" s="238"/>
      <c r="AE32" s="238"/>
      <c r="AF32" s="238"/>
      <c r="AG32" s="238"/>
      <c r="AH32" s="241"/>
    </row>
    <row r="33" spans="1:37" s="25" customFormat="1" ht="21" customHeight="1">
      <c r="A33" s="24"/>
      <c r="B33" s="47" t="s">
        <v>76</v>
      </c>
      <c r="G33" s="44"/>
      <c r="H33" s="44"/>
      <c r="I33" s="44"/>
      <c r="L33" s="45"/>
      <c r="N33" s="44"/>
      <c r="O33" s="44"/>
      <c r="Q33" s="46"/>
      <c r="R33" s="46"/>
      <c r="S33" s="45"/>
      <c r="U33" s="49"/>
      <c r="Z33" s="49"/>
      <c r="AB33" s="49"/>
      <c r="AH33" s="46"/>
    </row>
    <row r="34" spans="1:37" s="25" customFormat="1" ht="18" customHeight="1">
      <c r="A34" s="24"/>
      <c r="B34" s="2515" t="s">
        <v>0</v>
      </c>
      <c r="C34" s="2520" t="s">
        <v>47</v>
      </c>
      <c r="D34" s="2515" t="s">
        <v>1</v>
      </c>
      <c r="E34" s="2515" t="s">
        <v>2</v>
      </c>
      <c r="F34" s="2526" t="s">
        <v>115</v>
      </c>
      <c r="G34" s="2532" t="s">
        <v>3</v>
      </c>
      <c r="H34" s="2533"/>
      <c r="I34" s="2534"/>
      <c r="J34" s="2520" t="s">
        <v>25</v>
      </c>
      <c r="K34" s="2520" t="s">
        <v>56</v>
      </c>
      <c r="L34" s="2520" t="s">
        <v>49</v>
      </c>
      <c r="M34" s="2520" t="s">
        <v>50</v>
      </c>
      <c r="N34" s="2517" t="s">
        <v>53</v>
      </c>
      <c r="O34" s="2519"/>
      <c r="P34" s="2517" t="s">
        <v>48</v>
      </c>
      <c r="Q34" s="2518"/>
      <c r="R34" s="2518"/>
      <c r="S34" s="2519"/>
      <c r="T34" s="2517" t="s">
        <v>52</v>
      </c>
      <c r="U34" s="2519"/>
      <c r="V34" s="2517" t="s">
        <v>71</v>
      </c>
      <c r="W34" s="2518"/>
      <c r="X34" s="2518"/>
      <c r="Y34" s="2518"/>
      <c r="Z34" s="2518"/>
      <c r="AA34" s="2518"/>
      <c r="AB34" s="2518"/>
      <c r="AC34" s="2518"/>
      <c r="AD34" s="2518"/>
      <c r="AE34" s="2518"/>
      <c r="AF34" s="2518"/>
      <c r="AG34" s="2519"/>
      <c r="AH34" s="2515" t="s">
        <v>5</v>
      </c>
    </row>
    <row r="35" spans="1:37" s="25" customFormat="1" ht="18" customHeight="1">
      <c r="A35" s="24"/>
      <c r="B35" s="2516"/>
      <c r="C35" s="2521"/>
      <c r="D35" s="2516"/>
      <c r="E35" s="2516"/>
      <c r="F35" s="2527"/>
      <c r="G35" s="31" t="s">
        <v>125</v>
      </c>
      <c r="H35" s="48" t="s">
        <v>6</v>
      </c>
      <c r="I35" s="48" t="s">
        <v>7</v>
      </c>
      <c r="J35" s="2521"/>
      <c r="K35" s="2521"/>
      <c r="L35" s="2521"/>
      <c r="M35" s="2521"/>
      <c r="N35" s="164" t="s">
        <v>54</v>
      </c>
      <c r="O35" s="164" t="s">
        <v>55</v>
      </c>
      <c r="P35" s="164" t="s">
        <v>28</v>
      </c>
      <c r="Q35" s="953" t="s">
        <v>4</v>
      </c>
      <c r="R35" s="953" t="s">
        <v>8</v>
      </c>
      <c r="S35" s="963" t="s">
        <v>51</v>
      </c>
      <c r="T35" s="164" t="s">
        <v>4</v>
      </c>
      <c r="U35" s="54" t="s">
        <v>8</v>
      </c>
      <c r="V35" s="164" t="s">
        <v>59</v>
      </c>
      <c r="W35" s="164" t="s">
        <v>60</v>
      </c>
      <c r="X35" s="164" t="s">
        <v>61</v>
      </c>
      <c r="Y35" s="164" t="s">
        <v>62</v>
      </c>
      <c r="Z35" s="54" t="s">
        <v>63</v>
      </c>
      <c r="AA35" s="164" t="s">
        <v>64</v>
      </c>
      <c r="AB35" s="54" t="s">
        <v>65</v>
      </c>
      <c r="AC35" s="164" t="s">
        <v>66</v>
      </c>
      <c r="AD35" s="164" t="s">
        <v>67</v>
      </c>
      <c r="AE35" s="164" t="s">
        <v>68</v>
      </c>
      <c r="AF35" s="164" t="s">
        <v>69</v>
      </c>
      <c r="AG35" s="164" t="s">
        <v>70</v>
      </c>
      <c r="AH35" s="2516"/>
    </row>
    <row r="36" spans="1:37" s="25" customFormat="1" ht="18" customHeight="1">
      <c r="A36" s="43"/>
      <c r="B36" s="244"/>
      <c r="C36" s="244"/>
      <c r="D36" s="245"/>
      <c r="E36" s="246"/>
      <c r="F36" s="247"/>
      <c r="G36" s="248"/>
      <c r="H36" s="248"/>
      <c r="I36" s="248"/>
      <c r="J36" s="247"/>
      <c r="K36" s="102"/>
      <c r="L36" s="118"/>
      <c r="M36" s="102"/>
      <c r="N36" s="357"/>
      <c r="O36" s="357"/>
      <c r="P36" s="80"/>
      <c r="Q36" s="102"/>
      <c r="R36" s="102"/>
      <c r="S36" s="118"/>
      <c r="T36" s="80"/>
      <c r="U36" s="81"/>
      <c r="V36" s="102"/>
      <c r="W36" s="102"/>
      <c r="X36" s="102"/>
      <c r="Y36" s="102"/>
      <c r="Z36" s="81"/>
      <c r="AA36" s="102"/>
      <c r="AB36" s="81"/>
      <c r="AC36" s="102"/>
      <c r="AD36" s="102"/>
      <c r="AE36" s="102"/>
      <c r="AF36" s="102"/>
      <c r="AG36" s="102"/>
      <c r="AH36" s="247"/>
    </row>
    <row r="37" spans="1:37" s="25" customFormat="1" ht="18" customHeight="1">
      <c r="A37" s="43"/>
      <c r="B37" s="227" t="s">
        <v>57</v>
      </c>
      <c r="C37" s="336" t="str">
        <f>BKW!C8</f>
        <v>sd. Tahun 2019</v>
      </c>
      <c r="D37" s="295"/>
      <c r="E37" s="329"/>
      <c r="F37" s="230"/>
      <c r="G37" s="231"/>
      <c r="H37" s="297"/>
      <c r="I37" s="231"/>
      <c r="J37" s="298"/>
      <c r="K37" s="116"/>
      <c r="L37" s="116"/>
      <c r="M37" s="116"/>
      <c r="N37" s="116"/>
      <c r="O37" s="116"/>
      <c r="P37" s="82"/>
      <c r="Q37" s="954"/>
      <c r="R37" s="954"/>
      <c r="S37" s="955"/>
      <c r="T37" s="82"/>
      <c r="U37" s="83"/>
      <c r="V37" s="116"/>
      <c r="W37" s="116"/>
      <c r="X37" s="116"/>
      <c r="Y37" s="116"/>
      <c r="Z37" s="83"/>
      <c r="AA37" s="116"/>
      <c r="AB37" s="83"/>
      <c r="AC37" s="116"/>
      <c r="AD37" s="116"/>
      <c r="AE37" s="116"/>
      <c r="AF37" s="116"/>
      <c r="AG37" s="116"/>
      <c r="AH37" s="230"/>
    </row>
    <row r="38" spans="1:37" s="25" customFormat="1" ht="18" customHeight="1">
      <c r="A38" s="41"/>
      <c r="B38" s="106"/>
      <c r="C38" s="124"/>
      <c r="D38" s="292"/>
      <c r="E38" s="292"/>
      <c r="F38" s="345"/>
      <c r="G38" s="187"/>
      <c r="H38" s="187"/>
      <c r="I38" s="343"/>
      <c r="J38" s="346"/>
      <c r="K38" s="288"/>
      <c r="L38" s="294"/>
      <c r="M38" s="103"/>
      <c r="N38" s="347"/>
      <c r="O38" s="347"/>
      <c r="P38" s="84"/>
      <c r="Q38" s="103"/>
      <c r="R38" s="103"/>
      <c r="S38" s="85"/>
      <c r="T38" s="84"/>
      <c r="U38" s="86"/>
      <c r="V38" s="188"/>
      <c r="W38" s="188"/>
      <c r="X38" s="188"/>
      <c r="Y38" s="188"/>
      <c r="Z38" s="348"/>
      <c r="AA38" s="188"/>
      <c r="AB38" s="348"/>
      <c r="AC38" s="188"/>
      <c r="AD38" s="188"/>
      <c r="AE38" s="188"/>
      <c r="AF38" s="188"/>
      <c r="AG38" s="188"/>
      <c r="AH38" s="106"/>
    </row>
    <row r="39" spans="1:37" s="25" customFormat="1" ht="18" customHeight="1">
      <c r="A39" s="41"/>
      <c r="B39" s="106"/>
      <c r="C39" s="124"/>
      <c r="D39" s="292"/>
      <c r="E39" s="292"/>
      <c r="F39" s="345"/>
      <c r="G39" s="187"/>
      <c r="H39" s="187"/>
      <c r="I39" s="343"/>
      <c r="J39" s="346"/>
      <c r="K39" s="288"/>
      <c r="L39" s="294"/>
      <c r="M39" s="103"/>
      <c r="N39" s="347"/>
      <c r="O39" s="347"/>
      <c r="P39" s="84"/>
      <c r="Q39" s="103"/>
      <c r="R39" s="103"/>
      <c r="S39" s="85"/>
      <c r="T39" s="84"/>
      <c r="U39" s="86"/>
      <c r="V39" s="188"/>
      <c r="W39" s="188"/>
      <c r="X39" s="188"/>
      <c r="Y39" s="188"/>
      <c r="Z39" s="348"/>
      <c r="AA39" s="188"/>
      <c r="AB39" s="348"/>
      <c r="AC39" s="188"/>
      <c r="AD39" s="188"/>
      <c r="AE39" s="188"/>
      <c r="AF39" s="188"/>
      <c r="AG39" s="188"/>
      <c r="AH39" s="106"/>
    </row>
    <row r="40" spans="1:37" s="25" customFormat="1" ht="18" customHeight="1">
      <c r="A40" s="41"/>
      <c r="B40" s="106"/>
      <c r="C40" s="124"/>
      <c r="D40" s="292"/>
      <c r="E40" s="292"/>
      <c r="F40" s="345"/>
      <c r="G40" s="1174"/>
      <c r="H40" s="187"/>
      <c r="I40" s="343"/>
      <c r="J40" s="346"/>
      <c r="K40" s="186"/>
      <c r="L40" s="294"/>
      <c r="M40" s="103"/>
      <c r="N40" s="347"/>
      <c r="O40" s="347"/>
      <c r="P40" s="84"/>
      <c r="Q40" s="103"/>
      <c r="R40" s="103"/>
      <c r="S40" s="85"/>
      <c r="T40" s="84"/>
      <c r="U40" s="86"/>
      <c r="V40" s="188"/>
      <c r="W40" s="188"/>
      <c r="X40" s="188"/>
      <c r="Y40" s="188"/>
      <c r="Z40" s="348"/>
      <c r="AA40" s="188"/>
      <c r="AB40" s="348"/>
      <c r="AC40" s="188"/>
      <c r="AD40" s="188"/>
      <c r="AE40" s="188"/>
      <c r="AF40" s="188"/>
      <c r="AG40" s="188"/>
      <c r="AH40" s="106"/>
      <c r="AI40" s="25">
        <v>2013</v>
      </c>
    </row>
    <row r="41" spans="1:37" s="25" customFormat="1" ht="18" customHeight="1">
      <c r="A41" s="41"/>
      <c r="B41" s="106"/>
      <c r="C41" s="124"/>
      <c r="D41" s="292"/>
      <c r="E41" s="292"/>
      <c r="F41" s="345"/>
      <c r="G41" s="352"/>
      <c r="H41" s="343"/>
      <c r="I41" s="343"/>
      <c r="J41" s="346"/>
      <c r="K41" s="105"/>
      <c r="L41" s="294"/>
      <c r="M41" s="103"/>
      <c r="N41" s="347"/>
      <c r="O41" s="347"/>
      <c r="P41" s="84"/>
      <c r="Q41" s="104"/>
      <c r="R41" s="104"/>
      <c r="S41" s="85"/>
      <c r="T41" s="87"/>
      <c r="U41" s="1201"/>
      <c r="V41" s="188"/>
      <c r="W41" s="188"/>
      <c r="X41" s="188"/>
      <c r="Y41" s="188"/>
      <c r="Z41" s="348"/>
      <c r="AA41" s="188"/>
      <c r="AB41" s="348"/>
      <c r="AC41" s="188"/>
      <c r="AD41" s="188"/>
      <c r="AE41" s="188"/>
      <c r="AF41" s="188"/>
      <c r="AG41" s="188"/>
      <c r="AH41" s="124"/>
      <c r="AI41" s="25">
        <v>2012</v>
      </c>
    </row>
    <row r="42" spans="1:37" s="25" customFormat="1" ht="18" customHeight="1">
      <c r="A42" s="41"/>
      <c r="B42" s="106"/>
      <c r="C42" s="124"/>
      <c r="D42" s="292"/>
      <c r="E42" s="292"/>
      <c r="F42" s="345"/>
      <c r="G42" s="350"/>
      <c r="H42" s="343"/>
      <c r="I42" s="343"/>
      <c r="J42" s="346"/>
      <c r="K42" s="447"/>
      <c r="L42" s="249"/>
      <c r="M42" s="103"/>
      <c r="N42" s="347"/>
      <c r="O42" s="347"/>
      <c r="P42" s="84"/>
      <c r="Q42" s="103"/>
      <c r="R42" s="103"/>
      <c r="S42" s="85"/>
      <c r="T42" s="84"/>
      <c r="U42" s="86"/>
      <c r="V42" s="188"/>
      <c r="W42" s="188"/>
      <c r="X42" s="188"/>
      <c r="Y42" s="188"/>
      <c r="Z42" s="348"/>
      <c r="AA42" s="188"/>
      <c r="AB42" s="348"/>
      <c r="AC42" s="188"/>
      <c r="AD42" s="188"/>
      <c r="AE42" s="188"/>
      <c r="AF42" s="188"/>
      <c r="AG42" s="188"/>
      <c r="AH42" s="106"/>
    </row>
    <row r="43" spans="1:37" s="25" customFormat="1" ht="18" customHeight="1">
      <c r="A43" s="41"/>
      <c r="B43" s="106"/>
      <c r="C43" s="124"/>
      <c r="D43" s="292"/>
      <c r="E43" s="292"/>
      <c r="F43" s="345"/>
      <c r="G43" s="351"/>
      <c r="H43" s="343"/>
      <c r="I43" s="343"/>
      <c r="J43" s="346"/>
      <c r="K43" s="186"/>
      <c r="L43" s="249"/>
      <c r="M43" s="103"/>
      <c r="N43" s="347"/>
      <c r="O43" s="347"/>
      <c r="P43" s="84"/>
      <c r="Q43" s="103"/>
      <c r="R43" s="103"/>
      <c r="S43" s="85"/>
      <c r="T43" s="84"/>
      <c r="U43" s="86"/>
      <c r="V43" s="188"/>
      <c r="W43" s="188"/>
      <c r="X43" s="188"/>
      <c r="Y43" s="188"/>
      <c r="Z43" s="348"/>
      <c r="AA43" s="188"/>
      <c r="AB43" s="348"/>
      <c r="AC43" s="188"/>
      <c r="AD43" s="188"/>
      <c r="AE43" s="188"/>
      <c r="AF43" s="188"/>
      <c r="AG43" s="188"/>
      <c r="AH43" s="106"/>
    </row>
    <row r="44" spans="1:37" s="25" customFormat="1" ht="18" customHeight="1">
      <c r="A44" s="41"/>
      <c r="B44" s="106"/>
      <c r="C44" s="124"/>
      <c r="D44" s="292"/>
      <c r="E44" s="292"/>
      <c r="F44" s="345"/>
      <c r="G44" s="351"/>
      <c r="H44" s="343"/>
      <c r="I44" s="343"/>
      <c r="J44" s="346"/>
      <c r="K44" s="186"/>
      <c r="L44" s="249"/>
      <c r="M44" s="103"/>
      <c r="N44" s="347"/>
      <c r="O44" s="347"/>
      <c r="P44" s="84"/>
      <c r="Q44" s="103"/>
      <c r="R44" s="103"/>
      <c r="S44" s="85"/>
      <c r="T44" s="84"/>
      <c r="U44" s="86"/>
      <c r="V44" s="188"/>
      <c r="W44" s="188"/>
      <c r="X44" s="188"/>
      <c r="Y44" s="188"/>
      <c r="Z44" s="348"/>
      <c r="AA44" s="188"/>
      <c r="AB44" s="348"/>
      <c r="AC44" s="188"/>
      <c r="AD44" s="188"/>
      <c r="AE44" s="188"/>
      <c r="AF44" s="188"/>
      <c r="AG44" s="188"/>
      <c r="AH44" s="106"/>
    </row>
    <row r="45" spans="1:37" s="25" customFormat="1" ht="18" customHeight="1">
      <c r="A45" s="41"/>
      <c r="B45" s="106"/>
      <c r="C45" s="124"/>
      <c r="D45" s="292"/>
      <c r="E45" s="292"/>
      <c r="F45" s="345"/>
      <c r="G45" s="351"/>
      <c r="H45" s="343"/>
      <c r="I45" s="343"/>
      <c r="J45" s="346"/>
      <c r="K45" s="186"/>
      <c r="L45" s="249"/>
      <c r="M45" s="103"/>
      <c r="N45" s="347"/>
      <c r="O45" s="347"/>
      <c r="P45" s="84"/>
      <c r="Q45" s="103"/>
      <c r="R45" s="103"/>
      <c r="S45" s="85"/>
      <c r="T45" s="84"/>
      <c r="U45" s="86"/>
      <c r="V45" s="188"/>
      <c r="W45" s="188"/>
      <c r="X45" s="188"/>
      <c r="Y45" s="188"/>
      <c r="Z45" s="348"/>
      <c r="AA45" s="188"/>
      <c r="AB45" s="348"/>
      <c r="AC45" s="188"/>
      <c r="AD45" s="188"/>
      <c r="AE45" s="188"/>
      <c r="AF45" s="188"/>
      <c r="AG45" s="188"/>
      <c r="AH45" s="106"/>
    </row>
    <row r="46" spans="1:37" s="25" customFormat="1" ht="18" customHeight="1">
      <c r="A46" s="40"/>
      <c r="B46" s="106"/>
      <c r="C46" s="674"/>
      <c r="D46" s="1154"/>
      <c r="E46" s="1154"/>
      <c r="F46" s="1164"/>
      <c r="G46" s="1173"/>
      <c r="H46" s="1180"/>
      <c r="I46" s="1168"/>
      <c r="J46" s="1164"/>
      <c r="K46" s="93"/>
      <c r="L46" s="93"/>
      <c r="M46" s="1078"/>
      <c r="N46" s="1196"/>
      <c r="O46" s="1196"/>
      <c r="P46" s="92"/>
      <c r="Q46" s="1078"/>
      <c r="R46" s="1078"/>
      <c r="S46" s="93"/>
      <c r="T46" s="92"/>
      <c r="U46" s="369"/>
      <c r="V46" s="188"/>
      <c r="W46" s="188"/>
      <c r="X46" s="188"/>
      <c r="Y46" s="188"/>
      <c r="Z46" s="348"/>
      <c r="AA46" s="188"/>
      <c r="AB46" s="348"/>
      <c r="AC46" s="188"/>
      <c r="AD46" s="188"/>
      <c r="AE46" s="188"/>
      <c r="AF46" s="188"/>
      <c r="AG46" s="188"/>
      <c r="AH46" s="674"/>
    </row>
    <row r="47" spans="1:37" s="25" customFormat="1" ht="18" customHeight="1">
      <c r="A47" s="40"/>
      <c r="B47" s="106"/>
      <c r="C47" s="674"/>
      <c r="D47" s="1162"/>
      <c r="E47" s="1162"/>
      <c r="F47" s="1164"/>
      <c r="G47" s="1168"/>
      <c r="H47" s="1168"/>
      <c r="I47" s="1168"/>
      <c r="J47" s="1164"/>
      <c r="K47" s="1195"/>
      <c r="L47" s="1071"/>
      <c r="M47" s="784"/>
      <c r="N47" s="665"/>
      <c r="O47" s="665"/>
      <c r="P47" s="648"/>
      <c r="Q47" s="784"/>
      <c r="R47" s="784"/>
      <c r="S47" s="1071"/>
      <c r="T47" s="648"/>
      <c r="U47" s="656"/>
      <c r="V47" s="188"/>
      <c r="W47" s="188"/>
      <c r="X47" s="188"/>
      <c r="Y47" s="188"/>
      <c r="Z47" s="348"/>
      <c r="AA47" s="188"/>
      <c r="AB47" s="348"/>
      <c r="AC47" s="188"/>
      <c r="AD47" s="188"/>
      <c r="AE47" s="188"/>
      <c r="AF47" s="188"/>
      <c r="AG47" s="188"/>
      <c r="AH47" s="1069"/>
    </row>
    <row r="48" spans="1:37" s="55" customFormat="1" ht="18" customHeight="1">
      <c r="A48" s="40"/>
      <c r="B48" s="106"/>
      <c r="C48" s="1033"/>
      <c r="D48" s="1034"/>
      <c r="E48" s="1034"/>
      <c r="F48" s="1150"/>
      <c r="G48" s="1176"/>
      <c r="H48" s="1176"/>
      <c r="I48" s="1185"/>
      <c r="J48" s="1150"/>
      <c r="K48" s="1027"/>
      <c r="L48" s="1035"/>
      <c r="M48" s="978"/>
      <c r="N48" s="1152"/>
      <c r="O48" s="1152"/>
      <c r="P48" s="1010"/>
      <c r="Q48" s="1073"/>
      <c r="R48" s="1073"/>
      <c r="S48" s="1011"/>
      <c r="T48" s="1010"/>
      <c r="U48" s="1151"/>
      <c r="V48" s="1073"/>
      <c r="W48" s="1073"/>
      <c r="X48" s="1073"/>
      <c r="Y48" s="1073"/>
      <c r="Z48" s="1012"/>
      <c r="AA48" s="1073"/>
      <c r="AB48" s="1012"/>
      <c r="AC48" s="1073"/>
      <c r="AD48" s="1073"/>
      <c r="AE48" s="1073"/>
      <c r="AF48" s="1073"/>
      <c r="AG48" s="1073"/>
      <c r="AH48" s="968"/>
      <c r="AI48" s="25"/>
      <c r="AJ48" s="25"/>
      <c r="AK48" s="25"/>
    </row>
    <row r="49" spans="1:37" s="55" customFormat="1" ht="18" customHeight="1">
      <c r="A49" s="40"/>
      <c r="B49" s="106"/>
      <c r="C49" s="1033"/>
      <c r="D49" s="1159"/>
      <c r="E49" s="1159"/>
      <c r="F49" s="1150"/>
      <c r="G49" s="1175"/>
      <c r="H49" s="1176"/>
      <c r="I49" s="1185"/>
      <c r="J49" s="1150"/>
      <c r="K49" s="1027"/>
      <c r="L49" s="1035"/>
      <c r="M49" s="978"/>
      <c r="N49" s="1152"/>
      <c r="O49" s="1152"/>
      <c r="P49" s="1010"/>
      <c r="Q49" s="1073"/>
      <c r="R49" s="1073"/>
      <c r="S49" s="1011"/>
      <c r="T49" s="1010"/>
      <c r="U49" s="1151"/>
      <c r="V49" s="1073"/>
      <c r="W49" s="1073"/>
      <c r="X49" s="1073"/>
      <c r="Y49" s="1073"/>
      <c r="Z49" s="1012"/>
      <c r="AA49" s="1073"/>
      <c r="AB49" s="1012"/>
      <c r="AC49" s="1073"/>
      <c r="AD49" s="1073"/>
      <c r="AE49" s="1073"/>
      <c r="AF49" s="1073"/>
      <c r="AG49" s="1073"/>
      <c r="AH49" s="968"/>
      <c r="AI49" s="25"/>
      <c r="AJ49" s="25"/>
      <c r="AK49" s="25"/>
    </row>
    <row r="50" spans="1:37" s="55" customFormat="1" ht="18" customHeight="1">
      <c r="A50" s="40"/>
      <c r="B50" s="106"/>
      <c r="C50" s="1033"/>
      <c r="D50" s="1034"/>
      <c r="E50" s="1034"/>
      <c r="F50" s="1150"/>
      <c r="G50" s="1139"/>
      <c r="H50" s="1139"/>
      <c r="I50" s="1139"/>
      <c r="J50" s="1150"/>
      <c r="K50" s="1027"/>
      <c r="L50" s="702"/>
      <c r="M50" s="784"/>
      <c r="N50" s="1197"/>
      <c r="O50" s="1198"/>
      <c r="P50" s="701"/>
      <c r="Q50" s="1076"/>
      <c r="R50" s="1076"/>
      <c r="S50" s="702"/>
      <c r="T50" s="701"/>
      <c r="U50" s="1202"/>
      <c r="V50" s="188"/>
      <c r="W50" s="188"/>
      <c r="X50" s="188"/>
      <c r="Y50" s="188"/>
      <c r="Z50" s="348"/>
      <c r="AA50" s="188"/>
      <c r="AB50" s="348"/>
      <c r="AC50" s="188"/>
      <c r="AD50" s="188"/>
      <c r="AE50" s="188"/>
      <c r="AF50" s="188"/>
      <c r="AG50" s="188"/>
      <c r="AH50" s="697"/>
      <c r="AI50" s="25"/>
      <c r="AJ50" s="25"/>
      <c r="AK50" s="25"/>
    </row>
    <row r="51" spans="1:37" s="25" customFormat="1" ht="18" customHeight="1">
      <c r="A51" s="1588"/>
      <c r="B51" s="106"/>
      <c r="C51" s="674"/>
      <c r="D51" s="1158"/>
      <c r="E51" s="1158"/>
      <c r="F51" s="1166"/>
      <c r="G51" s="1172"/>
      <c r="H51" s="1172"/>
      <c r="I51" s="1184"/>
      <c r="J51" s="1192"/>
      <c r="K51" s="1027"/>
      <c r="L51" s="702"/>
      <c r="M51" s="784"/>
      <c r="N51" s="1197"/>
      <c r="O51" s="1198"/>
      <c r="P51" s="701"/>
      <c r="Q51" s="1076"/>
      <c r="R51" s="1076"/>
      <c r="S51" s="702"/>
      <c r="T51" s="701"/>
      <c r="U51" s="1202"/>
      <c r="V51" s="188"/>
      <c r="W51" s="188"/>
      <c r="X51" s="188"/>
      <c r="Y51" s="188"/>
      <c r="Z51" s="348"/>
      <c r="AA51" s="188"/>
      <c r="AB51" s="348"/>
      <c r="AC51" s="188"/>
      <c r="AD51" s="188"/>
      <c r="AE51" s="188"/>
      <c r="AF51" s="188"/>
      <c r="AG51" s="188"/>
      <c r="AH51" s="1069"/>
    </row>
    <row r="52" spans="1:37" s="55" customFormat="1" ht="18" customHeight="1">
      <c r="A52" s="40"/>
      <c r="B52" s="106"/>
      <c r="C52" s="674"/>
      <c r="D52" s="1155"/>
      <c r="E52" s="1155"/>
      <c r="F52" s="1165"/>
      <c r="G52" s="1169"/>
      <c r="H52" s="1178"/>
      <c r="I52" s="1183"/>
      <c r="J52" s="1189"/>
      <c r="K52" s="1027"/>
      <c r="L52" s="702"/>
      <c r="M52" s="784"/>
      <c r="N52" s="1197"/>
      <c r="O52" s="1198"/>
      <c r="P52" s="697"/>
      <c r="Q52" s="697"/>
      <c r="R52" s="697"/>
      <c r="S52" s="699"/>
      <c r="T52" s="1199"/>
      <c r="U52" s="1200"/>
      <c r="V52" s="188"/>
      <c r="W52" s="188"/>
      <c r="X52" s="188"/>
      <c r="Y52" s="188"/>
      <c r="Z52" s="348"/>
      <c r="AA52" s="188"/>
      <c r="AB52" s="348"/>
      <c r="AC52" s="188"/>
      <c r="AD52" s="188"/>
      <c r="AE52" s="188"/>
      <c r="AF52" s="188"/>
      <c r="AG52" s="188"/>
      <c r="AH52" s="1203"/>
      <c r="AI52" s="25"/>
      <c r="AJ52" s="25"/>
      <c r="AK52" s="25"/>
    </row>
    <row r="53" spans="1:37" s="55" customFormat="1" ht="18" customHeight="1">
      <c r="A53" s="40"/>
      <c r="B53" s="106"/>
      <c r="C53" s="362"/>
      <c r="D53" s="1161"/>
      <c r="E53" s="1161"/>
      <c r="F53" s="904"/>
      <c r="G53" s="1177"/>
      <c r="H53" s="1182"/>
      <c r="I53" s="1187"/>
      <c r="J53" s="1194"/>
      <c r="K53" s="1039"/>
      <c r="L53" s="1076"/>
      <c r="M53" s="784"/>
      <c r="N53" s="692"/>
      <c r="O53" s="1076"/>
      <c r="P53" s="701"/>
      <c r="Q53" s="1076"/>
      <c r="R53" s="1076"/>
      <c r="S53" s="702"/>
      <c r="T53" s="701"/>
      <c r="U53" s="905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069"/>
      <c r="AI53" s="25"/>
      <c r="AJ53" s="25"/>
      <c r="AK53" s="25"/>
    </row>
    <row r="54" spans="1:37" s="55" customFormat="1" ht="18" customHeight="1">
      <c r="A54" s="41"/>
      <c r="B54" s="106"/>
      <c r="C54" s="697"/>
      <c r="D54" s="1160"/>
      <c r="E54" s="1160"/>
      <c r="F54" s="1166"/>
      <c r="G54" s="1169"/>
      <c r="H54" s="502"/>
      <c r="I54" s="502"/>
      <c r="J54" s="1193"/>
      <c r="K54" s="1027"/>
      <c r="L54" s="699"/>
      <c r="M54" s="784"/>
      <c r="N54" s="1197"/>
      <c r="O54" s="1198"/>
      <c r="P54" s="701"/>
      <c r="Q54" s="1076"/>
      <c r="R54" s="1076"/>
      <c r="S54" s="702"/>
      <c r="T54" s="701"/>
      <c r="U54" s="1202"/>
      <c r="V54" s="188"/>
      <c r="W54" s="188"/>
      <c r="X54" s="188"/>
      <c r="Y54" s="188"/>
      <c r="Z54" s="348"/>
      <c r="AA54" s="188"/>
      <c r="AB54" s="348"/>
      <c r="AC54" s="188"/>
      <c r="AD54" s="188"/>
      <c r="AE54" s="188"/>
      <c r="AF54" s="188"/>
      <c r="AG54" s="188"/>
      <c r="AH54" s="1069"/>
      <c r="AI54" s="25"/>
      <c r="AJ54" s="25"/>
      <c r="AK54" s="25"/>
    </row>
    <row r="55" spans="1:37" s="25" customFormat="1" ht="18" customHeight="1">
      <c r="A55" s="41"/>
      <c r="B55" s="106"/>
      <c r="C55" s="1078"/>
      <c r="D55" s="1158"/>
      <c r="E55" s="1158"/>
      <c r="F55" s="1165"/>
      <c r="G55" s="1170"/>
      <c r="H55" s="1181"/>
      <c r="I55" s="1184"/>
      <c r="J55" s="1192"/>
      <c r="K55" s="1027"/>
      <c r="L55" s="699"/>
      <c r="M55" s="784"/>
      <c r="N55" s="1197"/>
      <c r="O55" s="1198"/>
      <c r="P55" s="701"/>
      <c r="Q55" s="1076"/>
      <c r="R55" s="1076"/>
      <c r="S55" s="702"/>
      <c r="T55" s="701"/>
      <c r="U55" s="1202"/>
      <c r="V55" s="188"/>
      <c r="W55" s="188"/>
      <c r="X55" s="188"/>
      <c r="Y55" s="188"/>
      <c r="Z55" s="348"/>
      <c r="AA55" s="188"/>
      <c r="AB55" s="348"/>
      <c r="AC55" s="188"/>
      <c r="AD55" s="188"/>
      <c r="AE55" s="188"/>
      <c r="AF55" s="188"/>
      <c r="AG55" s="188"/>
      <c r="AH55" s="1069"/>
      <c r="AI55" s="25">
        <v>2013</v>
      </c>
    </row>
    <row r="56" spans="1:37" s="25" customFormat="1" ht="18" customHeight="1">
      <c r="A56" s="1588"/>
      <c r="B56" s="106"/>
      <c r="C56" s="674"/>
      <c r="D56" s="1157"/>
      <c r="E56" s="1157"/>
      <c r="F56" s="1166"/>
      <c r="G56" s="1172"/>
      <c r="H56" s="1172"/>
      <c r="I56" s="1184"/>
      <c r="J56" s="1190"/>
      <c r="K56" s="1027"/>
      <c r="L56" s="702"/>
      <c r="M56" s="1078"/>
      <c r="N56" s="1197"/>
      <c r="O56" s="1198"/>
      <c r="P56" s="701"/>
      <c r="Q56" s="1076"/>
      <c r="R56" s="1076"/>
      <c r="S56" s="702"/>
      <c r="T56" s="701"/>
      <c r="U56" s="1202"/>
      <c r="V56" s="188"/>
      <c r="W56" s="188"/>
      <c r="X56" s="188"/>
      <c r="Y56" s="188"/>
      <c r="Z56" s="348"/>
      <c r="AA56" s="188"/>
      <c r="AB56" s="348"/>
      <c r="AC56" s="188"/>
      <c r="AD56" s="188"/>
      <c r="AE56" s="188"/>
      <c r="AF56" s="188"/>
      <c r="AG56" s="188"/>
      <c r="AH56" s="1069"/>
    </row>
    <row r="57" spans="1:37" s="55" customFormat="1" ht="18" customHeight="1">
      <c r="A57" s="41"/>
      <c r="B57" s="106"/>
      <c r="C57" s="674"/>
      <c r="D57" s="1157"/>
      <c r="E57" s="1157"/>
      <c r="F57" s="1165"/>
      <c r="G57" s="1170"/>
      <c r="H57" s="1172"/>
      <c r="I57" s="1184"/>
      <c r="J57" s="1190"/>
      <c r="K57" s="1027"/>
      <c r="L57" s="702"/>
      <c r="M57" s="784"/>
      <c r="N57" s="1197"/>
      <c r="O57" s="1198"/>
      <c r="P57" s="701"/>
      <c r="Q57" s="1076"/>
      <c r="R57" s="1076"/>
      <c r="S57" s="702"/>
      <c r="T57" s="701"/>
      <c r="U57" s="1202"/>
      <c r="V57" s="188"/>
      <c r="W57" s="188"/>
      <c r="X57" s="188"/>
      <c r="Y57" s="188"/>
      <c r="Z57" s="348"/>
      <c r="AA57" s="188"/>
      <c r="AB57" s="348"/>
      <c r="AC57" s="188"/>
      <c r="AD57" s="188"/>
      <c r="AE57" s="188"/>
      <c r="AF57" s="188"/>
      <c r="AG57" s="188"/>
      <c r="AH57" s="1069"/>
      <c r="AI57" s="25">
        <v>2013</v>
      </c>
      <c r="AJ57" s="25"/>
      <c r="AK57" s="25"/>
    </row>
    <row r="58" spans="1:37" s="55" customFormat="1" ht="18" customHeight="1">
      <c r="A58" s="671"/>
      <c r="B58" s="106"/>
      <c r="C58" s="2429"/>
      <c r="D58" s="1671"/>
      <c r="E58" s="1673"/>
      <c r="F58" s="1674"/>
      <c r="G58" s="1675"/>
      <c r="H58" s="1676"/>
      <c r="I58" s="1672"/>
      <c r="J58" s="1677"/>
      <c r="K58" s="1573"/>
      <c r="L58" s="2433"/>
      <c r="M58" s="2429"/>
      <c r="N58" s="1667"/>
      <c r="O58" s="2435"/>
      <c r="P58" s="1010"/>
      <c r="Q58" s="2429"/>
      <c r="R58" s="2429"/>
      <c r="S58" s="2436"/>
      <c r="T58" s="1010"/>
      <c r="U58" s="1012"/>
      <c r="V58" s="1645"/>
      <c r="W58" s="1645"/>
      <c r="X58" s="1645"/>
      <c r="Y58" s="1645"/>
      <c r="Z58" s="1645"/>
      <c r="AA58" s="1645"/>
      <c r="AB58" s="1645"/>
      <c r="AC58" s="1645"/>
      <c r="AD58" s="1645"/>
      <c r="AE58" s="1645"/>
      <c r="AF58" s="1645"/>
      <c r="AG58" s="1645"/>
      <c r="AH58" s="968"/>
    </row>
    <row r="59" spans="1:37" s="55" customFormat="1" ht="18" customHeight="1">
      <c r="A59" s="671"/>
      <c r="B59" s="106"/>
      <c r="C59" s="2429"/>
      <c r="D59" s="1681"/>
      <c r="E59" s="1714"/>
      <c r="F59" s="1715"/>
      <c r="G59" s="1716"/>
      <c r="H59" s="1716"/>
      <c r="I59" s="1717"/>
      <c r="J59" s="1714"/>
      <c r="K59" s="1712"/>
      <c r="L59" s="2433"/>
      <c r="M59" s="2429"/>
      <c r="N59" s="1713"/>
      <c r="O59" s="2435"/>
      <c r="P59" s="1010"/>
      <c r="Q59" s="2429"/>
      <c r="R59" s="2429"/>
      <c r="S59" s="2436"/>
      <c r="T59" s="1010"/>
      <c r="U59" s="1012"/>
      <c r="V59" s="1700"/>
      <c r="W59" s="1700"/>
      <c r="X59" s="1700"/>
      <c r="Y59" s="1700"/>
      <c r="Z59" s="1700"/>
      <c r="AA59" s="1700"/>
      <c r="AB59" s="1700"/>
      <c r="AC59" s="1700"/>
      <c r="AD59" s="1700"/>
      <c r="AE59" s="1700"/>
      <c r="AF59" s="1700"/>
      <c r="AG59" s="1700"/>
      <c r="AH59" s="968"/>
    </row>
    <row r="60" spans="1:37" s="55" customFormat="1" ht="18" customHeight="1">
      <c r="A60" s="671"/>
      <c r="B60" s="106"/>
      <c r="C60" s="2429"/>
      <c r="D60" s="1701"/>
      <c r="E60" s="1719"/>
      <c r="F60" s="1720"/>
      <c r="G60" s="1721"/>
      <c r="H60" s="1704"/>
      <c r="I60" s="1691"/>
      <c r="J60" s="1677"/>
      <c r="K60" s="1712"/>
      <c r="L60" s="2433"/>
      <c r="M60" s="2429"/>
      <c r="N60" s="1713"/>
      <c r="O60" s="2435"/>
      <c r="P60" s="1010"/>
      <c r="Q60" s="2429"/>
      <c r="R60" s="2429"/>
      <c r="S60" s="2436"/>
      <c r="T60" s="1010"/>
      <c r="U60" s="1012"/>
      <c r="V60" s="1700"/>
      <c r="W60" s="1700"/>
      <c r="X60" s="1700"/>
      <c r="Y60" s="1700"/>
      <c r="Z60" s="1700"/>
      <c r="AA60" s="1700"/>
      <c r="AB60" s="1700"/>
      <c r="AC60" s="1700"/>
      <c r="AD60" s="1700"/>
      <c r="AE60" s="1700"/>
      <c r="AF60" s="1700"/>
      <c r="AG60" s="1700"/>
      <c r="AH60" s="968"/>
    </row>
    <row r="61" spans="1:37" s="55" customFormat="1" ht="18" customHeight="1">
      <c r="A61" s="671"/>
      <c r="B61" s="106"/>
      <c r="C61" s="2429"/>
      <c r="D61" s="1833"/>
      <c r="E61" s="1777"/>
      <c r="F61" s="1778"/>
      <c r="G61" s="1779"/>
      <c r="H61" s="1780"/>
      <c r="I61" s="1773"/>
      <c r="J61" s="1781"/>
      <c r="K61" s="1774"/>
      <c r="L61" s="2433"/>
      <c r="M61" s="2429"/>
      <c r="N61" s="1775"/>
      <c r="O61" s="2435"/>
      <c r="P61" s="1010"/>
      <c r="Q61" s="2429"/>
      <c r="R61" s="2429"/>
      <c r="S61" s="2436"/>
      <c r="T61" s="1010"/>
      <c r="U61" s="1012"/>
      <c r="V61" s="1776"/>
      <c r="W61" s="1776"/>
      <c r="X61" s="1776"/>
      <c r="Y61" s="1776"/>
      <c r="Z61" s="1776"/>
      <c r="AA61" s="1776"/>
      <c r="AB61" s="1776"/>
      <c r="AC61" s="1776"/>
      <c r="AD61" s="1776"/>
      <c r="AE61" s="1776"/>
      <c r="AF61" s="1776"/>
      <c r="AG61" s="1776"/>
      <c r="AH61" s="968"/>
    </row>
    <row r="62" spans="1:37" s="55" customFormat="1" ht="18" customHeight="1">
      <c r="A62" s="671"/>
      <c r="B62" s="106"/>
      <c r="C62" s="2429"/>
      <c r="D62" s="1782"/>
      <c r="E62" s="1785"/>
      <c r="F62" s="1786"/>
      <c r="G62" s="1787"/>
      <c r="H62" s="1788"/>
      <c r="I62" s="1773"/>
      <c r="J62" s="1781"/>
      <c r="K62" s="1774"/>
      <c r="L62" s="2433"/>
      <c r="M62" s="2429"/>
      <c r="N62" s="1775"/>
      <c r="O62" s="2435"/>
      <c r="P62" s="1010"/>
      <c r="Q62" s="2429"/>
      <c r="R62" s="2429"/>
      <c r="S62" s="2436"/>
      <c r="T62" s="1010"/>
      <c r="U62" s="1012"/>
      <c r="V62" s="1776"/>
      <c r="W62" s="1776"/>
      <c r="X62" s="1776"/>
      <c r="Y62" s="1776"/>
      <c r="Z62" s="1776"/>
      <c r="AA62" s="1776"/>
      <c r="AB62" s="1776"/>
      <c r="AC62" s="1776"/>
      <c r="AD62" s="1776"/>
      <c r="AE62" s="1776"/>
      <c r="AF62" s="1776"/>
      <c r="AG62" s="1776"/>
      <c r="AH62" s="968"/>
    </row>
    <row r="63" spans="1:37" s="55" customFormat="1" ht="18" customHeight="1">
      <c r="A63" s="671"/>
      <c r="B63" s="106"/>
      <c r="C63" s="2429"/>
      <c r="D63" s="1783"/>
      <c r="E63" s="1789"/>
      <c r="F63" s="1790"/>
      <c r="G63" s="1787"/>
      <c r="H63" s="1788"/>
      <c r="I63" s="1773"/>
      <c r="J63" s="1729"/>
      <c r="K63" s="1774"/>
      <c r="L63" s="2433"/>
      <c r="M63" s="2429"/>
      <c r="N63" s="1775"/>
      <c r="O63" s="2435"/>
      <c r="P63" s="1010"/>
      <c r="Q63" s="2429"/>
      <c r="R63" s="2429"/>
      <c r="S63" s="2436"/>
      <c r="T63" s="1010"/>
      <c r="U63" s="1012"/>
      <c r="V63" s="1776"/>
      <c r="W63" s="1776"/>
      <c r="X63" s="1776"/>
      <c r="Y63" s="1776"/>
      <c r="Z63" s="1776"/>
      <c r="AA63" s="1776"/>
      <c r="AB63" s="1776"/>
      <c r="AC63" s="1776"/>
      <c r="AD63" s="1776"/>
      <c r="AE63" s="1776"/>
      <c r="AF63" s="1776"/>
      <c r="AG63" s="1776"/>
      <c r="AH63" s="968"/>
    </row>
    <row r="64" spans="1:37" s="55" customFormat="1" ht="18" customHeight="1">
      <c r="A64" s="671"/>
      <c r="B64" s="106"/>
      <c r="C64" s="2429"/>
      <c r="D64" s="1784"/>
      <c r="E64" s="1791"/>
      <c r="F64" s="1792"/>
      <c r="G64" s="1793"/>
      <c r="H64" s="1788"/>
      <c r="I64" s="1773"/>
      <c r="J64" s="1729"/>
      <c r="K64" s="1774"/>
      <c r="L64" s="2433"/>
      <c r="M64" s="2429"/>
      <c r="N64" s="1775"/>
      <c r="O64" s="2435"/>
      <c r="P64" s="1010"/>
      <c r="Q64" s="2429"/>
      <c r="R64" s="2429"/>
      <c r="S64" s="2436"/>
      <c r="T64" s="1010"/>
      <c r="U64" s="1012"/>
      <c r="V64" s="1776"/>
      <c r="W64" s="1776"/>
      <c r="X64" s="1776"/>
      <c r="Y64" s="1776"/>
      <c r="Z64" s="1776"/>
      <c r="AA64" s="1776"/>
      <c r="AB64" s="1776"/>
      <c r="AC64" s="1776"/>
      <c r="AD64" s="1776"/>
      <c r="AE64" s="1776"/>
      <c r="AF64" s="1776"/>
      <c r="AG64" s="1776"/>
      <c r="AH64" s="968"/>
    </row>
    <row r="65" spans="1:34" s="55" customFormat="1" ht="18" customHeight="1">
      <c r="A65" s="671"/>
      <c r="B65" s="968"/>
      <c r="C65" s="2429"/>
      <c r="D65" s="1836"/>
      <c r="E65" s="1836"/>
      <c r="F65" s="1837"/>
      <c r="G65" s="1838"/>
      <c r="H65" s="1839"/>
      <c r="I65" s="1773"/>
      <c r="J65" s="1729"/>
      <c r="K65" s="1774"/>
      <c r="L65" s="2433"/>
      <c r="M65" s="2429"/>
      <c r="N65" s="1775"/>
      <c r="O65" s="2435"/>
      <c r="P65" s="1010"/>
      <c r="Q65" s="2429"/>
      <c r="R65" s="2429"/>
      <c r="S65" s="2436"/>
      <c r="T65" s="1010"/>
      <c r="U65" s="1012"/>
      <c r="V65" s="1776"/>
      <c r="W65" s="1776"/>
      <c r="X65" s="1776"/>
      <c r="Y65" s="1776"/>
      <c r="Z65" s="1776"/>
      <c r="AA65" s="1776"/>
      <c r="AB65" s="1776"/>
      <c r="AC65" s="1776"/>
      <c r="AD65" s="1776"/>
      <c r="AE65" s="1776"/>
      <c r="AF65" s="1776"/>
      <c r="AG65" s="1776"/>
      <c r="AH65" s="968"/>
    </row>
    <row r="66" spans="1:34" s="55" customFormat="1" ht="18" customHeight="1">
      <c r="A66" s="671"/>
      <c r="B66" s="968"/>
      <c r="C66" s="2429"/>
      <c r="D66" s="969"/>
      <c r="E66" s="1815"/>
      <c r="F66" s="1760"/>
      <c r="G66" s="1736"/>
      <c r="H66" s="1751"/>
      <c r="I66" s="1738"/>
      <c r="J66" s="1815"/>
      <c r="K66" s="1774"/>
      <c r="L66" s="2433"/>
      <c r="M66" s="2429"/>
      <c r="N66" s="1775"/>
      <c r="O66" s="2435"/>
      <c r="P66" s="1010"/>
      <c r="Q66" s="2429"/>
      <c r="R66" s="2429"/>
      <c r="S66" s="2436"/>
      <c r="T66" s="1010"/>
      <c r="U66" s="1012"/>
      <c r="V66" s="1776"/>
      <c r="W66" s="1776"/>
      <c r="X66" s="1776"/>
      <c r="Y66" s="1776"/>
      <c r="Z66" s="1776"/>
      <c r="AA66" s="1776"/>
      <c r="AB66" s="1776"/>
      <c r="AC66" s="1776"/>
      <c r="AD66" s="1776"/>
      <c r="AE66" s="1776"/>
      <c r="AF66" s="1776"/>
      <c r="AG66" s="1776"/>
      <c r="AH66" s="968"/>
    </row>
    <row r="67" spans="1:34" s="55" customFormat="1" ht="18" customHeight="1">
      <c r="A67" s="671"/>
      <c r="B67" s="968"/>
      <c r="C67" s="2429"/>
      <c r="D67" s="969"/>
      <c r="E67" s="1964"/>
      <c r="F67" s="1965"/>
      <c r="G67" s="1966"/>
      <c r="H67" s="1966"/>
      <c r="I67" s="1942"/>
      <c r="J67" s="1967"/>
      <c r="K67" s="1932"/>
      <c r="L67" s="2433"/>
      <c r="M67" s="2429"/>
      <c r="N67" s="1962"/>
      <c r="O67" s="2435"/>
      <c r="P67" s="1010"/>
      <c r="Q67" s="2429"/>
      <c r="R67" s="2429"/>
      <c r="S67" s="2436"/>
      <c r="T67" s="1010"/>
      <c r="U67" s="1012"/>
      <c r="V67" s="1963"/>
      <c r="W67" s="1963"/>
      <c r="X67" s="1963"/>
      <c r="Y67" s="1963"/>
      <c r="Z67" s="1963"/>
      <c r="AA67" s="1963"/>
      <c r="AB67" s="1963"/>
      <c r="AC67" s="1963"/>
      <c r="AD67" s="1963"/>
      <c r="AE67" s="1963"/>
      <c r="AF67" s="1963"/>
      <c r="AG67" s="1963"/>
      <c r="AH67" s="968"/>
    </row>
    <row r="68" spans="1:34" s="55" customFormat="1" ht="18" customHeight="1">
      <c r="A68" s="671"/>
      <c r="B68" s="968"/>
      <c r="C68" s="2429"/>
      <c r="D68" s="969"/>
      <c r="E68" s="1964"/>
      <c r="F68" s="1965"/>
      <c r="G68" s="1966"/>
      <c r="H68" s="1966"/>
      <c r="I68" s="1942"/>
      <c r="J68" s="1967"/>
      <c r="K68" s="1932"/>
      <c r="L68" s="2433"/>
      <c r="M68" s="2429"/>
      <c r="N68" s="1962"/>
      <c r="O68" s="2435"/>
      <c r="P68" s="1010"/>
      <c r="Q68" s="2429"/>
      <c r="R68" s="2429"/>
      <c r="S68" s="2436"/>
      <c r="T68" s="1010"/>
      <c r="U68" s="1012"/>
      <c r="V68" s="1963"/>
      <c r="W68" s="1963"/>
      <c r="X68" s="1963"/>
      <c r="Y68" s="1963"/>
      <c r="Z68" s="1963"/>
      <c r="AA68" s="1963"/>
      <c r="AB68" s="1963"/>
      <c r="AC68" s="1963"/>
      <c r="AD68" s="1963"/>
      <c r="AE68" s="1963"/>
      <c r="AF68" s="1963"/>
      <c r="AG68" s="1963"/>
      <c r="AH68" s="968"/>
    </row>
    <row r="69" spans="1:34" s="55" customFormat="1" ht="18" customHeight="1">
      <c r="A69" s="671"/>
      <c r="B69" s="968"/>
      <c r="C69" s="2429"/>
      <c r="D69" s="969"/>
      <c r="E69" s="1964"/>
      <c r="F69" s="1965"/>
      <c r="G69" s="1966"/>
      <c r="H69" s="1966"/>
      <c r="I69" s="1942"/>
      <c r="J69" s="1967"/>
      <c r="K69" s="1932"/>
      <c r="L69" s="2433"/>
      <c r="M69" s="2429"/>
      <c r="N69" s="1962"/>
      <c r="O69" s="2435"/>
      <c r="P69" s="1010"/>
      <c r="Q69" s="2429"/>
      <c r="R69" s="2429"/>
      <c r="S69" s="2436"/>
      <c r="T69" s="1010"/>
      <c r="U69" s="1012"/>
      <c r="V69" s="1963"/>
      <c r="W69" s="1963"/>
      <c r="X69" s="1963"/>
      <c r="Y69" s="1963"/>
      <c r="Z69" s="1963"/>
      <c r="AA69" s="1963"/>
      <c r="AB69" s="1963"/>
      <c r="AC69" s="1963"/>
      <c r="AD69" s="1963"/>
      <c r="AE69" s="1963"/>
      <c r="AF69" s="1963"/>
      <c r="AG69" s="1963"/>
      <c r="AH69" s="968"/>
    </row>
    <row r="70" spans="1:34" s="55" customFormat="1" ht="18" customHeight="1">
      <c r="A70" s="671"/>
      <c r="B70" s="968"/>
      <c r="C70" s="2429"/>
      <c r="D70" s="1927"/>
      <c r="E70" s="1964"/>
      <c r="F70" s="1965"/>
      <c r="G70" s="1966"/>
      <c r="H70" s="1966"/>
      <c r="I70" s="1942"/>
      <c r="J70" s="1967"/>
      <c r="K70" s="1932"/>
      <c r="L70" s="2433"/>
      <c r="M70" s="2429"/>
      <c r="N70" s="1962"/>
      <c r="O70" s="2435"/>
      <c r="P70" s="1010"/>
      <c r="Q70" s="2429"/>
      <c r="R70" s="2429"/>
      <c r="S70" s="2436"/>
      <c r="T70" s="1010"/>
      <c r="U70" s="1012"/>
      <c r="V70" s="1963"/>
      <c r="W70" s="1963"/>
      <c r="X70" s="1963"/>
      <c r="Y70" s="1963"/>
      <c r="Z70" s="1963"/>
      <c r="AA70" s="1963"/>
      <c r="AB70" s="1963"/>
      <c r="AC70" s="1963"/>
      <c r="AD70" s="1963"/>
      <c r="AE70" s="1963"/>
      <c r="AF70" s="1963"/>
      <c r="AG70" s="1963"/>
      <c r="AH70" s="968"/>
    </row>
    <row r="71" spans="1:34" s="55" customFormat="1" ht="18" customHeight="1">
      <c r="A71" s="671"/>
      <c r="B71" s="968"/>
      <c r="C71" s="2429"/>
      <c r="D71" s="1927"/>
      <c r="E71" s="1964"/>
      <c r="F71" s="1965"/>
      <c r="G71" s="1966"/>
      <c r="H71" s="1966"/>
      <c r="I71" s="1942"/>
      <c r="J71" s="1967"/>
      <c r="K71" s="1932"/>
      <c r="L71" s="2433"/>
      <c r="M71" s="2429"/>
      <c r="N71" s="1962"/>
      <c r="O71" s="2435"/>
      <c r="P71" s="1010"/>
      <c r="Q71" s="2429"/>
      <c r="R71" s="2429"/>
      <c r="S71" s="2436"/>
      <c r="T71" s="1010"/>
      <c r="U71" s="1012"/>
      <c r="V71" s="1963"/>
      <c r="W71" s="1963"/>
      <c r="X71" s="1963"/>
      <c r="Y71" s="1963"/>
      <c r="Z71" s="1963"/>
      <c r="AA71" s="1963"/>
      <c r="AB71" s="1963"/>
      <c r="AC71" s="1963"/>
      <c r="AD71" s="1963"/>
      <c r="AE71" s="1963"/>
      <c r="AF71" s="1963"/>
      <c r="AG71" s="1963"/>
      <c r="AH71" s="968"/>
    </row>
    <row r="72" spans="1:34" s="55" customFormat="1" ht="18" customHeight="1">
      <c r="A72" s="671"/>
      <c r="B72" s="968"/>
      <c r="C72" s="2429"/>
      <c r="D72" s="969"/>
      <c r="E72" s="1964"/>
      <c r="F72" s="1965"/>
      <c r="G72" s="1966"/>
      <c r="H72" s="1966"/>
      <c r="I72" s="1942"/>
      <c r="J72" s="1967"/>
      <c r="K72" s="1932"/>
      <c r="L72" s="2433"/>
      <c r="M72" s="2429"/>
      <c r="N72" s="1962"/>
      <c r="O72" s="2435"/>
      <c r="P72" s="1010"/>
      <c r="Q72" s="2429"/>
      <c r="R72" s="2429"/>
      <c r="S72" s="2436"/>
      <c r="T72" s="1010"/>
      <c r="U72" s="1012"/>
      <c r="V72" s="1963"/>
      <c r="W72" s="1963"/>
      <c r="X72" s="1963"/>
      <c r="Y72" s="1963"/>
      <c r="Z72" s="1963"/>
      <c r="AA72" s="1963"/>
      <c r="AB72" s="1963"/>
      <c r="AC72" s="1963"/>
      <c r="AD72" s="1963"/>
      <c r="AE72" s="1963"/>
      <c r="AF72" s="1963"/>
      <c r="AG72" s="1963"/>
      <c r="AH72" s="968"/>
    </row>
    <row r="73" spans="1:34" s="55" customFormat="1" ht="18" customHeight="1">
      <c r="A73" s="671"/>
      <c r="B73" s="968"/>
      <c r="C73" s="2429"/>
      <c r="D73" s="1927"/>
      <c r="E73" s="1964"/>
      <c r="F73" s="1965"/>
      <c r="G73" s="1966"/>
      <c r="H73" s="1966"/>
      <c r="I73" s="1942"/>
      <c r="J73" s="1967"/>
      <c r="K73" s="1932"/>
      <c r="L73" s="2433"/>
      <c r="M73" s="2429"/>
      <c r="N73" s="1962"/>
      <c r="O73" s="2435"/>
      <c r="P73" s="1010"/>
      <c r="Q73" s="2429"/>
      <c r="R73" s="2429"/>
      <c r="S73" s="2436"/>
      <c r="T73" s="1010"/>
      <c r="U73" s="1012"/>
      <c r="V73" s="1963"/>
      <c r="W73" s="1963"/>
      <c r="X73" s="1963"/>
      <c r="Y73" s="1963"/>
      <c r="Z73" s="1963"/>
      <c r="AA73" s="1963"/>
      <c r="AB73" s="1963"/>
      <c r="AC73" s="1963"/>
      <c r="AD73" s="1963"/>
      <c r="AE73" s="1963"/>
      <c r="AF73" s="1963"/>
      <c r="AG73" s="1963"/>
      <c r="AH73" s="968"/>
    </row>
    <row r="74" spans="1:34" s="55" customFormat="1" ht="18" customHeight="1">
      <c r="A74" s="671"/>
      <c r="B74" s="968"/>
      <c r="C74" s="2429"/>
      <c r="D74" s="1927"/>
      <c r="E74" s="1964"/>
      <c r="F74" s="1965"/>
      <c r="G74" s="1966"/>
      <c r="H74" s="1966"/>
      <c r="I74" s="1942"/>
      <c r="J74" s="1967"/>
      <c r="K74" s="1932"/>
      <c r="L74" s="2433"/>
      <c r="M74" s="2429"/>
      <c r="N74" s="1962"/>
      <c r="O74" s="2435"/>
      <c r="P74" s="1010"/>
      <c r="Q74" s="2429"/>
      <c r="R74" s="2429"/>
      <c r="S74" s="2436"/>
      <c r="T74" s="1010"/>
      <c r="U74" s="1012"/>
      <c r="V74" s="1963"/>
      <c r="W74" s="1963"/>
      <c r="X74" s="1963"/>
      <c r="Y74" s="1963"/>
      <c r="Z74" s="1963"/>
      <c r="AA74" s="1963"/>
      <c r="AB74" s="1963"/>
      <c r="AC74" s="1963"/>
      <c r="AD74" s="1963"/>
      <c r="AE74" s="1963"/>
      <c r="AF74" s="1963"/>
      <c r="AG74" s="1963"/>
      <c r="AH74" s="968"/>
    </row>
    <row r="75" spans="1:34" s="55" customFormat="1" ht="18" customHeight="1">
      <c r="A75" s="671"/>
      <c r="B75" s="968"/>
      <c r="C75" s="2429"/>
      <c r="D75" s="1927"/>
      <c r="E75" s="1964"/>
      <c r="F75" s="1965"/>
      <c r="G75" s="1966"/>
      <c r="H75" s="1966"/>
      <c r="I75" s="1942"/>
      <c r="J75" s="1967"/>
      <c r="K75" s="1932"/>
      <c r="L75" s="2433"/>
      <c r="M75" s="2429"/>
      <c r="N75" s="1962"/>
      <c r="O75" s="2435"/>
      <c r="P75" s="1010"/>
      <c r="Q75" s="2429"/>
      <c r="R75" s="2429"/>
      <c r="S75" s="2436"/>
      <c r="T75" s="1010"/>
      <c r="U75" s="1012"/>
      <c r="V75" s="1963"/>
      <c r="W75" s="1963"/>
      <c r="X75" s="1963"/>
      <c r="Y75" s="1963"/>
      <c r="Z75" s="1963"/>
      <c r="AA75" s="1963"/>
      <c r="AB75" s="1963"/>
      <c r="AC75" s="1963"/>
      <c r="AD75" s="1963"/>
      <c r="AE75" s="1963"/>
      <c r="AF75" s="1963"/>
      <c r="AG75" s="1963"/>
      <c r="AH75" s="968"/>
    </row>
    <row r="76" spans="1:34" s="55" customFormat="1" ht="18" customHeight="1">
      <c r="A76" s="671"/>
      <c r="B76" s="968"/>
      <c r="C76" s="2429"/>
      <c r="D76" s="969"/>
      <c r="E76" s="1964"/>
      <c r="F76" s="1965"/>
      <c r="G76" s="1966"/>
      <c r="H76" s="1966"/>
      <c r="I76" s="1942"/>
      <c r="J76" s="1967"/>
      <c r="K76" s="1932"/>
      <c r="L76" s="2433"/>
      <c r="M76" s="2429"/>
      <c r="N76" s="1962"/>
      <c r="O76" s="2435"/>
      <c r="P76" s="1010"/>
      <c r="Q76" s="2429"/>
      <c r="R76" s="2429"/>
      <c r="S76" s="2436"/>
      <c r="T76" s="1010"/>
      <c r="U76" s="1012"/>
      <c r="V76" s="1963"/>
      <c r="W76" s="1963"/>
      <c r="X76" s="1963"/>
      <c r="Y76" s="1963"/>
      <c r="Z76" s="1963"/>
      <c r="AA76" s="1963"/>
      <c r="AB76" s="1963"/>
      <c r="AC76" s="1963"/>
      <c r="AD76" s="1963"/>
      <c r="AE76" s="1963"/>
      <c r="AF76" s="1963"/>
      <c r="AG76" s="1963"/>
      <c r="AH76" s="968"/>
    </row>
    <row r="77" spans="1:34" s="55" customFormat="1" ht="18" customHeight="1">
      <c r="A77" s="671"/>
      <c r="B77" s="968"/>
      <c r="C77" s="2429"/>
      <c r="D77" s="1939"/>
      <c r="E77" s="1964"/>
      <c r="F77" s="1965"/>
      <c r="G77" s="1966"/>
      <c r="H77" s="1966"/>
      <c r="I77" s="1942"/>
      <c r="J77" s="1967"/>
      <c r="K77" s="186"/>
      <c r="L77" s="2433"/>
      <c r="M77" s="2429"/>
      <c r="N77" s="1962"/>
      <c r="O77" s="2435"/>
      <c r="P77" s="1010"/>
      <c r="Q77" s="2429"/>
      <c r="R77" s="2429"/>
      <c r="S77" s="2436"/>
      <c r="T77" s="1010"/>
      <c r="U77" s="1012"/>
      <c r="V77" s="1963"/>
      <c r="W77" s="1963"/>
      <c r="X77" s="1963"/>
      <c r="Y77" s="1963"/>
      <c r="Z77" s="1963"/>
      <c r="AA77" s="1963"/>
      <c r="AB77" s="1963"/>
      <c r="AC77" s="1963"/>
      <c r="AD77" s="1963"/>
      <c r="AE77" s="1963"/>
      <c r="AF77" s="1963"/>
      <c r="AG77" s="1963"/>
      <c r="AH77" s="968"/>
    </row>
    <row r="78" spans="1:34" s="55" customFormat="1" ht="18" customHeight="1">
      <c r="A78" s="671"/>
      <c r="B78" s="968"/>
      <c r="C78" s="2429"/>
      <c r="D78" s="969"/>
      <c r="E78" s="1964"/>
      <c r="F78" s="1965"/>
      <c r="G78" s="1966"/>
      <c r="H78" s="1966"/>
      <c r="I78" s="1942"/>
      <c r="J78" s="1967"/>
      <c r="K78" s="1932"/>
      <c r="L78" s="2433"/>
      <c r="M78" s="2429"/>
      <c r="N78" s="1962"/>
      <c r="O78" s="2435"/>
      <c r="P78" s="1010"/>
      <c r="Q78" s="2429"/>
      <c r="R78" s="2429"/>
      <c r="S78" s="2436"/>
      <c r="T78" s="1010"/>
      <c r="U78" s="1012"/>
      <c r="V78" s="1963"/>
      <c r="W78" s="1963"/>
      <c r="X78" s="1963"/>
      <c r="Y78" s="1963"/>
      <c r="Z78" s="1963"/>
      <c r="AA78" s="1963"/>
      <c r="AB78" s="1963"/>
      <c r="AC78" s="1963"/>
      <c r="AD78" s="1963"/>
      <c r="AE78" s="1963"/>
      <c r="AF78" s="1963"/>
      <c r="AG78" s="1963"/>
      <c r="AH78" s="968"/>
    </row>
    <row r="79" spans="1:34" s="55" customFormat="1" ht="18" customHeight="1">
      <c r="A79" s="671"/>
      <c r="B79" s="968"/>
      <c r="C79" s="2429"/>
      <c r="D79" s="969"/>
      <c r="E79" s="1964"/>
      <c r="F79" s="1965"/>
      <c r="G79" s="1966"/>
      <c r="H79" s="1966"/>
      <c r="I79" s="1942"/>
      <c r="J79" s="1967"/>
      <c r="K79" s="1932"/>
      <c r="L79" s="2433"/>
      <c r="M79" s="2429"/>
      <c r="N79" s="1962"/>
      <c r="O79" s="2435"/>
      <c r="P79" s="1010"/>
      <c r="Q79" s="2429"/>
      <c r="R79" s="2429"/>
      <c r="S79" s="2436"/>
      <c r="T79" s="1010"/>
      <c r="U79" s="1012"/>
      <c r="V79" s="1963"/>
      <c r="W79" s="1963"/>
      <c r="X79" s="1963"/>
      <c r="Y79" s="1963"/>
      <c r="Z79" s="1963"/>
      <c r="AA79" s="1963"/>
      <c r="AB79" s="1963"/>
      <c r="AC79" s="1963"/>
      <c r="AD79" s="1963"/>
      <c r="AE79" s="1963"/>
      <c r="AF79" s="1963"/>
      <c r="AG79" s="1963"/>
      <c r="AH79" s="968"/>
    </row>
    <row r="80" spans="1:34" s="55" customFormat="1" ht="18" customHeight="1">
      <c r="A80" s="671"/>
      <c r="B80" s="968"/>
      <c r="C80" s="2429"/>
      <c r="D80" s="969"/>
      <c r="E80" s="1964"/>
      <c r="F80" s="1965"/>
      <c r="G80" s="1966"/>
      <c r="H80" s="1966"/>
      <c r="I80" s="1942"/>
      <c r="J80" s="1967"/>
      <c r="K80" s="1932"/>
      <c r="L80" s="2433"/>
      <c r="M80" s="2429"/>
      <c r="N80" s="1962"/>
      <c r="O80" s="2435"/>
      <c r="P80" s="1010"/>
      <c r="Q80" s="2429"/>
      <c r="R80" s="2429"/>
      <c r="S80" s="2436"/>
      <c r="T80" s="1010"/>
      <c r="U80" s="1012"/>
      <c r="V80" s="1963"/>
      <c r="W80" s="1963"/>
      <c r="X80" s="1963"/>
      <c r="Y80" s="1963"/>
      <c r="Z80" s="1963"/>
      <c r="AA80" s="1963"/>
      <c r="AB80" s="1963"/>
      <c r="AC80" s="1963"/>
      <c r="AD80" s="1963"/>
      <c r="AE80" s="1963"/>
      <c r="AF80" s="1963"/>
      <c r="AG80" s="1963"/>
      <c r="AH80" s="968"/>
    </row>
    <row r="81" spans="1:34" s="55" customFormat="1" ht="18" customHeight="1">
      <c r="A81" s="671"/>
      <c r="B81" s="968"/>
      <c r="C81" s="2429"/>
      <c r="D81" s="1939"/>
      <c r="E81" s="1968"/>
      <c r="F81" s="1969"/>
      <c r="G81" s="1970"/>
      <c r="H81" s="1970"/>
      <c r="I81" s="1971"/>
      <c r="J81" s="1967"/>
      <c r="K81" s="1932"/>
      <c r="L81" s="2433"/>
      <c r="M81" s="2429"/>
      <c r="N81" s="1962"/>
      <c r="O81" s="2435"/>
      <c r="P81" s="1010"/>
      <c r="Q81" s="2429"/>
      <c r="R81" s="2429"/>
      <c r="S81" s="2436"/>
      <c r="T81" s="1010"/>
      <c r="U81" s="1012"/>
      <c r="V81" s="1963"/>
      <c r="W81" s="1963"/>
      <c r="X81" s="1963"/>
      <c r="Y81" s="1963"/>
      <c r="Z81" s="1963"/>
      <c r="AA81" s="1963"/>
      <c r="AB81" s="1963"/>
      <c r="AC81" s="1963"/>
      <c r="AD81" s="1963"/>
      <c r="AE81" s="1963"/>
      <c r="AF81" s="1963"/>
      <c r="AG81" s="1963"/>
      <c r="AH81" s="968"/>
    </row>
    <row r="82" spans="1:34" s="55" customFormat="1" ht="18" customHeight="1">
      <c r="A82" s="671"/>
      <c r="B82" s="968"/>
      <c r="C82" s="2429"/>
      <c r="D82" s="1939"/>
      <c r="E82" s="1964"/>
      <c r="F82" s="1965"/>
      <c r="G82" s="1966"/>
      <c r="H82" s="1966"/>
      <c r="I82" s="1942"/>
      <c r="J82" s="1967"/>
      <c r="K82" s="1932"/>
      <c r="L82" s="2433"/>
      <c r="M82" s="2429"/>
      <c r="N82" s="1962"/>
      <c r="O82" s="2435"/>
      <c r="P82" s="1010"/>
      <c r="Q82" s="2429"/>
      <c r="R82" s="2429"/>
      <c r="S82" s="2436"/>
      <c r="T82" s="1010"/>
      <c r="U82" s="1012"/>
      <c r="V82" s="1963"/>
      <c r="W82" s="1963"/>
      <c r="X82" s="1963"/>
      <c r="Y82" s="1963"/>
      <c r="Z82" s="1963"/>
      <c r="AA82" s="1963"/>
      <c r="AB82" s="1963"/>
      <c r="AC82" s="1963"/>
      <c r="AD82" s="1963"/>
      <c r="AE82" s="1963"/>
      <c r="AF82" s="1963"/>
      <c r="AG82" s="1963"/>
      <c r="AH82" s="968"/>
    </row>
    <row r="83" spans="1:34" s="55" customFormat="1" ht="18" customHeight="1">
      <c r="A83" s="671"/>
      <c r="B83" s="968"/>
      <c r="C83" s="2429"/>
      <c r="D83" s="969"/>
      <c r="E83" s="1964"/>
      <c r="F83" s="1965"/>
      <c r="G83" s="1966"/>
      <c r="H83" s="1966"/>
      <c r="I83" s="1942"/>
      <c r="J83" s="1967"/>
      <c r="K83" s="1932"/>
      <c r="L83" s="2433"/>
      <c r="M83" s="2429"/>
      <c r="N83" s="1962"/>
      <c r="O83" s="2435"/>
      <c r="P83" s="1010"/>
      <c r="Q83" s="2429"/>
      <c r="R83" s="2429"/>
      <c r="S83" s="2436"/>
      <c r="T83" s="1010"/>
      <c r="U83" s="1012"/>
      <c r="V83" s="1963"/>
      <c r="W83" s="1963"/>
      <c r="X83" s="1963"/>
      <c r="Y83" s="1963"/>
      <c r="Z83" s="1963"/>
      <c r="AA83" s="1963"/>
      <c r="AB83" s="1963"/>
      <c r="AC83" s="1963"/>
      <c r="AD83" s="1963"/>
      <c r="AE83" s="1963"/>
      <c r="AF83" s="1963"/>
      <c r="AG83" s="1963"/>
      <c r="AH83" s="968"/>
    </row>
    <row r="84" spans="1:34" s="55" customFormat="1" ht="18" customHeight="1">
      <c r="A84" s="671"/>
      <c r="B84" s="968"/>
      <c r="C84" s="2429"/>
      <c r="D84" s="1939"/>
      <c r="E84" s="1964"/>
      <c r="F84" s="1965"/>
      <c r="G84" s="1966"/>
      <c r="H84" s="1966"/>
      <c r="I84" s="1942"/>
      <c r="J84" s="1967"/>
      <c r="K84" s="1932"/>
      <c r="L84" s="2433"/>
      <c r="M84" s="2429"/>
      <c r="N84" s="1962"/>
      <c r="O84" s="2435"/>
      <c r="P84" s="1010"/>
      <c r="Q84" s="2429"/>
      <c r="R84" s="2429"/>
      <c r="S84" s="2436"/>
      <c r="T84" s="1010"/>
      <c r="U84" s="1012"/>
      <c r="V84" s="1963"/>
      <c r="W84" s="1963"/>
      <c r="X84" s="1963"/>
      <c r="Y84" s="1963"/>
      <c r="Z84" s="1963"/>
      <c r="AA84" s="1963"/>
      <c r="AB84" s="1963"/>
      <c r="AC84" s="1963"/>
      <c r="AD84" s="1963"/>
      <c r="AE84" s="1963"/>
      <c r="AF84" s="1963"/>
      <c r="AG84" s="1963"/>
      <c r="AH84" s="968"/>
    </row>
    <row r="85" spans="1:34" s="55" customFormat="1" ht="18" customHeight="1">
      <c r="A85" s="671"/>
      <c r="B85" s="968"/>
      <c r="C85" s="2429"/>
      <c r="D85" s="1939"/>
      <c r="E85" s="1964"/>
      <c r="F85" s="1965"/>
      <c r="G85" s="1966"/>
      <c r="H85" s="1966"/>
      <c r="I85" s="1942"/>
      <c r="J85" s="1967"/>
      <c r="K85" s="1932"/>
      <c r="L85" s="2433"/>
      <c r="M85" s="2429"/>
      <c r="N85" s="1962"/>
      <c r="O85" s="2435"/>
      <c r="P85" s="1010"/>
      <c r="Q85" s="2429"/>
      <c r="R85" s="2429"/>
      <c r="S85" s="2436"/>
      <c r="T85" s="1010"/>
      <c r="U85" s="1012"/>
      <c r="V85" s="1963"/>
      <c r="W85" s="1963"/>
      <c r="X85" s="1963"/>
      <c r="Y85" s="1963"/>
      <c r="Z85" s="1963"/>
      <c r="AA85" s="1963"/>
      <c r="AB85" s="1963"/>
      <c r="AC85" s="1963"/>
      <c r="AD85" s="1963"/>
      <c r="AE85" s="1963"/>
      <c r="AF85" s="1963"/>
      <c r="AG85" s="1963"/>
      <c r="AH85" s="968"/>
    </row>
    <row r="86" spans="1:34" s="55" customFormat="1" ht="18" customHeight="1">
      <c r="A86" s="671"/>
      <c r="B86" s="968"/>
      <c r="C86" s="2429"/>
      <c r="D86" s="969"/>
      <c r="E86" s="1964"/>
      <c r="F86" s="1965"/>
      <c r="G86" s="1966"/>
      <c r="H86" s="1966"/>
      <c r="I86" s="1942"/>
      <c r="J86" s="1967"/>
      <c r="K86" s="1932"/>
      <c r="L86" s="2433"/>
      <c r="M86" s="2429"/>
      <c r="N86" s="1962"/>
      <c r="O86" s="2435"/>
      <c r="P86" s="1010"/>
      <c r="Q86" s="2429"/>
      <c r="R86" s="2429"/>
      <c r="S86" s="2436"/>
      <c r="T86" s="1010"/>
      <c r="U86" s="1012"/>
      <c r="V86" s="1963"/>
      <c r="W86" s="1963"/>
      <c r="X86" s="1963"/>
      <c r="Y86" s="1963"/>
      <c r="Z86" s="1963"/>
      <c r="AA86" s="1963"/>
      <c r="AB86" s="1963"/>
      <c r="AC86" s="1963"/>
      <c r="AD86" s="1963"/>
      <c r="AE86" s="1963"/>
      <c r="AF86" s="1963"/>
      <c r="AG86" s="1963"/>
      <c r="AH86" s="968"/>
    </row>
    <row r="87" spans="1:34" s="55" customFormat="1" ht="18" customHeight="1">
      <c r="A87" s="671"/>
      <c r="B87" s="968"/>
      <c r="C87" s="2429"/>
      <c r="D87" s="969"/>
      <c r="E87" s="1964"/>
      <c r="F87" s="1965"/>
      <c r="G87" s="1966"/>
      <c r="H87" s="1966"/>
      <c r="I87" s="1942"/>
      <c r="J87" s="1943"/>
      <c r="K87" s="1932"/>
      <c r="L87" s="2433"/>
      <c r="M87" s="2429"/>
      <c r="N87" s="1962"/>
      <c r="O87" s="2435"/>
      <c r="P87" s="1010"/>
      <c r="Q87" s="2429"/>
      <c r="R87" s="2429"/>
      <c r="S87" s="2436"/>
      <c r="T87" s="1010"/>
      <c r="U87" s="1012"/>
      <c r="V87" s="1963"/>
      <c r="W87" s="1963"/>
      <c r="X87" s="1963"/>
      <c r="Y87" s="1963"/>
      <c r="Z87" s="1963"/>
      <c r="AA87" s="1963"/>
      <c r="AB87" s="1963"/>
      <c r="AC87" s="1963"/>
      <c r="AD87" s="1963"/>
      <c r="AE87" s="1963"/>
      <c r="AF87" s="1963"/>
      <c r="AG87" s="1963"/>
      <c r="AH87" s="968"/>
    </row>
    <row r="88" spans="1:34" s="55" customFormat="1" ht="18" customHeight="1">
      <c r="A88" s="671"/>
      <c r="B88" s="968"/>
      <c r="C88" s="2429"/>
      <c r="D88" s="1939"/>
      <c r="E88" s="1964"/>
      <c r="F88" s="1965"/>
      <c r="G88" s="1966"/>
      <c r="H88" s="1966"/>
      <c r="I88" s="1942"/>
      <c r="J88" s="1943"/>
      <c r="K88" s="1932"/>
      <c r="L88" s="2433"/>
      <c r="M88" s="2429"/>
      <c r="N88" s="1962"/>
      <c r="O88" s="2435"/>
      <c r="P88" s="1010"/>
      <c r="Q88" s="2429"/>
      <c r="R88" s="2429"/>
      <c r="S88" s="2436"/>
      <c r="T88" s="1010"/>
      <c r="U88" s="1012"/>
      <c r="V88" s="1963"/>
      <c r="W88" s="1963"/>
      <c r="X88" s="1963"/>
      <c r="Y88" s="1963"/>
      <c r="Z88" s="1963"/>
      <c r="AA88" s="1963"/>
      <c r="AB88" s="1963"/>
      <c r="AC88" s="1963"/>
      <c r="AD88" s="1963"/>
      <c r="AE88" s="1963"/>
      <c r="AF88" s="1963"/>
      <c r="AG88" s="1963"/>
      <c r="AH88" s="968"/>
    </row>
    <row r="89" spans="1:34" s="55" customFormat="1" ht="18" customHeight="1">
      <c r="A89" s="671"/>
      <c r="B89" s="968"/>
      <c r="C89" s="2429"/>
      <c r="D89" s="969"/>
      <c r="E89" s="1964"/>
      <c r="F89" s="1965"/>
      <c r="G89" s="1966"/>
      <c r="H89" s="1966"/>
      <c r="I89" s="1942"/>
      <c r="J89" s="1943"/>
      <c r="K89" s="1932"/>
      <c r="L89" s="2433"/>
      <c r="M89" s="2429"/>
      <c r="N89" s="1962"/>
      <c r="O89" s="2435"/>
      <c r="P89" s="1010"/>
      <c r="Q89" s="2429"/>
      <c r="R89" s="2429"/>
      <c r="S89" s="2436"/>
      <c r="T89" s="1010"/>
      <c r="U89" s="1012"/>
      <c r="V89" s="1963"/>
      <c r="W89" s="1963"/>
      <c r="X89" s="1963"/>
      <c r="Y89" s="1963"/>
      <c r="Z89" s="1963"/>
      <c r="AA89" s="1963"/>
      <c r="AB89" s="1963"/>
      <c r="AC89" s="1963"/>
      <c r="AD89" s="1963"/>
      <c r="AE89" s="1963"/>
      <c r="AF89" s="1963"/>
      <c r="AG89" s="1963"/>
      <c r="AH89" s="968"/>
    </row>
    <row r="90" spans="1:34" s="55" customFormat="1" ht="18" customHeight="1">
      <c r="A90" s="671"/>
      <c r="B90" s="968"/>
      <c r="C90" s="2429"/>
      <c r="D90" s="1939"/>
      <c r="E90" s="1964"/>
      <c r="F90" s="1965"/>
      <c r="G90" s="1966"/>
      <c r="H90" s="1966"/>
      <c r="I90" s="1942"/>
      <c r="J90" s="1943"/>
      <c r="K90" s="1932"/>
      <c r="L90" s="2433"/>
      <c r="M90" s="2429"/>
      <c r="N90" s="1962"/>
      <c r="O90" s="2435"/>
      <c r="P90" s="1010"/>
      <c r="Q90" s="2429"/>
      <c r="R90" s="2429"/>
      <c r="S90" s="2436"/>
      <c r="T90" s="1010"/>
      <c r="U90" s="1012"/>
      <c r="V90" s="1963"/>
      <c r="W90" s="1963"/>
      <c r="X90" s="1963"/>
      <c r="Y90" s="1963"/>
      <c r="Z90" s="1963"/>
      <c r="AA90" s="1963"/>
      <c r="AB90" s="1963"/>
      <c r="AC90" s="1963"/>
      <c r="AD90" s="1963"/>
      <c r="AE90" s="1963"/>
      <c r="AF90" s="1963"/>
      <c r="AG90" s="1963"/>
      <c r="AH90" s="968"/>
    </row>
    <row r="91" spans="1:34" s="55" customFormat="1" ht="18" customHeight="1">
      <c r="A91" s="671"/>
      <c r="B91" s="968"/>
      <c r="C91" s="2429"/>
      <c r="D91" s="969"/>
      <c r="E91" s="1964"/>
      <c r="F91" s="1965"/>
      <c r="G91" s="1966"/>
      <c r="H91" s="1966"/>
      <c r="I91" s="1942"/>
      <c r="J91" s="1976"/>
      <c r="K91" s="1932"/>
      <c r="L91" s="2433"/>
      <c r="M91" s="2429"/>
      <c r="N91" s="1962"/>
      <c r="O91" s="2435"/>
      <c r="P91" s="1010"/>
      <c r="Q91" s="2429"/>
      <c r="R91" s="2429"/>
      <c r="S91" s="2436"/>
      <c r="T91" s="1010"/>
      <c r="U91" s="1012"/>
      <c r="V91" s="1963"/>
      <c r="W91" s="1963"/>
      <c r="X91" s="1963"/>
      <c r="Y91" s="1963"/>
      <c r="Z91" s="1963"/>
      <c r="AA91" s="1963"/>
      <c r="AB91" s="1963"/>
      <c r="AC91" s="1963"/>
      <c r="AD91" s="1963"/>
      <c r="AE91" s="1963"/>
      <c r="AF91" s="1963"/>
      <c r="AG91" s="1963"/>
      <c r="AH91" s="968"/>
    </row>
    <row r="92" spans="1:34" s="55" customFormat="1" ht="18" customHeight="1">
      <c r="A92" s="671"/>
      <c r="B92" s="968"/>
      <c r="C92" s="2429"/>
      <c r="D92" s="969"/>
      <c r="E92" s="1964"/>
      <c r="F92" s="1965"/>
      <c r="G92" s="1966"/>
      <c r="H92" s="1966"/>
      <c r="I92" s="1942"/>
      <c r="J92" s="1943"/>
      <c r="K92" s="1932"/>
      <c r="L92" s="2433"/>
      <c r="M92" s="2429"/>
      <c r="N92" s="1962"/>
      <c r="O92" s="2435"/>
      <c r="P92" s="1010"/>
      <c r="Q92" s="2429"/>
      <c r="R92" s="2429"/>
      <c r="S92" s="2436"/>
      <c r="T92" s="1010"/>
      <c r="U92" s="1012"/>
      <c r="V92" s="1963"/>
      <c r="W92" s="1963"/>
      <c r="X92" s="1963"/>
      <c r="Y92" s="1963"/>
      <c r="Z92" s="1963"/>
      <c r="AA92" s="1963"/>
      <c r="AB92" s="1963"/>
      <c r="AC92" s="1963"/>
      <c r="AD92" s="1963"/>
      <c r="AE92" s="1963"/>
      <c r="AF92" s="1963"/>
      <c r="AG92" s="1963"/>
      <c r="AH92" s="968"/>
    </row>
    <row r="93" spans="1:34" s="55" customFormat="1" ht="18" customHeight="1">
      <c r="A93" s="671"/>
      <c r="B93" s="968"/>
      <c r="C93" s="2429"/>
      <c r="D93" s="1927"/>
      <c r="E93" s="1964"/>
      <c r="F93" s="1965"/>
      <c r="G93" s="1966"/>
      <c r="H93" s="1966"/>
      <c r="I93" s="1942"/>
      <c r="J93" s="1943"/>
      <c r="K93" s="1932"/>
      <c r="L93" s="2433"/>
      <c r="M93" s="2429"/>
      <c r="N93" s="1962"/>
      <c r="O93" s="2435"/>
      <c r="P93" s="1010"/>
      <c r="Q93" s="2429"/>
      <c r="R93" s="2429"/>
      <c r="S93" s="2436"/>
      <c r="T93" s="1010"/>
      <c r="U93" s="1012"/>
      <c r="V93" s="1963"/>
      <c r="W93" s="1963"/>
      <c r="X93" s="1963"/>
      <c r="Y93" s="1963"/>
      <c r="Z93" s="1963"/>
      <c r="AA93" s="1963"/>
      <c r="AB93" s="1963"/>
      <c r="AC93" s="1963"/>
      <c r="AD93" s="1963"/>
      <c r="AE93" s="1963"/>
      <c r="AF93" s="1963"/>
      <c r="AG93" s="1963"/>
      <c r="AH93" s="968"/>
    </row>
    <row r="94" spans="1:34" s="55" customFormat="1" ht="18" customHeight="1">
      <c r="A94" s="671"/>
      <c r="B94" s="968"/>
      <c r="C94" s="2429"/>
      <c r="D94" s="1939"/>
      <c r="E94" s="1964"/>
      <c r="F94" s="1965"/>
      <c r="G94" s="1966"/>
      <c r="H94" s="1966"/>
      <c r="I94" s="1942"/>
      <c r="J94" s="1943"/>
      <c r="K94" s="1932"/>
      <c r="L94" s="2433"/>
      <c r="M94" s="2429"/>
      <c r="N94" s="1962"/>
      <c r="O94" s="2435"/>
      <c r="P94" s="1010"/>
      <c r="Q94" s="2429"/>
      <c r="R94" s="2429"/>
      <c r="S94" s="2436"/>
      <c r="T94" s="1010"/>
      <c r="U94" s="1012"/>
      <c r="V94" s="1963"/>
      <c r="W94" s="1963"/>
      <c r="X94" s="1963"/>
      <c r="Y94" s="1963"/>
      <c r="Z94" s="1963"/>
      <c r="AA94" s="1963"/>
      <c r="AB94" s="1963"/>
      <c r="AC94" s="1963"/>
      <c r="AD94" s="1963"/>
      <c r="AE94" s="1963"/>
      <c r="AF94" s="1963"/>
      <c r="AG94" s="1963"/>
      <c r="AH94" s="968"/>
    </row>
    <row r="95" spans="1:34" s="55" customFormat="1" ht="18" customHeight="1">
      <c r="A95" s="671"/>
      <c r="B95" s="968"/>
      <c r="C95" s="2429"/>
      <c r="D95" s="1939"/>
      <c r="E95" s="1964"/>
      <c r="F95" s="1965"/>
      <c r="G95" s="1966"/>
      <c r="H95" s="1966"/>
      <c r="I95" s="1942"/>
      <c r="J95" s="1943"/>
      <c r="K95" s="1932"/>
      <c r="L95" s="2433"/>
      <c r="M95" s="2429"/>
      <c r="N95" s="1962"/>
      <c r="O95" s="2435"/>
      <c r="P95" s="1010"/>
      <c r="Q95" s="2429"/>
      <c r="R95" s="2429"/>
      <c r="S95" s="2436"/>
      <c r="T95" s="1010"/>
      <c r="U95" s="1012"/>
      <c r="V95" s="1963"/>
      <c r="W95" s="1963"/>
      <c r="X95" s="1963"/>
      <c r="Y95" s="1963"/>
      <c r="Z95" s="1963"/>
      <c r="AA95" s="1963"/>
      <c r="AB95" s="1963"/>
      <c r="AC95" s="1963"/>
      <c r="AD95" s="1963"/>
      <c r="AE95" s="1963"/>
      <c r="AF95" s="1963"/>
      <c r="AG95" s="1963"/>
      <c r="AH95" s="968"/>
    </row>
    <row r="96" spans="1:34" s="55" customFormat="1" ht="18" customHeight="1">
      <c r="A96" s="671"/>
      <c r="B96" s="968"/>
      <c r="C96" s="2429"/>
      <c r="D96" s="1939"/>
      <c r="E96" s="1964"/>
      <c r="F96" s="1965"/>
      <c r="G96" s="1966"/>
      <c r="H96" s="1966"/>
      <c r="I96" s="1942"/>
      <c r="J96" s="1943"/>
      <c r="K96" s="1932"/>
      <c r="L96" s="2433"/>
      <c r="M96" s="2429"/>
      <c r="N96" s="1962"/>
      <c r="O96" s="2435"/>
      <c r="P96" s="1010"/>
      <c r="Q96" s="2429"/>
      <c r="R96" s="2429"/>
      <c r="S96" s="2436"/>
      <c r="T96" s="1010"/>
      <c r="U96" s="1012"/>
      <c r="V96" s="1963"/>
      <c r="W96" s="1963"/>
      <c r="X96" s="1963"/>
      <c r="Y96" s="1963"/>
      <c r="Z96" s="1963"/>
      <c r="AA96" s="1963"/>
      <c r="AB96" s="1963"/>
      <c r="AC96" s="1963"/>
      <c r="AD96" s="1963"/>
      <c r="AE96" s="1963"/>
      <c r="AF96" s="1963"/>
      <c r="AG96" s="1963"/>
      <c r="AH96" s="968"/>
    </row>
    <row r="97" spans="1:34" s="55" customFormat="1" ht="18" customHeight="1">
      <c r="A97" s="671"/>
      <c r="B97" s="968"/>
      <c r="C97" s="2429"/>
      <c r="D97" s="969"/>
      <c r="E97" s="1964"/>
      <c r="F97" s="1965"/>
      <c r="G97" s="1974"/>
      <c r="H97" s="1974"/>
      <c r="I97" s="1942"/>
      <c r="J97" s="1967"/>
      <c r="K97" s="1932"/>
      <c r="L97" s="2433"/>
      <c r="M97" s="2429"/>
      <c r="N97" s="1962"/>
      <c r="O97" s="2435"/>
      <c r="P97" s="1010"/>
      <c r="Q97" s="2429"/>
      <c r="R97" s="2429"/>
      <c r="S97" s="2436"/>
      <c r="T97" s="1010"/>
      <c r="U97" s="1012"/>
      <c r="V97" s="1963"/>
      <c r="W97" s="1963"/>
      <c r="X97" s="1963"/>
      <c r="Y97" s="1963"/>
      <c r="Z97" s="1963"/>
      <c r="AA97" s="1963"/>
      <c r="AB97" s="1963"/>
      <c r="AC97" s="1963"/>
      <c r="AD97" s="1963"/>
      <c r="AE97" s="1963"/>
      <c r="AF97" s="1963"/>
      <c r="AG97" s="1963"/>
      <c r="AH97" s="968"/>
    </row>
    <row r="98" spans="1:34" s="55" customFormat="1" ht="18" customHeight="1">
      <c r="A98" s="671"/>
      <c r="B98" s="968"/>
      <c r="C98" s="2429"/>
      <c r="D98" s="1927"/>
      <c r="E98" s="1964"/>
      <c r="F98" s="1965"/>
      <c r="G98" s="1974"/>
      <c r="H98" s="1974"/>
      <c r="I98" s="1942"/>
      <c r="J98" s="1967"/>
      <c r="K98" s="1932"/>
      <c r="L98" s="2433"/>
      <c r="M98" s="2429"/>
      <c r="N98" s="1962"/>
      <c r="O98" s="2435"/>
      <c r="P98" s="1010"/>
      <c r="Q98" s="2429"/>
      <c r="R98" s="2429"/>
      <c r="S98" s="2436"/>
      <c r="T98" s="1010"/>
      <c r="U98" s="1012"/>
      <c r="V98" s="1963"/>
      <c r="W98" s="1963"/>
      <c r="X98" s="1963"/>
      <c r="Y98" s="1963"/>
      <c r="Z98" s="1963"/>
      <c r="AA98" s="1963"/>
      <c r="AB98" s="1963"/>
      <c r="AC98" s="1963"/>
      <c r="AD98" s="1963"/>
      <c r="AE98" s="1963"/>
      <c r="AF98" s="1963"/>
      <c r="AG98" s="1963"/>
      <c r="AH98" s="968"/>
    </row>
    <row r="99" spans="1:34" s="55" customFormat="1" ht="18" customHeight="1">
      <c r="A99" s="671"/>
      <c r="B99" s="968"/>
      <c r="C99" s="2429"/>
      <c r="D99" s="1905"/>
      <c r="E99" s="1964"/>
      <c r="F99" s="1965"/>
      <c r="G99" s="1974"/>
      <c r="H99" s="1974"/>
      <c r="I99" s="1942"/>
      <c r="J99" s="1967"/>
      <c r="K99" s="1932"/>
      <c r="L99" s="2433"/>
      <c r="M99" s="2429"/>
      <c r="N99" s="1962"/>
      <c r="O99" s="2435"/>
      <c r="P99" s="1010"/>
      <c r="Q99" s="2429"/>
      <c r="R99" s="2429"/>
      <c r="S99" s="2436"/>
      <c r="T99" s="1010"/>
      <c r="U99" s="1012"/>
      <c r="V99" s="1963"/>
      <c r="W99" s="1963"/>
      <c r="X99" s="1963"/>
      <c r="Y99" s="1963"/>
      <c r="Z99" s="1963"/>
      <c r="AA99" s="1963"/>
      <c r="AB99" s="1963"/>
      <c r="AC99" s="1963"/>
      <c r="AD99" s="1963"/>
      <c r="AE99" s="1963"/>
      <c r="AF99" s="1963"/>
      <c r="AG99" s="1963"/>
      <c r="AH99" s="968"/>
    </row>
    <row r="100" spans="1:34" s="55" customFormat="1" ht="18" customHeight="1">
      <c r="A100" s="671"/>
      <c r="B100" s="968"/>
      <c r="C100" s="2429"/>
      <c r="D100" s="1905"/>
      <c r="E100" s="1964"/>
      <c r="F100" s="1965"/>
      <c r="G100" s="1974"/>
      <c r="H100" s="1974"/>
      <c r="I100" s="1942"/>
      <c r="J100" s="1967"/>
      <c r="K100" s="1932"/>
      <c r="L100" s="2433"/>
      <c r="M100" s="2429"/>
      <c r="N100" s="1962"/>
      <c r="O100" s="2435"/>
      <c r="P100" s="1010"/>
      <c r="Q100" s="2429"/>
      <c r="R100" s="2429"/>
      <c r="S100" s="2436"/>
      <c r="T100" s="1010"/>
      <c r="U100" s="1012"/>
      <c r="V100" s="1963"/>
      <c r="W100" s="1963"/>
      <c r="X100" s="1963"/>
      <c r="Y100" s="1963"/>
      <c r="Z100" s="1963"/>
      <c r="AA100" s="1963"/>
      <c r="AB100" s="1963"/>
      <c r="AC100" s="1963"/>
      <c r="AD100" s="1963"/>
      <c r="AE100" s="1963"/>
      <c r="AF100" s="1963"/>
      <c r="AG100" s="1963"/>
      <c r="AH100" s="968"/>
    </row>
    <row r="101" spans="1:34" s="55" customFormat="1" ht="18" customHeight="1">
      <c r="A101" s="671"/>
      <c r="B101" s="968"/>
      <c r="C101" s="2429"/>
      <c r="D101" s="1905"/>
      <c r="E101" s="1964"/>
      <c r="F101" s="1965"/>
      <c r="G101" s="1974"/>
      <c r="H101" s="1974"/>
      <c r="I101" s="1942"/>
      <c r="J101" s="1967"/>
      <c r="K101" s="1932"/>
      <c r="L101" s="2433"/>
      <c r="M101" s="2429"/>
      <c r="N101" s="1962"/>
      <c r="O101" s="2435"/>
      <c r="P101" s="1010"/>
      <c r="Q101" s="2429"/>
      <c r="R101" s="2429"/>
      <c r="S101" s="2436"/>
      <c r="T101" s="1010"/>
      <c r="U101" s="1012"/>
      <c r="V101" s="1963"/>
      <c r="W101" s="1963"/>
      <c r="X101" s="1963"/>
      <c r="Y101" s="1963"/>
      <c r="Z101" s="1963"/>
      <c r="AA101" s="1963"/>
      <c r="AB101" s="1963"/>
      <c r="AC101" s="1963"/>
      <c r="AD101" s="1963"/>
      <c r="AE101" s="1963"/>
      <c r="AF101" s="1963"/>
      <c r="AG101" s="1963"/>
      <c r="AH101" s="968"/>
    </row>
    <row r="102" spans="1:34" s="55" customFormat="1" ht="18" customHeight="1">
      <c r="A102" s="671"/>
      <c r="B102" s="968"/>
      <c r="C102" s="2429"/>
      <c r="D102" s="1905"/>
      <c r="E102" s="1964"/>
      <c r="F102" s="1965"/>
      <c r="G102" s="1974"/>
      <c r="H102" s="1974"/>
      <c r="I102" s="1942"/>
      <c r="J102" s="1967"/>
      <c r="K102" s="1932"/>
      <c r="L102" s="2433"/>
      <c r="M102" s="2429"/>
      <c r="N102" s="1962"/>
      <c r="O102" s="2435"/>
      <c r="P102" s="1010"/>
      <c r="Q102" s="2429"/>
      <c r="R102" s="2429"/>
      <c r="S102" s="2436"/>
      <c r="T102" s="1010"/>
      <c r="U102" s="1012"/>
      <c r="V102" s="1963"/>
      <c r="W102" s="1963"/>
      <c r="X102" s="1963"/>
      <c r="Y102" s="1963"/>
      <c r="Z102" s="1963"/>
      <c r="AA102" s="1963"/>
      <c r="AB102" s="1963"/>
      <c r="AC102" s="1963"/>
      <c r="AD102" s="1963"/>
      <c r="AE102" s="1963"/>
      <c r="AF102" s="1963"/>
      <c r="AG102" s="1963"/>
      <c r="AH102" s="968"/>
    </row>
    <row r="103" spans="1:34" s="55" customFormat="1" ht="18" customHeight="1">
      <c r="A103" s="671"/>
      <c r="B103" s="968"/>
      <c r="C103" s="2429"/>
      <c r="D103" s="1905"/>
      <c r="E103" s="1964"/>
      <c r="F103" s="1965"/>
      <c r="G103" s="1974"/>
      <c r="H103" s="1974"/>
      <c r="I103" s="1942"/>
      <c r="J103" s="1967"/>
      <c r="K103" s="1932"/>
      <c r="L103" s="2433"/>
      <c r="M103" s="2429"/>
      <c r="N103" s="1962"/>
      <c r="O103" s="2435"/>
      <c r="P103" s="1010"/>
      <c r="Q103" s="2429"/>
      <c r="R103" s="2429"/>
      <c r="S103" s="2436"/>
      <c r="T103" s="1010"/>
      <c r="U103" s="1012"/>
      <c r="V103" s="1963"/>
      <c r="W103" s="1963"/>
      <c r="X103" s="1963"/>
      <c r="Y103" s="1963"/>
      <c r="Z103" s="1963"/>
      <c r="AA103" s="1963"/>
      <c r="AB103" s="1963"/>
      <c r="AC103" s="1963"/>
      <c r="AD103" s="1963"/>
      <c r="AE103" s="1963"/>
      <c r="AF103" s="1963"/>
      <c r="AG103" s="1963"/>
      <c r="AH103" s="968"/>
    </row>
    <row r="104" spans="1:34" s="55" customFormat="1" ht="18" customHeight="1">
      <c r="A104" s="671"/>
      <c r="B104" s="968"/>
      <c r="C104" s="2429"/>
      <c r="D104" s="1905"/>
      <c r="E104" s="1964"/>
      <c r="F104" s="1965"/>
      <c r="G104" s="1974"/>
      <c r="H104" s="1974"/>
      <c r="I104" s="1942"/>
      <c r="J104" s="1967"/>
      <c r="K104" s="1932"/>
      <c r="L104" s="2433"/>
      <c r="M104" s="2429"/>
      <c r="N104" s="1962"/>
      <c r="O104" s="2435"/>
      <c r="P104" s="1010"/>
      <c r="Q104" s="2429"/>
      <c r="R104" s="2429"/>
      <c r="S104" s="2436"/>
      <c r="T104" s="1010"/>
      <c r="U104" s="1012"/>
      <c r="V104" s="1963"/>
      <c r="W104" s="1963"/>
      <c r="X104" s="1963"/>
      <c r="Y104" s="1963"/>
      <c r="Z104" s="1963"/>
      <c r="AA104" s="1963"/>
      <c r="AB104" s="1963"/>
      <c r="AC104" s="1963"/>
      <c r="AD104" s="1963"/>
      <c r="AE104" s="1963"/>
      <c r="AF104" s="1963"/>
      <c r="AG104" s="1963"/>
      <c r="AH104" s="968"/>
    </row>
    <row r="105" spans="1:34" s="55" customFormat="1" ht="18" customHeight="1">
      <c r="A105" s="671"/>
      <c r="B105" s="968"/>
      <c r="C105" s="2431"/>
      <c r="D105" s="1905"/>
      <c r="E105" s="1964"/>
      <c r="F105" s="1965"/>
      <c r="G105" s="1974"/>
      <c r="H105" s="1974"/>
      <c r="I105" s="1942"/>
      <c r="J105" s="1967"/>
      <c r="K105" s="1932"/>
      <c r="L105" s="1547"/>
      <c r="M105" s="2431"/>
      <c r="N105" s="1962"/>
      <c r="O105" s="2437"/>
      <c r="P105" s="1548"/>
      <c r="Q105" s="2431"/>
      <c r="R105" s="2431"/>
      <c r="S105" s="1811"/>
      <c r="T105" s="1548"/>
      <c r="U105" s="1812"/>
      <c r="V105" s="1963"/>
      <c r="W105" s="1963"/>
      <c r="X105" s="1963"/>
      <c r="Y105" s="1963"/>
      <c r="Z105" s="1963"/>
      <c r="AA105" s="1963"/>
      <c r="AB105" s="1963"/>
      <c r="AC105" s="1963"/>
      <c r="AD105" s="1963"/>
      <c r="AE105" s="1963"/>
      <c r="AF105" s="1963"/>
      <c r="AG105" s="1963"/>
      <c r="AH105" s="1810"/>
    </row>
    <row r="106" spans="1:34" s="55" customFormat="1" ht="18" customHeight="1">
      <c r="A106" s="671"/>
      <c r="B106" s="968"/>
      <c r="C106" s="2431"/>
      <c r="D106" s="1905"/>
      <c r="E106" s="1964"/>
      <c r="F106" s="1965"/>
      <c r="G106" s="1974"/>
      <c r="H106" s="1974"/>
      <c r="I106" s="1942"/>
      <c r="J106" s="1967"/>
      <c r="K106" s="1932"/>
      <c r="L106" s="1547"/>
      <c r="M106" s="2431"/>
      <c r="N106" s="1962"/>
      <c r="O106" s="2437"/>
      <c r="P106" s="1548"/>
      <c r="Q106" s="2431"/>
      <c r="R106" s="2431"/>
      <c r="S106" s="1811"/>
      <c r="T106" s="1548"/>
      <c r="U106" s="1812"/>
      <c r="V106" s="1963"/>
      <c r="W106" s="1963"/>
      <c r="X106" s="1963"/>
      <c r="Y106" s="1963"/>
      <c r="Z106" s="1963"/>
      <c r="AA106" s="1963"/>
      <c r="AB106" s="1963"/>
      <c r="AC106" s="1963"/>
      <c r="AD106" s="1963"/>
      <c r="AE106" s="1963"/>
      <c r="AF106" s="1963"/>
      <c r="AG106" s="1963"/>
      <c r="AH106" s="1810"/>
    </row>
    <row r="107" spans="1:34" s="55" customFormat="1" ht="18" customHeight="1">
      <c r="A107" s="671"/>
      <c r="B107" s="968"/>
      <c r="C107" s="2431"/>
      <c r="D107" s="969"/>
      <c r="E107" s="1964"/>
      <c r="F107" s="1965"/>
      <c r="G107" s="1974"/>
      <c r="H107" s="1974"/>
      <c r="I107" s="1942"/>
      <c r="J107" s="1967"/>
      <c r="K107" s="1932"/>
      <c r="L107" s="1547"/>
      <c r="M107" s="2431"/>
      <c r="N107" s="1962"/>
      <c r="O107" s="2437"/>
      <c r="P107" s="1548"/>
      <c r="Q107" s="2431"/>
      <c r="R107" s="2431"/>
      <c r="S107" s="1811"/>
      <c r="T107" s="1548"/>
      <c r="U107" s="1812"/>
      <c r="V107" s="1963"/>
      <c r="W107" s="1963"/>
      <c r="X107" s="1963"/>
      <c r="Y107" s="1963"/>
      <c r="Z107" s="1963"/>
      <c r="AA107" s="1963"/>
      <c r="AB107" s="1963"/>
      <c r="AC107" s="1963"/>
      <c r="AD107" s="1963"/>
      <c r="AE107" s="1963"/>
      <c r="AF107" s="1963"/>
      <c r="AG107" s="1963"/>
      <c r="AH107" s="1810"/>
    </row>
    <row r="108" spans="1:34" s="55" customFormat="1" ht="18" customHeight="1">
      <c r="A108" s="671"/>
      <c r="B108" s="968"/>
      <c r="C108" s="2431"/>
      <c r="D108" s="1905"/>
      <c r="E108" s="1964"/>
      <c r="F108" s="1965"/>
      <c r="G108" s="1974"/>
      <c r="H108" s="1974"/>
      <c r="I108" s="1942"/>
      <c r="J108" s="1967"/>
      <c r="K108" s="1932"/>
      <c r="L108" s="1547"/>
      <c r="M108" s="2431"/>
      <c r="N108" s="1962"/>
      <c r="O108" s="2437"/>
      <c r="P108" s="1548"/>
      <c r="Q108" s="2431"/>
      <c r="R108" s="2431"/>
      <c r="S108" s="1811"/>
      <c r="T108" s="1548"/>
      <c r="U108" s="1812"/>
      <c r="V108" s="1963"/>
      <c r="W108" s="1963"/>
      <c r="X108" s="1963"/>
      <c r="Y108" s="1963"/>
      <c r="Z108" s="1963"/>
      <c r="AA108" s="1963"/>
      <c r="AB108" s="1963"/>
      <c r="AC108" s="1963"/>
      <c r="AD108" s="1963"/>
      <c r="AE108" s="1963"/>
      <c r="AF108" s="1963"/>
      <c r="AG108" s="1963"/>
      <c r="AH108" s="1810"/>
    </row>
    <row r="109" spans="1:34" s="55" customFormat="1" ht="18" customHeight="1">
      <c r="A109" s="671"/>
      <c r="B109" s="968"/>
      <c r="C109" s="2431"/>
      <c r="D109" s="1927"/>
      <c r="E109" s="1964"/>
      <c r="F109" s="1965"/>
      <c r="G109" s="1974"/>
      <c r="H109" s="1974"/>
      <c r="I109" s="1942"/>
      <c r="J109" s="1967"/>
      <c r="K109" s="1932"/>
      <c r="L109" s="1547"/>
      <c r="M109" s="2431"/>
      <c r="N109" s="1962"/>
      <c r="O109" s="2437"/>
      <c r="P109" s="1548"/>
      <c r="Q109" s="2431"/>
      <c r="R109" s="2431"/>
      <c r="S109" s="1811"/>
      <c r="T109" s="1548"/>
      <c r="U109" s="1812"/>
      <c r="V109" s="1963"/>
      <c r="W109" s="1963"/>
      <c r="X109" s="1963"/>
      <c r="Y109" s="1963"/>
      <c r="Z109" s="1963"/>
      <c r="AA109" s="1963"/>
      <c r="AB109" s="1963"/>
      <c r="AC109" s="1963"/>
      <c r="AD109" s="1963"/>
      <c r="AE109" s="1963"/>
      <c r="AF109" s="1963"/>
      <c r="AG109" s="1963"/>
      <c r="AH109" s="1810"/>
    </row>
    <row r="110" spans="1:34" s="55" customFormat="1" ht="18" customHeight="1">
      <c r="A110" s="671"/>
      <c r="B110" s="968"/>
      <c r="C110" s="2431"/>
      <c r="D110" s="1927"/>
      <c r="E110" s="1964"/>
      <c r="F110" s="1965"/>
      <c r="G110" s="1974"/>
      <c r="H110" s="1974"/>
      <c r="I110" s="1942"/>
      <c r="J110" s="1967"/>
      <c r="K110" s="1932"/>
      <c r="L110" s="1547"/>
      <c r="M110" s="2431"/>
      <c r="N110" s="1962"/>
      <c r="O110" s="2437"/>
      <c r="P110" s="1548"/>
      <c r="Q110" s="2431"/>
      <c r="R110" s="2431"/>
      <c r="S110" s="1811"/>
      <c r="T110" s="1548"/>
      <c r="U110" s="1812"/>
      <c r="V110" s="1963"/>
      <c r="W110" s="1963"/>
      <c r="X110" s="1963"/>
      <c r="Y110" s="1963"/>
      <c r="Z110" s="1963"/>
      <c r="AA110" s="1963"/>
      <c r="AB110" s="1963"/>
      <c r="AC110" s="1963"/>
      <c r="AD110" s="1963"/>
      <c r="AE110" s="1963"/>
      <c r="AF110" s="1963"/>
      <c r="AG110" s="1963"/>
      <c r="AH110" s="1810"/>
    </row>
    <row r="111" spans="1:34" s="55" customFormat="1" ht="18" customHeight="1">
      <c r="A111" s="671"/>
      <c r="B111" s="968"/>
      <c r="C111" s="2431"/>
      <c r="D111" s="1905"/>
      <c r="E111" s="1964"/>
      <c r="F111" s="1965"/>
      <c r="G111" s="1974"/>
      <c r="H111" s="1941"/>
      <c r="I111" s="1942"/>
      <c r="J111" s="1967"/>
      <c r="K111" s="1932"/>
      <c r="L111" s="1547"/>
      <c r="M111" s="2431"/>
      <c r="N111" s="1962"/>
      <c r="O111" s="2437"/>
      <c r="P111" s="1548"/>
      <c r="Q111" s="2431"/>
      <c r="R111" s="2431"/>
      <c r="S111" s="1811"/>
      <c r="T111" s="1548"/>
      <c r="U111" s="1812"/>
      <c r="V111" s="1963"/>
      <c r="W111" s="1963"/>
      <c r="X111" s="1963"/>
      <c r="Y111" s="1963"/>
      <c r="Z111" s="1963"/>
      <c r="AA111" s="1963"/>
      <c r="AB111" s="1963"/>
      <c r="AC111" s="1963"/>
      <c r="AD111" s="1963"/>
      <c r="AE111" s="1963"/>
      <c r="AF111" s="1963"/>
      <c r="AG111" s="1963"/>
      <c r="AH111" s="1810"/>
    </row>
    <row r="112" spans="1:34" s="55" customFormat="1" ht="18" customHeight="1">
      <c r="A112" s="671"/>
      <c r="B112" s="968"/>
      <c r="C112" s="2431"/>
      <c r="D112" s="1927"/>
      <c r="E112" s="1964"/>
      <c r="F112" s="1965"/>
      <c r="G112" s="1974"/>
      <c r="H112" s="1941"/>
      <c r="I112" s="1942"/>
      <c r="J112" s="1967"/>
      <c r="K112" s="1932"/>
      <c r="L112" s="1547"/>
      <c r="M112" s="2431"/>
      <c r="N112" s="1962"/>
      <c r="O112" s="2437"/>
      <c r="P112" s="1548"/>
      <c r="Q112" s="2431"/>
      <c r="R112" s="2431"/>
      <c r="S112" s="1811"/>
      <c r="T112" s="1548"/>
      <c r="U112" s="1812"/>
      <c r="V112" s="1963"/>
      <c r="W112" s="1963"/>
      <c r="X112" s="1963"/>
      <c r="Y112" s="1963"/>
      <c r="Z112" s="1963"/>
      <c r="AA112" s="1963"/>
      <c r="AB112" s="1963"/>
      <c r="AC112" s="1963"/>
      <c r="AD112" s="1963"/>
      <c r="AE112" s="1963"/>
      <c r="AF112" s="1963"/>
      <c r="AG112" s="1963"/>
      <c r="AH112" s="1810"/>
    </row>
    <row r="113" spans="1:34" s="55" customFormat="1" ht="18" customHeight="1">
      <c r="A113" s="671"/>
      <c r="B113" s="968"/>
      <c r="C113" s="2431"/>
      <c r="D113" s="2179"/>
      <c r="E113" s="1964"/>
      <c r="F113" s="1965"/>
      <c r="G113" s="1974"/>
      <c r="H113" s="1941"/>
      <c r="I113" s="1942"/>
      <c r="J113" s="1967"/>
      <c r="K113" s="1932"/>
      <c r="L113" s="1547"/>
      <c r="M113" s="2431"/>
      <c r="N113" s="1962"/>
      <c r="O113" s="2437"/>
      <c r="P113" s="1548"/>
      <c r="Q113" s="2431"/>
      <c r="R113" s="2431"/>
      <c r="S113" s="1811"/>
      <c r="T113" s="1548"/>
      <c r="U113" s="1812"/>
      <c r="V113" s="1963"/>
      <c r="W113" s="1963"/>
      <c r="X113" s="1963"/>
      <c r="Y113" s="1963"/>
      <c r="Z113" s="1963"/>
      <c r="AA113" s="1963"/>
      <c r="AB113" s="1963"/>
      <c r="AC113" s="1963"/>
      <c r="AD113" s="1963"/>
      <c r="AE113" s="1963"/>
      <c r="AF113" s="1963"/>
      <c r="AG113" s="1963"/>
      <c r="AH113" s="1810"/>
    </row>
    <row r="114" spans="1:34" s="55" customFormat="1" ht="18" customHeight="1">
      <c r="A114" s="671"/>
      <c r="B114" s="968"/>
      <c r="C114" s="1963"/>
      <c r="D114" s="1939"/>
      <c r="E114" s="1964"/>
      <c r="F114" s="1965"/>
      <c r="G114" s="1966"/>
      <c r="H114" s="1966"/>
      <c r="I114" s="1942"/>
      <c r="J114" s="1967"/>
      <c r="K114" s="1932"/>
      <c r="L114" s="1547"/>
      <c r="M114" s="2431"/>
      <c r="N114" s="1962"/>
      <c r="O114" s="2437"/>
      <c r="P114" s="1548"/>
      <c r="Q114" s="2431"/>
      <c r="R114" s="2431"/>
      <c r="S114" s="1811"/>
      <c r="T114" s="1548"/>
      <c r="U114" s="1812"/>
      <c r="V114" s="1963"/>
      <c r="W114" s="1963"/>
      <c r="X114" s="1963"/>
      <c r="Y114" s="1963"/>
      <c r="Z114" s="1963"/>
      <c r="AA114" s="1963"/>
      <c r="AB114" s="1963"/>
      <c r="AC114" s="1963"/>
      <c r="AD114" s="1963"/>
      <c r="AE114" s="1963"/>
      <c r="AF114" s="1963"/>
      <c r="AG114" s="1963"/>
      <c r="AH114" s="1810"/>
    </row>
    <row r="115" spans="1:34" s="55" customFormat="1" ht="18" customHeight="1">
      <c r="A115" s="671"/>
      <c r="B115" s="968"/>
      <c r="C115" s="1963"/>
      <c r="D115" s="1939"/>
      <c r="E115" s="1964"/>
      <c r="F115" s="1965"/>
      <c r="G115" s="1966"/>
      <c r="H115" s="1966"/>
      <c r="I115" s="1942"/>
      <c r="J115" s="1967"/>
      <c r="K115" s="1932"/>
      <c r="L115" s="1547"/>
      <c r="M115" s="2431"/>
      <c r="N115" s="1962"/>
      <c r="O115" s="2437"/>
      <c r="P115" s="1548"/>
      <c r="Q115" s="2431"/>
      <c r="R115" s="2431"/>
      <c r="S115" s="1811"/>
      <c r="T115" s="1548"/>
      <c r="U115" s="1812"/>
      <c r="V115" s="1963"/>
      <c r="W115" s="1963"/>
      <c r="X115" s="1963"/>
      <c r="Y115" s="1963"/>
      <c r="Z115" s="1963"/>
      <c r="AA115" s="1963"/>
      <c r="AB115" s="1963"/>
      <c r="AC115" s="1963"/>
      <c r="AD115" s="1963"/>
      <c r="AE115" s="1963"/>
      <c r="AF115" s="1963"/>
      <c r="AG115" s="1963"/>
      <c r="AH115" s="1810"/>
    </row>
    <row r="116" spans="1:34" s="55" customFormat="1" ht="18" customHeight="1">
      <c r="A116" s="671"/>
      <c r="B116" s="968"/>
      <c r="C116" s="1963"/>
      <c r="D116" s="1939"/>
      <c r="E116" s="1964"/>
      <c r="F116" s="1965"/>
      <c r="G116" s="1966"/>
      <c r="H116" s="1966"/>
      <c r="I116" s="1942"/>
      <c r="J116" s="1967"/>
      <c r="K116" s="1932"/>
      <c r="L116" s="1547"/>
      <c r="M116" s="2431"/>
      <c r="N116" s="1962"/>
      <c r="O116" s="2437"/>
      <c r="P116" s="1548"/>
      <c r="Q116" s="2431"/>
      <c r="R116" s="2431"/>
      <c r="S116" s="1811"/>
      <c r="T116" s="1548"/>
      <c r="U116" s="1812"/>
      <c r="V116" s="1963"/>
      <c r="W116" s="1963"/>
      <c r="X116" s="1963"/>
      <c r="Y116" s="1963"/>
      <c r="Z116" s="1963"/>
      <c r="AA116" s="1963"/>
      <c r="AB116" s="1963"/>
      <c r="AC116" s="1963"/>
      <c r="AD116" s="1963"/>
      <c r="AE116" s="1963"/>
      <c r="AF116" s="1963"/>
      <c r="AG116" s="1963"/>
      <c r="AH116" s="1810"/>
    </row>
    <row r="117" spans="1:34" s="55" customFormat="1" ht="18" customHeight="1">
      <c r="A117" s="671"/>
      <c r="B117" s="968"/>
      <c r="C117" s="1963"/>
      <c r="D117" s="2017"/>
      <c r="E117" s="1964"/>
      <c r="F117" s="1965"/>
      <c r="G117" s="1989"/>
      <c r="H117" s="1989"/>
      <c r="I117" s="1942"/>
      <c r="J117" s="1990"/>
      <c r="K117" s="1932"/>
      <c r="L117" s="2433"/>
      <c r="M117" s="2429"/>
      <c r="N117" s="1962"/>
      <c r="O117" s="2435"/>
      <c r="P117" s="1010"/>
      <c r="Q117" s="2429"/>
      <c r="R117" s="2429"/>
      <c r="S117" s="2436"/>
      <c r="T117" s="1010"/>
      <c r="U117" s="1012"/>
      <c r="V117" s="1963"/>
      <c r="W117" s="1963"/>
      <c r="X117" s="1963"/>
      <c r="Y117" s="1963"/>
      <c r="Z117" s="1963"/>
      <c r="AA117" s="1963"/>
      <c r="AB117" s="1963"/>
      <c r="AC117" s="1963"/>
      <c r="AD117" s="1963"/>
      <c r="AE117" s="1963"/>
      <c r="AF117" s="1963"/>
      <c r="AG117" s="1963"/>
      <c r="AH117" s="968"/>
    </row>
    <row r="118" spans="1:34" s="55" customFormat="1" ht="18" customHeight="1">
      <c r="A118" s="671"/>
      <c r="B118" s="968"/>
      <c r="C118" s="1963"/>
      <c r="D118" s="1927"/>
      <c r="E118" s="1964"/>
      <c r="F118" s="1965"/>
      <c r="G118" s="1991"/>
      <c r="H118" s="1991"/>
      <c r="I118" s="1942"/>
      <c r="J118" s="1992"/>
      <c r="K118" s="1932"/>
      <c r="L118" s="2433"/>
      <c r="M118" s="2429"/>
      <c r="N118" s="1962"/>
      <c r="O118" s="2435"/>
      <c r="P118" s="1010"/>
      <c r="Q118" s="2429"/>
      <c r="R118" s="2429"/>
      <c r="S118" s="2436"/>
      <c r="T118" s="1010"/>
      <c r="U118" s="1012"/>
      <c r="V118" s="1963"/>
      <c r="W118" s="1963"/>
      <c r="X118" s="1963"/>
      <c r="Y118" s="1963"/>
      <c r="Z118" s="1963"/>
      <c r="AA118" s="1963"/>
      <c r="AB118" s="1963"/>
      <c r="AC118" s="1963"/>
      <c r="AD118" s="1963"/>
      <c r="AE118" s="1963"/>
      <c r="AF118" s="1963"/>
      <c r="AG118" s="1963"/>
      <c r="AH118" s="968"/>
    </row>
    <row r="119" spans="1:34" s="55" customFormat="1" ht="18" customHeight="1">
      <c r="A119" s="671"/>
      <c r="B119" s="968"/>
      <c r="C119" s="1963"/>
      <c r="D119" s="1927"/>
      <c r="E119" s="1964"/>
      <c r="F119" s="1965"/>
      <c r="G119" s="1991"/>
      <c r="H119" s="1991"/>
      <c r="I119" s="1942"/>
      <c r="J119" s="1943"/>
      <c r="K119" s="1932"/>
      <c r="L119" s="2433"/>
      <c r="M119" s="2429"/>
      <c r="N119" s="1962"/>
      <c r="O119" s="2435"/>
      <c r="P119" s="1010"/>
      <c r="Q119" s="2429"/>
      <c r="R119" s="2429"/>
      <c r="S119" s="2436"/>
      <c r="T119" s="1010"/>
      <c r="U119" s="1012"/>
      <c r="V119" s="1963"/>
      <c r="W119" s="1963"/>
      <c r="X119" s="1963"/>
      <c r="Y119" s="1963"/>
      <c r="Z119" s="1963"/>
      <c r="AA119" s="1963"/>
      <c r="AB119" s="1963"/>
      <c r="AC119" s="1963"/>
      <c r="AD119" s="1963"/>
      <c r="AE119" s="1963"/>
      <c r="AF119" s="1963"/>
      <c r="AG119" s="1963"/>
      <c r="AH119" s="968"/>
    </row>
    <row r="120" spans="1:34" s="55" customFormat="1" ht="18" customHeight="1">
      <c r="A120" s="671"/>
      <c r="B120" s="968"/>
      <c r="C120" s="1963"/>
      <c r="D120" s="1927"/>
      <c r="E120" s="1964"/>
      <c r="F120" s="1965"/>
      <c r="G120" s="1991"/>
      <c r="H120" s="1991"/>
      <c r="I120" s="1942"/>
      <c r="J120" s="1943"/>
      <c r="K120" s="1932"/>
      <c r="L120" s="2433"/>
      <c r="M120" s="2429"/>
      <c r="N120" s="1962"/>
      <c r="O120" s="2435"/>
      <c r="P120" s="1010"/>
      <c r="Q120" s="2429"/>
      <c r="R120" s="2429"/>
      <c r="S120" s="2436"/>
      <c r="T120" s="1010"/>
      <c r="U120" s="1012"/>
      <c r="V120" s="1963"/>
      <c r="W120" s="1963"/>
      <c r="X120" s="1963"/>
      <c r="Y120" s="1963"/>
      <c r="Z120" s="1963"/>
      <c r="AA120" s="1963"/>
      <c r="AB120" s="1963"/>
      <c r="AC120" s="1963"/>
      <c r="AD120" s="1963"/>
      <c r="AE120" s="1963"/>
      <c r="AF120" s="1963"/>
      <c r="AG120" s="1963"/>
      <c r="AH120" s="968"/>
    </row>
    <row r="121" spans="1:34" s="55" customFormat="1" ht="18" customHeight="1">
      <c r="A121" s="671"/>
      <c r="B121" s="968"/>
      <c r="C121" s="2429"/>
      <c r="D121" s="2080"/>
      <c r="E121" s="2104"/>
      <c r="F121" s="2105"/>
      <c r="G121" s="2106"/>
      <c r="H121" s="2106"/>
      <c r="I121" s="2107"/>
      <c r="J121" s="2081"/>
      <c r="K121" s="2101"/>
      <c r="L121" s="2433"/>
      <c r="M121" s="2429"/>
      <c r="N121" s="2102"/>
      <c r="O121" s="2435"/>
      <c r="P121" s="1010"/>
      <c r="Q121" s="2429"/>
      <c r="R121" s="2429"/>
      <c r="S121" s="2436"/>
      <c r="T121" s="1010"/>
      <c r="U121" s="1012"/>
      <c r="V121" s="2103"/>
      <c r="W121" s="2103"/>
      <c r="X121" s="2103"/>
      <c r="Y121" s="2103"/>
      <c r="Z121" s="2103"/>
      <c r="AA121" s="2103"/>
      <c r="AB121" s="2103"/>
      <c r="AC121" s="2103"/>
      <c r="AD121" s="2103"/>
      <c r="AE121" s="2103"/>
      <c r="AF121" s="2103"/>
      <c r="AG121" s="2103"/>
      <c r="AH121" s="968"/>
    </row>
    <row r="122" spans="1:34" s="55" customFormat="1" ht="18" customHeight="1">
      <c r="A122" s="671"/>
      <c r="B122" s="968"/>
      <c r="C122" s="2429"/>
      <c r="D122" s="2080"/>
      <c r="E122" s="2104"/>
      <c r="F122" s="2105"/>
      <c r="G122" s="2111"/>
      <c r="H122" s="2111"/>
      <c r="I122" s="2107"/>
      <c r="J122" s="2081"/>
      <c r="K122" s="2101"/>
      <c r="L122" s="2433"/>
      <c r="M122" s="2429"/>
      <c r="N122" s="2102"/>
      <c r="O122" s="2435"/>
      <c r="P122" s="1010"/>
      <c r="Q122" s="2429"/>
      <c r="R122" s="2429"/>
      <c r="S122" s="2436"/>
      <c r="T122" s="1010"/>
      <c r="U122" s="1012"/>
      <c r="V122" s="2103"/>
      <c r="W122" s="2103"/>
      <c r="X122" s="2103"/>
      <c r="Y122" s="2103"/>
      <c r="Z122" s="2103"/>
      <c r="AA122" s="2103"/>
      <c r="AB122" s="2103"/>
      <c r="AC122" s="2103"/>
      <c r="AD122" s="2103"/>
      <c r="AE122" s="2103"/>
      <c r="AF122" s="2103"/>
      <c r="AG122" s="2103"/>
      <c r="AH122" s="968"/>
    </row>
    <row r="123" spans="1:34" s="55" customFormat="1" ht="18" customHeight="1">
      <c r="A123" s="671"/>
      <c r="B123" s="968"/>
      <c r="C123" s="2429"/>
      <c r="D123" s="2080"/>
      <c r="E123" s="2104"/>
      <c r="F123" s="2105"/>
      <c r="G123" s="2111"/>
      <c r="H123" s="2116"/>
      <c r="I123" s="2107"/>
      <c r="J123" s="2122"/>
      <c r="K123" s="2101"/>
      <c r="L123" s="2433"/>
      <c r="M123" s="2429"/>
      <c r="N123" s="2102"/>
      <c r="O123" s="2435"/>
      <c r="P123" s="1010"/>
      <c r="Q123" s="2429"/>
      <c r="R123" s="2429"/>
      <c r="S123" s="2436"/>
      <c r="T123" s="1010"/>
      <c r="U123" s="1012"/>
      <c r="V123" s="2103"/>
      <c r="W123" s="2103"/>
      <c r="X123" s="2103"/>
      <c r="Y123" s="2103"/>
      <c r="Z123" s="2103"/>
      <c r="AA123" s="2103"/>
      <c r="AB123" s="2103"/>
      <c r="AC123" s="2103"/>
      <c r="AD123" s="2103"/>
      <c r="AE123" s="2103"/>
      <c r="AF123" s="2103"/>
      <c r="AG123" s="2103"/>
      <c r="AH123" s="968"/>
    </row>
    <row r="124" spans="1:34" s="55" customFormat="1" ht="18" customHeight="1">
      <c r="A124" s="671"/>
      <c r="B124" s="968"/>
      <c r="C124" s="2429"/>
      <c r="D124" s="2080"/>
      <c r="E124" s="2104"/>
      <c r="F124" s="2105"/>
      <c r="G124" s="2111"/>
      <c r="H124" s="2116"/>
      <c r="I124" s="2107"/>
      <c r="J124" s="2081"/>
      <c r="K124" s="2101"/>
      <c r="L124" s="2433"/>
      <c r="M124" s="2429"/>
      <c r="N124" s="2102"/>
      <c r="O124" s="2435"/>
      <c r="P124" s="1010"/>
      <c r="Q124" s="2429"/>
      <c r="R124" s="2429"/>
      <c r="S124" s="2436"/>
      <c r="T124" s="1010"/>
      <c r="U124" s="1012"/>
      <c r="V124" s="2103"/>
      <c r="W124" s="2103"/>
      <c r="X124" s="2103"/>
      <c r="Y124" s="2103"/>
      <c r="Z124" s="2103"/>
      <c r="AA124" s="2103"/>
      <c r="AB124" s="2103"/>
      <c r="AC124" s="2103"/>
      <c r="AD124" s="2103"/>
      <c r="AE124" s="2103"/>
      <c r="AF124" s="2103"/>
      <c r="AG124" s="2103"/>
      <c r="AH124" s="968"/>
    </row>
    <row r="125" spans="1:34" s="49" customFormat="1" ht="18" customHeight="1">
      <c r="A125" s="1013"/>
      <c r="B125" s="968"/>
      <c r="C125" s="2429"/>
      <c r="D125" s="1939"/>
      <c r="E125" s="2154"/>
      <c r="F125" s="2155"/>
      <c r="G125" s="2159"/>
      <c r="H125" s="2159"/>
      <c r="I125" s="2158"/>
      <c r="J125" s="2160"/>
      <c r="K125" s="2156"/>
      <c r="L125" s="2433"/>
      <c r="M125" s="2429"/>
      <c r="N125" s="2161"/>
      <c r="O125" s="2436"/>
      <c r="P125" s="1010"/>
      <c r="Q125" s="2429"/>
      <c r="R125" s="2429"/>
      <c r="S125" s="2436"/>
      <c r="T125" s="1010"/>
      <c r="U125" s="1012"/>
      <c r="V125" s="2157"/>
      <c r="W125" s="2157"/>
      <c r="X125" s="2157"/>
      <c r="Y125" s="2157"/>
      <c r="Z125" s="2157"/>
      <c r="AA125" s="2157"/>
      <c r="AB125" s="2157"/>
      <c r="AC125" s="2157"/>
      <c r="AD125" s="2157"/>
      <c r="AE125" s="2157"/>
      <c r="AF125" s="2157"/>
      <c r="AG125" s="2157"/>
      <c r="AH125" s="968"/>
    </row>
    <row r="126" spans="1:34" s="49" customFormat="1" ht="18" customHeight="1">
      <c r="A126" s="1013"/>
      <c r="B126" s="968"/>
      <c r="C126" s="2429"/>
      <c r="D126" s="1939"/>
      <c r="E126" s="2154"/>
      <c r="F126" s="2155"/>
      <c r="G126" s="2162"/>
      <c r="H126" s="2162"/>
      <c r="I126" s="2158"/>
      <c r="J126" s="2163"/>
      <c r="K126" s="2156"/>
      <c r="L126" s="2433"/>
      <c r="M126" s="2429"/>
      <c r="N126" s="2161"/>
      <c r="O126" s="2436"/>
      <c r="P126" s="1010"/>
      <c r="Q126" s="2429"/>
      <c r="R126" s="2429"/>
      <c r="S126" s="2436"/>
      <c r="T126" s="1010"/>
      <c r="U126" s="1012"/>
      <c r="V126" s="2157"/>
      <c r="W126" s="2157"/>
      <c r="X126" s="2157"/>
      <c r="Y126" s="2157"/>
      <c r="Z126" s="2157"/>
      <c r="AA126" s="2157"/>
      <c r="AB126" s="2157"/>
      <c r="AC126" s="2157"/>
      <c r="AD126" s="2157"/>
      <c r="AE126" s="2157"/>
      <c r="AF126" s="2157"/>
      <c r="AG126" s="2157"/>
      <c r="AH126" s="968"/>
    </row>
    <row r="127" spans="1:34" s="49" customFormat="1" ht="18" customHeight="1">
      <c r="A127" s="1013"/>
      <c r="B127" s="968"/>
      <c r="C127" s="2429"/>
      <c r="D127" s="2080"/>
      <c r="E127" s="2154"/>
      <c r="F127" s="2183"/>
      <c r="G127" s="2181"/>
      <c r="H127" s="2181"/>
      <c r="I127" s="2182"/>
      <c r="J127" s="2184"/>
      <c r="K127" s="2156"/>
      <c r="L127" s="2433"/>
      <c r="M127" s="2429"/>
      <c r="N127" s="2161"/>
      <c r="O127" s="2436"/>
      <c r="P127" s="1010"/>
      <c r="Q127" s="2429"/>
      <c r="R127" s="2429"/>
      <c r="S127" s="2436"/>
      <c r="T127" s="1010"/>
      <c r="U127" s="1012"/>
      <c r="V127" s="2157"/>
      <c r="W127" s="2157"/>
      <c r="X127" s="2157"/>
      <c r="Y127" s="2157"/>
      <c r="Z127" s="2157"/>
      <c r="AA127" s="2157"/>
      <c r="AB127" s="2157"/>
      <c r="AC127" s="2157"/>
      <c r="AD127" s="2157"/>
      <c r="AE127" s="2157"/>
      <c r="AF127" s="2157"/>
      <c r="AG127" s="2157"/>
      <c r="AH127" s="968"/>
    </row>
    <row r="128" spans="1:34" s="49" customFormat="1" ht="18" customHeight="1">
      <c r="A128" s="1013"/>
      <c r="B128" s="968"/>
      <c r="C128" s="2429"/>
      <c r="D128" s="2080"/>
      <c r="E128" s="2187"/>
      <c r="F128" s="2183"/>
      <c r="G128" s="2181"/>
      <c r="H128" s="2181"/>
      <c r="I128" s="2182"/>
      <c r="J128" s="2185"/>
      <c r="K128" s="2156"/>
      <c r="L128" s="2433"/>
      <c r="M128" s="2429"/>
      <c r="N128" s="2161"/>
      <c r="O128" s="2436"/>
      <c r="P128" s="1010"/>
      <c r="Q128" s="2429"/>
      <c r="R128" s="2429"/>
      <c r="S128" s="2436"/>
      <c r="T128" s="1010"/>
      <c r="U128" s="1012"/>
      <c r="V128" s="2157"/>
      <c r="W128" s="2157"/>
      <c r="X128" s="2157"/>
      <c r="Y128" s="2157"/>
      <c r="Z128" s="2157"/>
      <c r="AA128" s="2157"/>
      <c r="AB128" s="2157"/>
      <c r="AC128" s="2157"/>
      <c r="AD128" s="2157"/>
      <c r="AE128" s="2157"/>
      <c r="AF128" s="2157"/>
      <c r="AG128" s="2157"/>
      <c r="AH128" s="968"/>
    </row>
    <row r="129" spans="1:34" s="49" customFormat="1" ht="18" customHeight="1">
      <c r="A129" s="1013"/>
      <c r="B129" s="968"/>
      <c r="C129" s="2431"/>
      <c r="D129" s="2080"/>
      <c r="E129" s="2187"/>
      <c r="F129" s="2183"/>
      <c r="G129" s="2181"/>
      <c r="H129" s="2181"/>
      <c r="I129" s="2182"/>
      <c r="J129" s="2185"/>
      <c r="K129" s="2194"/>
      <c r="L129" s="1547"/>
      <c r="M129" s="2429"/>
      <c r="N129" s="2199"/>
      <c r="O129" s="1811"/>
      <c r="P129" s="1548"/>
      <c r="Q129" s="2431"/>
      <c r="R129" s="2431"/>
      <c r="S129" s="1811"/>
      <c r="T129" s="1548"/>
      <c r="U129" s="1812"/>
      <c r="V129" s="2200"/>
      <c r="W129" s="2200"/>
      <c r="X129" s="2200"/>
      <c r="Y129" s="2200"/>
      <c r="Z129" s="2200"/>
      <c r="AA129" s="2200"/>
      <c r="AB129" s="2200"/>
      <c r="AC129" s="2200"/>
      <c r="AD129" s="2200"/>
      <c r="AE129" s="2200"/>
      <c r="AF129" s="2200"/>
      <c r="AG129" s="2200"/>
      <c r="AH129" s="1810"/>
    </row>
    <row r="130" spans="1:34" s="49" customFormat="1" ht="18" customHeight="1">
      <c r="A130" s="1013"/>
      <c r="B130" s="968"/>
      <c r="C130" s="2429"/>
      <c r="D130" s="2080"/>
      <c r="E130" s="2398"/>
      <c r="F130" s="2244"/>
      <c r="G130" s="2249"/>
      <c r="H130" s="2249"/>
      <c r="I130" s="2250"/>
      <c r="J130" s="2243"/>
      <c r="K130" s="2245"/>
      <c r="L130" s="2433"/>
      <c r="M130" s="2429"/>
      <c r="N130" s="2246"/>
      <c r="O130" s="2436"/>
      <c r="P130" s="1010"/>
      <c r="Q130" s="2429"/>
      <c r="R130" s="2429"/>
      <c r="S130" s="2436"/>
      <c r="T130" s="1010"/>
      <c r="U130" s="1012"/>
      <c r="V130" s="2247"/>
      <c r="W130" s="2247"/>
      <c r="X130" s="2247"/>
      <c r="Y130" s="2247"/>
      <c r="Z130" s="2247"/>
      <c r="AA130" s="2247"/>
      <c r="AB130" s="2247"/>
      <c r="AC130" s="2247"/>
      <c r="AD130" s="2247"/>
      <c r="AE130" s="2247"/>
      <c r="AF130" s="2247"/>
      <c r="AG130" s="2247"/>
      <c r="AH130" s="968"/>
    </row>
    <row r="131" spans="1:34" s="49" customFormat="1" ht="18" customHeight="1">
      <c r="A131" s="1013"/>
      <c r="B131" s="968"/>
      <c r="C131" s="2429"/>
      <c r="D131" s="2080"/>
      <c r="E131" s="2397"/>
      <c r="F131" s="2183"/>
      <c r="G131" s="2181"/>
      <c r="H131" s="2181"/>
      <c r="I131" s="2182"/>
      <c r="J131" s="2184"/>
      <c r="K131" s="2194"/>
      <c r="L131" s="2433"/>
      <c r="M131" s="2429"/>
      <c r="N131" s="2199"/>
      <c r="O131" s="2436"/>
      <c r="P131" s="1010"/>
      <c r="Q131" s="2429"/>
      <c r="R131" s="2429"/>
      <c r="S131" s="2436"/>
      <c r="T131" s="1010"/>
      <c r="U131" s="1012"/>
      <c r="V131" s="2200"/>
      <c r="W131" s="2200"/>
      <c r="X131" s="2200"/>
      <c r="Y131" s="2200"/>
      <c r="Z131" s="2200"/>
      <c r="AA131" s="2200"/>
      <c r="AB131" s="2200"/>
      <c r="AC131" s="2200"/>
      <c r="AD131" s="2200"/>
      <c r="AE131" s="2200"/>
      <c r="AF131" s="2200"/>
      <c r="AG131" s="2200"/>
      <c r="AH131" s="968"/>
    </row>
    <row r="132" spans="1:34" s="49" customFormat="1" ht="18" customHeight="1">
      <c r="A132" s="1013"/>
      <c r="B132" s="968"/>
      <c r="C132" s="2429"/>
      <c r="D132" s="2080"/>
      <c r="E132" s="2397"/>
      <c r="F132" s="2183"/>
      <c r="G132" s="2181"/>
      <c r="H132" s="2181"/>
      <c r="I132" s="2182"/>
      <c r="J132" s="2184"/>
      <c r="K132" s="2194"/>
      <c r="L132" s="2433"/>
      <c r="M132" s="2429"/>
      <c r="N132" s="2199"/>
      <c r="O132" s="2436"/>
      <c r="P132" s="1010"/>
      <c r="Q132" s="2429"/>
      <c r="R132" s="2429"/>
      <c r="S132" s="2436"/>
      <c r="T132" s="1010"/>
      <c r="U132" s="1012"/>
      <c r="V132" s="2200"/>
      <c r="W132" s="2200"/>
      <c r="X132" s="2200"/>
      <c r="Y132" s="2200"/>
      <c r="Z132" s="2200"/>
      <c r="AA132" s="2200"/>
      <c r="AB132" s="2200"/>
      <c r="AC132" s="2200"/>
      <c r="AD132" s="2200"/>
      <c r="AE132" s="2200"/>
      <c r="AF132" s="2200"/>
      <c r="AG132" s="2200"/>
      <c r="AH132" s="968"/>
    </row>
    <row r="133" spans="1:34" s="49" customFormat="1" ht="18" customHeight="1">
      <c r="A133" s="1013"/>
      <c r="B133" s="968"/>
      <c r="C133" s="2431"/>
      <c r="D133" s="2248"/>
      <c r="E133" s="2398"/>
      <c r="F133" s="2244"/>
      <c r="G133" s="2249"/>
      <c r="H133" s="2249"/>
      <c r="I133" s="2250"/>
      <c r="J133" s="2338"/>
      <c r="K133" s="1547"/>
      <c r="L133" s="1547"/>
      <c r="M133" s="2431"/>
      <c r="N133" s="2246"/>
      <c r="O133" s="1811"/>
      <c r="P133" s="1548"/>
      <c r="Q133" s="2431"/>
      <c r="R133" s="2431"/>
      <c r="S133" s="1811"/>
      <c r="T133" s="1548"/>
      <c r="U133" s="1812"/>
      <c r="V133" s="2247"/>
      <c r="W133" s="2247"/>
      <c r="X133" s="2247"/>
      <c r="Y133" s="2247"/>
      <c r="Z133" s="2247"/>
      <c r="AA133" s="2247"/>
      <c r="AB133" s="2247"/>
      <c r="AC133" s="2247"/>
      <c r="AD133" s="2247"/>
      <c r="AE133" s="2247"/>
      <c r="AF133" s="2247"/>
      <c r="AG133" s="2247"/>
      <c r="AH133" s="1810"/>
    </row>
    <row r="134" spans="1:34" s="49" customFormat="1" ht="18" customHeight="1">
      <c r="A134" s="1013"/>
      <c r="B134" s="968"/>
      <c r="C134" s="2431"/>
      <c r="D134" s="2248"/>
      <c r="E134" s="2398"/>
      <c r="F134" s="2244"/>
      <c r="G134" s="2249"/>
      <c r="H134" s="2249"/>
      <c r="I134" s="2250"/>
      <c r="J134" s="2243"/>
      <c r="K134" s="1547"/>
      <c r="L134" s="1547"/>
      <c r="M134" s="2431"/>
      <c r="N134" s="2246"/>
      <c r="O134" s="1811"/>
      <c r="P134" s="1548"/>
      <c r="Q134" s="2431"/>
      <c r="R134" s="2431"/>
      <c r="S134" s="1811"/>
      <c r="T134" s="1548"/>
      <c r="U134" s="1812"/>
      <c r="V134" s="2247"/>
      <c r="W134" s="2247"/>
      <c r="X134" s="2247"/>
      <c r="Y134" s="2247"/>
      <c r="Z134" s="2247"/>
      <c r="AA134" s="2247"/>
      <c r="AB134" s="2247"/>
      <c r="AC134" s="2247"/>
      <c r="AD134" s="2247"/>
      <c r="AE134" s="2247"/>
      <c r="AF134" s="2247"/>
      <c r="AG134" s="2247"/>
      <c r="AH134" s="1810"/>
    </row>
    <row r="135" spans="1:34" s="49" customFormat="1" ht="18" customHeight="1">
      <c r="A135" s="1013"/>
      <c r="B135" s="968"/>
      <c r="C135" s="2431"/>
      <c r="D135" s="2248"/>
      <c r="E135" s="2248"/>
      <c r="F135" s="2244"/>
      <c r="G135" s="2249"/>
      <c r="H135" s="2249"/>
      <c r="I135" s="2250"/>
      <c r="J135" s="2243"/>
      <c r="K135" s="1547"/>
      <c r="L135" s="1547"/>
      <c r="M135" s="2431"/>
      <c r="N135" s="2246"/>
      <c r="O135" s="1811"/>
      <c r="P135" s="1548"/>
      <c r="Q135" s="2431"/>
      <c r="R135" s="2431"/>
      <c r="S135" s="1811"/>
      <c r="T135" s="1548"/>
      <c r="U135" s="1812"/>
      <c r="V135" s="2247"/>
      <c r="W135" s="2247"/>
      <c r="X135" s="2247"/>
      <c r="Y135" s="2247"/>
      <c r="Z135" s="2247"/>
      <c r="AA135" s="2247"/>
      <c r="AB135" s="2247"/>
      <c r="AC135" s="2247"/>
      <c r="AD135" s="2247"/>
      <c r="AE135" s="2247"/>
      <c r="AF135" s="2247"/>
      <c r="AG135" s="2247"/>
      <c r="AH135" s="1810"/>
    </row>
    <row r="136" spans="1:34" s="49" customFormat="1" ht="18" customHeight="1">
      <c r="A136" s="1013"/>
      <c r="B136" s="968"/>
      <c r="C136" s="2431"/>
      <c r="D136" s="2248"/>
      <c r="E136" s="2248"/>
      <c r="F136" s="2244"/>
      <c r="G136" s="2249"/>
      <c r="H136" s="2249"/>
      <c r="I136" s="2250"/>
      <c r="J136" s="2243"/>
      <c r="K136" s="1547"/>
      <c r="L136" s="1547"/>
      <c r="M136" s="2431"/>
      <c r="N136" s="2246"/>
      <c r="O136" s="1811"/>
      <c r="P136" s="1548"/>
      <c r="Q136" s="2431"/>
      <c r="R136" s="2431"/>
      <c r="S136" s="1811"/>
      <c r="T136" s="1548"/>
      <c r="U136" s="1812"/>
      <c r="V136" s="2247"/>
      <c r="W136" s="2247"/>
      <c r="X136" s="2247"/>
      <c r="Y136" s="2247"/>
      <c r="Z136" s="2247"/>
      <c r="AA136" s="2247"/>
      <c r="AB136" s="2247"/>
      <c r="AC136" s="2247"/>
      <c r="AD136" s="2247"/>
      <c r="AE136" s="2247"/>
      <c r="AF136" s="2247"/>
      <c r="AG136" s="2247"/>
      <c r="AH136" s="1810"/>
    </row>
    <row r="137" spans="1:34" s="49" customFormat="1" ht="18" customHeight="1">
      <c r="A137" s="1013"/>
      <c r="B137" s="968"/>
      <c r="C137" s="2431"/>
      <c r="D137" s="2248"/>
      <c r="E137" s="2248"/>
      <c r="F137" s="2244"/>
      <c r="G137" s="2249"/>
      <c r="H137" s="2249"/>
      <c r="I137" s="2250"/>
      <c r="J137" s="2243"/>
      <c r="K137" s="1547"/>
      <c r="L137" s="1547"/>
      <c r="M137" s="2431"/>
      <c r="N137" s="2246"/>
      <c r="O137" s="1811"/>
      <c r="P137" s="1548"/>
      <c r="Q137" s="2431"/>
      <c r="R137" s="2431"/>
      <c r="S137" s="1811"/>
      <c r="T137" s="1548"/>
      <c r="U137" s="1812"/>
      <c r="V137" s="2247"/>
      <c r="W137" s="2247"/>
      <c r="X137" s="2247"/>
      <c r="Y137" s="2247"/>
      <c r="Z137" s="2247"/>
      <c r="AA137" s="2247"/>
      <c r="AB137" s="2247"/>
      <c r="AC137" s="2247"/>
      <c r="AD137" s="2247"/>
      <c r="AE137" s="2247"/>
      <c r="AF137" s="2247"/>
      <c r="AG137" s="2247"/>
      <c r="AH137" s="1810"/>
    </row>
    <row r="138" spans="1:34" s="49" customFormat="1" ht="18" customHeight="1">
      <c r="A138" s="1013"/>
      <c r="B138" s="968"/>
      <c r="C138" s="2431"/>
      <c r="D138" s="2248"/>
      <c r="E138" s="2248"/>
      <c r="F138" s="2244"/>
      <c r="G138" s="2249"/>
      <c r="H138" s="2249"/>
      <c r="I138" s="2250"/>
      <c r="J138" s="2243"/>
      <c r="K138" s="1547"/>
      <c r="L138" s="1547"/>
      <c r="M138" s="2431"/>
      <c r="N138" s="2246"/>
      <c r="O138" s="1811"/>
      <c r="P138" s="1548"/>
      <c r="Q138" s="2431"/>
      <c r="R138" s="2431"/>
      <c r="S138" s="1811"/>
      <c r="T138" s="1548"/>
      <c r="U138" s="1812"/>
      <c r="V138" s="2247"/>
      <c r="W138" s="2247"/>
      <c r="X138" s="2247"/>
      <c r="Y138" s="2247"/>
      <c r="Z138" s="2247"/>
      <c r="AA138" s="2247"/>
      <c r="AB138" s="2247"/>
      <c r="AC138" s="2247"/>
      <c r="AD138" s="2247"/>
      <c r="AE138" s="2247"/>
      <c r="AF138" s="2247"/>
      <c r="AG138" s="2247"/>
      <c r="AH138" s="1810"/>
    </row>
    <row r="139" spans="1:34" s="49" customFormat="1" ht="18" customHeight="1">
      <c r="A139" s="1013"/>
      <c r="B139" s="968"/>
      <c r="C139" s="2431"/>
      <c r="D139" s="2248"/>
      <c r="E139" s="2248"/>
      <c r="F139" s="2244"/>
      <c r="G139" s="2249"/>
      <c r="H139" s="2249"/>
      <c r="I139" s="2250"/>
      <c r="J139" s="2243"/>
      <c r="K139" s="1547"/>
      <c r="L139" s="1547"/>
      <c r="M139" s="2431"/>
      <c r="N139" s="2246"/>
      <c r="O139" s="1811"/>
      <c r="P139" s="1548"/>
      <c r="Q139" s="2431"/>
      <c r="R139" s="2431"/>
      <c r="S139" s="1811"/>
      <c r="T139" s="1548"/>
      <c r="U139" s="1812"/>
      <c r="V139" s="2247"/>
      <c r="W139" s="2247"/>
      <c r="X139" s="2247"/>
      <c r="Y139" s="2247"/>
      <c r="Z139" s="2247"/>
      <c r="AA139" s="2247"/>
      <c r="AB139" s="2247"/>
      <c r="AC139" s="2247"/>
      <c r="AD139" s="2247"/>
      <c r="AE139" s="2247"/>
      <c r="AF139" s="2247"/>
      <c r="AG139" s="2247"/>
      <c r="AH139" s="1810"/>
    </row>
    <row r="140" spans="1:34" s="49" customFormat="1" ht="18" customHeight="1">
      <c r="A140" s="1013"/>
      <c r="B140" s="968"/>
      <c r="C140" s="2431"/>
      <c r="D140" s="2248"/>
      <c r="E140" s="2248"/>
      <c r="F140" s="2244"/>
      <c r="G140" s="2249"/>
      <c r="H140" s="2249"/>
      <c r="I140" s="2250"/>
      <c r="J140" s="2243"/>
      <c r="K140" s="1547"/>
      <c r="L140" s="1547"/>
      <c r="M140" s="2431"/>
      <c r="N140" s="2246"/>
      <c r="O140" s="1811"/>
      <c r="P140" s="1548"/>
      <c r="Q140" s="2431"/>
      <c r="R140" s="2431"/>
      <c r="S140" s="1811"/>
      <c r="T140" s="1548"/>
      <c r="U140" s="1812"/>
      <c r="V140" s="2247"/>
      <c r="W140" s="2247"/>
      <c r="X140" s="2247"/>
      <c r="Y140" s="2247"/>
      <c r="Z140" s="2247"/>
      <c r="AA140" s="2247"/>
      <c r="AB140" s="2247"/>
      <c r="AC140" s="2247"/>
      <c r="AD140" s="2247"/>
      <c r="AE140" s="2247"/>
      <c r="AF140" s="2247"/>
      <c r="AG140" s="2247"/>
      <c r="AH140" s="1810"/>
    </row>
    <row r="141" spans="1:34" s="49" customFormat="1" ht="18" customHeight="1">
      <c r="A141" s="1013"/>
      <c r="B141" s="968"/>
      <c r="C141" s="2431"/>
      <c r="D141" s="2248"/>
      <c r="E141" s="2248"/>
      <c r="F141" s="2244"/>
      <c r="G141" s="2249"/>
      <c r="H141" s="2249"/>
      <c r="I141" s="2250"/>
      <c r="J141" s="2243"/>
      <c r="K141" s="1547"/>
      <c r="L141" s="1547"/>
      <c r="M141" s="2431"/>
      <c r="N141" s="2246"/>
      <c r="O141" s="1811"/>
      <c r="P141" s="1548"/>
      <c r="Q141" s="2431"/>
      <c r="R141" s="2431"/>
      <c r="S141" s="1811"/>
      <c r="T141" s="1548"/>
      <c r="U141" s="1812"/>
      <c r="V141" s="2247"/>
      <c r="W141" s="2247"/>
      <c r="X141" s="2247"/>
      <c r="Y141" s="2247"/>
      <c r="Z141" s="2247"/>
      <c r="AA141" s="2247"/>
      <c r="AB141" s="2247"/>
      <c r="AC141" s="2247"/>
      <c r="AD141" s="2247"/>
      <c r="AE141" s="2247"/>
      <c r="AF141" s="2247"/>
      <c r="AG141" s="2247"/>
      <c r="AH141" s="1810"/>
    </row>
    <row r="142" spans="1:34" s="49" customFormat="1" ht="18" customHeight="1">
      <c r="A142" s="1013"/>
      <c r="B142" s="968"/>
      <c r="C142" s="2431"/>
      <c r="D142" s="2240"/>
      <c r="E142" s="2248"/>
      <c r="F142" s="2244"/>
      <c r="G142" s="2249"/>
      <c r="H142" s="2249"/>
      <c r="I142" s="2250"/>
      <c r="J142" s="2243"/>
      <c r="K142" s="1547"/>
      <c r="L142" s="1547"/>
      <c r="M142" s="2431"/>
      <c r="N142" s="2246"/>
      <c r="O142" s="1811"/>
      <c r="P142" s="1548"/>
      <c r="Q142" s="2431"/>
      <c r="R142" s="2431"/>
      <c r="S142" s="1811"/>
      <c r="T142" s="1548"/>
      <c r="U142" s="1812"/>
      <c r="V142" s="2247"/>
      <c r="W142" s="2247"/>
      <c r="X142" s="2247"/>
      <c r="Y142" s="2247"/>
      <c r="Z142" s="2247"/>
      <c r="AA142" s="2247"/>
      <c r="AB142" s="2247"/>
      <c r="AC142" s="2247"/>
      <c r="AD142" s="2247"/>
      <c r="AE142" s="2247"/>
      <c r="AF142" s="2247"/>
      <c r="AG142" s="2247"/>
      <c r="AH142" s="1810"/>
    </row>
    <row r="143" spans="1:34" s="49" customFormat="1" ht="18" customHeight="1">
      <c r="A143" s="1013"/>
      <c r="B143" s="968"/>
      <c r="C143" s="2431"/>
      <c r="D143" s="2240"/>
      <c r="E143" s="2248"/>
      <c r="F143" s="2244"/>
      <c r="G143" s="2249"/>
      <c r="H143" s="2249"/>
      <c r="I143" s="2250"/>
      <c r="J143" s="2243"/>
      <c r="K143" s="1547"/>
      <c r="L143" s="1547"/>
      <c r="M143" s="2431"/>
      <c r="N143" s="2246"/>
      <c r="O143" s="1811"/>
      <c r="P143" s="1548"/>
      <c r="Q143" s="2431"/>
      <c r="R143" s="2431"/>
      <c r="S143" s="1811"/>
      <c r="T143" s="1548"/>
      <c r="U143" s="1812"/>
      <c r="V143" s="2247"/>
      <c r="W143" s="2247"/>
      <c r="X143" s="2247"/>
      <c r="Y143" s="2247"/>
      <c r="Z143" s="2247"/>
      <c r="AA143" s="2247"/>
      <c r="AB143" s="2247"/>
      <c r="AC143" s="2247"/>
      <c r="AD143" s="2247"/>
      <c r="AE143" s="2247"/>
      <c r="AF143" s="2247"/>
      <c r="AG143" s="2247"/>
      <c r="AH143" s="1810"/>
    </row>
    <row r="144" spans="1:34" s="49" customFormat="1" ht="18" customHeight="1">
      <c r="A144" s="1013"/>
      <c r="B144" s="968"/>
      <c r="C144" s="2431"/>
      <c r="D144" s="2240"/>
      <c r="E144" s="2248"/>
      <c r="F144" s="2244"/>
      <c r="G144" s="2249"/>
      <c r="H144" s="2249"/>
      <c r="I144" s="2250"/>
      <c r="J144" s="2338"/>
      <c r="K144" s="1547"/>
      <c r="L144" s="1547"/>
      <c r="M144" s="2431"/>
      <c r="N144" s="2246"/>
      <c r="O144" s="1811"/>
      <c r="P144" s="1548"/>
      <c r="Q144" s="2431"/>
      <c r="R144" s="2431"/>
      <c r="S144" s="1811"/>
      <c r="T144" s="1548"/>
      <c r="U144" s="1812"/>
      <c r="V144" s="2247"/>
      <c r="W144" s="2247"/>
      <c r="X144" s="2247"/>
      <c r="Y144" s="2247"/>
      <c r="Z144" s="2247"/>
      <c r="AA144" s="2247"/>
      <c r="AB144" s="2247"/>
      <c r="AC144" s="2247"/>
      <c r="AD144" s="2247"/>
      <c r="AE144" s="2247"/>
      <c r="AF144" s="2247"/>
      <c r="AG144" s="2247"/>
      <c r="AH144" s="1810"/>
    </row>
    <row r="145" spans="1:34" s="49" customFormat="1" ht="18" customHeight="1">
      <c r="A145" s="1013"/>
      <c r="B145" s="968"/>
      <c r="C145" s="2431"/>
      <c r="D145" s="2240"/>
      <c r="E145" s="2248"/>
      <c r="F145" s="2244"/>
      <c r="G145" s="2249"/>
      <c r="H145" s="2249"/>
      <c r="I145" s="2250"/>
      <c r="J145" s="2243"/>
      <c r="K145" s="1547"/>
      <c r="L145" s="1547"/>
      <c r="M145" s="2431"/>
      <c r="N145" s="2246"/>
      <c r="O145" s="1811"/>
      <c r="P145" s="1548"/>
      <c r="Q145" s="2431"/>
      <c r="R145" s="2431"/>
      <c r="S145" s="1811"/>
      <c r="T145" s="1548"/>
      <c r="U145" s="1812"/>
      <c r="V145" s="2247"/>
      <c r="W145" s="2247"/>
      <c r="X145" s="2247"/>
      <c r="Y145" s="2247"/>
      <c r="Z145" s="2247"/>
      <c r="AA145" s="2247"/>
      <c r="AB145" s="2247"/>
      <c r="AC145" s="2247"/>
      <c r="AD145" s="2247"/>
      <c r="AE145" s="2247"/>
      <c r="AF145" s="2247"/>
      <c r="AG145" s="2247"/>
      <c r="AH145" s="1810"/>
    </row>
    <row r="146" spans="1:34" s="49" customFormat="1" ht="18" customHeight="1">
      <c r="A146" s="1013"/>
      <c r="B146" s="968"/>
      <c r="C146" s="2431"/>
      <c r="D146" s="2240"/>
      <c r="E146" s="2248"/>
      <c r="F146" s="2244"/>
      <c r="G146" s="2323"/>
      <c r="H146" s="2323"/>
      <c r="I146" s="2250"/>
      <c r="J146" s="2243"/>
      <c r="K146" s="1547"/>
      <c r="L146" s="1547"/>
      <c r="M146" s="2431"/>
      <c r="N146" s="2246"/>
      <c r="O146" s="1811"/>
      <c r="P146" s="1548"/>
      <c r="Q146" s="2431"/>
      <c r="R146" s="2431"/>
      <c r="S146" s="1811"/>
      <c r="T146" s="1548"/>
      <c r="U146" s="1812"/>
      <c r="V146" s="2247"/>
      <c r="W146" s="2247"/>
      <c r="X146" s="2247"/>
      <c r="Y146" s="2247"/>
      <c r="Z146" s="2247"/>
      <c r="AA146" s="2247"/>
      <c r="AB146" s="2247"/>
      <c r="AC146" s="2247"/>
      <c r="AD146" s="2247"/>
      <c r="AE146" s="2247"/>
      <c r="AF146" s="2247"/>
      <c r="AG146" s="2247"/>
      <c r="AH146" s="1810"/>
    </row>
    <row r="147" spans="1:34" s="49" customFormat="1" ht="18" customHeight="1">
      <c r="A147" s="1013"/>
      <c r="B147" s="968"/>
      <c r="C147" s="2431"/>
      <c r="D147" s="2240"/>
      <c r="E147" s="2248"/>
      <c r="F147" s="2244"/>
      <c r="G147" s="2249"/>
      <c r="H147" s="2249"/>
      <c r="I147" s="2250"/>
      <c r="J147" s="2243"/>
      <c r="K147" s="1547"/>
      <c r="L147" s="1547"/>
      <c r="M147" s="2431"/>
      <c r="N147" s="2246"/>
      <c r="O147" s="1811"/>
      <c r="P147" s="1548"/>
      <c r="Q147" s="2431"/>
      <c r="R147" s="2431"/>
      <c r="S147" s="1811"/>
      <c r="T147" s="1548"/>
      <c r="U147" s="1812"/>
      <c r="V147" s="2247"/>
      <c r="W147" s="2247"/>
      <c r="X147" s="2247"/>
      <c r="Y147" s="2247"/>
      <c r="Z147" s="2247"/>
      <c r="AA147" s="2247"/>
      <c r="AB147" s="2247"/>
      <c r="AC147" s="2247"/>
      <c r="AD147" s="2247"/>
      <c r="AE147" s="2247"/>
      <c r="AF147" s="2247"/>
      <c r="AG147" s="2247"/>
      <c r="AH147" s="1810"/>
    </row>
    <row r="148" spans="1:34" s="49" customFormat="1" ht="18" customHeight="1">
      <c r="A148" s="1013"/>
      <c r="B148" s="968"/>
      <c r="C148" s="2431"/>
      <c r="D148" s="2240"/>
      <c r="E148" s="2248"/>
      <c r="F148" s="2244"/>
      <c r="G148" s="2249"/>
      <c r="H148" s="2249"/>
      <c r="I148" s="2250"/>
      <c r="J148" s="2243"/>
      <c r="K148" s="1547"/>
      <c r="L148" s="1547"/>
      <c r="M148" s="2431"/>
      <c r="N148" s="2246"/>
      <c r="O148" s="1811"/>
      <c r="P148" s="1548"/>
      <c r="Q148" s="2431"/>
      <c r="R148" s="2431"/>
      <c r="S148" s="1811"/>
      <c r="T148" s="1548"/>
      <c r="U148" s="1812"/>
      <c r="V148" s="2247"/>
      <c r="W148" s="2247"/>
      <c r="X148" s="2247"/>
      <c r="Y148" s="2247"/>
      <c r="Z148" s="2247"/>
      <c r="AA148" s="2247"/>
      <c r="AB148" s="2247"/>
      <c r="AC148" s="2247"/>
      <c r="AD148" s="2247"/>
      <c r="AE148" s="2247"/>
      <c r="AF148" s="2247"/>
      <c r="AG148" s="2247"/>
      <c r="AH148" s="1810"/>
    </row>
    <row r="149" spans="1:34" s="49" customFormat="1" ht="18" customHeight="1">
      <c r="A149" s="1013"/>
      <c r="B149" s="968"/>
      <c r="C149" s="2431"/>
      <c r="D149" s="2240"/>
      <c r="E149" s="2248"/>
      <c r="F149" s="2244"/>
      <c r="G149" s="2249"/>
      <c r="H149" s="2249"/>
      <c r="I149" s="2250"/>
      <c r="J149" s="2243"/>
      <c r="K149" s="1547"/>
      <c r="L149" s="1547"/>
      <c r="M149" s="2431"/>
      <c r="N149" s="2246"/>
      <c r="O149" s="1811"/>
      <c r="P149" s="1548"/>
      <c r="Q149" s="2431"/>
      <c r="R149" s="2431"/>
      <c r="S149" s="1811"/>
      <c r="T149" s="1548"/>
      <c r="U149" s="1812"/>
      <c r="V149" s="2247"/>
      <c r="W149" s="2247"/>
      <c r="X149" s="2247"/>
      <c r="Y149" s="2247"/>
      <c r="Z149" s="2247"/>
      <c r="AA149" s="2247"/>
      <c r="AB149" s="2247"/>
      <c r="AC149" s="2247"/>
      <c r="AD149" s="2247"/>
      <c r="AE149" s="2247"/>
      <c r="AF149" s="2247"/>
      <c r="AG149" s="2247"/>
      <c r="AH149" s="1810"/>
    </row>
    <row r="150" spans="1:34" s="49" customFormat="1" ht="18" customHeight="1">
      <c r="A150" s="1013"/>
      <c r="B150" s="968"/>
      <c r="C150" s="2431"/>
      <c r="D150" s="2240"/>
      <c r="E150" s="2248"/>
      <c r="F150" s="2244"/>
      <c r="G150" s="2249"/>
      <c r="H150" s="2249"/>
      <c r="I150" s="2250"/>
      <c r="J150" s="2243"/>
      <c r="K150" s="1547"/>
      <c r="L150" s="1547"/>
      <c r="M150" s="2431"/>
      <c r="N150" s="2246"/>
      <c r="O150" s="1811"/>
      <c r="P150" s="1548"/>
      <c r="Q150" s="2431"/>
      <c r="R150" s="2431"/>
      <c r="S150" s="1811"/>
      <c r="T150" s="1548"/>
      <c r="U150" s="1812"/>
      <c r="V150" s="2247"/>
      <c r="W150" s="2247"/>
      <c r="X150" s="2247"/>
      <c r="Y150" s="2247"/>
      <c r="Z150" s="2247"/>
      <c r="AA150" s="2247"/>
      <c r="AB150" s="2247"/>
      <c r="AC150" s="2247"/>
      <c r="AD150" s="2247"/>
      <c r="AE150" s="2247"/>
      <c r="AF150" s="2247"/>
      <c r="AG150" s="2247"/>
      <c r="AH150" s="1810"/>
    </row>
    <row r="151" spans="1:34" s="49" customFormat="1" ht="18" customHeight="1">
      <c r="A151" s="1013"/>
      <c r="B151" s="968"/>
      <c r="C151" s="2431"/>
      <c r="D151" s="2240"/>
      <c r="E151" s="2347"/>
      <c r="F151" s="2348"/>
      <c r="G151" s="2349"/>
      <c r="H151" s="2350"/>
      <c r="I151" s="2351"/>
      <c r="J151" s="2347"/>
      <c r="K151" s="1547"/>
      <c r="L151" s="1547"/>
      <c r="M151" s="2431"/>
      <c r="N151" s="2246"/>
      <c r="O151" s="1811"/>
      <c r="P151" s="1548"/>
      <c r="Q151" s="2431"/>
      <c r="R151" s="2431"/>
      <c r="S151" s="1811"/>
      <c r="T151" s="1548"/>
      <c r="U151" s="1812"/>
      <c r="V151" s="2247"/>
      <c r="W151" s="2247"/>
      <c r="X151" s="2247"/>
      <c r="Y151" s="2247"/>
      <c r="Z151" s="2247"/>
      <c r="AA151" s="2247"/>
      <c r="AB151" s="2247"/>
      <c r="AC151" s="2247"/>
      <c r="AD151" s="2247"/>
      <c r="AE151" s="2247"/>
      <c r="AF151" s="2247"/>
      <c r="AG151" s="2247"/>
      <c r="AH151" s="1810"/>
    </row>
    <row r="152" spans="1:34" s="49" customFormat="1" ht="18" customHeight="1">
      <c r="A152" s="1013"/>
      <c r="B152" s="968"/>
      <c r="C152" s="2431"/>
      <c r="D152" s="2240"/>
      <c r="E152" s="2248"/>
      <c r="F152" s="2244"/>
      <c r="G152" s="2249"/>
      <c r="H152" s="2249"/>
      <c r="I152" s="2250"/>
      <c r="J152" s="2243"/>
      <c r="K152" s="1547"/>
      <c r="L152" s="1547"/>
      <c r="M152" s="2431"/>
      <c r="N152" s="2246"/>
      <c r="O152" s="1811"/>
      <c r="P152" s="1548"/>
      <c r="Q152" s="2431"/>
      <c r="R152" s="2431"/>
      <c r="S152" s="1811"/>
      <c r="T152" s="1548"/>
      <c r="U152" s="1812"/>
      <c r="V152" s="2247"/>
      <c r="W152" s="2247"/>
      <c r="X152" s="2247"/>
      <c r="Y152" s="2247"/>
      <c r="Z152" s="2247"/>
      <c r="AA152" s="2247"/>
      <c r="AB152" s="2247"/>
      <c r="AC152" s="2247"/>
      <c r="AD152" s="2247"/>
      <c r="AE152" s="2247"/>
      <c r="AF152" s="2247"/>
      <c r="AG152" s="2247"/>
      <c r="AH152" s="1810"/>
    </row>
    <row r="153" spans="1:34" s="49" customFormat="1" ht="18" customHeight="1">
      <c r="A153" s="1013"/>
      <c r="B153" s="968"/>
      <c r="C153" s="2431"/>
      <c r="D153" s="2240"/>
      <c r="E153" s="2248"/>
      <c r="F153" s="2244"/>
      <c r="G153" s="2249"/>
      <c r="H153" s="2249"/>
      <c r="I153" s="2250"/>
      <c r="J153" s="2243"/>
      <c r="K153" s="1547"/>
      <c r="L153" s="1547"/>
      <c r="M153" s="2431"/>
      <c r="N153" s="2246"/>
      <c r="O153" s="1811"/>
      <c r="P153" s="1548"/>
      <c r="Q153" s="2431"/>
      <c r="R153" s="2431"/>
      <c r="S153" s="1811"/>
      <c r="T153" s="1548"/>
      <c r="U153" s="1812"/>
      <c r="V153" s="2247"/>
      <c r="W153" s="2247"/>
      <c r="X153" s="2247"/>
      <c r="Y153" s="2247"/>
      <c r="Z153" s="2247"/>
      <c r="AA153" s="2247"/>
      <c r="AB153" s="2247"/>
      <c r="AC153" s="2247"/>
      <c r="AD153" s="2247"/>
      <c r="AE153" s="2247"/>
      <c r="AF153" s="2247"/>
      <c r="AG153" s="2247"/>
      <c r="AH153" s="1810"/>
    </row>
    <row r="154" spans="1:34" s="49" customFormat="1" ht="18" customHeight="1">
      <c r="A154" s="1013"/>
      <c r="B154" s="968"/>
      <c r="C154" s="2431"/>
      <c r="D154" s="2240"/>
      <c r="E154" s="2248"/>
      <c r="F154" s="2244"/>
      <c r="G154" s="2249"/>
      <c r="H154" s="2249"/>
      <c r="I154" s="2250"/>
      <c r="J154" s="2243"/>
      <c r="K154" s="1547"/>
      <c r="L154" s="1547"/>
      <c r="M154" s="2431"/>
      <c r="N154" s="2246"/>
      <c r="O154" s="1811"/>
      <c r="P154" s="1548"/>
      <c r="Q154" s="2431"/>
      <c r="R154" s="2431"/>
      <c r="S154" s="1811"/>
      <c r="T154" s="1548"/>
      <c r="U154" s="1812"/>
      <c r="V154" s="2247"/>
      <c r="W154" s="2247"/>
      <c r="X154" s="2247"/>
      <c r="Y154" s="2247"/>
      <c r="Z154" s="2247"/>
      <c r="AA154" s="2247"/>
      <c r="AB154" s="2247"/>
      <c r="AC154" s="2247"/>
      <c r="AD154" s="2247"/>
      <c r="AE154" s="2247"/>
      <c r="AF154" s="2247"/>
      <c r="AG154" s="2247"/>
      <c r="AH154" s="1810"/>
    </row>
    <row r="155" spans="1:34" s="49" customFormat="1" ht="18" customHeight="1">
      <c r="A155" s="1013"/>
      <c r="B155" s="968"/>
      <c r="C155" s="2431"/>
      <c r="D155" s="2240"/>
      <c r="E155" s="2248"/>
      <c r="F155" s="2244"/>
      <c r="G155" s="2249"/>
      <c r="H155" s="2249"/>
      <c r="I155" s="2250"/>
      <c r="J155" s="2243"/>
      <c r="K155" s="1547"/>
      <c r="L155" s="1547"/>
      <c r="M155" s="2431"/>
      <c r="N155" s="2246"/>
      <c r="O155" s="1811"/>
      <c r="P155" s="1548"/>
      <c r="Q155" s="2431"/>
      <c r="R155" s="2431"/>
      <c r="S155" s="1811"/>
      <c r="T155" s="1548"/>
      <c r="U155" s="1812"/>
      <c r="V155" s="2247"/>
      <c r="W155" s="2247"/>
      <c r="X155" s="2247"/>
      <c r="Y155" s="2247"/>
      <c r="Z155" s="2247"/>
      <c r="AA155" s="2247"/>
      <c r="AB155" s="2247"/>
      <c r="AC155" s="2247"/>
      <c r="AD155" s="2247"/>
      <c r="AE155" s="2247"/>
      <c r="AF155" s="2247"/>
      <c r="AG155" s="2247"/>
      <c r="AH155" s="1810"/>
    </row>
    <row r="156" spans="1:34" s="49" customFormat="1" ht="18" customHeight="1">
      <c r="A156" s="1013"/>
      <c r="B156" s="968"/>
      <c r="C156" s="2429"/>
      <c r="D156" s="1662"/>
      <c r="E156" s="2252"/>
      <c r="F156" s="2183"/>
      <c r="G156" s="2181"/>
      <c r="H156" s="2181"/>
      <c r="I156" s="2182"/>
      <c r="J156" s="2184"/>
      <c r="K156" s="2433"/>
      <c r="L156" s="2433"/>
      <c r="M156" s="2429"/>
      <c r="N156" s="2199"/>
      <c r="O156" s="2436"/>
      <c r="P156" s="1010"/>
      <c r="Q156" s="2429"/>
      <c r="R156" s="2429"/>
      <c r="S156" s="2436"/>
      <c r="T156" s="1010"/>
      <c r="U156" s="1012"/>
      <c r="V156" s="2200"/>
      <c r="W156" s="2200"/>
      <c r="X156" s="2200"/>
      <c r="Y156" s="2200"/>
      <c r="Z156" s="2200"/>
      <c r="AA156" s="2200"/>
      <c r="AB156" s="2200"/>
      <c r="AC156" s="2200"/>
      <c r="AD156" s="2200"/>
      <c r="AE156" s="2200"/>
      <c r="AF156" s="2200"/>
      <c r="AG156" s="2200"/>
      <c r="AH156" s="968"/>
    </row>
    <row r="157" spans="1:34" s="49" customFormat="1" ht="18" customHeight="1">
      <c r="A157" s="1013"/>
      <c r="B157" s="968"/>
      <c r="C157" s="2429"/>
      <c r="D157" s="1662"/>
      <c r="E157" s="2252"/>
      <c r="F157" s="2183"/>
      <c r="G157" s="2181"/>
      <c r="H157" s="2181"/>
      <c r="I157" s="2182"/>
      <c r="J157" s="2184"/>
      <c r="K157" s="2433"/>
      <c r="L157" s="2433"/>
      <c r="M157" s="2429"/>
      <c r="N157" s="2199"/>
      <c r="O157" s="2436"/>
      <c r="P157" s="1010"/>
      <c r="Q157" s="2429"/>
      <c r="R157" s="2429"/>
      <c r="S157" s="2436"/>
      <c r="T157" s="1010"/>
      <c r="U157" s="1012"/>
      <c r="V157" s="2200"/>
      <c r="W157" s="2200"/>
      <c r="X157" s="2200"/>
      <c r="Y157" s="2200"/>
      <c r="Z157" s="2200"/>
      <c r="AA157" s="2200"/>
      <c r="AB157" s="2200"/>
      <c r="AC157" s="2200"/>
      <c r="AD157" s="2200"/>
      <c r="AE157" s="2200"/>
      <c r="AF157" s="2200"/>
      <c r="AG157" s="2200"/>
      <c r="AH157" s="968"/>
    </row>
    <row r="158" spans="1:34" s="49" customFormat="1" ht="18" customHeight="1">
      <c r="A158" s="1013"/>
      <c r="B158" s="968"/>
      <c r="C158" s="2429"/>
      <c r="D158" s="1662"/>
      <c r="E158" s="2252"/>
      <c r="F158" s="2183"/>
      <c r="G158" s="2181"/>
      <c r="H158" s="2181"/>
      <c r="I158" s="2182"/>
      <c r="J158" s="2184"/>
      <c r="K158" s="2433"/>
      <c r="L158" s="2433"/>
      <c r="M158" s="2429"/>
      <c r="N158" s="2199"/>
      <c r="O158" s="2436"/>
      <c r="P158" s="1010"/>
      <c r="Q158" s="2429"/>
      <c r="R158" s="2429"/>
      <c r="S158" s="2436"/>
      <c r="T158" s="1010"/>
      <c r="U158" s="1012"/>
      <c r="V158" s="2200"/>
      <c r="W158" s="2200"/>
      <c r="X158" s="2200"/>
      <c r="Y158" s="2200"/>
      <c r="Z158" s="2200"/>
      <c r="AA158" s="2200"/>
      <c r="AB158" s="2200"/>
      <c r="AC158" s="2200"/>
      <c r="AD158" s="2200"/>
      <c r="AE158" s="2200"/>
      <c r="AF158" s="2200"/>
      <c r="AG158" s="2200"/>
      <c r="AH158" s="968"/>
    </row>
    <row r="159" spans="1:34" s="49" customFormat="1" ht="18" customHeight="1">
      <c r="A159" s="1013"/>
      <c r="B159" s="968"/>
      <c r="C159" s="2429"/>
      <c r="D159" s="1662"/>
      <c r="E159" s="2252"/>
      <c r="F159" s="2183"/>
      <c r="G159" s="2181"/>
      <c r="H159" s="2181"/>
      <c r="I159" s="2182"/>
      <c r="J159" s="2184"/>
      <c r="K159" s="2433"/>
      <c r="L159" s="2433"/>
      <c r="M159" s="2429"/>
      <c r="N159" s="2199"/>
      <c r="O159" s="2436"/>
      <c r="P159" s="1010"/>
      <c r="Q159" s="2429"/>
      <c r="R159" s="2429"/>
      <c r="S159" s="2436"/>
      <c r="T159" s="1010"/>
      <c r="U159" s="1012"/>
      <c r="V159" s="2200"/>
      <c r="W159" s="2200"/>
      <c r="X159" s="2200"/>
      <c r="Y159" s="2200"/>
      <c r="Z159" s="2200"/>
      <c r="AA159" s="2200"/>
      <c r="AB159" s="2200"/>
      <c r="AC159" s="2200"/>
      <c r="AD159" s="2200"/>
      <c r="AE159" s="2200"/>
      <c r="AF159" s="2200"/>
      <c r="AG159" s="2200"/>
      <c r="AH159" s="968"/>
    </row>
    <row r="160" spans="1:34" s="49" customFormat="1" ht="18" customHeight="1">
      <c r="A160" s="1013"/>
      <c r="B160" s="968"/>
      <c r="C160" s="2429"/>
      <c r="D160" s="1662"/>
      <c r="E160" s="2252"/>
      <c r="F160" s="2183"/>
      <c r="G160" s="2181"/>
      <c r="H160" s="2181"/>
      <c r="I160" s="2182"/>
      <c r="J160" s="2187"/>
      <c r="K160" s="2433"/>
      <c r="L160" s="2433"/>
      <c r="M160" s="2429"/>
      <c r="N160" s="2199"/>
      <c r="O160" s="2436"/>
      <c r="P160" s="1010"/>
      <c r="Q160" s="2429"/>
      <c r="R160" s="2429"/>
      <c r="S160" s="2436"/>
      <c r="T160" s="1010"/>
      <c r="U160" s="1012"/>
      <c r="V160" s="2200"/>
      <c r="W160" s="2200"/>
      <c r="X160" s="2200"/>
      <c r="Y160" s="2200"/>
      <c r="Z160" s="2200"/>
      <c r="AA160" s="2200"/>
      <c r="AB160" s="2200"/>
      <c r="AC160" s="2200"/>
      <c r="AD160" s="2200"/>
      <c r="AE160" s="2200"/>
      <c r="AF160" s="2200"/>
      <c r="AG160" s="2200"/>
      <c r="AH160" s="968"/>
    </row>
    <row r="161" spans="1:34" s="49" customFormat="1" ht="18" customHeight="1">
      <c r="A161" s="1013"/>
      <c r="B161" s="968"/>
      <c r="C161" s="2429"/>
      <c r="D161" s="1662"/>
      <c r="E161" s="2252"/>
      <c r="F161" s="2183"/>
      <c r="G161" s="2181"/>
      <c r="H161" s="2181"/>
      <c r="I161" s="2182"/>
      <c r="J161" s="2184"/>
      <c r="K161" s="2433"/>
      <c r="L161" s="2433"/>
      <c r="M161" s="2429"/>
      <c r="N161" s="2199"/>
      <c r="O161" s="2436"/>
      <c r="P161" s="1010"/>
      <c r="Q161" s="2429"/>
      <c r="R161" s="2429"/>
      <c r="S161" s="2436"/>
      <c r="T161" s="1010"/>
      <c r="U161" s="1012"/>
      <c r="V161" s="2200"/>
      <c r="W161" s="2200"/>
      <c r="X161" s="2200"/>
      <c r="Y161" s="2200"/>
      <c r="Z161" s="2200"/>
      <c r="AA161" s="2200"/>
      <c r="AB161" s="2200"/>
      <c r="AC161" s="2200"/>
      <c r="AD161" s="2200"/>
      <c r="AE161" s="2200"/>
      <c r="AF161" s="2200"/>
      <c r="AG161" s="2200"/>
      <c r="AH161" s="968"/>
    </row>
    <row r="162" spans="1:34" s="49" customFormat="1" ht="18" customHeight="1">
      <c r="A162" s="1013"/>
      <c r="B162" s="968"/>
      <c r="C162" s="2429"/>
      <c r="D162" s="1662"/>
      <c r="E162" s="2252"/>
      <c r="F162" s="2183"/>
      <c r="G162" s="2181"/>
      <c r="H162" s="2181"/>
      <c r="I162" s="2182"/>
      <c r="J162" s="2184"/>
      <c r="K162" s="2433"/>
      <c r="L162" s="2433"/>
      <c r="M162" s="2429"/>
      <c r="N162" s="2199"/>
      <c r="O162" s="2436"/>
      <c r="P162" s="1010"/>
      <c r="Q162" s="2429"/>
      <c r="R162" s="2429"/>
      <c r="S162" s="2436"/>
      <c r="T162" s="1010"/>
      <c r="U162" s="1012"/>
      <c r="V162" s="2200"/>
      <c r="W162" s="2200"/>
      <c r="X162" s="2200"/>
      <c r="Y162" s="2200"/>
      <c r="Z162" s="2200"/>
      <c r="AA162" s="2200"/>
      <c r="AB162" s="2200"/>
      <c r="AC162" s="2200"/>
      <c r="AD162" s="2200"/>
      <c r="AE162" s="2200"/>
      <c r="AF162" s="2200"/>
      <c r="AG162" s="2200"/>
      <c r="AH162" s="968"/>
    </row>
    <row r="163" spans="1:34" s="55" customFormat="1" ht="18" customHeight="1">
      <c r="A163" s="671"/>
      <c r="B163" s="968"/>
      <c r="C163" s="1963"/>
      <c r="D163" s="1927"/>
      <c r="E163" s="1964"/>
      <c r="F163" s="1965"/>
      <c r="G163" s="1991"/>
      <c r="H163" s="1991"/>
      <c r="I163" s="1942"/>
      <c r="J163" s="1943"/>
      <c r="K163" s="1932"/>
      <c r="L163" s="2433"/>
      <c r="M163" s="2429"/>
      <c r="N163" s="1962"/>
      <c r="O163" s="2435"/>
      <c r="P163" s="1010"/>
      <c r="Q163" s="2429"/>
      <c r="R163" s="2429"/>
      <c r="S163" s="2436"/>
      <c r="T163" s="1010"/>
      <c r="U163" s="1012"/>
      <c r="V163" s="1963"/>
      <c r="W163" s="1963"/>
      <c r="X163" s="1963"/>
      <c r="Y163" s="1963"/>
      <c r="Z163" s="1963"/>
      <c r="AA163" s="1963"/>
      <c r="AB163" s="1963"/>
      <c r="AC163" s="1963"/>
      <c r="AD163" s="1963"/>
      <c r="AE163" s="1963"/>
      <c r="AF163" s="1963"/>
      <c r="AG163" s="1963"/>
      <c r="AH163" s="968"/>
    </row>
    <row r="164" spans="1:34" s="55" customFormat="1" ht="18" customHeight="1">
      <c r="A164" s="671"/>
      <c r="B164" s="968"/>
      <c r="C164" s="2429"/>
      <c r="D164" s="2080"/>
      <c r="E164" s="2104"/>
      <c r="F164" s="2105"/>
      <c r="G164" s="2106"/>
      <c r="H164" s="2106"/>
      <c r="I164" s="2107"/>
      <c r="J164" s="2081"/>
      <c r="K164" s="2101"/>
      <c r="L164" s="2433"/>
      <c r="M164" s="2429"/>
      <c r="N164" s="2102"/>
      <c r="O164" s="2435"/>
      <c r="P164" s="1010"/>
      <c r="Q164" s="2429"/>
      <c r="R164" s="2429"/>
      <c r="S164" s="2436"/>
      <c r="T164" s="1010"/>
      <c r="U164" s="1012"/>
      <c r="V164" s="2103"/>
      <c r="W164" s="2103"/>
      <c r="X164" s="2103"/>
      <c r="Y164" s="2103"/>
      <c r="Z164" s="2103"/>
      <c r="AA164" s="2103"/>
      <c r="AB164" s="2103"/>
      <c r="AC164" s="2103"/>
      <c r="AD164" s="2103"/>
      <c r="AE164" s="2103"/>
      <c r="AF164" s="2103"/>
      <c r="AG164" s="2103"/>
      <c r="AH164" s="968"/>
    </row>
    <row r="165" spans="1:34" s="25" customFormat="1" ht="18" customHeight="1">
      <c r="A165" s="24"/>
      <c r="B165" s="214"/>
      <c r="C165" s="214"/>
      <c r="D165" s="299"/>
      <c r="E165" s="269"/>
      <c r="F165" s="217"/>
      <c r="G165" s="270"/>
      <c r="H165" s="270"/>
      <c r="I165" s="270"/>
      <c r="J165" s="217"/>
      <c r="K165" s="101"/>
      <c r="L165" s="122"/>
      <c r="M165" s="101"/>
      <c r="N165" s="358"/>
      <c r="O165" s="358"/>
      <c r="P165" s="271"/>
      <c r="Q165" s="101"/>
      <c r="R165" s="101"/>
      <c r="S165" s="122"/>
      <c r="T165" s="271"/>
      <c r="U165" s="359"/>
      <c r="V165" s="221"/>
      <c r="W165" s="221"/>
      <c r="X165" s="221"/>
      <c r="Y165" s="221"/>
      <c r="Z165" s="360"/>
      <c r="AA165" s="221"/>
      <c r="AB165" s="360"/>
      <c r="AC165" s="221"/>
      <c r="AD165" s="221"/>
      <c r="AE165" s="221"/>
      <c r="AF165" s="221"/>
      <c r="AG165" s="221"/>
      <c r="AH165" s="214"/>
    </row>
    <row r="166" spans="1:34" s="25" customFormat="1" ht="18" customHeight="1">
      <c r="A166" s="42"/>
      <c r="B166" s="2439">
        <f>COUNT(B36:B165)</f>
        <v>0</v>
      </c>
      <c r="C166" s="222"/>
      <c r="D166" s="223" t="s">
        <v>10</v>
      </c>
      <c r="E166" s="224"/>
      <c r="F166" s="224">
        <f>SUM(F36:F165)</f>
        <v>0</v>
      </c>
      <c r="G166" s="225">
        <f>SUM(G36:G165)</f>
        <v>0</v>
      </c>
      <c r="H166" s="225">
        <f>SUM(H36:H165)</f>
        <v>0</v>
      </c>
      <c r="I166" s="225">
        <f>SUM(I36:I165)</f>
        <v>0</v>
      </c>
      <c r="J166" s="224"/>
      <c r="K166" s="224"/>
      <c r="L166" s="223"/>
      <c r="M166" s="224"/>
      <c r="N166" s="361"/>
      <c r="O166" s="361"/>
      <c r="P166" s="224">
        <f>SUM(P36:P165)</f>
        <v>0</v>
      </c>
      <c r="Q166" s="224">
        <f>SUM(Q36:Q165)</f>
        <v>0</v>
      </c>
      <c r="R166" s="224">
        <f>SUM(R36:R165)</f>
        <v>0</v>
      </c>
      <c r="S166" s="223"/>
      <c r="T166" s="224">
        <f t="shared" ref="T166:AG166" si="3">SUM(T36:T165)</f>
        <v>0</v>
      </c>
      <c r="U166" s="355">
        <f t="shared" si="3"/>
        <v>0</v>
      </c>
      <c r="V166" s="224">
        <f t="shared" si="3"/>
        <v>0</v>
      </c>
      <c r="W166" s="224">
        <f t="shared" si="3"/>
        <v>0</v>
      </c>
      <c r="X166" s="224">
        <f t="shared" si="3"/>
        <v>0</v>
      </c>
      <c r="Y166" s="224">
        <f t="shared" si="3"/>
        <v>0</v>
      </c>
      <c r="Z166" s="355">
        <f t="shared" si="3"/>
        <v>0</v>
      </c>
      <c r="AA166" s="224">
        <f t="shared" si="3"/>
        <v>0</v>
      </c>
      <c r="AB166" s="355">
        <f t="shared" si="3"/>
        <v>0</v>
      </c>
      <c r="AC166" s="224">
        <f t="shared" si="3"/>
        <v>0</v>
      </c>
      <c r="AD166" s="224">
        <f t="shared" si="3"/>
        <v>0</v>
      </c>
      <c r="AE166" s="224">
        <f t="shared" si="3"/>
        <v>0</v>
      </c>
      <c r="AF166" s="224">
        <f t="shared" si="3"/>
        <v>0</v>
      </c>
      <c r="AG166" s="224">
        <f t="shared" si="3"/>
        <v>0</v>
      </c>
      <c r="AH166" s="226"/>
    </row>
    <row r="167" spans="1:34" s="25" customFormat="1" ht="18" customHeight="1">
      <c r="A167" s="24"/>
      <c r="B167" s="247"/>
      <c r="C167" s="247"/>
      <c r="D167" s="260"/>
      <c r="E167" s="246"/>
      <c r="F167" s="260"/>
      <c r="G167" s="261"/>
      <c r="H167" s="261"/>
      <c r="I167" s="262"/>
      <c r="J167" s="260"/>
      <c r="K167" s="260"/>
      <c r="L167" s="102"/>
      <c r="M167" s="102"/>
      <c r="N167" s="102"/>
      <c r="O167" s="102"/>
      <c r="P167" s="80"/>
      <c r="Q167" s="102"/>
      <c r="R167" s="102"/>
      <c r="S167" s="118"/>
      <c r="T167" s="80"/>
      <c r="U167" s="81"/>
      <c r="V167" s="102"/>
      <c r="W167" s="102"/>
      <c r="X167" s="102"/>
      <c r="Y167" s="102"/>
      <c r="Z167" s="81"/>
      <c r="AA167" s="102"/>
      <c r="AB167" s="81"/>
      <c r="AC167" s="102"/>
      <c r="AD167" s="102"/>
      <c r="AE167" s="102"/>
      <c r="AF167" s="102"/>
      <c r="AG167" s="102"/>
      <c r="AH167" s="247"/>
    </row>
    <row r="168" spans="1:34" s="25" customFormat="1" ht="18" customHeight="1">
      <c r="A168" s="24"/>
      <c r="B168" s="263" t="s">
        <v>58</v>
      </c>
      <c r="C168" s="365" t="str">
        <f>BKW!C13</f>
        <v>Tahun 2020</v>
      </c>
      <c r="D168" s="210"/>
      <c r="E168" s="264"/>
      <c r="F168" s="210"/>
      <c r="G168" s="265"/>
      <c r="H168" s="265"/>
      <c r="I168" s="266"/>
      <c r="J168" s="210"/>
      <c r="K168" s="210"/>
      <c r="L168" s="108"/>
      <c r="M168" s="108"/>
      <c r="N168" s="108"/>
      <c r="O168" s="108"/>
      <c r="P168" s="97"/>
      <c r="Q168" s="108"/>
      <c r="R168" s="108"/>
      <c r="S168" s="98"/>
      <c r="T168" s="97"/>
      <c r="U168" s="99"/>
      <c r="V168" s="108"/>
      <c r="W168" s="108"/>
      <c r="X168" s="108"/>
      <c r="Y168" s="108"/>
      <c r="Z168" s="99"/>
      <c r="AA168" s="108"/>
      <c r="AB168" s="99"/>
      <c r="AC168" s="108"/>
      <c r="AD168" s="108"/>
      <c r="AE168" s="108"/>
      <c r="AF168" s="108"/>
      <c r="AG168" s="108"/>
      <c r="AH168" s="133"/>
    </row>
    <row r="169" spans="1:34" s="55" customFormat="1" ht="18" customHeight="1">
      <c r="A169" s="671"/>
      <c r="B169" s="968"/>
      <c r="C169" s="2383"/>
      <c r="D169" s="2080"/>
      <c r="E169" s="2104"/>
      <c r="F169" s="2105"/>
      <c r="G169" s="2106"/>
      <c r="H169" s="2106"/>
      <c r="I169" s="2107"/>
      <c r="J169" s="2081"/>
      <c r="K169" s="2101"/>
      <c r="L169" s="2387"/>
      <c r="M169" s="2383"/>
      <c r="N169" s="2102"/>
      <c r="O169" s="2385"/>
      <c r="P169" s="1010"/>
      <c r="Q169" s="2383"/>
      <c r="R169" s="2383"/>
      <c r="S169" s="2386"/>
      <c r="T169" s="1010"/>
      <c r="U169" s="1012"/>
      <c r="V169" s="2103"/>
      <c r="W169" s="2103"/>
      <c r="X169" s="2103"/>
      <c r="Y169" s="2103"/>
      <c r="Z169" s="2103"/>
      <c r="AA169" s="2103"/>
      <c r="AB169" s="2103"/>
      <c r="AC169" s="2103"/>
      <c r="AD169" s="2103"/>
      <c r="AE169" s="2103"/>
      <c r="AF169" s="2103"/>
      <c r="AG169" s="2103"/>
      <c r="AH169" s="968"/>
    </row>
    <row r="170" spans="1:34" s="55" customFormat="1" ht="18" customHeight="1">
      <c r="A170" s="671"/>
      <c r="B170" s="968"/>
      <c r="C170" s="1663"/>
      <c r="D170" s="1669"/>
      <c r="E170" s="1669"/>
      <c r="F170" s="1669"/>
      <c r="G170" s="1665"/>
      <c r="H170" s="1666"/>
      <c r="I170" s="1650"/>
      <c r="J170" s="1668"/>
      <c r="K170" s="1573"/>
      <c r="L170" s="1050"/>
      <c r="M170" s="1663"/>
      <c r="N170" s="1667"/>
      <c r="O170" s="1664"/>
      <c r="P170" s="1010"/>
      <c r="Q170" s="1663"/>
      <c r="R170" s="1663"/>
      <c r="S170" s="1011"/>
      <c r="T170" s="1010"/>
      <c r="U170" s="1012"/>
      <c r="V170" s="1645"/>
      <c r="W170" s="1645"/>
      <c r="X170" s="1645"/>
      <c r="Y170" s="1645"/>
      <c r="Z170" s="1645"/>
      <c r="AA170" s="1645"/>
      <c r="AB170" s="1645"/>
      <c r="AC170" s="1645"/>
      <c r="AD170" s="1645"/>
      <c r="AE170" s="1645"/>
      <c r="AF170" s="1645"/>
      <c r="AG170" s="1645"/>
      <c r="AH170" s="968"/>
    </row>
    <row r="171" spans="1:34" s="25" customFormat="1" ht="18" customHeight="1">
      <c r="A171" s="42"/>
      <c r="B171" s="222">
        <f>COUNT(B167:B170)</f>
        <v>0</v>
      </c>
      <c r="C171" s="222"/>
      <c r="D171" s="223" t="s">
        <v>10</v>
      </c>
      <c r="E171" s="224"/>
      <c r="F171" s="224">
        <f>SUM(F167:F170)</f>
        <v>0</v>
      </c>
      <c r="G171" s="272">
        <f>SUM(G167:G170)</f>
        <v>0</v>
      </c>
      <c r="H171" s="272">
        <f>SUM(H167:H170)</f>
        <v>0</v>
      </c>
      <c r="I171" s="272">
        <f>SUM(I167:I170)</f>
        <v>0</v>
      </c>
      <c r="J171" s="224"/>
      <c r="K171" s="224"/>
      <c r="L171" s="224"/>
      <c r="M171" s="224"/>
      <c r="N171" s="224"/>
      <c r="O171" s="224"/>
      <c r="P171" s="224">
        <f t="shared" ref="P171:U171" si="4">SUM(P167:P168)</f>
        <v>0</v>
      </c>
      <c r="Q171" s="224">
        <f t="shared" si="4"/>
        <v>0</v>
      </c>
      <c r="R171" s="224">
        <f t="shared" si="4"/>
        <v>0</v>
      </c>
      <c r="S171" s="223">
        <f t="shared" si="4"/>
        <v>0</v>
      </c>
      <c r="T171" s="224">
        <f t="shared" si="4"/>
        <v>0</v>
      </c>
      <c r="U171" s="355">
        <f t="shared" si="4"/>
        <v>0</v>
      </c>
      <c r="V171" s="224">
        <f t="shared" ref="V171:AG171" si="5">SUM(V167:V170)</f>
        <v>0</v>
      </c>
      <c r="W171" s="224">
        <f t="shared" si="5"/>
        <v>0</v>
      </c>
      <c r="X171" s="224">
        <f t="shared" si="5"/>
        <v>0</v>
      </c>
      <c r="Y171" s="224">
        <f t="shared" si="5"/>
        <v>0</v>
      </c>
      <c r="Z171" s="224">
        <f t="shared" si="5"/>
        <v>0</v>
      </c>
      <c r="AA171" s="224">
        <f t="shared" si="5"/>
        <v>0</v>
      </c>
      <c r="AB171" s="224">
        <f t="shared" si="5"/>
        <v>0</v>
      </c>
      <c r="AC171" s="224">
        <f t="shared" si="5"/>
        <v>0</v>
      </c>
      <c r="AD171" s="224">
        <f t="shared" si="5"/>
        <v>0</v>
      </c>
      <c r="AE171" s="224">
        <f t="shared" si="5"/>
        <v>0</v>
      </c>
      <c r="AF171" s="224">
        <f t="shared" si="5"/>
        <v>0</v>
      </c>
      <c r="AG171" s="224">
        <f t="shared" si="5"/>
        <v>0</v>
      </c>
      <c r="AH171" s="226"/>
    </row>
    <row r="172" spans="1:34" s="25" customFormat="1" ht="7.5" customHeight="1">
      <c r="A172" s="24"/>
      <c r="B172" s="238"/>
      <c r="C172" s="238"/>
      <c r="D172" s="239"/>
      <c r="E172" s="238"/>
      <c r="F172" s="238"/>
      <c r="G172" s="240"/>
      <c r="H172" s="240"/>
      <c r="I172" s="240"/>
      <c r="J172" s="238"/>
      <c r="K172" s="238"/>
      <c r="L172" s="238"/>
      <c r="M172" s="238"/>
      <c r="N172" s="238"/>
      <c r="O172" s="238"/>
      <c r="P172" s="238"/>
      <c r="Q172" s="241"/>
      <c r="R172" s="241"/>
      <c r="S172" s="239"/>
      <c r="T172" s="238"/>
      <c r="U172" s="363"/>
      <c r="V172" s="238"/>
      <c r="W172" s="238"/>
      <c r="X172" s="238"/>
      <c r="Y172" s="238"/>
      <c r="Z172" s="363"/>
      <c r="AA172" s="238"/>
      <c r="AB172" s="363"/>
      <c r="AC172" s="238"/>
      <c r="AD172" s="238"/>
      <c r="AE172" s="238"/>
      <c r="AF172" s="238"/>
      <c r="AG172" s="238"/>
      <c r="AH172" s="241"/>
    </row>
    <row r="173" spans="1:34" s="25" customFormat="1" ht="18" customHeight="1">
      <c r="A173" s="24"/>
      <c r="B173" s="273">
        <f>B171+B166</f>
        <v>0</v>
      </c>
      <c r="C173" s="274"/>
      <c r="D173" s="223" t="s">
        <v>27</v>
      </c>
      <c r="E173" s="274"/>
      <c r="F173" s="273">
        <f>F171+F166</f>
        <v>0</v>
      </c>
      <c r="G173" s="275">
        <f>G171+G166</f>
        <v>0</v>
      </c>
      <c r="H173" s="275">
        <f>H171+H166</f>
        <v>0</v>
      </c>
      <c r="I173" s="275">
        <f>I171+I166</f>
        <v>0</v>
      </c>
      <c r="J173" s="274"/>
      <c r="K173" s="274"/>
      <c r="L173" s="274"/>
      <c r="M173" s="274"/>
      <c r="N173" s="274"/>
      <c r="O173" s="274"/>
      <c r="P173" s="273">
        <f t="shared" ref="P173:AG173" si="6">P171+P166</f>
        <v>0</v>
      </c>
      <c r="Q173" s="224">
        <f t="shared" si="6"/>
        <v>0</v>
      </c>
      <c r="R173" s="224">
        <f t="shared" si="6"/>
        <v>0</v>
      </c>
      <c r="S173" s="223">
        <f t="shared" si="6"/>
        <v>0</v>
      </c>
      <c r="T173" s="273">
        <f t="shared" si="6"/>
        <v>0</v>
      </c>
      <c r="U173" s="364">
        <f t="shared" si="6"/>
        <v>0</v>
      </c>
      <c r="V173" s="273">
        <f t="shared" si="6"/>
        <v>0</v>
      </c>
      <c r="W173" s="273">
        <f t="shared" si="6"/>
        <v>0</v>
      </c>
      <c r="X173" s="273">
        <f t="shared" si="6"/>
        <v>0</v>
      </c>
      <c r="Y173" s="273">
        <f t="shared" si="6"/>
        <v>0</v>
      </c>
      <c r="Z173" s="364">
        <f t="shared" si="6"/>
        <v>0</v>
      </c>
      <c r="AA173" s="273">
        <f t="shared" si="6"/>
        <v>0</v>
      </c>
      <c r="AB173" s="364">
        <f t="shared" si="6"/>
        <v>0</v>
      </c>
      <c r="AC173" s="273">
        <f t="shared" si="6"/>
        <v>0</v>
      </c>
      <c r="AD173" s="273">
        <f t="shared" si="6"/>
        <v>0</v>
      </c>
      <c r="AE173" s="273">
        <f t="shared" si="6"/>
        <v>0</v>
      </c>
      <c r="AF173" s="273">
        <f t="shared" si="6"/>
        <v>0</v>
      </c>
      <c r="AG173" s="273">
        <f t="shared" si="6"/>
        <v>0</v>
      </c>
      <c r="AH173" s="276"/>
    </row>
    <row r="174" spans="1:34" s="25" customFormat="1" ht="21" customHeight="1">
      <c r="A174" s="24"/>
      <c r="G174" s="44"/>
      <c r="H174" s="44"/>
      <c r="I174" s="44"/>
      <c r="Q174" s="46"/>
      <c r="R174" s="46"/>
      <c r="S174" s="45"/>
      <c r="U174" s="49"/>
      <c r="Z174" s="49"/>
      <c r="AB174" s="49"/>
      <c r="AH174" s="46"/>
    </row>
    <row r="175" spans="1:34" ht="3" customHeight="1"/>
  </sheetData>
  <sortState ref="A81:AK119">
    <sortCondition ref="E81:E119"/>
  </sortState>
  <mergeCells count="31">
    <mergeCell ref="D34:D35"/>
    <mergeCell ref="E34:E35"/>
    <mergeCell ref="M5:M6"/>
    <mergeCell ref="B5:B6"/>
    <mergeCell ref="D5:D6"/>
    <mergeCell ref="E5:E6"/>
    <mergeCell ref="K5:K6"/>
    <mergeCell ref="L5:L6"/>
    <mergeCell ref="J5:J6"/>
    <mergeCell ref="C5:C6"/>
    <mergeCell ref="F5:F6"/>
    <mergeCell ref="G5:I5"/>
    <mergeCell ref="K34:K35"/>
    <mergeCell ref="L34:L35"/>
    <mergeCell ref="M34:M35"/>
    <mergeCell ref="P5:S5"/>
    <mergeCell ref="O21:O22"/>
    <mergeCell ref="B34:B35"/>
    <mergeCell ref="T5:U5"/>
    <mergeCell ref="AH5:AH6"/>
    <mergeCell ref="T34:U34"/>
    <mergeCell ref="AH34:AH35"/>
    <mergeCell ref="N5:O5"/>
    <mergeCell ref="N34:O34"/>
    <mergeCell ref="P34:S34"/>
    <mergeCell ref="V5:AG5"/>
    <mergeCell ref="V34:AG34"/>
    <mergeCell ref="C34:C35"/>
    <mergeCell ref="F34:F35"/>
    <mergeCell ref="G34:I34"/>
    <mergeCell ref="J34:J35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J67"/>
  <sheetViews>
    <sheetView showGridLines="0" zoomScale="80" zoomScaleNormal="80" workbookViewId="0">
      <pane xSplit="5" ySplit="6" topLeftCell="R61" activePane="bottomRight" state="frozen"/>
      <selection pane="topRight" activeCell="F1" sqref="F1"/>
      <selection pane="bottomLeft" activeCell="A7" sqref="A7"/>
      <selection pane="bottomRight" activeCell="B30" sqref="B30:AH57"/>
    </sheetView>
  </sheetViews>
  <sheetFormatPr defaultColWidth="9.140625" defaultRowHeight="21" customHeight="1"/>
  <cols>
    <col min="1" max="1" width="7.140625" style="11" customWidth="1"/>
    <col min="2" max="2" width="7.140625" style="12" customWidth="1"/>
    <col min="3" max="3" width="14" style="12" customWidth="1"/>
    <col min="4" max="4" width="32.7109375" style="12" bestFit="1" customWidth="1"/>
    <col min="5" max="5" width="11.42578125" style="12" customWidth="1"/>
    <col min="6" max="6" width="9.28515625" style="12" customWidth="1"/>
    <col min="7" max="8" width="11.7109375" style="28" customWidth="1"/>
    <col min="9" max="9" width="10.7109375" style="28" customWidth="1"/>
    <col min="10" max="10" width="9.28515625" style="12" customWidth="1"/>
    <col min="11" max="12" width="14.28515625" style="12" customWidth="1"/>
    <col min="13" max="13" width="17.5703125" style="12" customWidth="1"/>
    <col min="14" max="15" width="14.28515625" style="12" customWidth="1"/>
    <col min="16" max="16" width="12.140625" style="12" customWidth="1"/>
    <col min="17" max="17" width="12.140625" style="30" customWidth="1"/>
    <col min="18" max="18" width="10.7109375" style="30" customWidth="1"/>
    <col min="19" max="19" width="16.42578125" style="12" customWidth="1"/>
    <col min="20" max="20" width="10.7109375" style="12" customWidth="1"/>
    <col min="21" max="21" width="10.7109375" style="55" customWidth="1"/>
    <col min="22" max="25" width="5.7109375" style="12" customWidth="1"/>
    <col min="26" max="26" width="5.7109375" style="55" customWidth="1"/>
    <col min="27" max="27" width="5.7109375" style="49" customWidth="1"/>
    <col min="28" max="28" width="5.7109375" style="55" customWidth="1"/>
    <col min="29" max="33" width="5.7109375" style="12" customWidth="1"/>
    <col min="34" max="34" width="26" style="30" customWidth="1"/>
    <col min="35" max="16384" width="9.140625" style="12"/>
  </cols>
  <sheetData>
    <row r="2" spans="1:36" ht="21" customHeight="1">
      <c r="B2" s="162" t="s">
        <v>42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959"/>
      <c r="R2" s="959"/>
      <c r="S2" s="162"/>
      <c r="T2" s="162"/>
      <c r="U2" s="51"/>
      <c r="V2" s="162"/>
      <c r="W2" s="162"/>
      <c r="X2" s="162"/>
      <c r="Y2" s="162"/>
      <c r="Z2" s="51"/>
      <c r="AA2" s="72"/>
      <c r="AB2" s="51"/>
      <c r="AC2" s="162"/>
      <c r="AD2" s="162"/>
      <c r="AE2" s="162"/>
      <c r="AF2" s="162"/>
      <c r="AG2" s="162"/>
      <c r="AH2" s="162"/>
    </row>
    <row r="3" spans="1:36" ht="21" customHeight="1">
      <c r="B3" s="162" t="s">
        <v>35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959"/>
      <c r="R3" s="959"/>
      <c r="S3" s="162"/>
      <c r="T3" s="162"/>
      <c r="U3" s="51"/>
      <c r="V3" s="162"/>
      <c r="W3" s="162"/>
      <c r="X3" s="162"/>
      <c r="Y3" s="162"/>
      <c r="Z3" s="51"/>
      <c r="AA3" s="72"/>
      <c r="AB3" s="51"/>
      <c r="AC3" s="162"/>
      <c r="AD3" s="162"/>
      <c r="AE3" s="162"/>
      <c r="AF3" s="162"/>
      <c r="AG3" s="162"/>
      <c r="AH3" s="162"/>
    </row>
    <row r="4" spans="1:36" ht="21" customHeight="1">
      <c r="P4" s="38" t="s">
        <v>29</v>
      </c>
      <c r="Q4" s="38"/>
      <c r="R4" s="38"/>
      <c r="S4" s="38"/>
      <c r="T4" s="38"/>
      <c r="U4" s="71"/>
      <c r="V4" s="29"/>
      <c r="W4" s="29"/>
      <c r="X4" s="29"/>
      <c r="Y4" s="29"/>
      <c r="Z4" s="52"/>
      <c r="AA4" s="73"/>
      <c r="AB4" s="52"/>
      <c r="AC4" s="29"/>
      <c r="AD4" s="29"/>
      <c r="AE4" s="29"/>
      <c r="AF4" s="29"/>
      <c r="AG4" s="29"/>
    </row>
    <row r="5" spans="1:36" ht="18" customHeight="1"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6" ht="18" customHeight="1"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163" t="s">
        <v>54</v>
      </c>
      <c r="O6" s="163" t="s">
        <v>55</v>
      </c>
      <c r="P6" s="163" t="s">
        <v>28</v>
      </c>
      <c r="Q6" s="952" t="s">
        <v>4</v>
      </c>
      <c r="R6" s="952" t="s">
        <v>8</v>
      </c>
      <c r="S6" s="163" t="s">
        <v>51</v>
      </c>
      <c r="T6" s="163" t="s">
        <v>4</v>
      </c>
      <c r="U6" s="53" t="s">
        <v>8</v>
      </c>
      <c r="V6" s="163" t="s">
        <v>59</v>
      </c>
      <c r="W6" s="163" t="s">
        <v>60</v>
      </c>
      <c r="X6" s="163" t="s">
        <v>61</v>
      </c>
      <c r="Y6" s="163" t="s">
        <v>62</v>
      </c>
      <c r="Z6" s="53" t="s">
        <v>63</v>
      </c>
      <c r="AA6" s="54" t="s">
        <v>64</v>
      </c>
      <c r="AB6" s="53" t="s">
        <v>65</v>
      </c>
      <c r="AC6" s="163" t="s">
        <v>66</v>
      </c>
      <c r="AD6" s="163" t="s">
        <v>67</v>
      </c>
      <c r="AE6" s="163" t="s">
        <v>68</v>
      </c>
      <c r="AF6" s="163" t="s">
        <v>69</v>
      </c>
      <c r="AG6" s="163" t="s">
        <v>70</v>
      </c>
      <c r="AH6" s="2525"/>
    </row>
    <row r="7" spans="1:36" s="25" customFormat="1" ht="18" customHeight="1">
      <c r="A7" s="43"/>
      <c r="B7" s="244"/>
      <c r="C7" s="244"/>
      <c r="D7" s="245"/>
      <c r="E7" s="246"/>
      <c r="F7" s="247"/>
      <c r="G7" s="261"/>
      <c r="H7" s="261"/>
      <c r="I7" s="261"/>
      <c r="J7" s="247"/>
      <c r="K7" s="102"/>
      <c r="L7" s="102"/>
      <c r="M7" s="102"/>
      <c r="N7" s="102"/>
      <c r="O7" s="102"/>
      <c r="P7" s="80"/>
      <c r="Q7" s="102"/>
      <c r="R7" s="102"/>
      <c r="S7" s="80"/>
      <c r="T7" s="80"/>
      <c r="U7" s="81"/>
      <c r="V7" s="102"/>
      <c r="W7" s="102"/>
      <c r="X7" s="102"/>
      <c r="Y7" s="102"/>
      <c r="Z7" s="81"/>
      <c r="AA7" s="81"/>
      <c r="AB7" s="81"/>
      <c r="AC7" s="102"/>
      <c r="AD7" s="102"/>
      <c r="AE7" s="102"/>
      <c r="AF7" s="102"/>
      <c r="AG7" s="102"/>
      <c r="AH7" s="247"/>
    </row>
    <row r="8" spans="1:36" s="25" customFormat="1" ht="18" customHeight="1">
      <c r="A8" s="43"/>
      <c r="B8" s="227" t="s">
        <v>57</v>
      </c>
      <c r="C8" s="232" t="str">
        <f>BKW!C8</f>
        <v>sd. Tahun 2019</v>
      </c>
      <c r="D8" s="232"/>
      <c r="E8" s="229"/>
      <c r="F8" s="230"/>
      <c r="G8" s="402"/>
      <c r="H8" s="402"/>
      <c r="I8" s="402"/>
      <c r="J8" s="230"/>
      <c r="K8" s="116"/>
      <c r="L8" s="116"/>
      <c r="M8" s="116"/>
      <c r="N8" s="116"/>
      <c r="O8" s="116"/>
      <c r="P8" s="82"/>
      <c r="Q8" s="954"/>
      <c r="R8" s="954"/>
      <c r="S8" s="82"/>
      <c r="T8" s="82"/>
      <c r="U8" s="83"/>
      <c r="V8" s="116"/>
      <c r="W8" s="116"/>
      <c r="X8" s="116"/>
      <c r="Y8" s="116"/>
      <c r="Z8" s="83"/>
      <c r="AA8" s="83"/>
      <c r="AB8" s="83"/>
      <c r="AC8" s="116"/>
      <c r="AD8" s="116"/>
      <c r="AE8" s="116"/>
      <c r="AF8" s="116"/>
      <c r="AG8" s="116"/>
      <c r="AH8" s="230"/>
    </row>
    <row r="9" spans="1:36" s="25" customFormat="1" ht="18" customHeight="1">
      <c r="A9" s="40"/>
      <c r="B9" s="155"/>
      <c r="C9" s="396"/>
      <c r="D9" s="405"/>
      <c r="E9" s="395"/>
      <c r="F9" s="393"/>
      <c r="G9" s="394"/>
      <c r="H9" s="394"/>
      <c r="I9" s="208"/>
      <c r="J9" s="393"/>
      <c r="K9" s="210"/>
      <c r="L9" s="249"/>
      <c r="M9" s="107"/>
      <c r="N9" s="107"/>
      <c r="O9" s="107"/>
      <c r="P9" s="92"/>
      <c r="Q9" s="96"/>
      <c r="R9" s="956"/>
      <c r="S9" s="93"/>
      <c r="T9" s="92"/>
      <c r="U9" s="95"/>
      <c r="V9" s="108"/>
      <c r="W9" s="108"/>
      <c r="X9" s="108"/>
      <c r="Y9" s="108"/>
      <c r="Z9" s="99"/>
      <c r="AA9" s="99"/>
      <c r="AB9" s="99"/>
      <c r="AC9" s="108"/>
      <c r="AD9" s="108"/>
      <c r="AE9" s="108"/>
      <c r="AF9" s="108"/>
      <c r="AG9" s="108"/>
      <c r="AH9" s="125"/>
      <c r="AJ9" s="32" t="s">
        <v>102</v>
      </c>
    </row>
    <row r="10" spans="1:36" s="25" customFormat="1" ht="18" customHeight="1">
      <c r="A10" s="40"/>
      <c r="B10" s="155"/>
      <c r="C10" s="396"/>
      <c r="D10" s="405"/>
      <c r="E10" s="395"/>
      <c r="F10" s="403"/>
      <c r="G10" s="370"/>
      <c r="H10" s="370"/>
      <c r="I10" s="208"/>
      <c r="J10" s="393"/>
      <c r="K10" s="210"/>
      <c r="L10" s="249"/>
      <c r="M10" s="107"/>
      <c r="N10" s="107"/>
      <c r="O10" s="107"/>
      <c r="P10" s="92"/>
      <c r="Q10" s="96"/>
      <c r="R10" s="956"/>
      <c r="S10" s="93"/>
      <c r="T10" s="92"/>
      <c r="U10" s="95"/>
      <c r="V10" s="108"/>
      <c r="W10" s="108"/>
      <c r="X10" s="108"/>
      <c r="Y10" s="108"/>
      <c r="Z10" s="99"/>
      <c r="AA10" s="99"/>
      <c r="AB10" s="99"/>
      <c r="AC10" s="108"/>
      <c r="AD10" s="108"/>
      <c r="AE10" s="108"/>
      <c r="AF10" s="108"/>
      <c r="AG10" s="108"/>
      <c r="AH10" s="125"/>
      <c r="AJ10" s="32" t="s">
        <v>102</v>
      </c>
    </row>
    <row r="11" spans="1:36" s="55" customFormat="1" ht="18" customHeight="1">
      <c r="A11" s="41"/>
      <c r="B11" s="155"/>
      <c r="C11" s="1209"/>
      <c r="D11" s="1211"/>
      <c r="E11" s="1213"/>
      <c r="F11" s="939"/>
      <c r="G11" s="942"/>
      <c r="H11" s="942"/>
      <c r="I11" s="900"/>
      <c r="J11" s="939"/>
      <c r="K11" s="762"/>
      <c r="L11" s="699"/>
      <c r="M11" s="1076"/>
      <c r="N11" s="1076"/>
      <c r="O11" s="1016"/>
      <c r="P11" s="701"/>
      <c r="Q11" s="1567"/>
      <c r="R11" s="1076"/>
      <c r="S11" s="701"/>
      <c r="T11" s="701"/>
      <c r="U11" s="1202"/>
      <c r="V11" s="380"/>
      <c r="W11" s="380"/>
      <c r="X11" s="380"/>
      <c r="Y11" s="380"/>
      <c r="Z11" s="381"/>
      <c r="AA11" s="381"/>
      <c r="AB11" s="381"/>
      <c r="AC11" s="380"/>
      <c r="AD11" s="380"/>
      <c r="AE11" s="380"/>
      <c r="AF11" s="380"/>
      <c r="AG11" s="380"/>
      <c r="AH11" s="697"/>
      <c r="AI11" s="25"/>
      <c r="AJ11" s="25"/>
    </row>
    <row r="12" spans="1:36" s="55" customFormat="1" ht="18" customHeight="1">
      <c r="A12" s="1587"/>
      <c r="B12" s="155"/>
      <c r="C12" s="2013"/>
      <c r="D12" s="666"/>
      <c r="E12" s="666"/>
      <c r="F12" s="666"/>
      <c r="G12" s="1221"/>
      <c r="H12" s="1221"/>
      <c r="I12" s="1221"/>
      <c r="J12" s="666"/>
      <c r="K12" s="675"/>
      <c r="L12" s="675"/>
      <c r="M12" s="819"/>
      <c r="N12" s="819"/>
      <c r="O12" s="1546"/>
      <c r="P12" s="2014"/>
      <c r="Q12" s="2018"/>
      <c r="R12" s="2393"/>
      <c r="S12" s="2388"/>
      <c r="T12" s="825"/>
      <c r="U12" s="1246"/>
      <c r="V12" s="383"/>
      <c r="W12" s="383"/>
      <c r="X12" s="383"/>
      <c r="Y12" s="383"/>
      <c r="Z12" s="384"/>
      <c r="AA12" s="384"/>
      <c r="AB12" s="384"/>
      <c r="AC12" s="383"/>
      <c r="AD12" s="383"/>
      <c r="AE12" s="383"/>
      <c r="AF12" s="383"/>
      <c r="AG12" s="383"/>
      <c r="AH12" s="675"/>
      <c r="AI12" s="12"/>
      <c r="AJ12" s="12"/>
    </row>
    <row r="13" spans="1:36" s="25" customFormat="1" ht="18" customHeight="1">
      <c r="A13" s="24"/>
      <c r="B13" s="155"/>
      <c r="C13" s="2112"/>
      <c r="D13" s="1032"/>
      <c r="E13" s="1216"/>
      <c r="F13" s="1637"/>
      <c r="G13" s="1640"/>
      <c r="H13" s="1639"/>
      <c r="I13" s="1568"/>
      <c r="J13" s="1637"/>
      <c r="K13" s="1050"/>
      <c r="L13" s="675"/>
      <c r="M13" s="1622"/>
      <c r="N13" s="1622"/>
      <c r="O13" s="1622"/>
      <c r="P13" s="2113"/>
      <c r="Q13" s="2141"/>
      <c r="R13" s="2394"/>
      <c r="S13" s="2251"/>
      <c r="T13" s="1010"/>
      <c r="U13" s="1012"/>
      <c r="V13" s="1622"/>
      <c r="W13" s="1622"/>
      <c r="X13" s="1622"/>
      <c r="Y13" s="1622"/>
      <c r="Z13" s="1012"/>
      <c r="AA13" s="1012"/>
      <c r="AB13" s="1012"/>
      <c r="AC13" s="1622"/>
      <c r="AD13" s="1622"/>
      <c r="AE13" s="1622"/>
      <c r="AF13" s="1622"/>
      <c r="AG13" s="1622"/>
      <c r="AH13" s="968"/>
    </row>
    <row r="14" spans="1:36" s="25" customFormat="1" ht="18" customHeight="1">
      <c r="A14" s="24"/>
      <c r="B14" s="155"/>
      <c r="C14" s="2217"/>
      <c r="D14" s="1733"/>
      <c r="E14" s="1827"/>
      <c r="F14" s="1552"/>
      <c r="G14" s="1553"/>
      <c r="H14" s="1738"/>
      <c r="I14" s="1738"/>
      <c r="J14" s="1823"/>
      <c r="K14" s="2218"/>
      <c r="L14" s="2016"/>
      <c r="M14" s="1762"/>
      <c r="N14" s="1762"/>
      <c r="O14" s="1762"/>
      <c r="P14" s="2217"/>
      <c r="Q14" s="2217"/>
      <c r="R14" s="1546"/>
      <c r="S14" s="1811"/>
      <c r="T14" s="1548"/>
      <c r="U14" s="1812"/>
      <c r="V14" s="1546"/>
      <c r="W14" s="1546"/>
      <c r="X14" s="1546"/>
      <c r="Y14" s="1546"/>
      <c r="Z14" s="1812"/>
      <c r="AA14" s="1812"/>
      <c r="AB14" s="1812"/>
      <c r="AC14" s="1546"/>
      <c r="AD14" s="1546"/>
      <c r="AE14" s="1546"/>
      <c r="AF14" s="1546"/>
      <c r="AG14" s="1546"/>
      <c r="AH14" s="1810"/>
    </row>
    <row r="15" spans="1:36" ht="18" customHeight="1">
      <c r="B15" s="302"/>
      <c r="C15" s="279"/>
      <c r="D15" s="303"/>
      <c r="E15" s="304"/>
      <c r="F15" s="282"/>
      <c r="G15" s="410"/>
      <c r="H15" s="410"/>
      <c r="I15" s="410"/>
      <c r="J15" s="306"/>
      <c r="K15" s="147"/>
      <c r="L15" s="147"/>
      <c r="M15" s="147"/>
      <c r="N15" s="148"/>
      <c r="O15" s="148"/>
      <c r="P15" s="149"/>
      <c r="Q15" s="147"/>
      <c r="R15" s="147"/>
      <c r="S15" s="150"/>
      <c r="T15" s="149"/>
      <c r="U15" s="151"/>
      <c r="V15" s="284"/>
      <c r="W15" s="284"/>
      <c r="X15" s="284"/>
      <c r="Y15" s="284"/>
      <c r="Z15" s="354"/>
      <c r="AA15" s="354"/>
      <c r="AB15" s="354"/>
      <c r="AC15" s="284"/>
      <c r="AD15" s="284"/>
      <c r="AE15" s="284"/>
      <c r="AF15" s="284"/>
      <c r="AG15" s="284"/>
      <c r="AH15" s="302"/>
    </row>
    <row r="16" spans="1:36" ht="18" customHeight="1">
      <c r="A16" s="26"/>
      <c r="B16" s="2439">
        <f>COUNT(B7:B15)</f>
        <v>0</v>
      </c>
      <c r="C16" s="285"/>
      <c r="D16" s="313" t="s">
        <v>10</v>
      </c>
      <c r="E16" s="152"/>
      <c r="F16" s="152">
        <f>SUM(F7:F15)</f>
        <v>0</v>
      </c>
      <c r="G16" s="286">
        <f>SUM(G7:G15)</f>
        <v>0</v>
      </c>
      <c r="H16" s="286">
        <f>SUM(H7:H15)</f>
        <v>0</v>
      </c>
      <c r="I16" s="286">
        <f>SUM(I7:I15)</f>
        <v>0</v>
      </c>
      <c r="J16" s="152"/>
      <c r="K16" s="152"/>
      <c r="L16" s="152"/>
      <c r="M16" s="152"/>
      <c r="N16" s="152"/>
      <c r="O16" s="152"/>
      <c r="P16" s="152">
        <f>COUNTA(P7:P15)</f>
        <v>0</v>
      </c>
      <c r="Q16" s="152">
        <f>COUNTA(Q7:Q15)</f>
        <v>0</v>
      </c>
      <c r="R16" s="152">
        <f>COUNTA(R7:R15)</f>
        <v>0</v>
      </c>
      <c r="S16" s="152"/>
      <c r="T16" s="152">
        <f>COUNTA(T7:T15)</f>
        <v>0</v>
      </c>
      <c r="U16" s="153">
        <f>COUNTA(U7:U15)</f>
        <v>0</v>
      </c>
      <c r="V16" s="152">
        <f t="shared" ref="V16:AG16" si="0">SUM(V7:V15)</f>
        <v>0</v>
      </c>
      <c r="W16" s="152">
        <f t="shared" si="0"/>
        <v>0</v>
      </c>
      <c r="X16" s="152">
        <f t="shared" si="0"/>
        <v>0</v>
      </c>
      <c r="Y16" s="152">
        <f t="shared" si="0"/>
        <v>0</v>
      </c>
      <c r="Z16" s="153">
        <f t="shared" si="0"/>
        <v>0</v>
      </c>
      <c r="AA16" s="153">
        <f t="shared" si="0"/>
        <v>0</v>
      </c>
      <c r="AB16" s="153">
        <f t="shared" si="0"/>
        <v>0</v>
      </c>
      <c r="AC16" s="152">
        <f t="shared" si="0"/>
        <v>0</v>
      </c>
      <c r="AD16" s="152">
        <f t="shared" si="0"/>
        <v>0</v>
      </c>
      <c r="AE16" s="152">
        <f t="shared" si="0"/>
        <v>0</v>
      </c>
      <c r="AF16" s="152">
        <f t="shared" si="0"/>
        <v>0</v>
      </c>
      <c r="AG16" s="152">
        <f t="shared" si="0"/>
        <v>0</v>
      </c>
      <c r="AH16" s="287"/>
    </row>
    <row r="17" spans="1:36" ht="18" customHeight="1">
      <c r="A17" s="27"/>
      <c r="B17" s="179"/>
      <c r="C17" s="179"/>
      <c r="D17" s="411"/>
      <c r="E17" s="181"/>
      <c r="F17" s="182"/>
      <c r="G17" s="183"/>
      <c r="H17" s="183"/>
      <c r="I17" s="183"/>
      <c r="J17" s="182"/>
      <c r="K17" s="165"/>
      <c r="L17" s="165"/>
      <c r="M17" s="165"/>
      <c r="N17" s="165"/>
      <c r="O17" s="165"/>
      <c r="P17" s="165"/>
      <c r="Q17" s="958"/>
      <c r="R17" s="958"/>
      <c r="S17" s="165"/>
      <c r="T17" s="165"/>
      <c r="U17" s="154"/>
      <c r="V17" s="165"/>
      <c r="W17" s="165"/>
      <c r="X17" s="165"/>
      <c r="Y17" s="165"/>
      <c r="Z17" s="154"/>
      <c r="AA17" s="154"/>
      <c r="AB17" s="154"/>
      <c r="AC17" s="165"/>
      <c r="AD17" s="165"/>
      <c r="AE17" s="165"/>
      <c r="AF17" s="165"/>
      <c r="AG17" s="165"/>
      <c r="AH17" s="182"/>
    </row>
    <row r="18" spans="1:36" ht="18" customHeight="1">
      <c r="A18" s="27"/>
      <c r="B18" s="179" t="s">
        <v>58</v>
      </c>
      <c r="C18" s="411" t="str">
        <f>BKW!C13</f>
        <v>Tahun 2020</v>
      </c>
      <c r="D18" s="411"/>
      <c r="E18" s="181"/>
      <c r="F18" s="182"/>
      <c r="G18" s="183"/>
      <c r="H18" s="183"/>
      <c r="I18" s="183"/>
      <c r="J18" s="182"/>
      <c r="K18" s="165"/>
      <c r="L18" s="165"/>
      <c r="M18" s="165"/>
      <c r="N18" s="165"/>
      <c r="O18" s="165"/>
      <c r="P18" s="165"/>
      <c r="Q18" s="958"/>
      <c r="R18" s="958"/>
      <c r="S18" s="165"/>
      <c r="T18" s="165"/>
      <c r="U18" s="154"/>
      <c r="V18" s="165"/>
      <c r="W18" s="165"/>
      <c r="X18" s="165"/>
      <c r="Y18" s="165"/>
      <c r="Z18" s="154"/>
      <c r="AA18" s="154"/>
      <c r="AB18" s="154"/>
      <c r="AC18" s="165"/>
      <c r="AD18" s="165"/>
      <c r="AE18" s="165"/>
      <c r="AF18" s="165"/>
      <c r="AG18" s="165"/>
      <c r="AH18" s="182"/>
    </row>
    <row r="19" spans="1:36" ht="18" customHeight="1">
      <c r="A19" s="27"/>
      <c r="B19" s="2472"/>
      <c r="C19" s="2473"/>
      <c r="D19" s="2473"/>
      <c r="E19" s="1405"/>
      <c r="F19" s="1406"/>
      <c r="G19" s="1407"/>
      <c r="H19" s="1407"/>
      <c r="I19" s="1407"/>
      <c r="J19" s="1406"/>
      <c r="K19" s="1205"/>
      <c r="L19" s="1205"/>
      <c r="M19" s="1205"/>
      <c r="N19" s="1205"/>
      <c r="O19" s="1205"/>
      <c r="P19" s="1205"/>
      <c r="Q19" s="1205"/>
      <c r="R19" s="1205"/>
      <c r="S19" s="1205"/>
      <c r="T19" s="1205"/>
      <c r="U19" s="2474"/>
      <c r="V19" s="1205"/>
      <c r="W19" s="1205"/>
      <c r="X19" s="1205"/>
      <c r="Y19" s="1205"/>
      <c r="Z19" s="2474"/>
      <c r="AA19" s="2474"/>
      <c r="AB19" s="2474"/>
      <c r="AC19" s="1205"/>
      <c r="AD19" s="1205"/>
      <c r="AE19" s="1205"/>
      <c r="AF19" s="1205"/>
      <c r="AG19" s="1205"/>
      <c r="AH19" s="1406"/>
    </row>
    <row r="20" spans="1:36" s="25" customFormat="1" ht="18" customHeight="1">
      <c r="A20" s="24"/>
      <c r="B20" s="1017"/>
      <c r="C20" s="1018"/>
      <c r="D20" s="985"/>
      <c r="E20" s="985"/>
      <c r="F20" s="1019"/>
      <c r="G20" s="1020"/>
      <c r="H20" s="1020"/>
      <c r="I20" s="1021"/>
      <c r="J20" s="1019"/>
      <c r="K20" s="1022"/>
      <c r="L20" s="1023"/>
      <c r="M20" s="1024"/>
      <c r="N20" s="1023"/>
      <c r="O20" s="1023"/>
      <c r="P20" s="1025"/>
      <c r="Q20" s="1023"/>
      <c r="R20" s="706"/>
      <c r="S20" s="708"/>
      <c r="T20" s="707"/>
      <c r="U20" s="706"/>
      <c r="V20" s="706"/>
      <c r="W20" s="706"/>
      <c r="X20" s="706"/>
      <c r="Y20" s="706"/>
      <c r="Z20" s="906"/>
      <c r="AA20" s="906"/>
      <c r="AB20" s="906"/>
      <c r="AC20" s="706"/>
      <c r="AD20" s="706"/>
      <c r="AE20" s="706"/>
      <c r="AF20" s="706"/>
      <c r="AG20" s="706"/>
      <c r="AH20" s="703"/>
    </row>
    <row r="21" spans="1:36" s="25" customFormat="1" ht="18" customHeight="1">
      <c r="A21" s="42"/>
      <c r="B21" s="2439">
        <f>COUNT(B17:B20)</f>
        <v>0</v>
      </c>
      <c r="C21" s="634"/>
      <c r="D21" s="223" t="s">
        <v>10</v>
      </c>
      <c r="E21" s="638"/>
      <c r="F21" s="224">
        <f>SUM(F17:F20)</f>
        <v>0</v>
      </c>
      <c r="G21" s="237">
        <f>SUM(G17:G20)</f>
        <v>0</v>
      </c>
      <c r="H21" s="237">
        <f>SUM(H17:H20)</f>
        <v>0</v>
      </c>
      <c r="I21" s="237">
        <f>SUM(I17:I20)</f>
        <v>0</v>
      </c>
      <c r="J21" s="224"/>
      <c r="K21" s="224"/>
      <c r="L21" s="224"/>
      <c r="M21" s="224"/>
      <c r="N21" s="635"/>
      <c r="O21" s="635"/>
      <c r="P21" s="224">
        <f>COUNTA(P17:P20)</f>
        <v>0</v>
      </c>
      <c r="Q21" s="224">
        <f>COUNTA(Q17:Q20)</f>
        <v>0</v>
      </c>
      <c r="R21" s="224">
        <f>COUNTA(R17:R20)</f>
        <v>0</v>
      </c>
      <c r="S21" s="224"/>
      <c r="T21" s="224">
        <f>COUNTA(T17:T20)</f>
        <v>0</v>
      </c>
      <c r="U21" s="355">
        <f>COUNTA(U17:U20)</f>
        <v>0</v>
      </c>
      <c r="V21" s="224">
        <f t="shared" ref="V21:AG21" si="1">SUM(V17:V20)</f>
        <v>0</v>
      </c>
      <c r="W21" s="224">
        <f t="shared" si="1"/>
        <v>0</v>
      </c>
      <c r="X21" s="224">
        <f t="shared" si="1"/>
        <v>0</v>
      </c>
      <c r="Y21" s="224">
        <f t="shared" si="1"/>
        <v>0</v>
      </c>
      <c r="Z21" s="224">
        <f t="shared" si="1"/>
        <v>0</v>
      </c>
      <c r="AA21" s="224">
        <f t="shared" si="1"/>
        <v>0</v>
      </c>
      <c r="AB21" s="224">
        <f t="shared" si="1"/>
        <v>0</v>
      </c>
      <c r="AC21" s="224">
        <f t="shared" si="1"/>
        <v>0</v>
      </c>
      <c r="AD21" s="224">
        <f t="shared" si="1"/>
        <v>0</v>
      </c>
      <c r="AE21" s="224">
        <f t="shared" si="1"/>
        <v>0</v>
      </c>
      <c r="AF21" s="224">
        <f t="shared" si="1"/>
        <v>0</v>
      </c>
      <c r="AG21" s="224">
        <f t="shared" si="1"/>
        <v>0</v>
      </c>
      <c r="AH21" s="226"/>
    </row>
    <row r="22" spans="1:36" s="25" customFormat="1" ht="7.5" customHeight="1">
      <c r="A22" s="42"/>
      <c r="B22" s="238"/>
      <c r="C22" s="238"/>
      <c r="D22" s="239"/>
      <c r="E22" s="238"/>
      <c r="F22" s="238"/>
      <c r="G22" s="240"/>
      <c r="H22" s="240"/>
      <c r="I22" s="240"/>
      <c r="J22" s="238"/>
      <c r="K22" s="238"/>
      <c r="L22" s="238"/>
      <c r="M22" s="238"/>
      <c r="N22" s="238"/>
      <c r="O22" s="238"/>
      <c r="P22" s="238"/>
      <c r="Q22" s="241"/>
      <c r="R22" s="241"/>
      <c r="S22" s="238"/>
      <c r="T22" s="238"/>
      <c r="U22" s="363"/>
      <c r="V22" s="238"/>
      <c r="W22" s="238"/>
      <c r="X22" s="238"/>
      <c r="Y22" s="238"/>
      <c r="Z22" s="363"/>
      <c r="AA22" s="363"/>
      <c r="AB22" s="363"/>
      <c r="AC22" s="238"/>
      <c r="AD22" s="238"/>
      <c r="AE22" s="238"/>
      <c r="AF22" s="238"/>
      <c r="AG22" s="238"/>
      <c r="AH22" s="241"/>
    </row>
    <row r="23" spans="1:36" s="25" customFormat="1" ht="18" customHeight="1">
      <c r="A23" s="42"/>
      <c r="B23" s="222">
        <f>B16+B21</f>
        <v>0</v>
      </c>
      <c r="C23" s="222"/>
      <c r="D23" s="223" t="s">
        <v>27</v>
      </c>
      <c r="E23" s="224"/>
      <c r="F23" s="242">
        <f>F16+F21</f>
        <v>0</v>
      </c>
      <c r="G23" s="237">
        <f>G16+G21</f>
        <v>0</v>
      </c>
      <c r="H23" s="237">
        <f>H16+H21</f>
        <v>0</v>
      </c>
      <c r="I23" s="237">
        <f>I16+I21</f>
        <v>0</v>
      </c>
      <c r="J23" s="224"/>
      <c r="K23" s="224"/>
      <c r="L23" s="224"/>
      <c r="M23" s="224"/>
      <c r="N23" s="224"/>
      <c r="O23" s="224"/>
      <c r="P23" s="242">
        <f>P16+P21</f>
        <v>0</v>
      </c>
      <c r="Q23" s="960">
        <f>Q16+Q21</f>
        <v>0</v>
      </c>
      <c r="R23" s="960">
        <f>R16+R21</f>
        <v>0</v>
      </c>
      <c r="S23" s="242"/>
      <c r="T23" s="242">
        <f t="shared" ref="T23:AG23" si="2">T16+T21</f>
        <v>0</v>
      </c>
      <c r="U23" s="379">
        <f t="shared" si="2"/>
        <v>0</v>
      </c>
      <c r="V23" s="242">
        <f t="shared" si="2"/>
        <v>0</v>
      </c>
      <c r="W23" s="242">
        <f t="shared" si="2"/>
        <v>0</v>
      </c>
      <c r="X23" s="242">
        <f t="shared" si="2"/>
        <v>0</v>
      </c>
      <c r="Y23" s="242">
        <f t="shared" si="2"/>
        <v>0</v>
      </c>
      <c r="Z23" s="379">
        <f t="shared" si="2"/>
        <v>0</v>
      </c>
      <c r="AA23" s="379">
        <f t="shared" si="2"/>
        <v>0</v>
      </c>
      <c r="AB23" s="379">
        <f t="shared" si="2"/>
        <v>0</v>
      </c>
      <c r="AC23" s="242">
        <f t="shared" si="2"/>
        <v>0</v>
      </c>
      <c r="AD23" s="242">
        <f t="shared" si="2"/>
        <v>0</v>
      </c>
      <c r="AE23" s="242">
        <f t="shared" si="2"/>
        <v>0</v>
      </c>
      <c r="AF23" s="242">
        <f t="shared" si="2"/>
        <v>0</v>
      </c>
      <c r="AG23" s="242">
        <f t="shared" si="2"/>
        <v>0</v>
      </c>
      <c r="AH23" s="226"/>
    </row>
    <row r="24" spans="1:36" s="25" customFormat="1" ht="21" customHeight="1">
      <c r="A24" s="24"/>
      <c r="G24" s="44"/>
      <c r="H24" s="44"/>
      <c r="I24" s="44"/>
      <c r="Q24" s="46"/>
      <c r="R24" s="46"/>
      <c r="U24" s="49"/>
      <c r="Z24" s="49"/>
      <c r="AA24" s="49"/>
      <c r="AB24" s="49"/>
      <c r="AH24" s="46"/>
    </row>
    <row r="25" spans="1:36" s="25" customFormat="1" ht="21" customHeight="1">
      <c r="A25" s="24"/>
      <c r="B25" s="47" t="s">
        <v>81</v>
      </c>
      <c r="G25" s="44"/>
      <c r="H25" s="44"/>
      <c r="I25" s="44"/>
      <c r="Q25" s="46"/>
      <c r="R25" s="46"/>
      <c r="U25" s="49"/>
      <c r="Z25" s="49"/>
      <c r="AA25" s="49"/>
      <c r="AB25" s="49"/>
      <c r="AH25" s="46"/>
    </row>
    <row r="26" spans="1:36" s="25" customFormat="1" ht="18" customHeight="1">
      <c r="A26" s="24"/>
      <c r="B26" s="2515" t="s">
        <v>0</v>
      </c>
      <c r="C26" s="2520" t="s">
        <v>47</v>
      </c>
      <c r="D26" s="2515" t="s">
        <v>1</v>
      </c>
      <c r="E26" s="2515" t="s">
        <v>2</v>
      </c>
      <c r="F26" s="2526" t="s">
        <v>115</v>
      </c>
      <c r="G26" s="2532" t="s">
        <v>3</v>
      </c>
      <c r="H26" s="2533"/>
      <c r="I26" s="2534"/>
      <c r="J26" s="2520" t="s">
        <v>25</v>
      </c>
      <c r="K26" s="2520" t="s">
        <v>56</v>
      </c>
      <c r="L26" s="2520" t="s">
        <v>49</v>
      </c>
      <c r="M26" s="2520" t="s">
        <v>50</v>
      </c>
      <c r="N26" s="2517" t="s">
        <v>53</v>
      </c>
      <c r="O26" s="2519"/>
      <c r="P26" s="2517" t="s">
        <v>48</v>
      </c>
      <c r="Q26" s="2518"/>
      <c r="R26" s="2518"/>
      <c r="S26" s="2519"/>
      <c r="T26" s="2517" t="s">
        <v>52</v>
      </c>
      <c r="U26" s="2519"/>
      <c r="V26" s="2517" t="s">
        <v>71</v>
      </c>
      <c r="W26" s="2518"/>
      <c r="X26" s="2518"/>
      <c r="Y26" s="2518"/>
      <c r="Z26" s="2518"/>
      <c r="AA26" s="2518"/>
      <c r="AB26" s="2518"/>
      <c r="AC26" s="2518"/>
      <c r="AD26" s="2518"/>
      <c r="AE26" s="2518"/>
      <c r="AF26" s="2518"/>
      <c r="AG26" s="2519"/>
      <c r="AH26" s="2515" t="s">
        <v>5</v>
      </c>
    </row>
    <row r="27" spans="1:36" s="25" customFormat="1" ht="18" customHeight="1">
      <c r="A27" s="24"/>
      <c r="B27" s="2516"/>
      <c r="C27" s="2521"/>
      <c r="D27" s="2516"/>
      <c r="E27" s="2516"/>
      <c r="F27" s="2527"/>
      <c r="G27" s="31" t="s">
        <v>125</v>
      </c>
      <c r="H27" s="48" t="s">
        <v>6</v>
      </c>
      <c r="I27" s="48" t="s">
        <v>7</v>
      </c>
      <c r="J27" s="2521"/>
      <c r="K27" s="2521"/>
      <c r="L27" s="2521"/>
      <c r="M27" s="2521"/>
      <c r="N27" s="164" t="s">
        <v>54</v>
      </c>
      <c r="O27" s="164" t="s">
        <v>55</v>
      </c>
      <c r="P27" s="164" t="s">
        <v>28</v>
      </c>
      <c r="Q27" s="953" t="s">
        <v>4</v>
      </c>
      <c r="R27" s="953" t="s">
        <v>8</v>
      </c>
      <c r="S27" s="164" t="s">
        <v>51</v>
      </c>
      <c r="T27" s="164" t="s">
        <v>4</v>
      </c>
      <c r="U27" s="54" t="s">
        <v>8</v>
      </c>
      <c r="V27" s="164" t="s">
        <v>59</v>
      </c>
      <c r="W27" s="164" t="s">
        <v>60</v>
      </c>
      <c r="X27" s="164" t="s">
        <v>61</v>
      </c>
      <c r="Y27" s="164" t="s">
        <v>62</v>
      </c>
      <c r="Z27" s="54" t="s">
        <v>63</v>
      </c>
      <c r="AA27" s="54" t="s">
        <v>64</v>
      </c>
      <c r="AB27" s="54" t="s">
        <v>65</v>
      </c>
      <c r="AC27" s="164" t="s">
        <v>66</v>
      </c>
      <c r="AD27" s="164" t="s">
        <v>67</v>
      </c>
      <c r="AE27" s="164" t="s">
        <v>68</v>
      </c>
      <c r="AF27" s="164" t="s">
        <v>69</v>
      </c>
      <c r="AG27" s="164" t="s">
        <v>70</v>
      </c>
      <c r="AH27" s="2516"/>
    </row>
    <row r="28" spans="1:36" s="25" customFormat="1" ht="18" customHeight="1">
      <c r="A28" s="43"/>
      <c r="B28" s="244"/>
      <c r="C28" s="244"/>
      <c r="D28" s="245"/>
      <c r="E28" s="246"/>
      <c r="F28" s="247"/>
      <c r="G28" s="248"/>
      <c r="H28" s="248"/>
      <c r="I28" s="248"/>
      <c r="J28" s="247"/>
      <c r="K28" s="102"/>
      <c r="L28" s="102"/>
      <c r="M28" s="102"/>
      <c r="N28" s="102"/>
      <c r="O28" s="102"/>
      <c r="P28" s="80"/>
      <c r="Q28" s="102"/>
      <c r="R28" s="102"/>
      <c r="S28" s="80"/>
      <c r="T28" s="80"/>
      <c r="U28" s="81"/>
      <c r="V28" s="102"/>
      <c r="W28" s="102"/>
      <c r="X28" s="102"/>
      <c r="Y28" s="102"/>
      <c r="Z28" s="81"/>
      <c r="AA28" s="81"/>
      <c r="AB28" s="81"/>
      <c r="AC28" s="102"/>
      <c r="AD28" s="102"/>
      <c r="AE28" s="102"/>
      <c r="AF28" s="102"/>
      <c r="AG28" s="102"/>
      <c r="AH28" s="247"/>
    </row>
    <row r="29" spans="1:36" s="25" customFormat="1" ht="18" customHeight="1">
      <c r="A29" s="43"/>
      <c r="B29" s="227" t="s">
        <v>57</v>
      </c>
      <c r="C29" s="336" t="str">
        <f>BKW!C8</f>
        <v>sd. Tahun 2019</v>
      </c>
      <c r="D29" s="295"/>
      <c r="E29" s="329"/>
      <c r="F29" s="230"/>
      <c r="G29" s="231"/>
      <c r="H29" s="297"/>
      <c r="I29" s="231"/>
      <c r="J29" s="298"/>
      <c r="K29" s="116"/>
      <c r="L29" s="116"/>
      <c r="M29" s="116"/>
      <c r="N29" s="116"/>
      <c r="O29" s="116"/>
      <c r="P29" s="82"/>
      <c r="Q29" s="954"/>
      <c r="R29" s="954"/>
      <c r="S29" s="119"/>
      <c r="T29" s="82"/>
      <c r="U29" s="83"/>
      <c r="V29" s="116"/>
      <c r="W29" s="116"/>
      <c r="X29" s="116"/>
      <c r="Y29" s="116"/>
      <c r="Z29" s="83"/>
      <c r="AA29" s="83"/>
      <c r="AB29" s="83"/>
      <c r="AC29" s="116"/>
      <c r="AD29" s="116"/>
      <c r="AE29" s="116"/>
      <c r="AF29" s="116"/>
      <c r="AG29" s="116"/>
      <c r="AH29" s="230"/>
    </row>
    <row r="30" spans="1:36" s="25" customFormat="1" ht="18" customHeight="1">
      <c r="A30" s="41"/>
      <c r="B30" s="106"/>
      <c r="C30" s="1208"/>
      <c r="D30" s="1210"/>
      <c r="E30" s="1214"/>
      <c r="F30" s="1215"/>
      <c r="G30" s="1220"/>
      <c r="H30" s="1220"/>
      <c r="I30" s="1230"/>
      <c r="J30" s="1215"/>
      <c r="K30" s="1213"/>
      <c r="L30" s="90"/>
      <c r="M30" s="104"/>
      <c r="N30" s="104"/>
      <c r="O30" s="104"/>
      <c r="P30" s="87"/>
      <c r="Q30" s="104"/>
      <c r="R30" s="104"/>
      <c r="S30" s="87"/>
      <c r="T30" s="87"/>
      <c r="U30" s="1201"/>
      <c r="V30" s="380"/>
      <c r="W30" s="380"/>
      <c r="X30" s="380"/>
      <c r="Y30" s="380"/>
      <c r="Z30" s="381"/>
      <c r="AA30" s="381"/>
      <c r="AB30" s="381"/>
      <c r="AC30" s="380"/>
      <c r="AD30" s="380"/>
      <c r="AE30" s="380"/>
      <c r="AF30" s="380"/>
      <c r="AG30" s="380"/>
      <c r="AH30" s="124"/>
    </row>
    <row r="31" spans="1:36" s="25" customFormat="1" ht="18" customHeight="1">
      <c r="A31" s="1587"/>
      <c r="B31" s="106"/>
      <c r="C31" s="674"/>
      <c r="D31" s="753"/>
      <c r="E31" s="390"/>
      <c r="F31" s="390"/>
      <c r="G31" s="391"/>
      <c r="H31" s="391"/>
      <c r="I31" s="392"/>
      <c r="J31" s="390"/>
      <c r="K31" s="1138"/>
      <c r="L31" s="1138"/>
      <c r="M31" s="1238"/>
      <c r="N31" s="159"/>
      <c r="O31" s="1078"/>
      <c r="P31" s="1078"/>
      <c r="Q31" s="1078"/>
      <c r="R31" s="1078"/>
      <c r="S31" s="112"/>
      <c r="T31" s="112"/>
      <c r="U31" s="112"/>
      <c r="V31" s="380"/>
      <c r="W31" s="380"/>
      <c r="X31" s="380"/>
      <c r="Y31" s="380"/>
      <c r="Z31" s="380"/>
      <c r="AA31" s="380"/>
      <c r="AB31" s="380"/>
      <c r="AC31" s="380"/>
      <c r="AD31" s="380"/>
      <c r="AE31" s="380"/>
      <c r="AF31" s="380"/>
      <c r="AG31" s="380"/>
      <c r="AH31" s="325"/>
      <c r="AI31" s="55"/>
      <c r="AJ31" s="55"/>
    </row>
    <row r="32" spans="1:36" ht="18" customHeight="1">
      <c r="A32" s="1587"/>
      <c r="B32" s="106"/>
      <c r="C32" s="674"/>
      <c r="D32" s="1212"/>
      <c r="E32" s="386"/>
      <c r="F32" s="386"/>
      <c r="G32" s="942"/>
      <c r="H32" s="387"/>
      <c r="I32" s="900"/>
      <c r="J32" s="386"/>
      <c r="K32" s="1236"/>
      <c r="L32" s="1236"/>
      <c r="M32" s="901"/>
      <c r="N32" s="1242"/>
      <c r="O32" s="1076"/>
      <c r="P32" s="1078"/>
      <c r="Q32" s="1078"/>
      <c r="R32" s="1078"/>
      <c r="S32" s="1078"/>
      <c r="T32" s="1078"/>
      <c r="U32" s="1078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674"/>
      <c r="AI32" s="55"/>
      <c r="AJ32" s="55"/>
    </row>
    <row r="33" spans="1:36" s="25" customFormat="1" ht="18" customHeight="1">
      <c r="A33" s="41"/>
      <c r="B33" s="106"/>
      <c r="C33" s="697"/>
      <c r="D33" s="1088"/>
      <c r="E33" s="1088"/>
      <c r="F33" s="691"/>
      <c r="G33" s="1102"/>
      <c r="H33" s="1102"/>
      <c r="I33" s="1108"/>
      <c r="J33" s="1088"/>
      <c r="K33" s="699"/>
      <c r="L33" s="1076"/>
      <c r="M33" s="692"/>
      <c r="N33" s="1076"/>
      <c r="O33" s="1076"/>
      <c r="P33" s="1199"/>
      <c r="Q33" s="697"/>
      <c r="R33" s="697"/>
      <c r="S33" s="1199"/>
      <c r="T33" s="1199"/>
      <c r="U33" s="1200"/>
      <c r="V33" s="380"/>
      <c r="W33" s="380"/>
      <c r="X33" s="380"/>
      <c r="Y33" s="380"/>
      <c r="Z33" s="381"/>
      <c r="AA33" s="381"/>
      <c r="AB33" s="381"/>
      <c r="AC33" s="380"/>
      <c r="AD33" s="380"/>
      <c r="AE33" s="380"/>
      <c r="AF33" s="380"/>
      <c r="AG33" s="380"/>
      <c r="AH33" s="1199"/>
    </row>
    <row r="34" spans="1:36" s="55" customFormat="1" ht="18" customHeight="1">
      <c r="A34" s="41"/>
      <c r="B34" s="106"/>
      <c r="C34" s="697"/>
      <c r="D34" s="1088"/>
      <c r="E34" s="1088"/>
      <c r="F34" s="691"/>
      <c r="G34" s="1102"/>
      <c r="H34" s="1102"/>
      <c r="I34" s="1108"/>
      <c r="J34" s="1088"/>
      <c r="K34" s="691"/>
      <c r="L34" s="692"/>
      <c r="M34" s="692"/>
      <c r="N34" s="692"/>
      <c r="O34" s="1076"/>
      <c r="P34" s="1199"/>
      <c r="Q34" s="697"/>
      <c r="R34" s="697"/>
      <c r="S34" s="1199"/>
      <c r="T34" s="1199"/>
      <c r="U34" s="1200"/>
      <c r="V34" s="380"/>
      <c r="W34" s="380"/>
      <c r="X34" s="380"/>
      <c r="Y34" s="380"/>
      <c r="Z34" s="381"/>
      <c r="AA34" s="381"/>
      <c r="AB34" s="381"/>
      <c r="AC34" s="380"/>
      <c r="AD34" s="380"/>
      <c r="AE34" s="380"/>
      <c r="AF34" s="380"/>
      <c r="AG34" s="380"/>
      <c r="AH34" s="1199"/>
      <c r="AI34" s="25"/>
      <c r="AJ34" s="25"/>
    </row>
    <row r="35" spans="1:36" s="55" customFormat="1" ht="18" customHeight="1">
      <c r="A35" s="41"/>
      <c r="B35" s="106"/>
      <c r="C35" s="697"/>
      <c r="D35" s="1088"/>
      <c r="E35" s="1088"/>
      <c r="F35" s="1088"/>
      <c r="G35" s="1102"/>
      <c r="H35" s="1102"/>
      <c r="I35" s="1102"/>
      <c r="J35" s="1088"/>
      <c r="K35" s="691"/>
      <c r="L35" s="691"/>
      <c r="M35" s="692"/>
      <c r="N35" s="692"/>
      <c r="O35" s="1076"/>
      <c r="P35" s="701"/>
      <c r="Q35" s="1076"/>
      <c r="R35" s="1076"/>
      <c r="S35" s="701"/>
      <c r="T35" s="701"/>
      <c r="U35" s="1202"/>
      <c r="V35" s="380"/>
      <c r="W35" s="380"/>
      <c r="X35" s="380"/>
      <c r="Y35" s="380"/>
      <c r="Z35" s="381"/>
      <c r="AA35" s="381"/>
      <c r="AB35" s="381"/>
      <c r="AC35" s="380"/>
      <c r="AD35" s="380"/>
      <c r="AE35" s="380"/>
      <c r="AF35" s="380"/>
      <c r="AG35" s="380"/>
      <c r="AH35" s="697"/>
      <c r="AI35" s="25"/>
      <c r="AJ35" s="25"/>
    </row>
    <row r="36" spans="1:36" s="55" customFormat="1" ht="18" customHeight="1">
      <c r="A36" s="1587"/>
      <c r="B36" s="106"/>
      <c r="C36" s="697"/>
      <c r="D36" s="857"/>
      <c r="E36" s="857"/>
      <c r="F36" s="694"/>
      <c r="G36" s="695"/>
      <c r="H36" s="695"/>
      <c r="I36" s="696"/>
      <c r="J36" s="694"/>
      <c r="K36" s="780"/>
      <c r="L36" s="780"/>
      <c r="M36" s="902"/>
      <c r="N36" s="1077"/>
      <c r="O36" s="1077"/>
      <c r="P36" s="1077"/>
      <c r="Q36" s="1077"/>
      <c r="R36" s="1077"/>
      <c r="S36" s="1077"/>
      <c r="T36" s="1077"/>
      <c r="U36" s="1077"/>
      <c r="V36" s="380"/>
      <c r="W36" s="380"/>
      <c r="X36" s="380"/>
      <c r="Y36" s="380"/>
      <c r="Z36" s="380"/>
      <c r="AA36" s="380"/>
      <c r="AB36" s="380"/>
      <c r="AC36" s="380"/>
      <c r="AD36" s="380"/>
      <c r="AE36" s="380"/>
      <c r="AF36" s="380"/>
      <c r="AG36" s="380"/>
      <c r="AH36" s="697"/>
    </row>
    <row r="37" spans="1:36" s="25" customFormat="1" ht="18" customHeight="1">
      <c r="A37" s="1587"/>
      <c r="B37" s="106"/>
      <c r="C37" s="674"/>
      <c r="D37" s="857"/>
      <c r="E37" s="476"/>
      <c r="F37" s="386"/>
      <c r="G37" s="1223"/>
      <c r="H37" s="1227"/>
      <c r="I37" s="1232"/>
      <c r="J37" s="1235"/>
      <c r="K37" s="1237"/>
      <c r="L37" s="1236"/>
      <c r="M37" s="1240"/>
      <c r="N37" s="937"/>
      <c r="O37" s="937"/>
      <c r="P37" s="937"/>
      <c r="Q37" s="937"/>
      <c r="R37" s="937"/>
      <c r="S37" s="937"/>
      <c r="T37" s="937"/>
      <c r="U37" s="129"/>
      <c r="V37" s="323"/>
      <c r="W37" s="323"/>
      <c r="X37" s="323"/>
      <c r="Y37" s="323"/>
      <c r="Z37" s="323"/>
      <c r="AA37" s="323"/>
      <c r="AB37" s="323"/>
      <c r="AC37" s="323"/>
      <c r="AD37" s="323"/>
      <c r="AE37" s="323"/>
      <c r="AF37" s="323"/>
      <c r="AG37" s="323"/>
      <c r="AH37" s="325"/>
      <c r="AI37" s="55"/>
      <c r="AJ37" s="55"/>
    </row>
    <row r="38" spans="1:36" s="55" customFormat="1" ht="18" customHeight="1">
      <c r="A38" s="1587"/>
      <c r="B38" s="106"/>
      <c r="C38" s="697"/>
      <c r="D38" s="476"/>
      <c r="E38" s="947"/>
      <c r="F38" s="939"/>
      <c r="G38" s="1218"/>
      <c r="H38" s="1224"/>
      <c r="I38" s="1228"/>
      <c r="J38" s="1233"/>
      <c r="K38" s="901"/>
      <c r="L38" s="901"/>
      <c r="M38" s="902"/>
      <c r="N38" s="1077"/>
      <c r="O38" s="1077"/>
      <c r="P38" s="1077"/>
      <c r="Q38" s="1077"/>
      <c r="R38" s="1077"/>
      <c r="S38" s="1077"/>
      <c r="T38" s="1077"/>
      <c r="U38" s="1077"/>
      <c r="V38" s="380"/>
      <c r="W38" s="380"/>
      <c r="X38" s="380"/>
      <c r="Y38" s="380"/>
      <c r="Z38" s="380"/>
      <c r="AA38" s="380"/>
      <c r="AB38" s="380"/>
      <c r="AC38" s="380"/>
      <c r="AD38" s="380"/>
      <c r="AE38" s="380"/>
      <c r="AF38" s="380"/>
      <c r="AG38" s="380"/>
      <c r="AH38" s="697"/>
    </row>
    <row r="39" spans="1:36" s="55" customFormat="1" ht="18" customHeight="1">
      <c r="A39" s="40"/>
      <c r="B39" s="106"/>
      <c r="C39" s="697"/>
      <c r="D39" s="979"/>
      <c r="E39" s="987"/>
      <c r="F39" s="987"/>
      <c r="G39" s="991"/>
      <c r="H39" s="991"/>
      <c r="I39" s="900"/>
      <c r="J39" s="987"/>
      <c r="K39" s="980"/>
      <c r="L39" s="978"/>
      <c r="M39" s="902"/>
      <c r="N39" s="1076"/>
      <c r="O39" s="1076"/>
      <c r="P39" s="701"/>
      <c r="Q39" s="1076"/>
      <c r="R39" s="1076"/>
      <c r="S39" s="702"/>
      <c r="T39" s="701"/>
      <c r="U39" s="1076"/>
      <c r="V39" s="380"/>
      <c r="W39" s="380"/>
      <c r="X39" s="380"/>
      <c r="Y39" s="380"/>
      <c r="Z39" s="380"/>
      <c r="AA39" s="380"/>
      <c r="AB39" s="380"/>
      <c r="AC39" s="380"/>
      <c r="AD39" s="380"/>
      <c r="AE39" s="380"/>
      <c r="AF39" s="380"/>
      <c r="AG39" s="380"/>
      <c r="AH39" s="697"/>
      <c r="AI39" s="25"/>
      <c r="AJ39" s="25"/>
    </row>
    <row r="40" spans="1:36" s="55" customFormat="1" ht="18" customHeight="1">
      <c r="A40" s="1587"/>
      <c r="B40" s="106"/>
      <c r="C40" s="1207"/>
      <c r="D40" s="976"/>
      <c r="E40" s="1064"/>
      <c r="F40" s="1064"/>
      <c r="G40" s="1219"/>
      <c r="H40" s="1225"/>
      <c r="I40" s="1229"/>
      <c r="J40" s="1065"/>
      <c r="K40" s="1064"/>
      <c r="L40" s="1062"/>
      <c r="M40" s="1062"/>
      <c r="N40" s="1074"/>
      <c r="O40" s="1037"/>
      <c r="P40" s="1074"/>
      <c r="Q40" s="1244"/>
      <c r="R40" s="1244"/>
      <c r="S40" s="1207"/>
      <c r="T40" s="1207"/>
      <c r="U40" s="1207"/>
      <c r="V40" s="1010"/>
      <c r="W40" s="1010"/>
      <c r="X40" s="1010"/>
      <c r="Y40" s="1010"/>
      <c r="Z40" s="1010"/>
      <c r="AA40" s="1010"/>
      <c r="AB40" s="1010"/>
      <c r="AC40" s="1010"/>
      <c r="AD40" s="1010"/>
      <c r="AE40" s="1010"/>
      <c r="AF40" s="1010"/>
      <c r="AG40" s="1010"/>
      <c r="AH40" s="1207"/>
    </row>
    <row r="41" spans="1:36" s="55" customFormat="1" ht="18" customHeight="1">
      <c r="A41" s="40"/>
      <c r="B41" s="106"/>
      <c r="C41" s="968"/>
      <c r="D41" s="1032"/>
      <c r="E41" s="1216"/>
      <c r="F41" s="1206"/>
      <c r="G41" s="1222"/>
      <c r="H41" s="1226"/>
      <c r="I41" s="1231"/>
      <c r="J41" s="1234"/>
      <c r="K41" s="1050"/>
      <c r="L41" s="1050"/>
      <c r="M41" s="1239"/>
      <c r="N41" s="1073"/>
      <c r="O41" s="1073"/>
      <c r="P41" s="1010"/>
      <c r="Q41" s="1204"/>
      <c r="R41" s="1073"/>
      <c r="S41" s="1011"/>
      <c r="T41" s="1010"/>
      <c r="U41" s="1012"/>
      <c r="V41" s="1073"/>
      <c r="W41" s="1073"/>
      <c r="X41" s="1073"/>
      <c r="Y41" s="1073"/>
      <c r="Z41" s="1012"/>
      <c r="AA41" s="1012"/>
      <c r="AB41" s="1012"/>
      <c r="AC41" s="1073"/>
      <c r="AD41" s="1073"/>
      <c r="AE41" s="1073"/>
      <c r="AF41" s="1073"/>
      <c r="AG41" s="1073"/>
      <c r="AH41" s="968"/>
      <c r="AI41" s="25"/>
      <c r="AJ41" s="25"/>
    </row>
    <row r="42" spans="1:36" s="25" customFormat="1" ht="18" customHeight="1">
      <c r="A42" s="24"/>
      <c r="B42" s="106"/>
      <c r="C42" s="1082"/>
      <c r="D42" s="1032"/>
      <c r="E42" s="1662"/>
      <c r="F42" s="1637"/>
      <c r="G42" s="1638"/>
      <c r="H42" s="1639"/>
      <c r="I42" s="1568"/>
      <c r="J42" s="1637"/>
      <c r="K42" s="1050"/>
      <c r="L42" s="1661"/>
      <c r="M42" s="1661"/>
      <c r="N42" s="1661"/>
      <c r="O42" s="1661"/>
      <c r="P42" s="1010"/>
      <c r="Q42" s="1661"/>
      <c r="R42" s="1661"/>
      <c r="S42" s="1011"/>
      <c r="T42" s="1010"/>
      <c r="U42" s="1012"/>
      <c r="V42" s="1661"/>
      <c r="W42" s="1661"/>
      <c r="X42" s="1661"/>
      <c r="Y42" s="1661"/>
      <c r="Z42" s="1012"/>
      <c r="AA42" s="1012"/>
      <c r="AB42" s="1012"/>
      <c r="AC42" s="1661"/>
      <c r="AD42" s="1661"/>
      <c r="AE42" s="1661"/>
      <c r="AF42" s="1661"/>
      <c r="AG42" s="1661"/>
      <c r="AH42" s="968"/>
    </row>
    <row r="43" spans="1:36" s="25" customFormat="1" ht="18" customHeight="1">
      <c r="A43" s="24"/>
      <c r="B43" s="106"/>
      <c r="C43" s="1082"/>
      <c r="D43" s="1722"/>
      <c r="E43" s="1723"/>
      <c r="F43" s="1724"/>
      <c r="G43" s="1725"/>
      <c r="H43" s="1726"/>
      <c r="I43" s="1727"/>
      <c r="J43" s="1729"/>
      <c r="K43" s="1050"/>
      <c r="L43" s="1718"/>
      <c r="M43" s="1718"/>
      <c r="N43" s="1718"/>
      <c r="O43" s="1718"/>
      <c r="P43" s="1010"/>
      <c r="Q43" s="1718"/>
      <c r="R43" s="1718"/>
      <c r="S43" s="1011"/>
      <c r="T43" s="1010"/>
      <c r="U43" s="1012"/>
      <c r="V43" s="1718"/>
      <c r="W43" s="1718"/>
      <c r="X43" s="1718"/>
      <c r="Y43" s="1718"/>
      <c r="Z43" s="1012"/>
      <c r="AA43" s="1012"/>
      <c r="AB43" s="1012"/>
      <c r="AC43" s="1718"/>
      <c r="AD43" s="1718"/>
      <c r="AE43" s="1718"/>
      <c r="AF43" s="1718"/>
      <c r="AG43" s="1718"/>
      <c r="AH43" s="968"/>
    </row>
    <row r="44" spans="1:36" s="25" customFormat="1" ht="18" customHeight="1">
      <c r="A44" s="24"/>
      <c r="B44" s="106"/>
      <c r="C44" s="1082"/>
      <c r="D44" s="1722"/>
      <c r="E44" s="1728"/>
      <c r="F44" s="1724"/>
      <c r="G44" s="1725"/>
      <c r="H44" s="1726"/>
      <c r="I44" s="1727"/>
      <c r="J44" s="1729"/>
      <c r="K44" s="1050"/>
      <c r="L44" s="1718"/>
      <c r="M44" s="1718"/>
      <c r="N44" s="1718"/>
      <c r="O44" s="1718"/>
      <c r="P44" s="1010"/>
      <c r="Q44" s="1718"/>
      <c r="R44" s="1718"/>
      <c r="S44" s="1011"/>
      <c r="T44" s="1010"/>
      <c r="U44" s="1012"/>
      <c r="V44" s="1718"/>
      <c r="W44" s="1718"/>
      <c r="X44" s="1718"/>
      <c r="Y44" s="1718"/>
      <c r="Z44" s="1012"/>
      <c r="AA44" s="1012"/>
      <c r="AB44" s="1012"/>
      <c r="AC44" s="1718"/>
      <c r="AD44" s="1718"/>
      <c r="AE44" s="1718"/>
      <c r="AF44" s="1718"/>
      <c r="AG44" s="1718"/>
      <c r="AH44" s="968"/>
    </row>
    <row r="45" spans="1:36" s="25" customFormat="1" ht="18" customHeight="1">
      <c r="A45" s="24"/>
      <c r="B45" s="106"/>
      <c r="C45" s="1822"/>
      <c r="D45" s="1733"/>
      <c r="E45" s="1760"/>
      <c r="F45" s="1823"/>
      <c r="G45" s="1824"/>
      <c r="H45" s="1738"/>
      <c r="I45" s="1738"/>
      <c r="J45" s="1823"/>
      <c r="K45" s="1547"/>
      <c r="L45" s="1546"/>
      <c r="M45" s="1546"/>
      <c r="N45" s="1546"/>
      <c r="O45" s="1546"/>
      <c r="P45" s="1548"/>
      <c r="Q45" s="1546"/>
      <c r="R45" s="1546"/>
      <c r="S45" s="1811"/>
      <c r="T45" s="1548"/>
      <c r="U45" s="1812"/>
      <c r="V45" s="1546"/>
      <c r="W45" s="1546"/>
      <c r="X45" s="1546"/>
      <c r="Y45" s="1546"/>
      <c r="Z45" s="1812"/>
      <c r="AA45" s="1812"/>
      <c r="AB45" s="1812"/>
      <c r="AC45" s="1546"/>
      <c r="AD45" s="1546"/>
      <c r="AE45" s="1546"/>
      <c r="AF45" s="1546"/>
      <c r="AG45" s="1546"/>
      <c r="AH45" s="1810"/>
    </row>
    <row r="46" spans="1:36" s="25" customFormat="1" ht="18" customHeight="1">
      <c r="A46" s="24"/>
      <c r="B46" s="106"/>
      <c r="C46" s="1822"/>
      <c r="D46" s="1733"/>
      <c r="E46" s="1826"/>
      <c r="F46" s="1826"/>
      <c r="G46" s="1828"/>
      <c r="H46" s="1825"/>
      <c r="I46" s="1738"/>
      <c r="J46" s="1826"/>
      <c r="K46" s="1547"/>
      <c r="L46" s="1546"/>
      <c r="M46" s="1546"/>
      <c r="N46" s="1546"/>
      <c r="O46" s="1546"/>
      <c r="P46" s="1548"/>
      <c r="Q46" s="1546"/>
      <c r="R46" s="1546"/>
      <c r="S46" s="1811"/>
      <c r="T46" s="1548"/>
      <c r="U46" s="1812"/>
      <c r="V46" s="1546"/>
      <c r="W46" s="1546"/>
      <c r="X46" s="1546"/>
      <c r="Y46" s="1546"/>
      <c r="Z46" s="1812"/>
      <c r="AA46" s="1812"/>
      <c r="AB46" s="1812"/>
      <c r="AC46" s="1546"/>
      <c r="AD46" s="1546"/>
      <c r="AE46" s="1546"/>
      <c r="AF46" s="1546"/>
      <c r="AG46" s="1546"/>
      <c r="AH46" s="1810"/>
    </row>
    <row r="47" spans="1:36" s="25" customFormat="1" ht="18" customHeight="1">
      <c r="A47" s="24"/>
      <c r="B47" s="106"/>
      <c r="C47" s="1822"/>
      <c r="D47" s="1733"/>
      <c r="E47" s="1826"/>
      <c r="F47" s="1826"/>
      <c r="G47" s="1828"/>
      <c r="H47" s="1825"/>
      <c r="I47" s="1738"/>
      <c r="J47" s="1774"/>
      <c r="K47" s="1547"/>
      <c r="L47" s="1546"/>
      <c r="M47" s="1546"/>
      <c r="N47" s="1546"/>
      <c r="O47" s="1546"/>
      <c r="P47" s="1548"/>
      <c r="Q47" s="1546"/>
      <c r="R47" s="1546"/>
      <c r="S47" s="1811"/>
      <c r="T47" s="1548"/>
      <c r="U47" s="1812"/>
      <c r="V47" s="1546"/>
      <c r="W47" s="1546"/>
      <c r="X47" s="1546"/>
      <c r="Y47" s="1546"/>
      <c r="Z47" s="1812"/>
      <c r="AA47" s="1812"/>
      <c r="AB47" s="1812"/>
      <c r="AC47" s="1546"/>
      <c r="AD47" s="1546"/>
      <c r="AE47" s="1546"/>
      <c r="AF47" s="1546"/>
      <c r="AG47" s="1546"/>
      <c r="AH47" s="1810"/>
    </row>
    <row r="48" spans="1:36" s="25" customFormat="1" ht="18" customHeight="1">
      <c r="A48" s="24"/>
      <c r="B48" s="106"/>
      <c r="C48" s="1082"/>
      <c r="D48" s="1854"/>
      <c r="E48" s="1760"/>
      <c r="F48" s="1823"/>
      <c r="G48" s="1824"/>
      <c r="H48" s="1738"/>
      <c r="I48" s="1738"/>
      <c r="J48" s="1823"/>
      <c r="K48" s="1050"/>
      <c r="L48" s="1847"/>
      <c r="M48" s="989"/>
      <c r="N48" s="1847"/>
      <c r="O48" s="1847"/>
      <c r="P48" s="1010"/>
      <c r="Q48" s="1847"/>
      <c r="R48" s="1847"/>
      <c r="S48" s="1011"/>
      <c r="T48" s="1010"/>
      <c r="U48" s="1012"/>
      <c r="V48" s="1847"/>
      <c r="W48" s="1847"/>
      <c r="X48" s="1847"/>
      <c r="Y48" s="1847"/>
      <c r="Z48" s="1012"/>
      <c r="AA48" s="1012"/>
      <c r="AB48" s="1012"/>
      <c r="AC48" s="1847"/>
      <c r="AD48" s="1847"/>
      <c r="AE48" s="1847"/>
      <c r="AF48" s="1847"/>
      <c r="AG48" s="1847"/>
      <c r="AH48" s="968"/>
    </row>
    <row r="49" spans="1:34" s="25" customFormat="1" ht="18" customHeight="1">
      <c r="A49" s="24"/>
      <c r="B49" s="968"/>
      <c r="C49" s="1082"/>
      <c r="D49" s="1854"/>
      <c r="E49" s="1760"/>
      <c r="F49" s="1823"/>
      <c r="G49" s="1824"/>
      <c r="H49" s="1738"/>
      <c r="I49" s="1738"/>
      <c r="J49" s="1823"/>
      <c r="K49" s="1050"/>
      <c r="L49" s="1848"/>
      <c r="M49" s="989"/>
      <c r="N49" s="1848"/>
      <c r="O49" s="1848"/>
      <c r="P49" s="1010"/>
      <c r="Q49" s="1848"/>
      <c r="R49" s="1848"/>
      <c r="S49" s="1011"/>
      <c r="T49" s="1010"/>
      <c r="U49" s="1012"/>
      <c r="V49" s="1848"/>
      <c r="W49" s="1848"/>
      <c r="X49" s="1848"/>
      <c r="Y49" s="1848"/>
      <c r="Z49" s="1012"/>
      <c r="AA49" s="1012"/>
      <c r="AB49" s="1012"/>
      <c r="AC49" s="1848"/>
      <c r="AD49" s="1848"/>
      <c r="AE49" s="1848"/>
      <c r="AF49" s="1848"/>
      <c r="AG49" s="1848"/>
      <c r="AH49" s="968"/>
    </row>
    <row r="50" spans="1:34" s="25" customFormat="1" ht="18" customHeight="1">
      <c r="A50" s="24"/>
      <c r="B50" s="968"/>
      <c r="C50" s="1082"/>
      <c r="D50" s="1854"/>
      <c r="E50" s="1855"/>
      <c r="F50" s="1856"/>
      <c r="G50" s="1857"/>
      <c r="H50" s="1738"/>
      <c r="I50" s="1738"/>
      <c r="J50" s="1823"/>
      <c r="K50" s="1050"/>
      <c r="L50" s="1848"/>
      <c r="M50" s="989"/>
      <c r="N50" s="1848"/>
      <c r="O50" s="1848"/>
      <c r="P50" s="1010"/>
      <c r="Q50" s="1848"/>
      <c r="R50" s="1848"/>
      <c r="S50" s="1011"/>
      <c r="T50" s="1010"/>
      <c r="U50" s="1012"/>
      <c r="V50" s="1848"/>
      <c r="W50" s="1848"/>
      <c r="X50" s="1848"/>
      <c r="Y50" s="1848"/>
      <c r="Z50" s="1012"/>
      <c r="AA50" s="1012"/>
      <c r="AB50" s="1012"/>
      <c r="AC50" s="1848"/>
      <c r="AD50" s="1848"/>
      <c r="AE50" s="1848"/>
      <c r="AF50" s="1848"/>
      <c r="AG50" s="1848"/>
      <c r="AH50" s="968"/>
    </row>
    <row r="51" spans="1:34" s="25" customFormat="1" ht="18" customHeight="1">
      <c r="A51" s="24"/>
      <c r="B51" s="968"/>
      <c r="C51" s="1082"/>
      <c r="D51" s="969"/>
      <c r="E51" s="1891"/>
      <c r="F51" s="1892"/>
      <c r="G51" s="1893"/>
      <c r="H51" s="1866"/>
      <c r="I51" s="1866"/>
      <c r="J51" s="1892"/>
      <c r="K51" s="1050"/>
      <c r="L51" s="1860"/>
      <c r="M51" s="989"/>
      <c r="N51" s="1860"/>
      <c r="O51" s="1860"/>
      <c r="P51" s="1010"/>
      <c r="Q51" s="1860"/>
      <c r="R51" s="1860"/>
      <c r="S51" s="1011"/>
      <c r="T51" s="1010"/>
      <c r="U51" s="1012"/>
      <c r="V51" s="1860"/>
      <c r="W51" s="1860"/>
      <c r="X51" s="1860"/>
      <c r="Y51" s="1860"/>
      <c r="Z51" s="1012"/>
      <c r="AA51" s="1012"/>
      <c r="AB51" s="1012"/>
      <c r="AC51" s="1860"/>
      <c r="AD51" s="1860"/>
      <c r="AE51" s="1860"/>
      <c r="AF51" s="1860"/>
      <c r="AG51" s="1860"/>
      <c r="AH51" s="968"/>
    </row>
    <row r="52" spans="1:34" s="25" customFormat="1" ht="18" customHeight="1">
      <c r="A52" s="24"/>
      <c r="B52" s="968"/>
      <c r="C52" s="1082"/>
      <c r="D52" s="969"/>
      <c r="E52" s="1891"/>
      <c r="F52" s="1892"/>
      <c r="G52" s="1893"/>
      <c r="H52" s="1866"/>
      <c r="I52" s="1866"/>
      <c r="J52" s="1892"/>
      <c r="K52" s="1050"/>
      <c r="L52" s="1914"/>
      <c r="M52" s="989"/>
      <c r="N52" s="1914"/>
      <c r="O52" s="1914"/>
      <c r="P52" s="1010"/>
      <c r="Q52" s="1914"/>
      <c r="R52" s="1914"/>
      <c r="S52" s="1011"/>
      <c r="T52" s="1010"/>
      <c r="U52" s="1012"/>
      <c r="V52" s="1914"/>
      <c r="W52" s="1914"/>
      <c r="X52" s="1914"/>
      <c r="Y52" s="1914"/>
      <c r="Z52" s="1012"/>
      <c r="AA52" s="1012"/>
      <c r="AB52" s="1012"/>
      <c r="AC52" s="1914"/>
      <c r="AD52" s="1914"/>
      <c r="AE52" s="1914"/>
      <c r="AF52" s="1914"/>
      <c r="AG52" s="1914"/>
      <c r="AH52" s="968"/>
    </row>
    <row r="53" spans="1:34" s="25" customFormat="1" ht="18" customHeight="1">
      <c r="A53" s="24"/>
      <c r="B53" s="968"/>
      <c r="C53" s="1082"/>
      <c r="D53" s="1777"/>
      <c r="E53" s="1760"/>
      <c r="F53" s="1823"/>
      <c r="G53" s="1824"/>
      <c r="H53" s="1737"/>
      <c r="I53" s="1738"/>
      <c r="J53" s="1741"/>
      <c r="K53" s="1050"/>
      <c r="L53" s="1915"/>
      <c r="M53" s="989"/>
      <c r="N53" s="1915"/>
      <c r="O53" s="1915"/>
      <c r="P53" s="1010"/>
      <c r="Q53" s="1915"/>
      <c r="R53" s="1915"/>
      <c r="S53" s="1011"/>
      <c r="T53" s="1010"/>
      <c r="U53" s="1012"/>
      <c r="V53" s="1915"/>
      <c r="W53" s="1915"/>
      <c r="X53" s="1915"/>
      <c r="Y53" s="1915"/>
      <c r="Z53" s="1012"/>
      <c r="AA53" s="1012"/>
      <c r="AB53" s="1012"/>
      <c r="AC53" s="1915"/>
      <c r="AD53" s="1915"/>
      <c r="AE53" s="1915"/>
      <c r="AF53" s="1915"/>
      <c r="AG53" s="1915"/>
      <c r="AH53" s="968"/>
    </row>
    <row r="54" spans="1:34" s="25" customFormat="1" ht="18" customHeight="1">
      <c r="A54" s="24"/>
      <c r="B54" s="968"/>
      <c r="C54" s="1082"/>
      <c r="D54" s="1927"/>
      <c r="E54" s="2008"/>
      <c r="F54" s="2008"/>
      <c r="G54" s="2009"/>
      <c r="H54" s="2001"/>
      <c r="I54" s="1994"/>
      <c r="J54" s="2008"/>
      <c r="K54" s="1050"/>
      <c r="L54" s="2000"/>
      <c r="M54" s="989"/>
      <c r="N54" s="2000"/>
      <c r="O54" s="2000"/>
      <c r="P54" s="1010"/>
      <c r="Q54" s="2000"/>
      <c r="R54" s="2000"/>
      <c r="S54" s="1011"/>
      <c r="T54" s="1010"/>
      <c r="U54" s="1012"/>
      <c r="V54" s="2000"/>
      <c r="W54" s="2000"/>
      <c r="X54" s="2000"/>
      <c r="Y54" s="2000"/>
      <c r="Z54" s="1012"/>
      <c r="AA54" s="1012"/>
      <c r="AB54" s="1012"/>
      <c r="AC54" s="2000"/>
      <c r="AD54" s="2000"/>
      <c r="AE54" s="2000"/>
      <c r="AF54" s="2000"/>
      <c r="AG54" s="2000"/>
      <c r="AH54" s="968"/>
    </row>
    <row r="55" spans="1:34" s="25" customFormat="1" ht="18" customHeight="1">
      <c r="A55" s="24"/>
      <c r="B55" s="968"/>
      <c r="C55" s="1082"/>
      <c r="D55" s="1927"/>
      <c r="E55" s="2008"/>
      <c r="F55" s="2008"/>
      <c r="G55" s="2009"/>
      <c r="H55" s="2001"/>
      <c r="I55" s="1994"/>
      <c r="J55" s="2008"/>
      <c r="K55" s="1050"/>
      <c r="L55" s="2000"/>
      <c r="M55" s="989"/>
      <c r="N55" s="2000"/>
      <c r="O55" s="2000"/>
      <c r="P55" s="1010"/>
      <c r="Q55" s="2000"/>
      <c r="R55" s="2000"/>
      <c r="S55" s="1011"/>
      <c r="T55" s="1010"/>
      <c r="U55" s="1012"/>
      <c r="V55" s="2000"/>
      <c r="W55" s="2000"/>
      <c r="X55" s="2000"/>
      <c r="Y55" s="2000"/>
      <c r="Z55" s="1012"/>
      <c r="AA55" s="1012"/>
      <c r="AB55" s="1012"/>
      <c r="AC55" s="2000"/>
      <c r="AD55" s="2000"/>
      <c r="AE55" s="2000"/>
      <c r="AF55" s="2000"/>
      <c r="AG55" s="2000"/>
      <c r="AH55" s="968"/>
    </row>
    <row r="56" spans="1:34" s="25" customFormat="1" ht="18" customHeight="1">
      <c r="A56" s="24"/>
      <c r="B56" s="968"/>
      <c r="C56" s="1822"/>
      <c r="D56" s="2080"/>
      <c r="E56" s="2091"/>
      <c r="F56" s="2091"/>
      <c r="G56" s="2092"/>
      <c r="H56" s="2093"/>
      <c r="I56" s="2094"/>
      <c r="J56" s="2091"/>
      <c r="K56" s="1547"/>
      <c r="L56" s="1546"/>
      <c r="M56" s="2090"/>
      <c r="N56" s="1546"/>
      <c r="O56" s="1546"/>
      <c r="P56" s="1548"/>
      <c r="Q56" s="1546"/>
      <c r="R56" s="1546"/>
      <c r="S56" s="1811"/>
      <c r="T56" s="1548"/>
      <c r="U56" s="1812"/>
      <c r="V56" s="1546"/>
      <c r="W56" s="1546"/>
      <c r="X56" s="1546"/>
      <c r="Y56" s="1546"/>
      <c r="Z56" s="1812"/>
      <c r="AA56" s="1812"/>
      <c r="AB56" s="1812"/>
      <c r="AC56" s="1546"/>
      <c r="AD56" s="1546"/>
      <c r="AE56" s="1546"/>
      <c r="AF56" s="1546"/>
      <c r="AG56" s="1546"/>
      <c r="AH56" s="1810"/>
    </row>
    <row r="57" spans="1:34" s="25" customFormat="1" ht="18" customHeight="1">
      <c r="A57" s="24"/>
      <c r="B57" s="214"/>
      <c r="C57" s="214"/>
      <c r="D57" s="299"/>
      <c r="E57" s="269"/>
      <c r="F57" s="217"/>
      <c r="G57" s="270"/>
      <c r="H57" s="270"/>
      <c r="I57" s="270"/>
      <c r="J57" s="217"/>
      <c r="K57" s="101"/>
      <c r="L57" s="101"/>
      <c r="M57" s="101"/>
      <c r="N57" s="101"/>
      <c r="O57" s="101"/>
      <c r="P57" s="271"/>
      <c r="Q57" s="101"/>
      <c r="R57" s="101"/>
      <c r="S57" s="271"/>
      <c r="T57" s="271"/>
      <c r="U57" s="359"/>
      <c r="V57" s="221"/>
      <c r="W57" s="221"/>
      <c r="X57" s="221"/>
      <c r="Y57" s="221"/>
      <c r="Z57" s="360"/>
      <c r="AA57" s="360"/>
      <c r="AB57" s="360"/>
      <c r="AC57" s="221"/>
      <c r="AD57" s="221"/>
      <c r="AE57" s="221"/>
      <c r="AF57" s="221"/>
      <c r="AG57" s="221"/>
      <c r="AH57" s="214"/>
    </row>
    <row r="58" spans="1:34" s="25" customFormat="1" ht="18" customHeight="1">
      <c r="A58" s="42"/>
      <c r="B58" s="2439">
        <f>COUNT(B28:B57)</f>
        <v>0</v>
      </c>
      <c r="C58" s="222"/>
      <c r="D58" s="223" t="s">
        <v>10</v>
      </c>
      <c r="E58" s="224"/>
      <c r="F58" s="224">
        <f>SUM(F28:F57)</f>
        <v>0</v>
      </c>
      <c r="G58" s="225">
        <f>SUM(G28:G57)</f>
        <v>0</v>
      </c>
      <c r="H58" s="225">
        <f>SUM(H28:H57)</f>
        <v>0</v>
      </c>
      <c r="I58" s="225">
        <f>SUM(I28:I57)</f>
        <v>0</v>
      </c>
      <c r="J58" s="224"/>
      <c r="K58" s="224"/>
      <c r="L58" s="224"/>
      <c r="M58" s="224"/>
      <c r="N58" s="224"/>
      <c r="O58" s="224"/>
      <c r="P58" s="224">
        <f>SUM(P28:P57)</f>
        <v>0</v>
      </c>
      <c r="Q58" s="224">
        <f>SUM(Q28:Q57)</f>
        <v>0</v>
      </c>
      <c r="R58" s="224">
        <f>SUM(R28:R57)</f>
        <v>0</v>
      </c>
      <c r="S58" s="224"/>
      <c r="T58" s="224">
        <f t="shared" ref="T58:AG58" si="3">SUM(T28:T57)</f>
        <v>0</v>
      </c>
      <c r="U58" s="355">
        <f t="shared" si="3"/>
        <v>0</v>
      </c>
      <c r="V58" s="224">
        <f t="shared" si="3"/>
        <v>0</v>
      </c>
      <c r="W58" s="224">
        <f t="shared" si="3"/>
        <v>0</v>
      </c>
      <c r="X58" s="224">
        <f t="shared" si="3"/>
        <v>0</v>
      </c>
      <c r="Y58" s="224">
        <f t="shared" si="3"/>
        <v>0</v>
      </c>
      <c r="Z58" s="355">
        <f t="shared" si="3"/>
        <v>0</v>
      </c>
      <c r="AA58" s="355">
        <f t="shared" si="3"/>
        <v>0</v>
      </c>
      <c r="AB58" s="355">
        <f t="shared" si="3"/>
        <v>0</v>
      </c>
      <c r="AC58" s="224">
        <f t="shared" si="3"/>
        <v>0</v>
      </c>
      <c r="AD58" s="224">
        <f t="shared" si="3"/>
        <v>0</v>
      </c>
      <c r="AE58" s="224">
        <f t="shared" si="3"/>
        <v>0</v>
      </c>
      <c r="AF58" s="224">
        <f t="shared" si="3"/>
        <v>0</v>
      </c>
      <c r="AG58" s="224">
        <f t="shared" si="3"/>
        <v>0</v>
      </c>
      <c r="AH58" s="226"/>
    </row>
    <row r="59" spans="1:34" s="25" customFormat="1" ht="18" customHeight="1">
      <c r="A59" s="24"/>
      <c r="B59" s="247"/>
      <c r="C59" s="247"/>
      <c r="D59" s="260"/>
      <c r="E59" s="246"/>
      <c r="F59" s="260"/>
      <c r="G59" s="261"/>
      <c r="H59" s="261"/>
      <c r="I59" s="262"/>
      <c r="J59" s="260"/>
      <c r="K59" s="260"/>
      <c r="L59" s="102"/>
      <c r="M59" s="102"/>
      <c r="N59" s="102"/>
      <c r="O59" s="102"/>
      <c r="P59" s="80"/>
      <c r="Q59" s="102"/>
      <c r="R59" s="102"/>
      <c r="S59" s="118"/>
      <c r="T59" s="80"/>
      <c r="U59" s="81"/>
      <c r="V59" s="102"/>
      <c r="W59" s="102"/>
      <c r="X59" s="102"/>
      <c r="Y59" s="102"/>
      <c r="Z59" s="81"/>
      <c r="AA59" s="81"/>
      <c r="AB59" s="81"/>
      <c r="AC59" s="102"/>
      <c r="AD59" s="102"/>
      <c r="AE59" s="102"/>
      <c r="AF59" s="102"/>
      <c r="AG59" s="102"/>
      <c r="AH59" s="247"/>
    </row>
    <row r="60" spans="1:34" s="25" customFormat="1" ht="18" customHeight="1">
      <c r="A60" s="24"/>
      <c r="B60" s="263" t="s">
        <v>58</v>
      </c>
      <c r="C60" s="263" t="str">
        <f>BKW!C13</f>
        <v>Tahun 2020</v>
      </c>
      <c r="D60" s="210"/>
      <c r="E60" s="264"/>
      <c r="F60" s="210"/>
      <c r="G60" s="265"/>
      <c r="H60" s="265"/>
      <c r="I60" s="266"/>
      <c r="J60" s="210"/>
      <c r="K60" s="210"/>
      <c r="L60" s="108"/>
      <c r="M60" s="108"/>
      <c r="N60" s="108"/>
      <c r="O60" s="108"/>
      <c r="P60" s="97"/>
      <c r="Q60" s="108"/>
      <c r="R60" s="108"/>
      <c r="S60" s="98"/>
      <c r="T60" s="97"/>
      <c r="U60" s="99"/>
      <c r="V60" s="108"/>
      <c r="W60" s="108"/>
      <c r="X60" s="108"/>
      <c r="Y60" s="108"/>
      <c r="Z60" s="99"/>
      <c r="AA60" s="99"/>
      <c r="AB60" s="99"/>
      <c r="AC60" s="108"/>
      <c r="AD60" s="108"/>
      <c r="AE60" s="108"/>
      <c r="AF60" s="108"/>
      <c r="AG60" s="108"/>
      <c r="AH60" s="133"/>
    </row>
    <row r="61" spans="1:34" s="25" customFormat="1" ht="18" customHeight="1">
      <c r="A61" s="24"/>
      <c r="B61" s="1822"/>
      <c r="C61" s="1822"/>
      <c r="D61" s="1547"/>
      <c r="E61" s="1538"/>
      <c r="F61" s="1547"/>
      <c r="G61" s="2343"/>
      <c r="H61" s="2343"/>
      <c r="I61" s="2442"/>
      <c r="J61" s="1547"/>
      <c r="K61" s="1547"/>
      <c r="L61" s="2431"/>
      <c r="M61" s="2431"/>
      <c r="N61" s="2431"/>
      <c r="O61" s="2431"/>
      <c r="P61" s="1548"/>
      <c r="Q61" s="2431"/>
      <c r="R61" s="2431"/>
      <c r="S61" s="1811"/>
      <c r="T61" s="1548"/>
      <c r="U61" s="1812"/>
      <c r="V61" s="2431"/>
      <c r="W61" s="2431"/>
      <c r="X61" s="2431"/>
      <c r="Y61" s="2431"/>
      <c r="Z61" s="1812"/>
      <c r="AA61" s="1812"/>
      <c r="AB61" s="1812"/>
      <c r="AC61" s="2431"/>
      <c r="AD61" s="2431"/>
      <c r="AE61" s="2431"/>
      <c r="AF61" s="2431"/>
      <c r="AG61" s="2431"/>
      <c r="AH61" s="1810"/>
    </row>
    <row r="62" spans="1:34" s="25" customFormat="1" ht="18" customHeight="1">
      <c r="A62" s="24"/>
      <c r="B62" s="703"/>
      <c r="C62" s="697"/>
      <c r="D62" s="704"/>
      <c r="E62" s="709"/>
      <c r="F62" s="709"/>
      <c r="G62" s="710"/>
      <c r="H62" s="710"/>
      <c r="I62" s="711"/>
      <c r="J62" s="709"/>
      <c r="K62" s="705"/>
      <c r="L62" s="706"/>
      <c r="M62" s="706"/>
      <c r="N62" s="706"/>
      <c r="O62" s="700"/>
      <c r="P62" s="700"/>
      <c r="Q62" s="957"/>
      <c r="R62" s="957"/>
      <c r="S62" s="700"/>
      <c r="T62" s="700"/>
      <c r="U62" s="700"/>
      <c r="V62" s="706"/>
      <c r="W62" s="706"/>
      <c r="X62" s="706"/>
      <c r="Y62" s="706"/>
      <c r="Z62" s="706"/>
      <c r="AA62" s="706"/>
      <c r="AB62" s="706"/>
      <c r="AC62" s="706"/>
      <c r="AD62" s="706"/>
      <c r="AE62" s="706"/>
      <c r="AF62" s="706"/>
      <c r="AG62" s="706"/>
      <c r="AH62" s="706"/>
    </row>
    <row r="63" spans="1:34" s="25" customFormat="1" ht="18" customHeight="1">
      <c r="A63" s="42"/>
      <c r="B63" s="2439">
        <f>COUNT(B59:B62)</f>
        <v>0</v>
      </c>
      <c r="C63" s="222"/>
      <c r="D63" s="223" t="s">
        <v>10</v>
      </c>
      <c r="E63" s="224"/>
      <c r="F63" s="224">
        <f>SUM(F59:F62)</f>
        <v>0</v>
      </c>
      <c r="G63" s="224">
        <f>SUM(G59:G62)</f>
        <v>0</v>
      </c>
      <c r="H63" s="224">
        <f>SUM(H59:H62)</f>
        <v>0</v>
      </c>
      <c r="I63" s="224">
        <f>SUM(I59:I60)</f>
        <v>0</v>
      </c>
      <c r="J63" s="224"/>
      <c r="K63" s="224"/>
      <c r="L63" s="224"/>
      <c r="M63" s="224"/>
      <c r="N63" s="224"/>
      <c r="O63" s="224"/>
      <c r="P63" s="224">
        <f t="shared" ref="P63:U63" si="4">SUM(P59:P60)</f>
        <v>0</v>
      </c>
      <c r="Q63" s="224">
        <f t="shared" si="4"/>
        <v>0</v>
      </c>
      <c r="R63" s="224">
        <f t="shared" si="4"/>
        <v>0</v>
      </c>
      <c r="S63" s="224">
        <f t="shared" si="4"/>
        <v>0</v>
      </c>
      <c r="T63" s="224">
        <f t="shared" si="4"/>
        <v>0</v>
      </c>
      <c r="U63" s="355">
        <f t="shared" si="4"/>
        <v>0</v>
      </c>
      <c r="V63" s="635">
        <f t="shared" ref="V63:AG63" si="5">SUM(V59:V62)</f>
        <v>0</v>
      </c>
      <c r="W63" s="635">
        <f t="shared" si="5"/>
        <v>0</v>
      </c>
      <c r="X63" s="635">
        <f t="shared" si="5"/>
        <v>0</v>
      </c>
      <c r="Y63" s="635">
        <f t="shared" si="5"/>
        <v>0</v>
      </c>
      <c r="Z63" s="635">
        <f t="shared" si="5"/>
        <v>0</v>
      </c>
      <c r="AA63" s="635">
        <f t="shared" si="5"/>
        <v>0</v>
      </c>
      <c r="AB63" s="635">
        <f t="shared" si="5"/>
        <v>0</v>
      </c>
      <c r="AC63" s="635">
        <f t="shared" si="5"/>
        <v>0</v>
      </c>
      <c r="AD63" s="635">
        <f t="shared" si="5"/>
        <v>0</v>
      </c>
      <c r="AE63" s="635">
        <f t="shared" si="5"/>
        <v>0</v>
      </c>
      <c r="AF63" s="635">
        <f t="shared" si="5"/>
        <v>0</v>
      </c>
      <c r="AG63" s="635">
        <f t="shared" si="5"/>
        <v>0</v>
      </c>
      <c r="AH63" s="401"/>
    </row>
    <row r="64" spans="1:34" s="25" customFormat="1" ht="7.5" customHeight="1">
      <c r="A64" s="24"/>
      <c r="B64" s="238"/>
      <c r="C64" s="238"/>
      <c r="D64" s="239"/>
      <c r="E64" s="238"/>
      <c r="F64" s="238"/>
      <c r="G64" s="240"/>
      <c r="H64" s="240"/>
      <c r="I64" s="240"/>
      <c r="J64" s="238"/>
      <c r="K64" s="238"/>
      <c r="L64" s="238"/>
      <c r="M64" s="238"/>
      <c r="N64" s="238"/>
      <c r="O64" s="238"/>
      <c r="P64" s="238"/>
      <c r="Q64" s="241"/>
      <c r="R64" s="241"/>
      <c r="S64" s="238"/>
      <c r="T64" s="238"/>
      <c r="U64" s="363"/>
      <c r="V64" s="238"/>
      <c r="W64" s="238"/>
      <c r="X64" s="238"/>
      <c r="Y64" s="238"/>
      <c r="Z64" s="363"/>
      <c r="AA64" s="363"/>
      <c r="AB64" s="363"/>
      <c r="AC64" s="238"/>
      <c r="AD64" s="238"/>
      <c r="AE64" s="238"/>
      <c r="AF64" s="238"/>
      <c r="AG64" s="238"/>
      <c r="AH64" s="241"/>
    </row>
    <row r="65" spans="1:34" s="25" customFormat="1" ht="18" customHeight="1">
      <c r="A65" s="24"/>
      <c r="B65" s="273">
        <f>B63+B58</f>
        <v>0</v>
      </c>
      <c r="C65" s="274"/>
      <c r="D65" s="223" t="s">
        <v>27</v>
      </c>
      <c r="E65" s="274"/>
      <c r="F65" s="273">
        <f>F63+F58</f>
        <v>0</v>
      </c>
      <c r="G65" s="275">
        <f>G63+G58</f>
        <v>0</v>
      </c>
      <c r="H65" s="275">
        <f>H63+H58</f>
        <v>0</v>
      </c>
      <c r="I65" s="275">
        <f>I63+I58</f>
        <v>0</v>
      </c>
      <c r="J65" s="274"/>
      <c r="K65" s="274"/>
      <c r="L65" s="274"/>
      <c r="M65" s="274"/>
      <c r="N65" s="274"/>
      <c r="O65" s="274"/>
      <c r="P65" s="273">
        <f t="shared" ref="P65:AG65" si="6">P63+P58</f>
        <v>0</v>
      </c>
      <c r="Q65" s="224">
        <f t="shared" si="6"/>
        <v>0</v>
      </c>
      <c r="R65" s="224">
        <f t="shared" si="6"/>
        <v>0</v>
      </c>
      <c r="S65" s="273">
        <f t="shared" si="6"/>
        <v>0</v>
      </c>
      <c r="T65" s="273">
        <f t="shared" si="6"/>
        <v>0</v>
      </c>
      <c r="U65" s="364">
        <f t="shared" si="6"/>
        <v>0</v>
      </c>
      <c r="V65" s="273">
        <f t="shared" si="6"/>
        <v>0</v>
      </c>
      <c r="W65" s="273">
        <f t="shared" si="6"/>
        <v>0</v>
      </c>
      <c r="X65" s="273">
        <f t="shared" si="6"/>
        <v>0</v>
      </c>
      <c r="Y65" s="273">
        <f t="shared" si="6"/>
        <v>0</v>
      </c>
      <c r="Z65" s="364">
        <f t="shared" si="6"/>
        <v>0</v>
      </c>
      <c r="AA65" s="364">
        <f t="shared" si="6"/>
        <v>0</v>
      </c>
      <c r="AB65" s="364">
        <f t="shared" si="6"/>
        <v>0</v>
      </c>
      <c r="AC65" s="273">
        <f t="shared" si="6"/>
        <v>0</v>
      </c>
      <c r="AD65" s="273">
        <f t="shared" si="6"/>
        <v>0</v>
      </c>
      <c r="AE65" s="273">
        <f t="shared" si="6"/>
        <v>0</v>
      </c>
      <c r="AF65" s="273">
        <f t="shared" si="6"/>
        <v>0</v>
      </c>
      <c r="AG65" s="273">
        <f t="shared" si="6"/>
        <v>0</v>
      </c>
      <c r="AH65" s="276"/>
    </row>
    <row r="66" spans="1:34" ht="21" customHeight="1">
      <c r="B66" s="307"/>
      <c r="C66" s="307"/>
      <c r="D66" s="307"/>
      <c r="E66" s="307"/>
      <c r="F66" s="307"/>
      <c r="G66" s="308"/>
      <c r="H66" s="308"/>
      <c r="I66" s="308"/>
      <c r="J66" s="307"/>
      <c r="K66" s="307"/>
      <c r="L66" s="307"/>
      <c r="M66" s="307"/>
      <c r="N66" s="307"/>
      <c r="O66" s="307"/>
      <c r="P66" s="307"/>
      <c r="Q66" s="309"/>
      <c r="R66" s="309"/>
      <c r="S66" s="307"/>
      <c r="T66" s="307"/>
      <c r="U66" s="356"/>
      <c r="V66" s="307"/>
      <c r="W66" s="307"/>
      <c r="X66" s="307"/>
      <c r="Y66" s="307"/>
      <c r="Z66" s="356"/>
      <c r="AA66" s="363"/>
      <c r="AB66" s="356"/>
      <c r="AC66" s="307"/>
      <c r="AD66" s="307"/>
      <c r="AE66" s="307"/>
      <c r="AF66" s="307"/>
      <c r="AG66" s="307"/>
      <c r="AH66" s="309"/>
    </row>
    <row r="67" spans="1:34" ht="21" customHeight="1">
      <c r="B67" s="307"/>
      <c r="C67" s="307"/>
      <c r="D67" s="307"/>
      <c r="E67" s="307"/>
      <c r="F67" s="307"/>
      <c r="G67" s="308"/>
      <c r="H67" s="308"/>
      <c r="I67" s="308"/>
      <c r="J67" s="307"/>
      <c r="K67" s="307"/>
      <c r="L67" s="307"/>
      <c r="M67" s="307"/>
      <c r="N67" s="307"/>
      <c r="O67" s="307"/>
      <c r="P67" s="307"/>
      <c r="Q67" s="309"/>
      <c r="R67" s="309"/>
      <c r="S67" s="307"/>
      <c r="T67" s="307"/>
      <c r="U67" s="356"/>
      <c r="V67" s="307"/>
      <c r="W67" s="307"/>
      <c r="X67" s="307"/>
      <c r="Y67" s="307"/>
      <c r="Z67" s="356"/>
      <c r="AA67" s="363"/>
      <c r="AB67" s="356"/>
      <c r="AC67" s="307"/>
      <c r="AD67" s="307"/>
      <c r="AE67" s="307"/>
      <c r="AF67" s="307"/>
      <c r="AG67" s="307"/>
      <c r="AH67" s="309"/>
    </row>
  </sheetData>
  <sortState ref="A106:AJ130">
    <sortCondition ref="E106:E130"/>
  </sortState>
  <mergeCells count="30">
    <mergeCell ref="K26:K27"/>
    <mergeCell ref="L26:L27"/>
    <mergeCell ref="J26:J27"/>
    <mergeCell ref="K5:K6"/>
    <mergeCell ref="L5:L6"/>
    <mergeCell ref="J5:J6"/>
    <mergeCell ref="B26:B27"/>
    <mergeCell ref="D26:D27"/>
    <mergeCell ref="F5:F6"/>
    <mergeCell ref="G5:I5"/>
    <mergeCell ref="F26:F27"/>
    <mergeCell ref="G26:I26"/>
    <mergeCell ref="E26:E27"/>
    <mergeCell ref="B5:B6"/>
    <mergeCell ref="D5:D6"/>
    <mergeCell ref="E5:E6"/>
    <mergeCell ref="C26:C27"/>
    <mergeCell ref="C5:C6"/>
    <mergeCell ref="M26:M27"/>
    <mergeCell ref="T5:U5"/>
    <mergeCell ref="AH5:AH6"/>
    <mergeCell ref="P5:S5"/>
    <mergeCell ref="V5:AG5"/>
    <mergeCell ref="N5:O5"/>
    <mergeCell ref="M5:M6"/>
    <mergeCell ref="T26:U26"/>
    <mergeCell ref="AH26:AH27"/>
    <mergeCell ref="N26:O26"/>
    <mergeCell ref="P26:S26"/>
    <mergeCell ref="V26:AG26"/>
  </mergeCells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J343"/>
  <sheetViews>
    <sheetView showGridLines="0" zoomScale="80" zoomScaleNormal="80" workbookViewId="0">
      <pane xSplit="5" ySplit="6" topLeftCell="S325" activePane="bottomRight" state="frozen"/>
      <selection pane="topRight" activeCell="F1" sqref="F1"/>
      <selection pane="bottomLeft" activeCell="A7" sqref="A7"/>
      <selection pane="bottomRight" activeCell="B61" sqref="B61:AH333"/>
    </sheetView>
  </sheetViews>
  <sheetFormatPr defaultColWidth="9.140625" defaultRowHeight="21" customHeight="1"/>
  <cols>
    <col min="1" max="1" width="6.5703125" style="34" customWidth="1"/>
    <col min="2" max="2" width="6.5703125" style="12" customWidth="1"/>
    <col min="3" max="3" width="14" style="12" customWidth="1"/>
    <col min="4" max="4" width="28.42578125" style="12" customWidth="1"/>
    <col min="5" max="5" width="11.42578125" style="12" customWidth="1"/>
    <col min="6" max="6" width="9.28515625" style="12" customWidth="1"/>
    <col min="7" max="8" width="11.42578125" style="28" customWidth="1"/>
    <col min="9" max="9" width="10.7109375" style="28" customWidth="1"/>
    <col min="10" max="10" width="10.85546875" style="12" customWidth="1"/>
    <col min="11" max="11" width="15.42578125" style="12" customWidth="1"/>
    <col min="12" max="12" width="14.28515625" style="12" customWidth="1"/>
    <col min="13" max="13" width="15.5703125" style="12" customWidth="1"/>
    <col min="14" max="15" width="14.28515625" style="12" customWidth="1"/>
    <col min="16" max="18" width="12" style="12" customWidth="1"/>
    <col min="19" max="19" width="19.140625" style="36" customWidth="1"/>
    <col min="20" max="20" width="11.28515625" style="12" customWidth="1"/>
    <col min="21" max="21" width="11.28515625" style="55" customWidth="1"/>
    <col min="22" max="28" width="5.7109375" style="55" customWidth="1"/>
    <col min="29" max="33" width="5.7109375" style="12" customWidth="1"/>
    <col min="34" max="34" width="33.42578125" style="30" bestFit="1" customWidth="1"/>
    <col min="35" max="16384" width="9.140625" style="12"/>
  </cols>
  <sheetData>
    <row r="2" spans="1:36" ht="21" customHeight="1">
      <c r="B2" s="162" t="s">
        <v>42</v>
      </c>
      <c r="C2" s="162"/>
      <c r="D2" s="162"/>
      <c r="E2" s="1961"/>
      <c r="F2" s="2357"/>
      <c r="G2" s="2358"/>
      <c r="H2" s="2359"/>
      <c r="I2" s="2359"/>
      <c r="J2" s="2360"/>
      <c r="K2" s="2361"/>
      <c r="L2" s="2357"/>
      <c r="M2" s="162"/>
      <c r="N2" s="162"/>
      <c r="O2" s="162"/>
      <c r="P2" s="162"/>
      <c r="Q2" s="162"/>
      <c r="R2" s="162"/>
      <c r="S2" s="162"/>
      <c r="T2" s="162"/>
      <c r="U2" s="51"/>
      <c r="V2" s="51"/>
      <c r="W2" s="51"/>
      <c r="X2" s="51"/>
      <c r="Y2" s="51"/>
      <c r="Z2" s="51"/>
      <c r="AA2" s="51"/>
      <c r="AB2" s="51"/>
      <c r="AC2" s="162"/>
      <c r="AD2" s="162"/>
      <c r="AE2" s="162"/>
      <c r="AF2" s="162"/>
      <c r="AG2" s="162"/>
      <c r="AH2" s="162"/>
    </row>
    <row r="3" spans="1:36" ht="21" customHeight="1">
      <c r="B3" s="162" t="s">
        <v>37</v>
      </c>
      <c r="C3" s="162"/>
      <c r="D3" s="162"/>
      <c r="E3" s="162"/>
      <c r="F3" s="162"/>
      <c r="G3" s="33"/>
      <c r="H3" s="1835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51"/>
      <c r="V3" s="51"/>
      <c r="W3" s="51"/>
      <c r="X3" s="51"/>
      <c r="Y3" s="51"/>
      <c r="Z3" s="51"/>
      <c r="AA3" s="51"/>
      <c r="AB3" s="51"/>
      <c r="AC3" s="162"/>
      <c r="AD3" s="162"/>
      <c r="AE3" s="162"/>
      <c r="AF3" s="162"/>
      <c r="AG3" s="162"/>
      <c r="AH3" s="162"/>
    </row>
    <row r="4" spans="1:36" ht="21" customHeight="1">
      <c r="I4" s="162"/>
      <c r="P4" s="786" t="s">
        <v>29</v>
      </c>
      <c r="Q4" s="786"/>
      <c r="R4" s="786"/>
      <c r="S4" s="964"/>
      <c r="T4" s="786"/>
      <c r="U4" s="787"/>
      <c r="V4" s="788"/>
      <c r="W4" s="788"/>
      <c r="X4" s="788"/>
      <c r="Y4" s="788"/>
      <c r="Z4" s="788"/>
      <c r="AA4" s="788"/>
      <c r="AB4" s="788"/>
      <c r="AC4" s="789"/>
      <c r="AD4" s="789"/>
      <c r="AE4" s="789"/>
      <c r="AF4" s="789"/>
      <c r="AG4" s="789"/>
    </row>
    <row r="5" spans="1:36" ht="18" customHeight="1">
      <c r="A5" s="11"/>
      <c r="B5" s="2524" t="s">
        <v>0</v>
      </c>
      <c r="C5" s="2526" t="s">
        <v>47</v>
      </c>
      <c r="D5" s="2524" t="s">
        <v>1</v>
      </c>
      <c r="E5" s="2524" t="s">
        <v>2</v>
      </c>
      <c r="F5" s="2526" t="s">
        <v>115</v>
      </c>
      <c r="G5" s="2529" t="s">
        <v>3</v>
      </c>
      <c r="H5" s="2530"/>
      <c r="I5" s="2531"/>
      <c r="J5" s="2526" t="s">
        <v>25</v>
      </c>
      <c r="K5" s="2526" t="s">
        <v>56</v>
      </c>
      <c r="L5" s="2526" t="s">
        <v>49</v>
      </c>
      <c r="M5" s="2526" t="s">
        <v>50</v>
      </c>
      <c r="N5" s="2522" t="s">
        <v>53</v>
      </c>
      <c r="O5" s="2523"/>
      <c r="P5" s="2522" t="s">
        <v>48</v>
      </c>
      <c r="Q5" s="2528"/>
      <c r="R5" s="2528"/>
      <c r="S5" s="2523"/>
      <c r="T5" s="2522" t="s">
        <v>52</v>
      </c>
      <c r="U5" s="2523"/>
      <c r="V5" s="2522" t="s">
        <v>71</v>
      </c>
      <c r="W5" s="2528"/>
      <c r="X5" s="2528"/>
      <c r="Y5" s="2528"/>
      <c r="Z5" s="2528"/>
      <c r="AA5" s="2528"/>
      <c r="AB5" s="2528"/>
      <c r="AC5" s="2528"/>
      <c r="AD5" s="2528"/>
      <c r="AE5" s="2528"/>
      <c r="AF5" s="2528"/>
      <c r="AG5" s="2523"/>
      <c r="AH5" s="2524" t="s">
        <v>5</v>
      </c>
    </row>
    <row r="6" spans="1:36" ht="18" customHeight="1">
      <c r="A6" s="11"/>
      <c r="B6" s="2525"/>
      <c r="C6" s="2527"/>
      <c r="D6" s="2525"/>
      <c r="E6" s="2525"/>
      <c r="F6" s="2527"/>
      <c r="G6" s="31" t="s">
        <v>125</v>
      </c>
      <c r="H6" s="31" t="s">
        <v>6</v>
      </c>
      <c r="I6" s="31" t="s">
        <v>7</v>
      </c>
      <c r="J6" s="2527"/>
      <c r="K6" s="2527"/>
      <c r="L6" s="2527"/>
      <c r="M6" s="2527"/>
      <c r="N6" s="782" t="s">
        <v>54</v>
      </c>
      <c r="O6" s="782" t="s">
        <v>55</v>
      </c>
      <c r="P6" s="782" t="s">
        <v>28</v>
      </c>
      <c r="Q6" s="782" t="s">
        <v>4</v>
      </c>
      <c r="R6" s="782" t="s">
        <v>8</v>
      </c>
      <c r="S6" s="952" t="s">
        <v>51</v>
      </c>
      <c r="T6" s="782" t="s">
        <v>4</v>
      </c>
      <c r="U6" s="53" t="s">
        <v>8</v>
      </c>
      <c r="V6" s="53" t="s">
        <v>59</v>
      </c>
      <c r="W6" s="53" t="s">
        <v>60</v>
      </c>
      <c r="X6" s="53" t="s">
        <v>61</v>
      </c>
      <c r="Y6" s="53" t="s">
        <v>62</v>
      </c>
      <c r="Z6" s="53" t="s">
        <v>63</v>
      </c>
      <c r="AA6" s="53" t="s">
        <v>64</v>
      </c>
      <c r="AB6" s="53" t="s">
        <v>65</v>
      </c>
      <c r="AC6" s="782" t="s">
        <v>66</v>
      </c>
      <c r="AD6" s="782" t="s">
        <v>67</v>
      </c>
      <c r="AE6" s="782" t="s">
        <v>68</v>
      </c>
      <c r="AF6" s="782" t="s">
        <v>69</v>
      </c>
      <c r="AG6" s="782" t="s">
        <v>70</v>
      </c>
      <c r="AH6" s="2525"/>
    </row>
    <row r="7" spans="1:36" ht="18" customHeight="1">
      <c r="A7" s="790"/>
      <c r="B7" s="171"/>
      <c r="C7" s="171"/>
      <c r="D7" s="172"/>
      <c r="E7" s="173"/>
      <c r="F7" s="174"/>
      <c r="G7" s="791"/>
      <c r="H7" s="791"/>
      <c r="I7" s="366"/>
      <c r="J7" s="174"/>
      <c r="K7" s="178"/>
      <c r="L7" s="178"/>
      <c r="M7" s="178"/>
      <c r="N7" s="178"/>
      <c r="O7" s="178"/>
      <c r="P7" s="176"/>
      <c r="Q7" s="176"/>
      <c r="R7" s="176"/>
      <c r="S7" s="178"/>
      <c r="T7" s="176"/>
      <c r="U7" s="340"/>
      <c r="V7" s="340"/>
      <c r="W7" s="340"/>
      <c r="X7" s="340"/>
      <c r="Y7" s="340"/>
      <c r="Z7" s="340"/>
      <c r="AA7" s="340"/>
      <c r="AB7" s="340"/>
      <c r="AC7" s="176"/>
      <c r="AD7" s="176"/>
      <c r="AE7" s="176"/>
      <c r="AF7" s="176"/>
      <c r="AG7" s="176"/>
      <c r="AH7" s="174"/>
    </row>
    <row r="8" spans="1:36" ht="18" customHeight="1">
      <c r="A8" s="790"/>
      <c r="B8" s="179" t="s">
        <v>57</v>
      </c>
      <c r="C8" s="180" t="str">
        <f>BKW!C8</f>
        <v>sd. Tahun 2019</v>
      </c>
      <c r="D8" s="180"/>
      <c r="E8" s="181"/>
      <c r="F8" s="182"/>
      <c r="G8" s="792"/>
      <c r="H8" s="792"/>
      <c r="I8" s="367"/>
      <c r="J8" s="182"/>
      <c r="K8" s="185"/>
      <c r="L8" s="185"/>
      <c r="M8" s="185"/>
      <c r="N8" s="185"/>
      <c r="O8" s="185"/>
      <c r="P8" s="783"/>
      <c r="Q8" s="783"/>
      <c r="R8" s="783"/>
      <c r="S8" s="185"/>
      <c r="T8" s="783"/>
      <c r="U8" s="154"/>
      <c r="V8" s="368"/>
      <c r="W8" s="368"/>
      <c r="X8" s="368"/>
      <c r="Y8" s="368"/>
      <c r="Z8" s="368"/>
      <c r="AA8" s="368"/>
      <c r="AB8" s="368"/>
      <c r="AC8" s="184"/>
      <c r="AD8" s="184"/>
      <c r="AE8" s="184"/>
      <c r="AF8" s="184"/>
      <c r="AG8" s="184"/>
      <c r="AH8" s="182"/>
    </row>
    <row r="9" spans="1:36" ht="18" customHeight="1">
      <c r="A9" s="795"/>
      <c r="B9" s="155"/>
      <c r="C9" s="412"/>
      <c r="D9" s="139"/>
      <c r="E9" s="139"/>
      <c r="F9" s="382"/>
      <c r="G9" s="414"/>
      <c r="H9" s="414"/>
      <c r="I9" s="344"/>
      <c r="J9" s="139"/>
      <c r="K9" s="415"/>
      <c r="L9" s="318"/>
      <c r="M9" s="318"/>
      <c r="N9" s="156"/>
      <c r="O9" s="156"/>
      <c r="P9" s="143"/>
      <c r="Q9" s="145"/>
      <c r="R9" s="143"/>
      <c r="S9" s="141"/>
      <c r="T9" s="143"/>
      <c r="U9" s="793"/>
      <c r="V9" s="384"/>
      <c r="W9" s="794"/>
      <c r="X9" s="794"/>
      <c r="Y9" s="794"/>
      <c r="Z9" s="794"/>
      <c r="AA9" s="794"/>
      <c r="AB9" s="794"/>
      <c r="AC9" s="319"/>
      <c r="AD9" s="319"/>
      <c r="AE9" s="319"/>
      <c r="AF9" s="319"/>
      <c r="AG9" s="319"/>
      <c r="AH9" s="155"/>
    </row>
    <row r="10" spans="1:36" s="887" customFormat="1" ht="18" customHeight="1">
      <c r="A10" s="889"/>
      <c r="B10" s="1059"/>
      <c r="C10" s="890"/>
      <c r="D10" s="891"/>
      <c r="E10" s="891"/>
      <c r="F10" s="892"/>
      <c r="G10" s="878"/>
      <c r="H10" s="878"/>
      <c r="I10" s="888"/>
      <c r="J10" s="891"/>
      <c r="K10" s="893"/>
      <c r="L10" s="886"/>
      <c r="M10" s="893"/>
      <c r="N10" s="894"/>
      <c r="O10" s="894"/>
      <c r="P10" s="895"/>
      <c r="Q10" s="896"/>
      <c r="R10" s="895"/>
      <c r="S10" s="894"/>
      <c r="T10" s="895"/>
      <c r="U10" s="829"/>
      <c r="V10" s="897"/>
      <c r="W10" s="885"/>
      <c r="X10" s="885"/>
      <c r="Y10" s="885"/>
      <c r="Z10" s="885"/>
      <c r="AA10" s="885"/>
      <c r="AB10" s="885"/>
      <c r="AC10" s="885"/>
      <c r="AD10" s="885"/>
      <c r="AE10" s="885"/>
      <c r="AF10" s="885"/>
      <c r="AG10" s="885"/>
      <c r="AH10" s="886"/>
    </row>
    <row r="11" spans="1:36" s="55" customFormat="1" ht="18" customHeight="1">
      <c r="A11" s="785"/>
      <c r="B11" s="106"/>
      <c r="C11" s="2427"/>
      <c r="D11" s="1972"/>
      <c r="E11" s="1734"/>
      <c r="F11" s="1748"/>
      <c r="G11" s="1739"/>
      <c r="H11" s="1737"/>
      <c r="I11" s="1738"/>
      <c r="J11" s="1741"/>
      <c r="K11" s="2435"/>
      <c r="L11" s="2435"/>
      <c r="M11" s="1884"/>
      <c r="N11" s="1762"/>
      <c r="O11" s="1762"/>
      <c r="P11" s="2427"/>
      <c r="Q11" s="2427"/>
      <c r="R11" s="972"/>
      <c r="S11" s="2435"/>
      <c r="T11" s="145"/>
      <c r="U11" s="973"/>
      <c r="V11" s="1038"/>
      <c r="W11" s="1038"/>
      <c r="X11" s="1038"/>
      <c r="Y11" s="1038"/>
      <c r="Z11" s="1038"/>
      <c r="AA11" s="1038"/>
      <c r="AB11" s="1038"/>
      <c r="AC11" s="1038"/>
      <c r="AD11" s="1038"/>
      <c r="AE11" s="1038"/>
      <c r="AF11" s="1038"/>
      <c r="AG11" s="1038"/>
      <c r="AH11" s="1061"/>
      <c r="AI11" s="12"/>
      <c r="AJ11" s="12"/>
    </row>
    <row r="12" spans="1:36" s="55" customFormat="1" ht="18" customHeight="1">
      <c r="A12" s="785"/>
      <c r="B12" s="106"/>
      <c r="C12" s="2427"/>
      <c r="D12" s="1973"/>
      <c r="E12" s="1734"/>
      <c r="F12" s="1748"/>
      <c r="G12" s="1739"/>
      <c r="H12" s="1737"/>
      <c r="I12" s="1738"/>
      <c r="J12" s="1741"/>
      <c r="K12" s="2435"/>
      <c r="L12" s="2435"/>
      <c r="M12" s="1884"/>
      <c r="N12" s="1762"/>
      <c r="O12" s="1762"/>
      <c r="P12" s="2427"/>
      <c r="Q12" s="2427"/>
      <c r="R12" s="972"/>
      <c r="S12" s="2435"/>
      <c r="T12" s="145"/>
      <c r="U12" s="973"/>
      <c r="V12" s="1038"/>
      <c r="W12" s="1038"/>
      <c r="X12" s="1038"/>
      <c r="Y12" s="1038"/>
      <c r="Z12" s="1038"/>
      <c r="AA12" s="1038"/>
      <c r="AB12" s="1038"/>
      <c r="AC12" s="1038"/>
      <c r="AD12" s="1038"/>
      <c r="AE12" s="1038"/>
      <c r="AF12" s="1038"/>
      <c r="AG12" s="1038"/>
      <c r="AH12" s="1061"/>
      <c r="AI12" s="12"/>
      <c r="AJ12" s="12"/>
    </row>
    <row r="13" spans="1:36" s="25" customFormat="1" ht="18" customHeight="1">
      <c r="A13" s="2123"/>
      <c r="B13" s="106"/>
      <c r="C13" s="2124"/>
      <c r="D13" s="1251"/>
      <c r="E13" s="1251"/>
      <c r="F13" s="250"/>
      <c r="G13" s="1292"/>
      <c r="H13" s="2125"/>
      <c r="I13" s="1292"/>
      <c r="J13" s="2126"/>
      <c r="K13" s="294"/>
      <c r="L13" s="2436"/>
      <c r="M13" s="328"/>
      <c r="N13" s="2127"/>
      <c r="O13" s="2539"/>
      <c r="P13" s="2128"/>
      <c r="Q13" s="103"/>
      <c r="R13" s="2129"/>
      <c r="S13" s="85"/>
      <c r="T13" s="88"/>
      <c r="U13" s="86"/>
      <c r="V13" s="348"/>
      <c r="W13" s="348"/>
      <c r="X13" s="348"/>
      <c r="Y13" s="348"/>
      <c r="Z13" s="348"/>
      <c r="AA13" s="348"/>
      <c r="AB13" s="348"/>
      <c r="AC13" s="348"/>
      <c r="AD13" s="348"/>
      <c r="AE13" s="348"/>
      <c r="AF13" s="348"/>
      <c r="AG13" s="348"/>
      <c r="AH13" s="106"/>
    </row>
    <row r="14" spans="1:36" s="25" customFormat="1" ht="18" customHeight="1">
      <c r="A14" s="2130"/>
      <c r="B14" s="106"/>
      <c r="C14" s="2124"/>
      <c r="D14" s="1251"/>
      <c r="E14" s="1251"/>
      <c r="F14" s="2131"/>
      <c r="G14" s="1292"/>
      <c r="H14" s="2132"/>
      <c r="I14" s="1118"/>
      <c r="J14" s="2133"/>
      <c r="K14" s="2134"/>
      <c r="L14" s="2436"/>
      <c r="M14" s="328"/>
      <c r="N14" s="2127"/>
      <c r="O14" s="2540"/>
      <c r="P14" s="2128"/>
      <c r="Q14" s="103"/>
      <c r="R14" s="2129"/>
      <c r="S14" s="85"/>
      <c r="T14" s="88"/>
      <c r="U14" s="88"/>
      <c r="V14" s="348"/>
      <c r="W14" s="348"/>
      <c r="X14" s="348"/>
      <c r="Y14" s="348"/>
      <c r="Z14" s="348"/>
      <c r="AA14" s="348"/>
      <c r="AB14" s="348"/>
      <c r="AC14" s="188"/>
      <c r="AD14" s="188"/>
      <c r="AE14" s="188"/>
      <c r="AF14" s="188"/>
      <c r="AG14" s="188"/>
      <c r="AH14" s="2135"/>
    </row>
    <row r="15" spans="1:36" s="25" customFormat="1" ht="18" customHeight="1">
      <c r="A15" s="2145"/>
      <c r="B15" s="106"/>
      <c r="C15" s="978"/>
      <c r="D15" s="1001"/>
      <c r="E15" s="1002"/>
      <c r="F15" s="1042"/>
      <c r="G15" s="1005"/>
      <c r="H15" s="1014"/>
      <c r="I15" s="1345"/>
      <c r="J15" s="2147"/>
      <c r="K15" s="2015"/>
      <c r="L15" s="2016"/>
      <c r="M15" s="998"/>
      <c r="N15" s="2436"/>
      <c r="O15" s="2539"/>
      <c r="P15" s="1026"/>
      <c r="Q15" s="1026"/>
      <c r="R15" s="1010"/>
      <c r="S15" s="977"/>
      <c r="T15" s="2148"/>
      <c r="U15" s="2149"/>
      <c r="V15" s="1036"/>
      <c r="W15" s="1036"/>
      <c r="X15" s="1036"/>
      <c r="Y15" s="1036"/>
      <c r="Z15" s="1036"/>
      <c r="AA15" s="1036"/>
      <c r="AB15" s="1036"/>
      <c r="AC15" s="1036"/>
      <c r="AD15" s="1036"/>
      <c r="AE15" s="1036"/>
      <c r="AF15" s="1036"/>
      <c r="AG15" s="1036"/>
      <c r="AH15" s="977"/>
      <c r="AI15" s="49"/>
      <c r="AJ15" s="49"/>
    </row>
    <row r="16" spans="1:36" s="49" customFormat="1" ht="18" customHeight="1">
      <c r="A16" s="2136"/>
      <c r="B16" s="106"/>
      <c r="C16" s="978"/>
      <c r="D16" s="1001"/>
      <c r="E16" s="1509"/>
      <c r="F16" s="1771"/>
      <c r="G16" s="1574"/>
      <c r="H16" s="1578"/>
      <c r="I16" s="1579"/>
      <c r="J16" s="2150"/>
      <c r="K16" s="2015"/>
      <c r="L16" s="2016"/>
      <c r="M16" s="2436"/>
      <c r="N16" s="2436"/>
      <c r="O16" s="2540"/>
      <c r="P16" s="1026"/>
      <c r="Q16" s="1026"/>
      <c r="R16" s="1010"/>
      <c r="S16" s="2436"/>
      <c r="T16" s="2148"/>
      <c r="U16" s="1012"/>
      <c r="V16" s="1012"/>
      <c r="W16" s="1012"/>
      <c r="X16" s="1012"/>
      <c r="Y16" s="1012"/>
      <c r="Z16" s="1012"/>
      <c r="AA16" s="1012"/>
      <c r="AB16" s="1012"/>
      <c r="AC16" s="1012"/>
      <c r="AD16" s="1012"/>
      <c r="AE16" s="1012"/>
      <c r="AF16" s="1012"/>
      <c r="AG16" s="1012"/>
      <c r="AH16" s="968"/>
      <c r="AI16" s="25"/>
      <c r="AJ16" s="25"/>
    </row>
    <row r="17" spans="1:36" s="1801" customFormat="1" ht="18" customHeight="1">
      <c r="A17" s="785"/>
      <c r="B17" s="106"/>
      <c r="C17" s="1858"/>
      <c r="D17" s="1733"/>
      <c r="E17" s="1734"/>
      <c r="F17" s="1734"/>
      <c r="G17" s="1736"/>
      <c r="H17" s="1803"/>
      <c r="I17" s="1738"/>
      <c r="J17" s="1748"/>
      <c r="K17" s="2436"/>
      <c r="L17" s="2016"/>
      <c r="M17" s="1762"/>
      <c r="N17" s="420"/>
      <c r="O17" s="2537"/>
      <c r="P17" s="1763"/>
      <c r="Q17" s="1763"/>
      <c r="R17" s="1763"/>
      <c r="S17" s="1762"/>
      <c r="T17" s="1763"/>
      <c r="U17" s="1764"/>
      <c r="V17" s="1765"/>
      <c r="W17" s="1765"/>
      <c r="X17" s="1765"/>
      <c r="Y17" s="1765"/>
      <c r="Z17" s="1765"/>
      <c r="AA17" s="1765"/>
      <c r="AB17" s="1765"/>
      <c r="AC17" s="1765"/>
      <c r="AD17" s="1765"/>
      <c r="AE17" s="1765"/>
      <c r="AF17" s="1765"/>
      <c r="AG17" s="1765"/>
      <c r="AH17" s="1761"/>
      <c r="AI17" s="1800"/>
      <c r="AJ17" s="1800"/>
    </row>
    <row r="18" spans="1:36" s="1801" customFormat="1" ht="18" customHeight="1">
      <c r="A18" s="785"/>
      <c r="B18" s="106"/>
      <c r="C18" s="1858"/>
      <c r="D18" s="1733"/>
      <c r="E18" s="1745"/>
      <c r="F18" s="1748"/>
      <c r="G18" s="1749"/>
      <c r="H18" s="1737"/>
      <c r="I18" s="1738"/>
      <c r="J18" s="1741"/>
      <c r="K18" s="2436"/>
      <c r="L18" s="2016"/>
      <c r="M18" s="1762"/>
      <c r="N18" s="420"/>
      <c r="O18" s="2538"/>
      <c r="P18" s="1763"/>
      <c r="Q18" s="1763"/>
      <c r="R18" s="1763"/>
      <c r="S18" s="1762"/>
      <c r="T18" s="1763"/>
      <c r="U18" s="1764"/>
      <c r="V18" s="1765"/>
      <c r="W18" s="1765"/>
      <c r="X18" s="1765"/>
      <c r="Y18" s="1765"/>
      <c r="Z18" s="1765"/>
      <c r="AA18" s="1765"/>
      <c r="AB18" s="1765"/>
      <c r="AC18" s="1765"/>
      <c r="AD18" s="1765"/>
      <c r="AE18" s="1765"/>
      <c r="AF18" s="1765"/>
      <c r="AG18" s="1765"/>
      <c r="AH18" s="1761"/>
      <c r="AI18" s="1800"/>
      <c r="AJ18" s="1800"/>
    </row>
    <row r="19" spans="1:36" s="1889" customFormat="1" ht="18" customHeight="1">
      <c r="A19" s="785"/>
      <c r="B19" s="106"/>
      <c r="C19" s="1858"/>
      <c r="D19" s="969"/>
      <c r="E19" s="2425"/>
      <c r="F19" s="976"/>
      <c r="G19" s="1768"/>
      <c r="H19" s="1865"/>
      <c r="I19" s="1866"/>
      <c r="J19" s="1867"/>
      <c r="K19" s="2436"/>
      <c r="L19" s="2016"/>
      <c r="M19" s="2175"/>
      <c r="N19" s="420"/>
      <c r="O19" s="2537"/>
      <c r="P19" s="1885"/>
      <c r="Q19" s="1859"/>
      <c r="R19" s="1763"/>
      <c r="S19" s="1745"/>
      <c r="T19" s="1763"/>
      <c r="U19" s="1886"/>
      <c r="V19" s="1887"/>
      <c r="W19" s="1887"/>
      <c r="X19" s="1887"/>
      <c r="Y19" s="1887"/>
      <c r="Z19" s="1887"/>
      <c r="AA19" s="1887"/>
      <c r="AB19" s="1887"/>
      <c r="AC19" s="1887"/>
      <c r="AD19" s="1887"/>
      <c r="AE19" s="1887"/>
      <c r="AF19" s="1887"/>
      <c r="AG19" s="1765"/>
      <c r="AH19" s="1881"/>
      <c r="AI19" s="1888"/>
      <c r="AJ19" s="1888"/>
    </row>
    <row r="20" spans="1:36" s="1889" customFormat="1" ht="18" customHeight="1">
      <c r="A20" s="785"/>
      <c r="B20" s="106"/>
      <c r="C20" s="1858"/>
      <c r="D20" s="1883"/>
      <c r="E20" s="1890"/>
      <c r="F20" s="1890"/>
      <c r="G20" s="1875"/>
      <c r="H20" s="1875"/>
      <c r="I20" s="1876"/>
      <c r="J20" s="1901"/>
      <c r="K20" s="2436"/>
      <c r="L20" s="2016"/>
      <c r="M20" s="2175"/>
      <c r="N20" s="420"/>
      <c r="O20" s="2538"/>
      <c r="P20" s="1885"/>
      <c r="Q20" s="1859"/>
      <c r="R20" s="1763"/>
      <c r="S20" s="1745"/>
      <c r="T20" s="1763"/>
      <c r="U20" s="1886"/>
      <c r="V20" s="1887"/>
      <c r="W20" s="1887"/>
      <c r="X20" s="1887"/>
      <c r="Y20" s="1887"/>
      <c r="Z20" s="1887"/>
      <c r="AA20" s="1887"/>
      <c r="AB20" s="1887"/>
      <c r="AC20" s="1887"/>
      <c r="AD20" s="1887"/>
      <c r="AE20" s="1887"/>
      <c r="AF20" s="1887"/>
      <c r="AG20" s="1765"/>
      <c r="AH20" s="1881"/>
      <c r="AI20" s="1888"/>
      <c r="AJ20" s="1888"/>
    </row>
    <row r="21" spans="1:36" s="1801" customFormat="1" ht="18" customHeight="1">
      <c r="A21" s="785"/>
      <c r="B21" s="106"/>
      <c r="C21" s="2226"/>
      <c r="D21" s="2080"/>
      <c r="E21" s="2423"/>
      <c r="F21" s="2081"/>
      <c r="G21" s="2098"/>
      <c r="H21" s="2086"/>
      <c r="I21" s="2082"/>
      <c r="J21" s="2083"/>
      <c r="K21" s="2436"/>
      <c r="L21" s="2016"/>
      <c r="M21" s="1762"/>
      <c r="N21" s="1762"/>
      <c r="O21" s="1762"/>
      <c r="P21" s="972"/>
      <c r="Q21" s="2427"/>
      <c r="R21" s="972"/>
      <c r="S21" s="2435"/>
      <c r="T21" s="972"/>
      <c r="U21" s="973"/>
      <c r="V21" s="1038"/>
      <c r="W21" s="1038"/>
      <c r="X21" s="1038"/>
      <c r="Y21" s="1038"/>
      <c r="Z21" s="1038"/>
      <c r="AA21" s="1038"/>
      <c r="AB21" s="1038"/>
      <c r="AC21" s="1038"/>
      <c r="AD21" s="1038"/>
      <c r="AE21" s="1038"/>
      <c r="AF21" s="1038"/>
      <c r="AG21" s="1038"/>
      <c r="AH21" s="1061"/>
      <c r="AI21" s="1800"/>
      <c r="AJ21" s="1800"/>
    </row>
    <row r="22" spans="1:36" s="55" customFormat="1" ht="18" customHeight="1">
      <c r="A22" s="785"/>
      <c r="B22" s="106"/>
      <c r="C22" s="2226"/>
      <c r="D22" s="1733"/>
      <c r="E22" s="2399"/>
      <c r="F22" s="1748"/>
      <c r="G22" s="1753"/>
      <c r="H22" s="1642"/>
      <c r="I22" s="1738"/>
      <c r="J22" s="1741"/>
      <c r="K22" s="2436"/>
      <c r="L22" s="2016"/>
      <c r="M22" s="1762"/>
      <c r="N22" s="1762"/>
      <c r="O22" s="1762"/>
      <c r="P22" s="972"/>
      <c r="Q22" s="2427"/>
      <c r="R22" s="2427"/>
      <c r="S22" s="2435"/>
      <c r="T22" s="972"/>
      <c r="U22" s="973"/>
      <c r="V22" s="1038"/>
      <c r="W22" s="1038"/>
      <c r="X22" s="1038"/>
      <c r="Y22" s="1038"/>
      <c r="Z22" s="1038"/>
      <c r="AA22" s="1038"/>
      <c r="AB22" s="1038"/>
      <c r="AC22" s="1038"/>
      <c r="AD22" s="1038"/>
      <c r="AE22" s="1038"/>
      <c r="AF22" s="1038"/>
      <c r="AG22" s="1038"/>
      <c r="AH22" s="1061"/>
      <c r="AI22" s="12"/>
      <c r="AJ22" s="12"/>
    </row>
    <row r="23" spans="1:36" s="1801" customFormat="1" ht="18" customHeight="1">
      <c r="A23" s="785"/>
      <c r="B23" s="106"/>
      <c r="C23" s="2226"/>
      <c r="D23" s="1733"/>
      <c r="E23" s="2418"/>
      <c r="F23" s="1748"/>
      <c r="G23" s="1755"/>
      <c r="H23" s="1756"/>
      <c r="I23" s="1738"/>
      <c r="J23" s="1757"/>
      <c r="K23" s="2436"/>
      <c r="L23" s="2016"/>
      <c r="M23" s="1762"/>
      <c r="N23" s="1762"/>
      <c r="O23" s="1762"/>
      <c r="P23" s="972"/>
      <c r="Q23" s="2427"/>
      <c r="R23" s="1859"/>
      <c r="S23" s="1762"/>
      <c r="T23" s="1763"/>
      <c r="U23" s="1764"/>
      <c r="V23" s="1765"/>
      <c r="W23" s="1765"/>
      <c r="X23" s="1765"/>
      <c r="Y23" s="1765"/>
      <c r="Z23" s="1765"/>
      <c r="AA23" s="1765"/>
      <c r="AB23" s="1765"/>
      <c r="AC23" s="1765"/>
      <c r="AD23" s="1765"/>
      <c r="AE23" s="1765"/>
      <c r="AF23" s="1765"/>
      <c r="AG23" s="1765"/>
      <c r="AH23" s="1761"/>
      <c r="AI23" s="1800"/>
      <c r="AJ23" s="1800"/>
    </row>
    <row r="24" spans="1:36" s="1800" customFormat="1" ht="18" customHeight="1">
      <c r="A24" s="34"/>
      <c r="B24" s="106"/>
      <c r="C24" s="2226"/>
      <c r="D24" s="1782"/>
      <c r="E24" s="2399"/>
      <c r="F24" s="1744"/>
      <c r="G24" s="2296"/>
      <c r="H24" s="1747"/>
      <c r="I24" s="2297"/>
      <c r="J24" s="1745"/>
      <c r="K24" s="2436"/>
      <c r="L24" s="2298"/>
      <c r="M24" s="1762"/>
      <c r="N24" s="1762"/>
      <c r="O24" s="1762"/>
      <c r="P24" s="972"/>
      <c r="Q24" s="2427"/>
      <c r="R24" s="2389"/>
      <c r="S24" s="1762"/>
      <c r="T24" s="1763"/>
      <c r="U24" s="1763"/>
      <c r="V24" s="1859"/>
      <c r="W24" s="1859"/>
      <c r="X24" s="1859"/>
      <c r="Y24" s="1859"/>
      <c r="Z24" s="1859"/>
      <c r="AA24" s="1859"/>
      <c r="AB24" s="1859"/>
      <c r="AC24" s="1859"/>
      <c r="AD24" s="1859"/>
      <c r="AE24" s="1859"/>
      <c r="AF24" s="1859"/>
      <c r="AG24" s="1859"/>
      <c r="AH24" s="1761"/>
    </row>
    <row r="25" spans="1:36" s="1800" customFormat="1" ht="18" customHeight="1">
      <c r="A25" s="34"/>
      <c r="B25" s="106"/>
      <c r="C25" s="2226"/>
      <c r="D25" s="2257"/>
      <c r="E25" s="2423"/>
      <c r="F25" s="1744"/>
      <c r="G25" s="2106"/>
      <c r="H25" s="2106"/>
      <c r="I25" s="2107"/>
      <c r="J25" s="2299"/>
      <c r="K25" s="2436"/>
      <c r="L25" s="2298"/>
      <c r="M25" s="1762"/>
      <c r="N25" s="1762"/>
      <c r="O25" s="1762"/>
      <c r="P25" s="972"/>
      <c r="Q25" s="2427"/>
      <c r="R25" s="2432"/>
      <c r="S25" s="2437"/>
      <c r="T25" s="2078"/>
      <c r="U25" s="2078"/>
      <c r="V25" s="2432"/>
      <c r="W25" s="2432"/>
      <c r="X25" s="2432"/>
      <c r="Y25" s="2432"/>
      <c r="Z25" s="2432"/>
      <c r="AA25" s="2432"/>
      <c r="AB25" s="2432"/>
      <c r="AC25" s="2432"/>
      <c r="AD25" s="2432"/>
      <c r="AE25" s="2432"/>
      <c r="AF25" s="2432"/>
      <c r="AG25" s="2432"/>
      <c r="AH25" s="2038"/>
    </row>
    <row r="26" spans="1:36" s="1800" customFormat="1" ht="18" customHeight="1">
      <c r="A26" s="34"/>
      <c r="B26" s="106"/>
      <c r="C26" s="2226"/>
      <c r="D26" s="1782"/>
      <c r="E26" s="2399"/>
      <c r="F26" s="1745"/>
      <c r="G26" s="1746"/>
      <c r="H26" s="2300"/>
      <c r="I26" s="2297"/>
      <c r="J26" s="1744"/>
      <c r="K26" s="2436"/>
      <c r="L26" s="2298"/>
      <c r="M26" s="1762"/>
      <c r="N26" s="1762"/>
      <c r="O26" s="1762"/>
      <c r="P26" s="972"/>
      <c r="Q26" s="2427"/>
      <c r="R26" s="2389"/>
      <c r="S26" s="1762"/>
      <c r="T26" s="1763"/>
      <c r="U26" s="1763"/>
      <c r="V26" s="1859"/>
      <c r="W26" s="1859"/>
      <c r="X26" s="1859"/>
      <c r="Y26" s="1859"/>
      <c r="Z26" s="1859"/>
      <c r="AA26" s="1859"/>
      <c r="AB26" s="1859"/>
      <c r="AC26" s="1859"/>
      <c r="AD26" s="1859"/>
      <c r="AE26" s="1859"/>
      <c r="AF26" s="1859"/>
      <c r="AG26" s="1859"/>
      <c r="AH26" s="1761"/>
    </row>
    <row r="27" spans="1:36" s="1800" customFormat="1" ht="18" customHeight="1">
      <c r="A27" s="34"/>
      <c r="B27" s="106"/>
      <c r="C27" s="2226"/>
      <c r="D27" s="2301"/>
      <c r="E27" s="2422"/>
      <c r="F27" s="1944"/>
      <c r="G27" s="1974"/>
      <c r="H27" s="1941"/>
      <c r="I27" s="1942"/>
      <c r="J27" s="2302"/>
      <c r="K27" s="2436"/>
      <c r="L27" s="2298"/>
      <c r="M27" s="1762"/>
      <c r="N27" s="1762"/>
      <c r="O27" s="1762"/>
      <c r="P27" s="1935"/>
      <c r="Q27" s="2427"/>
      <c r="R27" s="1934"/>
      <c r="S27" s="1933"/>
      <c r="T27" s="1935"/>
      <c r="U27" s="1935"/>
      <c r="V27" s="1934"/>
      <c r="W27" s="1934"/>
      <c r="X27" s="1934"/>
      <c r="Y27" s="1934"/>
      <c r="Z27" s="1934"/>
      <c r="AA27" s="1934"/>
      <c r="AB27" s="1934"/>
      <c r="AC27" s="1934"/>
      <c r="AD27" s="1934"/>
      <c r="AE27" s="1934"/>
      <c r="AF27" s="1934"/>
      <c r="AG27" s="1934"/>
      <c r="AH27" s="1930"/>
    </row>
    <row r="28" spans="1:36" s="1800" customFormat="1" ht="18" customHeight="1">
      <c r="A28" s="34"/>
      <c r="B28" s="106"/>
      <c r="C28" s="1859"/>
      <c r="D28" s="1782"/>
      <c r="E28" s="2399"/>
      <c r="F28" s="1744"/>
      <c r="G28" s="1746"/>
      <c r="H28" s="1747"/>
      <c r="I28" s="2297"/>
      <c r="J28" s="1745"/>
      <c r="K28" s="2436"/>
      <c r="L28" s="2298"/>
      <c r="M28" s="1762"/>
      <c r="N28" s="1762"/>
      <c r="O28" s="2537"/>
      <c r="P28" s="1763"/>
      <c r="Q28" s="2427"/>
      <c r="R28" s="2389"/>
      <c r="S28" s="1762"/>
      <c r="T28" s="1763"/>
      <c r="U28" s="1763"/>
      <c r="V28" s="1859"/>
      <c r="W28" s="1859"/>
      <c r="X28" s="1859"/>
      <c r="Y28" s="1859"/>
      <c r="Z28" s="1859"/>
      <c r="AA28" s="1859"/>
      <c r="AB28" s="1859"/>
      <c r="AC28" s="1859"/>
      <c r="AD28" s="1859"/>
      <c r="AE28" s="1859"/>
      <c r="AF28" s="1859"/>
      <c r="AG28" s="1859"/>
      <c r="AH28" s="1761"/>
    </row>
    <row r="29" spans="1:36" s="1800" customFormat="1" ht="18" customHeight="1">
      <c r="A29" s="34"/>
      <c r="B29" s="106"/>
      <c r="C29" s="1859"/>
      <c r="D29" s="1782"/>
      <c r="E29" s="2419"/>
      <c r="F29" s="2144"/>
      <c r="G29" s="2296"/>
      <c r="H29" s="2296"/>
      <c r="I29" s="2303"/>
      <c r="J29" s="2144"/>
      <c r="K29" s="2436"/>
      <c r="L29" s="2298"/>
      <c r="M29" s="1762"/>
      <c r="N29" s="1762"/>
      <c r="O29" s="2538"/>
      <c r="P29" s="1763"/>
      <c r="Q29" s="2427"/>
      <c r="R29" s="2389"/>
      <c r="S29" s="1762"/>
      <c r="T29" s="1763"/>
      <c r="U29" s="1763"/>
      <c r="V29" s="1859"/>
      <c r="W29" s="1859"/>
      <c r="X29" s="1859"/>
      <c r="Y29" s="1859"/>
      <c r="Z29" s="1859"/>
      <c r="AA29" s="1859"/>
      <c r="AB29" s="1859"/>
      <c r="AC29" s="1859"/>
      <c r="AD29" s="1859"/>
      <c r="AE29" s="1859"/>
      <c r="AF29" s="1859"/>
      <c r="AG29" s="1859"/>
      <c r="AH29" s="1761"/>
    </row>
    <row r="30" spans="1:36" ht="18" customHeight="1">
      <c r="B30" s="106"/>
      <c r="C30" s="1859"/>
      <c r="D30" s="1782"/>
      <c r="E30" s="2399"/>
      <c r="F30" s="1744"/>
      <c r="G30" s="2304"/>
      <c r="H30" s="2305"/>
      <c r="I30" s="2297"/>
      <c r="J30" s="1745"/>
      <c r="K30" s="2436"/>
      <c r="L30" s="2298"/>
      <c r="M30" s="1762"/>
      <c r="N30" s="1762"/>
      <c r="O30" s="1762"/>
      <c r="P30" s="972"/>
      <c r="Q30" s="972"/>
      <c r="R30" s="2389"/>
      <c r="S30" s="2435"/>
      <c r="T30" s="972"/>
      <c r="U30" s="972"/>
      <c r="V30" s="2427"/>
      <c r="W30" s="2427"/>
      <c r="X30" s="2427"/>
      <c r="Y30" s="2427"/>
      <c r="Z30" s="2427"/>
      <c r="AA30" s="2427"/>
      <c r="AB30" s="2427"/>
      <c r="AC30" s="2427"/>
      <c r="AD30" s="2427"/>
      <c r="AE30" s="2427"/>
      <c r="AF30" s="2427"/>
      <c r="AG30" s="2427"/>
      <c r="AH30" s="1061"/>
    </row>
    <row r="31" spans="1:36" s="1888" customFormat="1" ht="18" customHeight="1">
      <c r="A31" s="34"/>
      <c r="B31" s="106"/>
      <c r="C31" s="2236"/>
      <c r="D31" s="2306"/>
      <c r="E31" s="2420"/>
      <c r="F31" s="1894"/>
      <c r="G31" s="2307"/>
      <c r="H31" s="2308"/>
      <c r="I31" s="2309"/>
      <c r="J31" s="2310"/>
      <c r="K31" s="2436"/>
      <c r="L31" s="2298"/>
      <c r="M31" s="1884"/>
      <c r="N31" s="1762"/>
      <c r="O31" s="2537"/>
      <c r="P31" s="1885"/>
      <c r="Q31" s="972"/>
      <c r="R31" s="2389"/>
      <c r="S31" s="1762"/>
      <c r="T31" s="1885"/>
      <c r="U31" s="1885"/>
      <c r="V31" s="2311"/>
      <c r="W31" s="2311"/>
      <c r="X31" s="2311"/>
      <c r="Y31" s="2311"/>
      <c r="Z31" s="2311"/>
      <c r="AA31" s="2311"/>
      <c r="AB31" s="2311"/>
      <c r="AC31" s="2311"/>
      <c r="AD31" s="2311"/>
      <c r="AE31" s="2311"/>
      <c r="AF31" s="2311"/>
      <c r="AG31" s="2311"/>
      <c r="AH31" s="1881"/>
    </row>
    <row r="32" spans="1:36" s="1888" customFormat="1" ht="18" customHeight="1">
      <c r="A32" s="34"/>
      <c r="B32" s="106"/>
      <c r="C32" s="2236"/>
      <c r="D32" s="2306"/>
      <c r="E32" s="2421"/>
      <c r="F32" s="1841"/>
      <c r="G32" s="2312"/>
      <c r="H32" s="2313"/>
      <c r="I32" s="2309"/>
      <c r="J32" s="2314"/>
      <c r="K32" s="2436"/>
      <c r="L32" s="2298"/>
      <c r="M32" s="1884"/>
      <c r="N32" s="1762"/>
      <c r="O32" s="2538"/>
      <c r="P32" s="1885"/>
      <c r="Q32" s="972"/>
      <c r="R32" s="2389"/>
      <c r="S32" s="1762"/>
      <c r="T32" s="1885"/>
      <c r="U32" s="1885"/>
      <c r="V32" s="2311"/>
      <c r="W32" s="2311"/>
      <c r="X32" s="2311"/>
      <c r="Y32" s="2311"/>
      <c r="Z32" s="2311"/>
      <c r="AA32" s="2311"/>
      <c r="AB32" s="2311"/>
      <c r="AC32" s="2311"/>
      <c r="AD32" s="2311"/>
      <c r="AE32" s="2311"/>
      <c r="AF32" s="2311"/>
      <c r="AG32" s="2311"/>
      <c r="AH32" s="1881"/>
    </row>
    <row r="33" spans="1:34" s="1800" customFormat="1" ht="18" customHeight="1">
      <c r="A33" s="34"/>
      <c r="B33" s="106"/>
      <c r="C33" s="2236"/>
      <c r="D33" s="2301"/>
      <c r="E33" s="2422"/>
      <c r="F33" s="1944"/>
      <c r="G33" s="1974"/>
      <c r="H33" s="1941"/>
      <c r="I33" s="1942"/>
      <c r="J33" s="2302"/>
      <c r="K33" s="2436"/>
      <c r="L33" s="2298"/>
      <c r="M33" s="1884"/>
      <c r="N33" s="1762"/>
      <c r="O33" s="1762"/>
      <c r="P33" s="1762"/>
      <c r="Q33" s="972"/>
      <c r="R33" s="2389"/>
      <c r="S33" s="1884"/>
      <c r="T33" s="1935"/>
      <c r="U33" s="1935"/>
      <c r="V33" s="1934"/>
      <c r="W33" s="1934"/>
      <c r="X33" s="1934"/>
      <c r="Y33" s="1934"/>
      <c r="Z33" s="1934"/>
      <c r="AA33" s="1934"/>
      <c r="AB33" s="1934"/>
      <c r="AC33" s="1934"/>
      <c r="AD33" s="1934"/>
      <c r="AE33" s="1934"/>
      <c r="AF33" s="1934"/>
      <c r="AG33" s="1934"/>
      <c r="AH33" s="1930"/>
    </row>
    <row r="34" spans="1:34" s="1888" customFormat="1" ht="18" customHeight="1">
      <c r="A34" s="34"/>
      <c r="B34" s="106"/>
      <c r="C34" s="2236"/>
      <c r="D34" s="2306"/>
      <c r="E34" s="2420"/>
      <c r="F34" s="1894"/>
      <c r="G34" s="2307"/>
      <c r="H34" s="2315"/>
      <c r="I34" s="2309"/>
      <c r="J34" s="1894"/>
      <c r="K34" s="2436"/>
      <c r="L34" s="2298"/>
      <c r="M34" s="1884"/>
      <c r="N34" s="1762"/>
      <c r="O34" s="1762"/>
      <c r="P34" s="1762"/>
      <c r="Q34" s="972"/>
      <c r="R34" s="2389"/>
      <c r="S34" s="1884"/>
      <c r="T34" s="1885"/>
      <c r="U34" s="1885"/>
      <c r="V34" s="2311"/>
      <c r="W34" s="2311"/>
      <c r="X34" s="2311"/>
      <c r="Y34" s="2311"/>
      <c r="Z34" s="2311"/>
      <c r="AA34" s="2311"/>
      <c r="AB34" s="2311"/>
      <c r="AC34" s="2311"/>
      <c r="AD34" s="2311"/>
      <c r="AE34" s="2311"/>
      <c r="AF34" s="2311"/>
      <c r="AG34" s="2311"/>
      <c r="AH34" s="1881"/>
    </row>
    <row r="35" spans="1:34" ht="18" customHeight="1">
      <c r="B35" s="106"/>
      <c r="C35" s="2236"/>
      <c r="D35" s="1782"/>
      <c r="E35" s="2416"/>
      <c r="F35" s="1722"/>
      <c r="G35" s="2316"/>
      <c r="H35" s="2317"/>
      <c r="I35" s="2297"/>
      <c r="J35" s="1745"/>
      <c r="K35" s="2436"/>
      <c r="L35" s="2298"/>
      <c r="M35" s="2435"/>
      <c r="N35" s="1762"/>
      <c r="O35" s="2537"/>
      <c r="P35" s="972"/>
      <c r="Q35" s="972"/>
      <c r="R35" s="2389"/>
      <c r="S35" s="1884"/>
      <c r="T35" s="972"/>
      <c r="U35" s="972"/>
      <c r="V35" s="2427"/>
      <c r="W35" s="2427"/>
      <c r="X35" s="2427"/>
      <c r="Y35" s="2427"/>
      <c r="Z35" s="2427"/>
      <c r="AA35" s="2427"/>
      <c r="AB35" s="2427"/>
      <c r="AC35" s="2427"/>
      <c r="AD35" s="2427"/>
      <c r="AE35" s="2427"/>
      <c r="AF35" s="2427"/>
      <c r="AG35" s="2427"/>
      <c r="AH35" s="1061"/>
    </row>
    <row r="36" spans="1:34" ht="18" customHeight="1">
      <c r="B36" s="106"/>
      <c r="C36" s="2236"/>
      <c r="D36" s="1782"/>
      <c r="E36" s="2416"/>
      <c r="F36" s="1722"/>
      <c r="G36" s="2318"/>
      <c r="H36" s="2317"/>
      <c r="I36" s="2297"/>
      <c r="J36" s="2319"/>
      <c r="K36" s="2436"/>
      <c r="L36" s="2298"/>
      <c r="M36" s="2435"/>
      <c r="N36" s="1762"/>
      <c r="O36" s="2538"/>
      <c r="P36" s="972"/>
      <c r="Q36" s="972"/>
      <c r="R36" s="2389"/>
      <c r="S36" s="1884"/>
      <c r="T36" s="972"/>
      <c r="U36" s="972"/>
      <c r="V36" s="2427"/>
      <c r="W36" s="2427"/>
      <c r="X36" s="2427"/>
      <c r="Y36" s="2427"/>
      <c r="Z36" s="2427"/>
      <c r="AA36" s="2427"/>
      <c r="AB36" s="2427"/>
      <c r="AC36" s="2427"/>
      <c r="AD36" s="2427"/>
      <c r="AE36" s="2427"/>
      <c r="AF36" s="2427"/>
      <c r="AG36" s="2427"/>
      <c r="AH36" s="1061"/>
    </row>
    <row r="37" spans="1:34" ht="18" customHeight="1">
      <c r="B37" s="106"/>
      <c r="C37" s="2236"/>
      <c r="D37" s="1782"/>
      <c r="E37" s="2416"/>
      <c r="F37" s="1722"/>
      <c r="G37" s="2320"/>
      <c r="H37" s="1769"/>
      <c r="I37" s="2297"/>
      <c r="J37" s="1745"/>
      <c r="K37" s="2436"/>
      <c r="L37" s="2298"/>
      <c r="M37" s="1884"/>
      <c r="N37" s="1762"/>
      <c r="O37" s="1762"/>
      <c r="P37" s="972"/>
      <c r="Q37" s="972"/>
      <c r="R37" s="2389"/>
      <c r="S37" s="1884"/>
      <c r="T37" s="972"/>
      <c r="U37" s="972"/>
      <c r="V37" s="2427"/>
      <c r="W37" s="2427"/>
      <c r="X37" s="2427"/>
      <c r="Y37" s="2427"/>
      <c r="Z37" s="2427"/>
      <c r="AA37" s="2427"/>
      <c r="AB37" s="2427"/>
      <c r="AC37" s="2427"/>
      <c r="AD37" s="2427"/>
      <c r="AE37" s="2427"/>
      <c r="AF37" s="2427"/>
      <c r="AG37" s="2427"/>
      <c r="AH37" s="1061"/>
    </row>
    <row r="38" spans="1:34" ht="18" customHeight="1">
      <c r="B38" s="106"/>
      <c r="C38" s="2236"/>
      <c r="D38" s="1782"/>
      <c r="E38" s="2417"/>
      <c r="F38" s="2438"/>
      <c r="G38" s="1083"/>
      <c r="H38" s="2300"/>
      <c r="I38" s="2297"/>
      <c r="J38" s="1744"/>
      <c r="K38" s="2436"/>
      <c r="L38" s="2298"/>
      <c r="M38" s="1884"/>
      <c r="N38" s="1762"/>
      <c r="O38" s="1762"/>
      <c r="P38" s="972"/>
      <c r="Q38" s="972"/>
      <c r="R38" s="2390"/>
      <c r="S38" s="2435"/>
      <c r="T38" s="972"/>
      <c r="U38" s="972"/>
      <c r="V38" s="2427"/>
      <c r="W38" s="2427"/>
      <c r="X38" s="2427"/>
      <c r="Y38" s="2427"/>
      <c r="Z38" s="2427"/>
      <c r="AA38" s="2427"/>
      <c r="AB38" s="2427"/>
      <c r="AC38" s="2427"/>
      <c r="AD38" s="2427"/>
      <c r="AE38" s="2427"/>
      <c r="AF38" s="2427"/>
      <c r="AG38" s="2427"/>
      <c r="AH38" s="1061"/>
    </row>
    <row r="39" spans="1:34" s="1800" customFormat="1" ht="18" customHeight="1">
      <c r="A39" s="34"/>
      <c r="B39" s="106"/>
      <c r="C39" s="2236"/>
      <c r="D39" s="1782"/>
      <c r="E39" s="2417"/>
      <c r="F39" s="2438"/>
      <c r="G39" s="2318"/>
      <c r="H39" s="2300"/>
      <c r="I39" s="2297"/>
      <c r="J39" s="1744"/>
      <c r="K39" s="2436"/>
      <c r="L39" s="2298"/>
      <c r="M39" s="1884"/>
      <c r="N39" s="1762"/>
      <c r="O39" s="1762"/>
      <c r="P39" s="1763"/>
      <c r="Q39" s="972"/>
      <c r="R39" s="2389"/>
      <c r="S39" s="1884"/>
      <c r="T39" s="1763"/>
      <c r="U39" s="1763"/>
      <c r="V39" s="1859"/>
      <c r="W39" s="1859"/>
      <c r="X39" s="1859"/>
      <c r="Y39" s="1859"/>
      <c r="Z39" s="1859"/>
      <c r="AA39" s="1859"/>
      <c r="AB39" s="1859"/>
      <c r="AC39" s="1859"/>
      <c r="AD39" s="1859"/>
      <c r="AE39" s="1859"/>
      <c r="AF39" s="1859"/>
      <c r="AG39" s="1859"/>
      <c r="AH39" s="1761"/>
    </row>
    <row r="40" spans="1:34" s="1800" customFormat="1" ht="18" customHeight="1">
      <c r="A40" s="34"/>
      <c r="B40" s="106"/>
      <c r="C40" s="2236"/>
      <c r="D40" s="2321"/>
      <c r="E40" s="2422"/>
      <c r="F40" s="1944"/>
      <c r="G40" s="1941"/>
      <c r="H40" s="1941"/>
      <c r="I40" s="1942"/>
      <c r="J40" s="2302"/>
      <c r="K40" s="2436"/>
      <c r="L40" s="2298"/>
      <c r="M40" s="1884"/>
      <c r="N40" s="1762"/>
      <c r="O40" s="1762"/>
      <c r="P40" s="1935"/>
      <c r="Q40" s="972"/>
      <c r="R40" s="2389"/>
      <c r="S40" s="1884"/>
      <c r="T40" s="1935"/>
      <c r="U40" s="1935"/>
      <c r="V40" s="1934"/>
      <c r="W40" s="1934"/>
      <c r="X40" s="1934"/>
      <c r="Y40" s="1934"/>
      <c r="Z40" s="1934"/>
      <c r="AA40" s="1934"/>
      <c r="AB40" s="1934"/>
      <c r="AC40" s="1934"/>
      <c r="AD40" s="1934"/>
      <c r="AE40" s="1934"/>
      <c r="AF40" s="1934"/>
      <c r="AG40" s="1934"/>
      <c r="AH40" s="1930"/>
    </row>
    <row r="41" spans="1:34" s="1800" customFormat="1" ht="18" customHeight="1">
      <c r="A41" s="34"/>
      <c r="B41" s="106"/>
      <c r="C41" s="2236"/>
      <c r="D41" s="2321"/>
      <c r="E41" s="2399"/>
      <c r="F41" s="1944"/>
      <c r="G41" s="1941"/>
      <c r="H41" s="1941"/>
      <c r="I41" s="1942"/>
      <c r="J41" s="1932"/>
      <c r="K41" s="2436"/>
      <c r="L41" s="2298"/>
      <c r="M41" s="1934"/>
      <c r="N41" s="1933"/>
      <c r="O41" s="2537"/>
      <c r="P41" s="1935"/>
      <c r="Q41" s="972"/>
      <c r="R41" s="2391"/>
      <c r="S41" s="1933"/>
      <c r="T41" s="1935"/>
      <c r="U41" s="1935"/>
      <c r="V41" s="1934"/>
      <c r="W41" s="1934"/>
      <c r="X41" s="1934"/>
      <c r="Y41" s="1934"/>
      <c r="Z41" s="1934"/>
      <c r="AA41" s="1934"/>
      <c r="AB41" s="1934"/>
      <c r="AC41" s="1934"/>
      <c r="AD41" s="1934"/>
      <c r="AE41" s="1934"/>
      <c r="AF41" s="1934"/>
      <c r="AG41" s="1934"/>
      <c r="AH41" s="1930"/>
    </row>
    <row r="42" spans="1:34" s="1800" customFormat="1" ht="18" customHeight="1">
      <c r="A42" s="34"/>
      <c r="B42" s="106"/>
      <c r="C42" s="2236"/>
      <c r="D42" s="2321"/>
      <c r="E42" s="2399"/>
      <c r="F42" s="1944"/>
      <c r="G42" s="1941"/>
      <c r="H42" s="1941"/>
      <c r="I42" s="1942"/>
      <c r="J42" s="1932"/>
      <c r="K42" s="2436"/>
      <c r="L42" s="2298"/>
      <c r="M42" s="1934"/>
      <c r="N42" s="1933"/>
      <c r="O42" s="2538"/>
      <c r="P42" s="1935"/>
      <c r="Q42" s="972"/>
      <c r="R42" s="2391"/>
      <c r="S42" s="1933"/>
      <c r="T42" s="1935"/>
      <c r="U42" s="1935"/>
      <c r="V42" s="1934"/>
      <c r="W42" s="1934"/>
      <c r="X42" s="1934"/>
      <c r="Y42" s="1934"/>
      <c r="Z42" s="1934"/>
      <c r="AA42" s="1934"/>
      <c r="AB42" s="1934"/>
      <c r="AC42" s="1934"/>
      <c r="AD42" s="1934"/>
      <c r="AE42" s="1934"/>
      <c r="AF42" s="1934"/>
      <c r="AG42" s="1934"/>
      <c r="AH42" s="1930"/>
    </row>
    <row r="43" spans="1:34" ht="18" customHeight="1">
      <c r="B43" s="106"/>
      <c r="C43" s="2236"/>
      <c r="D43" s="1782"/>
      <c r="E43" s="2399"/>
      <c r="F43" s="1745"/>
      <c r="G43" s="2296"/>
      <c r="H43" s="2300"/>
      <c r="I43" s="2297"/>
      <c r="J43" s="1744"/>
      <c r="K43" s="2436"/>
      <c r="L43" s="2298"/>
      <c r="M43" s="1884"/>
      <c r="N43" s="1762"/>
      <c r="O43" s="1762"/>
      <c r="P43" s="1763"/>
      <c r="Q43" s="972"/>
      <c r="R43" s="2389"/>
      <c r="S43" s="1884"/>
      <c r="T43" s="1763"/>
      <c r="U43" s="1763"/>
      <c r="V43" s="1859"/>
      <c r="W43" s="1859"/>
      <c r="X43" s="1859"/>
      <c r="Y43" s="1859"/>
      <c r="Z43" s="1859"/>
      <c r="AA43" s="1859"/>
      <c r="AB43" s="1859"/>
      <c r="AC43" s="1859"/>
      <c r="AD43" s="1859"/>
      <c r="AE43" s="1859"/>
      <c r="AF43" s="1859"/>
      <c r="AG43" s="1859"/>
      <c r="AH43" s="1761"/>
    </row>
    <row r="44" spans="1:34" ht="18" customHeight="1">
      <c r="B44" s="106"/>
      <c r="C44" s="2236"/>
      <c r="D44" s="2322"/>
      <c r="E44" s="2142"/>
      <c r="F44" s="2245"/>
      <c r="G44" s="2323"/>
      <c r="H44" s="2323"/>
      <c r="I44" s="2250"/>
      <c r="J44" s="2324"/>
      <c r="K44" s="2436"/>
      <c r="L44" s="2298"/>
      <c r="M44" s="1884"/>
      <c r="N44" s="1762"/>
      <c r="O44" s="1762"/>
      <c r="P44" s="2078"/>
      <c r="Q44" s="972"/>
      <c r="R44" s="2390"/>
      <c r="S44" s="2437"/>
      <c r="T44" s="2078"/>
      <c r="U44" s="2078"/>
      <c r="V44" s="2432"/>
      <c r="W44" s="2432"/>
      <c r="X44" s="2432"/>
      <c r="Y44" s="2432"/>
      <c r="Z44" s="2432"/>
      <c r="AA44" s="2432"/>
      <c r="AB44" s="2432"/>
      <c r="AC44" s="2432"/>
      <c r="AD44" s="2432"/>
      <c r="AE44" s="2432"/>
      <c r="AF44" s="2432"/>
      <c r="AG44" s="2432"/>
      <c r="AH44" s="2038"/>
    </row>
    <row r="45" spans="1:34" s="1800" customFormat="1" ht="18" customHeight="1">
      <c r="A45" s="34"/>
      <c r="B45" s="106"/>
      <c r="C45" s="2236"/>
      <c r="D45" s="2257"/>
      <c r="E45" s="2424"/>
      <c r="F45" s="2258"/>
      <c r="G45" s="2259"/>
      <c r="H45" s="2260"/>
      <c r="I45" s="2261"/>
      <c r="J45" s="2262"/>
      <c r="K45" s="2436"/>
      <c r="L45" s="2016"/>
      <c r="M45" s="2427"/>
      <c r="N45" s="2435"/>
      <c r="O45" s="2435"/>
      <c r="P45" s="2427"/>
      <c r="Q45" s="2427"/>
      <c r="R45" s="2427"/>
      <c r="S45" s="2435"/>
      <c r="T45" s="972"/>
      <c r="U45" s="972"/>
      <c r="V45" s="2427"/>
      <c r="W45" s="2427"/>
      <c r="X45" s="2427"/>
      <c r="Y45" s="2427"/>
      <c r="Z45" s="2427"/>
      <c r="AA45" s="2427"/>
      <c r="AB45" s="2427"/>
      <c r="AC45" s="2427"/>
      <c r="AD45" s="2427"/>
      <c r="AE45" s="2427"/>
      <c r="AF45" s="2427"/>
      <c r="AG45" s="2427"/>
      <c r="AH45" s="1061"/>
    </row>
    <row r="46" spans="1:34" ht="18" customHeight="1">
      <c r="A46" s="431"/>
      <c r="B46" s="302"/>
      <c r="C46" s="279"/>
      <c r="D46" s="303"/>
      <c r="E46" s="304"/>
      <c r="F46" s="282"/>
      <c r="G46" s="804"/>
      <c r="H46" s="804"/>
      <c r="I46" s="410"/>
      <c r="J46" s="306"/>
      <c r="K46" s="805"/>
      <c r="L46" s="805"/>
      <c r="M46" s="805"/>
      <c r="N46" s="311"/>
      <c r="O46" s="311"/>
      <c r="P46" s="147"/>
      <c r="Q46" s="147"/>
      <c r="R46" s="147"/>
      <c r="S46" s="311"/>
      <c r="T46" s="147"/>
      <c r="U46" s="806"/>
      <c r="V46" s="384"/>
      <c r="W46" s="794"/>
      <c r="X46" s="794"/>
      <c r="Y46" s="794"/>
      <c r="Z46" s="794"/>
      <c r="AA46" s="794"/>
      <c r="AB46" s="794"/>
      <c r="AC46" s="319"/>
      <c r="AD46" s="319"/>
      <c r="AE46" s="319"/>
      <c r="AF46" s="319"/>
      <c r="AG46" s="319"/>
      <c r="AH46" s="302"/>
    </row>
    <row r="47" spans="1:34" ht="18" customHeight="1">
      <c r="A47" s="807"/>
      <c r="B47" s="2439">
        <f>COUNT(B7:B46)</f>
        <v>0</v>
      </c>
      <c r="C47" s="285"/>
      <c r="D47" s="313" t="s">
        <v>10</v>
      </c>
      <c r="E47" s="152"/>
      <c r="F47" s="152">
        <f>SUM(F7:F46)</f>
        <v>0</v>
      </c>
      <c r="G47" s="286">
        <f>SUM(G7:G46)</f>
        <v>0</v>
      </c>
      <c r="H47" s="286">
        <f>SUM(H7:H46)</f>
        <v>0</v>
      </c>
      <c r="I47" s="286">
        <f>SUM(I7:I46)</f>
        <v>0</v>
      </c>
      <c r="J47" s="152"/>
      <c r="K47" s="313"/>
      <c r="L47" s="313"/>
      <c r="M47" s="313"/>
      <c r="N47" s="313"/>
      <c r="O47" s="313"/>
      <c r="P47" s="152">
        <f>COUNTA(P7:P46)</f>
        <v>0</v>
      </c>
      <c r="Q47" s="152">
        <f>COUNTA(Q7:Q46)</f>
        <v>0</v>
      </c>
      <c r="R47" s="152">
        <f>COUNTA(R7:R46)</f>
        <v>0</v>
      </c>
      <c r="S47" s="313"/>
      <c r="T47" s="152">
        <f>COUNTA(T7:T46)</f>
        <v>0</v>
      </c>
      <c r="U47" s="153">
        <f>COUNTA(U7:U46)</f>
        <v>0</v>
      </c>
      <c r="V47" s="153">
        <f t="shared" ref="V47:AG47" si="0">SUM(V7:V46)</f>
        <v>0</v>
      </c>
      <c r="W47" s="153">
        <f t="shared" si="0"/>
        <v>0</v>
      </c>
      <c r="X47" s="153">
        <f t="shared" si="0"/>
        <v>0</v>
      </c>
      <c r="Y47" s="153">
        <f t="shared" si="0"/>
        <v>0</v>
      </c>
      <c r="Z47" s="153">
        <f t="shared" si="0"/>
        <v>0</v>
      </c>
      <c r="AA47" s="153">
        <f t="shared" si="0"/>
        <v>0</v>
      </c>
      <c r="AB47" s="153">
        <f t="shared" si="0"/>
        <v>0</v>
      </c>
      <c r="AC47" s="152">
        <f t="shared" si="0"/>
        <v>0</v>
      </c>
      <c r="AD47" s="152">
        <f t="shared" si="0"/>
        <v>0</v>
      </c>
      <c r="AE47" s="152">
        <f t="shared" si="0"/>
        <v>0</v>
      </c>
      <c r="AF47" s="152">
        <f t="shared" si="0"/>
        <v>0</v>
      </c>
      <c r="AG47" s="152">
        <f t="shared" si="0"/>
        <v>0</v>
      </c>
      <c r="AH47" s="287"/>
    </row>
    <row r="48" spans="1:34" ht="18" customHeight="1">
      <c r="A48" s="790"/>
      <c r="B48" s="179"/>
      <c r="C48" s="179"/>
      <c r="D48" s="180"/>
      <c r="E48" s="181"/>
      <c r="F48" s="182"/>
      <c r="G48" s="808"/>
      <c r="H48" s="808"/>
      <c r="I48" s="808"/>
      <c r="J48" s="182"/>
      <c r="K48" s="185"/>
      <c r="L48" s="185"/>
      <c r="M48" s="185"/>
      <c r="N48" s="185"/>
      <c r="O48" s="185"/>
      <c r="P48" s="783"/>
      <c r="Q48" s="783"/>
      <c r="R48" s="783"/>
      <c r="S48" s="185"/>
      <c r="T48" s="1057"/>
      <c r="U48" s="154"/>
      <c r="V48" s="154"/>
      <c r="W48" s="154"/>
      <c r="X48" s="154"/>
      <c r="Y48" s="154"/>
      <c r="Z48" s="154"/>
      <c r="AA48" s="154"/>
      <c r="AB48" s="154"/>
      <c r="AC48" s="783"/>
      <c r="AD48" s="783"/>
      <c r="AE48" s="783"/>
      <c r="AF48" s="783"/>
      <c r="AG48" s="783"/>
      <c r="AH48" s="182"/>
    </row>
    <row r="49" spans="1:36" ht="18" customHeight="1">
      <c r="A49" s="790"/>
      <c r="B49" s="179" t="s">
        <v>58</v>
      </c>
      <c r="C49" s="180" t="str">
        <f>BKW!C13</f>
        <v>Tahun 2020</v>
      </c>
      <c r="D49" s="180"/>
      <c r="E49" s="181"/>
      <c r="F49" s="182"/>
      <c r="G49" s="808"/>
      <c r="H49" s="808"/>
      <c r="I49" s="808"/>
      <c r="J49" s="182"/>
      <c r="K49" s="185"/>
      <c r="L49" s="185"/>
      <c r="M49" s="185"/>
      <c r="N49" s="185"/>
      <c r="O49" s="185"/>
      <c r="P49" s="783"/>
      <c r="Q49" s="783"/>
      <c r="R49" s="783"/>
      <c r="S49" s="185"/>
      <c r="T49" s="1057"/>
      <c r="U49" s="154"/>
      <c r="V49" s="154"/>
      <c r="W49" s="154"/>
      <c r="X49" s="154"/>
      <c r="Y49" s="154"/>
      <c r="Z49" s="154"/>
      <c r="AA49" s="154"/>
      <c r="AB49" s="154"/>
      <c r="AC49" s="783"/>
      <c r="AD49" s="783"/>
      <c r="AE49" s="783"/>
      <c r="AF49" s="783"/>
      <c r="AG49" s="783"/>
      <c r="AH49" s="182"/>
    </row>
    <row r="50" spans="1:36" s="1800" customFormat="1" ht="18" customHeight="1">
      <c r="A50" s="34"/>
      <c r="B50" s="106"/>
      <c r="C50" s="2236"/>
      <c r="D50" s="2257"/>
      <c r="E50" s="2424"/>
      <c r="F50" s="2258"/>
      <c r="G50" s="2259"/>
      <c r="H50" s="2260"/>
      <c r="I50" s="2261"/>
      <c r="J50" s="2262"/>
      <c r="K50" s="2256"/>
      <c r="L50" s="2016"/>
      <c r="M50" s="2254"/>
      <c r="N50" s="2255"/>
      <c r="O50" s="2255"/>
      <c r="P50" s="2384"/>
      <c r="Q50" s="2384"/>
      <c r="R50" s="2384"/>
      <c r="S50" s="2255"/>
      <c r="T50" s="972"/>
      <c r="U50" s="972"/>
      <c r="V50" s="2254"/>
      <c r="W50" s="2254"/>
      <c r="X50" s="2254"/>
      <c r="Y50" s="2254"/>
      <c r="Z50" s="2254"/>
      <c r="AA50" s="2254"/>
      <c r="AB50" s="2254"/>
      <c r="AC50" s="2254"/>
      <c r="AD50" s="2254"/>
      <c r="AE50" s="2254"/>
      <c r="AF50" s="2254"/>
      <c r="AG50" s="2254"/>
      <c r="AH50" s="1061"/>
    </row>
    <row r="51" spans="1:36" ht="18" customHeight="1">
      <c r="A51" s="431"/>
      <c r="B51" s="106"/>
      <c r="C51" s="279"/>
      <c r="D51" s="303"/>
      <c r="E51" s="304"/>
      <c r="F51" s="282"/>
      <c r="G51" s="305"/>
      <c r="H51" s="305"/>
      <c r="I51" s="305"/>
      <c r="J51" s="306"/>
      <c r="K51" s="805"/>
      <c r="L51" s="805"/>
      <c r="M51" s="805"/>
      <c r="N51" s="834"/>
      <c r="O51" s="311"/>
      <c r="P51" s="147"/>
      <c r="Q51" s="147"/>
      <c r="R51" s="147"/>
      <c r="S51" s="311"/>
      <c r="T51" s="1058"/>
      <c r="U51" s="147"/>
      <c r="V51" s="354"/>
      <c r="W51" s="354"/>
      <c r="X51" s="354"/>
      <c r="Y51" s="354"/>
      <c r="Z51" s="354"/>
      <c r="AA51" s="354"/>
      <c r="AB51" s="354"/>
      <c r="AC51" s="284"/>
      <c r="AD51" s="284"/>
      <c r="AE51" s="284"/>
      <c r="AF51" s="284"/>
      <c r="AG51" s="284"/>
      <c r="AH51" s="302"/>
    </row>
    <row r="52" spans="1:36" ht="18" customHeight="1">
      <c r="A52" s="807"/>
      <c r="B52" s="2439">
        <f>COUNT(B49:B51)</f>
        <v>0</v>
      </c>
      <c r="C52" s="285"/>
      <c r="D52" s="313" t="s">
        <v>10</v>
      </c>
      <c r="E52" s="152"/>
      <c r="F52" s="152">
        <f>SUM(F48:F51)</f>
        <v>0</v>
      </c>
      <c r="G52" s="286">
        <f>SUM(G48:G51)</f>
        <v>0</v>
      </c>
      <c r="H52" s="286">
        <f>SUM(H48:H51)</f>
        <v>0</v>
      </c>
      <c r="I52" s="286">
        <f>SUM(I48:I51)</f>
        <v>0</v>
      </c>
      <c r="J52" s="152"/>
      <c r="K52" s="313"/>
      <c r="L52" s="313"/>
      <c r="M52" s="313"/>
      <c r="N52" s="313"/>
      <c r="O52" s="313"/>
      <c r="P52" s="152">
        <f>COUNTA(P48:P51)</f>
        <v>0</v>
      </c>
      <c r="Q52" s="152">
        <f>COUNTA(Q48:Q51)</f>
        <v>0</v>
      </c>
      <c r="R52" s="152">
        <f>COUNTA(R48:R51)</f>
        <v>0</v>
      </c>
      <c r="S52" s="313"/>
      <c r="T52" s="152">
        <f>COUNTA(T48:T51)</f>
        <v>0</v>
      </c>
      <c r="U52" s="153">
        <f>COUNTA(U48:U51)</f>
        <v>0</v>
      </c>
      <c r="V52" s="153">
        <f t="shared" ref="V52:AG52" si="1">SUM(V48:V51)</f>
        <v>0</v>
      </c>
      <c r="W52" s="153">
        <f t="shared" si="1"/>
        <v>0</v>
      </c>
      <c r="X52" s="153">
        <f t="shared" si="1"/>
        <v>0</v>
      </c>
      <c r="Y52" s="153">
        <f t="shared" si="1"/>
        <v>0</v>
      </c>
      <c r="Z52" s="153">
        <f t="shared" si="1"/>
        <v>0</v>
      </c>
      <c r="AA52" s="153">
        <f t="shared" si="1"/>
        <v>0</v>
      </c>
      <c r="AB52" s="153">
        <f t="shared" si="1"/>
        <v>0</v>
      </c>
      <c r="AC52" s="152">
        <f t="shared" si="1"/>
        <v>0</v>
      </c>
      <c r="AD52" s="152">
        <f t="shared" si="1"/>
        <v>0</v>
      </c>
      <c r="AE52" s="152">
        <f t="shared" si="1"/>
        <v>0</v>
      </c>
      <c r="AF52" s="152">
        <f t="shared" si="1"/>
        <v>0</v>
      </c>
      <c r="AG52" s="152">
        <f t="shared" si="1"/>
        <v>0</v>
      </c>
      <c r="AH52" s="287"/>
    </row>
    <row r="53" spans="1:36" ht="7.5" customHeight="1">
      <c r="A53" s="431"/>
      <c r="B53" s="307"/>
      <c r="C53" s="307"/>
      <c r="D53" s="320"/>
      <c r="E53" s="307"/>
      <c r="F53" s="307"/>
      <c r="G53" s="835"/>
      <c r="H53" s="835"/>
      <c r="I53" s="835"/>
      <c r="J53" s="307"/>
      <c r="K53" s="499"/>
      <c r="L53" s="499"/>
      <c r="M53" s="499"/>
      <c r="N53" s="499"/>
      <c r="O53" s="499"/>
      <c r="P53" s="307"/>
      <c r="Q53" s="307"/>
      <c r="R53" s="307"/>
      <c r="S53" s="320"/>
      <c r="T53" s="307"/>
      <c r="U53" s="356"/>
      <c r="V53" s="356"/>
      <c r="W53" s="356"/>
      <c r="X53" s="356"/>
      <c r="Y53" s="356"/>
      <c r="Z53" s="356"/>
      <c r="AA53" s="356"/>
      <c r="AB53" s="356"/>
      <c r="AC53" s="307"/>
      <c r="AD53" s="307"/>
      <c r="AE53" s="307"/>
      <c r="AF53" s="307"/>
      <c r="AG53" s="307"/>
      <c r="AH53" s="309"/>
    </row>
    <row r="54" spans="1:36" ht="18" customHeight="1">
      <c r="A54" s="807"/>
      <c r="B54" s="285">
        <f>B47+B52</f>
        <v>0</v>
      </c>
      <c r="C54" s="285"/>
      <c r="D54" s="313" t="s">
        <v>27</v>
      </c>
      <c r="E54" s="152"/>
      <c r="F54" s="321">
        <f>F47+F52</f>
        <v>0</v>
      </c>
      <c r="G54" s="286">
        <f>G47+G52</f>
        <v>0</v>
      </c>
      <c r="H54" s="286">
        <f>H47+H52</f>
        <v>0</v>
      </c>
      <c r="I54" s="286">
        <f>I47+I52</f>
        <v>0</v>
      </c>
      <c r="J54" s="152"/>
      <c r="K54" s="313"/>
      <c r="L54" s="313"/>
      <c r="M54" s="313"/>
      <c r="N54" s="313"/>
      <c r="O54" s="313"/>
      <c r="P54" s="321">
        <f>P47+P52</f>
        <v>0</v>
      </c>
      <c r="Q54" s="321">
        <f>Q47+Q52</f>
        <v>0</v>
      </c>
      <c r="R54" s="321">
        <f>R47+R52</f>
        <v>0</v>
      </c>
      <c r="S54" s="322"/>
      <c r="T54" s="321">
        <f t="shared" ref="T54:AG54" si="2">T47+T52</f>
        <v>0</v>
      </c>
      <c r="U54" s="836">
        <f t="shared" si="2"/>
        <v>0</v>
      </c>
      <c r="V54" s="836">
        <f t="shared" si="2"/>
        <v>0</v>
      </c>
      <c r="W54" s="836">
        <f t="shared" si="2"/>
        <v>0</v>
      </c>
      <c r="X54" s="836">
        <f t="shared" si="2"/>
        <v>0</v>
      </c>
      <c r="Y54" s="836">
        <f t="shared" si="2"/>
        <v>0</v>
      </c>
      <c r="Z54" s="836">
        <f t="shared" si="2"/>
        <v>0</v>
      </c>
      <c r="AA54" s="836">
        <f t="shared" si="2"/>
        <v>0</v>
      </c>
      <c r="AB54" s="836">
        <f t="shared" si="2"/>
        <v>0</v>
      </c>
      <c r="AC54" s="321">
        <f t="shared" si="2"/>
        <v>0</v>
      </c>
      <c r="AD54" s="321">
        <f t="shared" si="2"/>
        <v>0</v>
      </c>
      <c r="AE54" s="321">
        <f t="shared" si="2"/>
        <v>0</v>
      </c>
      <c r="AF54" s="321">
        <f t="shared" si="2"/>
        <v>0</v>
      </c>
      <c r="AG54" s="321">
        <f t="shared" si="2"/>
        <v>0</v>
      </c>
      <c r="AH54" s="287"/>
    </row>
    <row r="55" spans="1:36" ht="21" customHeight="1">
      <c r="A55" s="431"/>
      <c r="B55" s="307"/>
      <c r="C55" s="307"/>
      <c r="D55" s="307"/>
      <c r="E55" s="307"/>
      <c r="F55" s="307"/>
      <c r="G55" s="308"/>
      <c r="H55" s="308"/>
      <c r="I55" s="308"/>
      <c r="J55" s="307"/>
      <c r="K55" s="307"/>
      <c r="L55" s="307"/>
      <c r="M55" s="448"/>
      <c r="N55" s="307"/>
      <c r="O55" s="307"/>
      <c r="P55" s="307"/>
      <c r="Q55" s="307"/>
      <c r="R55" s="307"/>
      <c r="S55" s="320"/>
      <c r="T55" s="307"/>
      <c r="U55" s="356"/>
      <c r="V55" s="356"/>
      <c r="W55" s="356"/>
      <c r="X55" s="356"/>
      <c r="Y55" s="356"/>
      <c r="Z55" s="356"/>
      <c r="AA55" s="356"/>
      <c r="AB55" s="356"/>
      <c r="AC55" s="307"/>
      <c r="AD55" s="307"/>
      <c r="AE55" s="307"/>
      <c r="AF55" s="307"/>
      <c r="AG55" s="307"/>
      <c r="AH55" s="309"/>
    </row>
    <row r="56" spans="1:36" ht="21" customHeight="1">
      <c r="B56" s="13" t="s">
        <v>79</v>
      </c>
      <c r="H56" s="28">
        <v>104</v>
      </c>
      <c r="I56" s="28">
        <v>47</v>
      </c>
      <c r="J56" s="837">
        <f>H56-I56</f>
        <v>57</v>
      </c>
      <c r="X56" s="109"/>
    </row>
    <row r="57" spans="1:36" ht="18" customHeight="1">
      <c r="A57" s="11"/>
      <c r="B57" s="2524" t="s">
        <v>0</v>
      </c>
      <c r="C57" s="2526" t="s">
        <v>47</v>
      </c>
      <c r="D57" s="2524" t="s">
        <v>1</v>
      </c>
      <c r="E57" s="2524" t="s">
        <v>2</v>
      </c>
      <c r="F57" s="2526" t="s">
        <v>115</v>
      </c>
      <c r="G57" s="2529" t="s">
        <v>3</v>
      </c>
      <c r="H57" s="2530"/>
      <c r="I57" s="2531"/>
      <c r="J57" s="2526" t="s">
        <v>25</v>
      </c>
      <c r="K57" s="2526" t="s">
        <v>56</v>
      </c>
      <c r="L57" s="2526" t="s">
        <v>49</v>
      </c>
      <c r="M57" s="2526" t="s">
        <v>50</v>
      </c>
      <c r="N57" s="2522" t="s">
        <v>53</v>
      </c>
      <c r="O57" s="2523"/>
      <c r="P57" s="2522" t="s">
        <v>48</v>
      </c>
      <c r="Q57" s="2528"/>
      <c r="R57" s="2528"/>
      <c r="S57" s="2523"/>
      <c r="T57" s="2522" t="s">
        <v>52</v>
      </c>
      <c r="U57" s="2523"/>
      <c r="V57" s="2522" t="s">
        <v>71</v>
      </c>
      <c r="W57" s="2528"/>
      <c r="X57" s="2528"/>
      <c r="Y57" s="2528"/>
      <c r="Z57" s="2528"/>
      <c r="AA57" s="2528"/>
      <c r="AB57" s="2528"/>
      <c r="AC57" s="2528"/>
      <c r="AD57" s="2528"/>
      <c r="AE57" s="2528"/>
      <c r="AF57" s="2528"/>
      <c r="AG57" s="2523"/>
      <c r="AH57" s="2524" t="s">
        <v>5</v>
      </c>
    </row>
    <row r="58" spans="1:36" ht="18" customHeight="1">
      <c r="A58" s="11"/>
      <c r="B58" s="2525"/>
      <c r="C58" s="2527"/>
      <c r="D58" s="2525"/>
      <c r="E58" s="2525"/>
      <c r="F58" s="2527"/>
      <c r="G58" s="31" t="s">
        <v>125</v>
      </c>
      <c r="H58" s="31" t="s">
        <v>6</v>
      </c>
      <c r="I58" s="31" t="s">
        <v>7</v>
      </c>
      <c r="J58" s="2527"/>
      <c r="K58" s="2527"/>
      <c r="L58" s="2527"/>
      <c r="M58" s="2527"/>
      <c r="N58" s="782" t="s">
        <v>54</v>
      </c>
      <c r="O58" s="782" t="s">
        <v>55</v>
      </c>
      <c r="P58" s="782" t="s">
        <v>28</v>
      </c>
      <c r="Q58" s="782" t="s">
        <v>4</v>
      </c>
      <c r="R58" s="782" t="s">
        <v>8</v>
      </c>
      <c r="S58" s="962" t="s">
        <v>51</v>
      </c>
      <c r="T58" s="782" t="s">
        <v>4</v>
      </c>
      <c r="U58" s="53" t="s">
        <v>8</v>
      </c>
      <c r="V58" s="53" t="s">
        <v>59</v>
      </c>
      <c r="W58" s="53" t="s">
        <v>60</v>
      </c>
      <c r="X58" s="53" t="s">
        <v>61</v>
      </c>
      <c r="Y58" s="53" t="s">
        <v>62</v>
      </c>
      <c r="Z58" s="53" t="s">
        <v>63</v>
      </c>
      <c r="AA58" s="53" t="s">
        <v>64</v>
      </c>
      <c r="AB58" s="53" t="s">
        <v>65</v>
      </c>
      <c r="AC58" s="782" t="s">
        <v>66</v>
      </c>
      <c r="AD58" s="782" t="s">
        <v>67</v>
      </c>
      <c r="AE58" s="782" t="s">
        <v>68</v>
      </c>
      <c r="AF58" s="782" t="s">
        <v>69</v>
      </c>
      <c r="AG58" s="782" t="s">
        <v>70</v>
      </c>
      <c r="AH58" s="2525"/>
    </row>
    <row r="59" spans="1:36" ht="18" customHeight="1">
      <c r="A59" s="35"/>
      <c r="B59" s="171"/>
      <c r="C59" s="171"/>
      <c r="D59" s="172"/>
      <c r="E59" s="173"/>
      <c r="F59" s="174"/>
      <c r="G59" s="175"/>
      <c r="H59" s="175"/>
      <c r="I59" s="175"/>
      <c r="J59" s="174"/>
      <c r="K59" s="178"/>
      <c r="L59" s="178"/>
      <c r="M59" s="178"/>
      <c r="N59" s="178"/>
      <c r="O59" s="178"/>
      <c r="P59" s="177"/>
      <c r="Q59" s="177"/>
      <c r="R59" s="177"/>
      <c r="S59" s="178"/>
      <c r="T59" s="177"/>
      <c r="U59" s="340"/>
      <c r="V59" s="340"/>
      <c r="W59" s="340"/>
      <c r="X59" s="340"/>
      <c r="Y59" s="340"/>
      <c r="Z59" s="340"/>
      <c r="AA59" s="340"/>
      <c r="AB59" s="340"/>
      <c r="AC59" s="176"/>
      <c r="AD59" s="176"/>
      <c r="AE59" s="176"/>
      <c r="AF59" s="176"/>
      <c r="AG59" s="176"/>
      <c r="AH59" s="174"/>
    </row>
    <row r="60" spans="1:36" ht="18" customHeight="1">
      <c r="A60" s="27"/>
      <c r="B60" s="179" t="s">
        <v>57</v>
      </c>
      <c r="C60" s="457" t="str">
        <f>BKW!C8</f>
        <v>sd. Tahun 2019</v>
      </c>
      <c r="D60" s="807"/>
      <c r="E60" s="389"/>
      <c r="F60" s="182"/>
      <c r="G60" s="183"/>
      <c r="H60" s="460"/>
      <c r="I60" s="183"/>
      <c r="J60" s="461"/>
      <c r="K60" s="783"/>
      <c r="L60" s="783"/>
      <c r="M60" s="783"/>
      <c r="N60" s="783"/>
      <c r="O60" s="783"/>
      <c r="P60" s="184"/>
      <c r="Q60" s="184"/>
      <c r="R60" s="184"/>
      <c r="S60" s="185"/>
      <c r="T60" s="184"/>
      <c r="U60" s="154"/>
      <c r="V60" s="154"/>
      <c r="W60" s="154"/>
      <c r="X60" s="154"/>
      <c r="Y60" s="154"/>
      <c r="Z60" s="154"/>
      <c r="AA60" s="154"/>
      <c r="AB60" s="154"/>
      <c r="AC60" s="783"/>
      <c r="AD60" s="783"/>
      <c r="AE60" s="783"/>
      <c r="AF60" s="783"/>
      <c r="AG60" s="783"/>
      <c r="AH60" s="182"/>
    </row>
    <row r="61" spans="1:36" ht="18" customHeight="1">
      <c r="A61" s="1583"/>
      <c r="B61" s="155"/>
      <c r="C61" s="314"/>
      <c r="D61" s="1145"/>
      <c r="E61" s="1264"/>
      <c r="F61" s="1282"/>
      <c r="G61" s="1167"/>
      <c r="H61" s="898"/>
      <c r="I61" s="1106"/>
      <c r="J61" s="1145"/>
      <c r="K61" s="1145"/>
      <c r="L61" s="1379"/>
      <c r="M61" s="1379"/>
      <c r="N61" s="1394"/>
      <c r="O61" s="144"/>
      <c r="P61" s="136"/>
      <c r="Q61" s="136"/>
      <c r="R61" s="136"/>
      <c r="S61" s="141"/>
      <c r="T61" s="136"/>
      <c r="U61" s="145"/>
      <c r="V61" s="794"/>
      <c r="W61" s="794"/>
      <c r="X61" s="794"/>
      <c r="Y61" s="794"/>
      <c r="Z61" s="794"/>
      <c r="AA61" s="794"/>
      <c r="AB61" s="794"/>
      <c r="AC61" s="794"/>
      <c r="AD61" s="794"/>
      <c r="AE61" s="794"/>
      <c r="AF61" s="794"/>
      <c r="AG61" s="794"/>
      <c r="AH61" s="155"/>
    </row>
    <row r="62" spans="1:36" ht="18" customHeight="1">
      <c r="A62" s="785"/>
      <c r="B62" s="155"/>
      <c r="C62" s="314"/>
      <c r="D62" s="139"/>
      <c r="E62" s="139"/>
      <c r="F62" s="382"/>
      <c r="G62" s="342"/>
      <c r="H62" s="342"/>
      <c r="I62" s="344"/>
      <c r="J62" s="139"/>
      <c r="K62" s="415"/>
      <c r="L62" s="415"/>
      <c r="M62" s="415"/>
      <c r="N62" s="141"/>
      <c r="O62" s="141"/>
      <c r="P62" s="136"/>
      <c r="Q62" s="136"/>
      <c r="R62" s="136"/>
      <c r="S62" s="141"/>
      <c r="T62" s="136"/>
      <c r="U62" s="142"/>
      <c r="V62" s="794"/>
      <c r="W62" s="794"/>
      <c r="X62" s="794"/>
      <c r="Y62" s="794"/>
      <c r="Z62" s="794"/>
      <c r="AA62" s="794"/>
      <c r="AB62" s="794"/>
      <c r="AC62" s="319"/>
      <c r="AD62" s="319"/>
      <c r="AE62" s="319"/>
      <c r="AF62" s="319"/>
      <c r="AG62" s="319"/>
      <c r="AH62" s="155"/>
      <c r="AI62" s="12">
        <v>2013</v>
      </c>
    </row>
    <row r="63" spans="1:36" ht="18" customHeight="1">
      <c r="A63" s="785"/>
      <c r="B63" s="155"/>
      <c r="C63" s="314"/>
      <c r="D63" s="139"/>
      <c r="E63" s="139"/>
      <c r="F63" s="382"/>
      <c r="G63" s="342"/>
      <c r="H63" s="342"/>
      <c r="I63" s="344"/>
      <c r="J63" s="139"/>
      <c r="K63" s="415"/>
      <c r="L63" s="415"/>
      <c r="M63" s="415"/>
      <c r="N63" s="141"/>
      <c r="O63" s="141"/>
      <c r="P63" s="136"/>
      <c r="Q63" s="136"/>
      <c r="R63" s="136"/>
      <c r="S63" s="141"/>
      <c r="T63" s="136"/>
      <c r="U63" s="142"/>
      <c r="V63" s="794"/>
      <c r="W63" s="794"/>
      <c r="X63" s="794"/>
      <c r="Y63" s="794"/>
      <c r="Z63" s="794"/>
      <c r="AA63" s="794"/>
      <c r="AB63" s="794"/>
      <c r="AC63" s="319"/>
      <c r="AD63" s="319"/>
      <c r="AE63" s="319"/>
      <c r="AF63" s="319"/>
      <c r="AG63" s="319"/>
      <c r="AH63" s="155"/>
    </row>
    <row r="64" spans="1:36" ht="18" customHeight="1">
      <c r="A64" s="1583"/>
      <c r="B64" s="155"/>
      <c r="C64" s="157"/>
      <c r="D64" s="1145"/>
      <c r="E64" s="1264"/>
      <c r="F64" s="1282"/>
      <c r="G64" s="1299"/>
      <c r="H64" s="1106"/>
      <c r="I64" s="1106"/>
      <c r="J64" s="1145"/>
      <c r="K64" s="1379"/>
      <c r="L64" s="1379"/>
      <c r="M64" s="796"/>
      <c r="N64" s="1241"/>
      <c r="O64" s="1241"/>
      <c r="P64" s="146"/>
      <c r="Q64" s="146"/>
      <c r="R64" s="146"/>
      <c r="S64" s="1399"/>
      <c r="T64" s="146"/>
      <c r="U64" s="146"/>
      <c r="V64" s="794"/>
      <c r="W64" s="794"/>
      <c r="X64" s="794"/>
      <c r="Y64" s="794"/>
      <c r="Z64" s="794"/>
      <c r="AA64" s="794"/>
      <c r="AB64" s="794"/>
      <c r="AC64" s="794"/>
      <c r="AD64" s="794"/>
      <c r="AE64" s="794"/>
      <c r="AF64" s="794"/>
      <c r="AG64" s="794"/>
      <c r="AH64" s="146"/>
      <c r="AI64" s="55"/>
      <c r="AJ64" s="55"/>
    </row>
    <row r="65" spans="1:35" ht="18" customHeight="1">
      <c r="A65" s="785"/>
      <c r="B65" s="155"/>
      <c r="C65" s="314"/>
      <c r="D65" s="139"/>
      <c r="E65" s="139"/>
      <c r="F65" s="382"/>
      <c r="G65" s="413"/>
      <c r="H65" s="413"/>
      <c r="I65" s="344"/>
      <c r="J65" s="139"/>
      <c r="K65" s="415"/>
      <c r="L65" s="415"/>
      <c r="M65" s="415"/>
      <c r="N65" s="141"/>
      <c r="O65" s="141"/>
      <c r="P65" s="136"/>
      <c r="Q65" s="136"/>
      <c r="R65" s="136"/>
      <c r="S65" s="141"/>
      <c r="T65" s="136"/>
      <c r="U65" s="142"/>
      <c r="V65" s="794"/>
      <c r="W65" s="794"/>
      <c r="X65" s="794"/>
      <c r="Y65" s="794"/>
      <c r="Z65" s="794"/>
      <c r="AA65" s="794"/>
      <c r="AB65" s="794"/>
      <c r="AC65" s="319"/>
      <c r="AD65" s="319"/>
      <c r="AE65" s="319"/>
      <c r="AF65" s="319"/>
      <c r="AG65" s="319"/>
      <c r="AH65" s="155"/>
      <c r="AI65" s="12">
        <v>2009</v>
      </c>
    </row>
    <row r="66" spans="1:35" ht="18" customHeight="1">
      <c r="A66" s="1591"/>
      <c r="B66" s="155"/>
      <c r="C66" s="144"/>
      <c r="D66" s="1145"/>
      <c r="E66" s="1264"/>
      <c r="F66" s="1282"/>
      <c r="G66" s="1301"/>
      <c r="H66" s="1301"/>
      <c r="I66" s="1301"/>
      <c r="J66" s="1145"/>
      <c r="K66" s="415"/>
      <c r="L66" s="318"/>
      <c r="M66" s="415"/>
      <c r="N66" s="141"/>
      <c r="O66" s="141"/>
      <c r="P66" s="143"/>
      <c r="Q66" s="799"/>
      <c r="R66" s="143"/>
      <c r="S66" s="141"/>
      <c r="T66" s="143"/>
      <c r="U66" s="145"/>
      <c r="V66" s="384"/>
      <c r="W66" s="794"/>
      <c r="X66" s="794"/>
      <c r="Y66" s="794"/>
      <c r="Z66" s="794"/>
      <c r="AA66" s="794"/>
      <c r="AB66" s="794"/>
      <c r="AC66" s="319"/>
      <c r="AD66" s="319"/>
      <c r="AE66" s="319"/>
      <c r="AF66" s="319"/>
      <c r="AG66" s="319"/>
      <c r="AH66" s="318"/>
    </row>
    <row r="67" spans="1:35" ht="18" customHeight="1">
      <c r="A67" s="785"/>
      <c r="B67" s="155"/>
      <c r="C67" s="314"/>
      <c r="D67" s="139"/>
      <c r="E67" s="139"/>
      <c r="F67" s="382"/>
      <c r="G67" s="413"/>
      <c r="H67" s="413"/>
      <c r="I67" s="344"/>
      <c r="J67" s="139"/>
      <c r="K67" s="415"/>
      <c r="L67" s="415"/>
      <c r="M67" s="415"/>
      <c r="N67" s="141"/>
      <c r="O67" s="141"/>
      <c r="P67" s="136"/>
      <c r="Q67" s="136"/>
      <c r="R67" s="136"/>
      <c r="S67" s="141"/>
      <c r="T67" s="136"/>
      <c r="U67" s="142"/>
      <c r="V67" s="794"/>
      <c r="W67" s="794"/>
      <c r="X67" s="794"/>
      <c r="Y67" s="794"/>
      <c r="Z67" s="794"/>
      <c r="AA67" s="794"/>
      <c r="AB67" s="794"/>
      <c r="AC67" s="319"/>
      <c r="AD67" s="319"/>
      <c r="AE67" s="319"/>
      <c r="AF67" s="319"/>
      <c r="AG67" s="319"/>
      <c r="AH67" s="155"/>
      <c r="AI67" s="12">
        <v>2010</v>
      </c>
    </row>
    <row r="68" spans="1:35" ht="18" customHeight="1">
      <c r="A68" s="785"/>
      <c r="B68" s="155"/>
      <c r="C68" s="314"/>
      <c r="D68" s="139"/>
      <c r="E68" s="139"/>
      <c r="F68" s="382"/>
      <c r="G68" s="414"/>
      <c r="H68" s="413"/>
      <c r="I68" s="344"/>
      <c r="J68" s="139"/>
      <c r="K68" s="415"/>
      <c r="L68" s="415"/>
      <c r="M68" s="415"/>
      <c r="N68" s="141"/>
      <c r="O68" s="141"/>
      <c r="P68" s="136"/>
      <c r="Q68" s="136"/>
      <c r="R68" s="136"/>
      <c r="S68" s="141"/>
      <c r="T68" s="136"/>
      <c r="U68" s="142"/>
      <c r="V68" s="794"/>
      <c r="W68" s="794"/>
      <c r="X68" s="794"/>
      <c r="Y68" s="794"/>
      <c r="Z68" s="794"/>
      <c r="AA68" s="794"/>
      <c r="AB68" s="794"/>
      <c r="AC68" s="319"/>
      <c r="AD68" s="319"/>
      <c r="AE68" s="319"/>
      <c r="AF68" s="319"/>
      <c r="AG68" s="319"/>
      <c r="AH68" s="155"/>
    </row>
    <row r="69" spans="1:35" ht="18" customHeight="1">
      <c r="A69" s="1591"/>
      <c r="B69" s="155"/>
      <c r="C69" s="144"/>
      <c r="D69" s="1145"/>
      <c r="E69" s="1264"/>
      <c r="F69" s="1282"/>
      <c r="G69" s="1301"/>
      <c r="H69" s="1301"/>
      <c r="I69" s="1301"/>
      <c r="J69" s="1145"/>
      <c r="K69" s="415"/>
      <c r="L69" s="318"/>
      <c r="M69" s="415"/>
      <c r="N69" s="141"/>
      <c r="O69" s="141"/>
      <c r="P69" s="143"/>
      <c r="Q69" s="799"/>
      <c r="R69" s="143"/>
      <c r="S69" s="141"/>
      <c r="T69" s="143"/>
      <c r="U69" s="145"/>
      <c r="V69" s="384"/>
      <c r="W69" s="794"/>
      <c r="X69" s="794"/>
      <c r="Y69" s="794"/>
      <c r="Z69" s="794"/>
      <c r="AA69" s="794"/>
      <c r="AB69" s="794"/>
      <c r="AC69" s="319"/>
      <c r="AD69" s="319"/>
      <c r="AE69" s="319"/>
      <c r="AF69" s="319"/>
      <c r="AG69" s="319"/>
      <c r="AH69" s="318"/>
    </row>
    <row r="70" spans="1:35" ht="18" customHeight="1">
      <c r="A70" s="785"/>
      <c r="B70" s="155"/>
      <c r="C70" s="314"/>
      <c r="D70" s="139"/>
      <c r="E70" s="139"/>
      <c r="F70" s="382"/>
      <c r="G70" s="342"/>
      <c r="H70" s="342"/>
      <c r="I70" s="344"/>
      <c r="J70" s="139"/>
      <c r="K70" s="415"/>
      <c r="L70" s="415"/>
      <c r="M70" s="415"/>
      <c r="N70" s="141"/>
      <c r="O70" s="141"/>
      <c r="P70" s="136"/>
      <c r="Q70" s="136"/>
      <c r="R70" s="136"/>
      <c r="S70" s="141"/>
      <c r="T70" s="136"/>
      <c r="U70" s="142"/>
      <c r="V70" s="794"/>
      <c r="W70" s="794"/>
      <c r="X70" s="794"/>
      <c r="Y70" s="794"/>
      <c r="Z70" s="794"/>
      <c r="AA70" s="794"/>
      <c r="AB70" s="794"/>
      <c r="AC70" s="319"/>
      <c r="AD70" s="319"/>
      <c r="AE70" s="319"/>
      <c r="AF70" s="319"/>
      <c r="AG70" s="319"/>
      <c r="AH70" s="155"/>
    </row>
    <row r="71" spans="1:35" ht="18" customHeight="1">
      <c r="A71" s="785"/>
      <c r="B71" s="155"/>
      <c r="C71" s="314"/>
      <c r="D71" s="139"/>
      <c r="E71" s="139"/>
      <c r="F71" s="382"/>
      <c r="G71" s="342"/>
      <c r="H71" s="342"/>
      <c r="I71" s="344"/>
      <c r="J71" s="139"/>
      <c r="K71" s="415"/>
      <c r="L71" s="415"/>
      <c r="M71" s="415"/>
      <c r="N71" s="141"/>
      <c r="O71" s="141"/>
      <c r="P71" s="136"/>
      <c r="Q71" s="136"/>
      <c r="R71" s="136"/>
      <c r="S71" s="141"/>
      <c r="T71" s="136"/>
      <c r="U71" s="142"/>
      <c r="V71" s="794"/>
      <c r="W71" s="794"/>
      <c r="X71" s="794"/>
      <c r="Y71" s="794"/>
      <c r="Z71" s="794"/>
      <c r="AA71" s="794"/>
      <c r="AB71" s="794"/>
      <c r="AC71" s="319"/>
      <c r="AD71" s="319"/>
      <c r="AE71" s="319"/>
      <c r="AF71" s="319"/>
      <c r="AG71" s="319"/>
      <c r="AH71" s="155"/>
      <c r="AI71" s="12">
        <v>2013</v>
      </c>
    </row>
    <row r="72" spans="1:35" ht="18" customHeight="1">
      <c r="A72" s="785"/>
      <c r="B72" s="155"/>
      <c r="C72" s="314"/>
      <c r="D72" s="139"/>
      <c r="E72" s="139"/>
      <c r="F72" s="382"/>
      <c r="G72" s="342"/>
      <c r="H72" s="342"/>
      <c r="I72" s="344"/>
      <c r="J72" s="139"/>
      <c r="K72" s="415"/>
      <c r="L72" s="415"/>
      <c r="M72" s="415"/>
      <c r="N72" s="141"/>
      <c r="O72" s="141"/>
      <c r="P72" s="136"/>
      <c r="Q72" s="136"/>
      <c r="R72" s="136"/>
      <c r="S72" s="141"/>
      <c r="T72" s="136"/>
      <c r="U72" s="142"/>
      <c r="V72" s="794"/>
      <c r="W72" s="794"/>
      <c r="X72" s="794"/>
      <c r="Y72" s="794"/>
      <c r="Z72" s="794"/>
      <c r="AA72" s="794"/>
      <c r="AB72" s="794"/>
      <c r="AC72" s="319"/>
      <c r="AD72" s="319"/>
      <c r="AE72" s="319"/>
      <c r="AF72" s="319"/>
      <c r="AG72" s="319"/>
      <c r="AH72" s="155"/>
      <c r="AI72" s="12">
        <v>2012</v>
      </c>
    </row>
    <row r="73" spans="1:35" ht="18" customHeight="1">
      <c r="A73" s="785"/>
      <c r="B73" s="155"/>
      <c r="C73" s="144"/>
      <c r="D73" s="139"/>
      <c r="E73" s="139"/>
      <c r="F73" s="382"/>
      <c r="G73" s="413"/>
      <c r="H73" s="414"/>
      <c r="I73" s="344"/>
      <c r="J73" s="139"/>
      <c r="K73" s="415"/>
      <c r="L73" s="415"/>
      <c r="M73" s="415"/>
      <c r="N73" s="141"/>
      <c r="O73" s="141"/>
      <c r="P73" s="136"/>
      <c r="Q73" s="136"/>
      <c r="R73" s="136"/>
      <c r="S73" s="141"/>
      <c r="T73" s="136"/>
      <c r="U73" s="142"/>
      <c r="V73" s="794"/>
      <c r="W73" s="794"/>
      <c r="X73" s="794"/>
      <c r="Y73" s="794"/>
      <c r="Z73" s="794"/>
      <c r="AA73" s="794"/>
      <c r="AB73" s="794"/>
      <c r="AC73" s="319"/>
      <c r="AD73" s="319"/>
      <c r="AE73" s="319"/>
      <c r="AF73" s="319"/>
      <c r="AG73" s="319"/>
      <c r="AH73" s="155"/>
    </row>
    <row r="74" spans="1:35" ht="18" customHeight="1">
      <c r="A74" s="785"/>
      <c r="B74" s="155"/>
      <c r="C74" s="144"/>
      <c r="D74" s="139"/>
      <c r="E74" s="139"/>
      <c r="F74" s="382"/>
      <c r="G74" s="413"/>
      <c r="H74" s="413"/>
      <c r="I74" s="344"/>
      <c r="J74" s="139"/>
      <c r="K74" s="415"/>
      <c r="L74" s="415"/>
      <c r="M74" s="415"/>
      <c r="N74" s="141"/>
      <c r="O74" s="141"/>
      <c r="P74" s="136"/>
      <c r="Q74" s="136"/>
      <c r="R74" s="136"/>
      <c r="S74" s="141"/>
      <c r="T74" s="136"/>
      <c r="U74" s="142"/>
      <c r="V74" s="794"/>
      <c r="W74" s="794"/>
      <c r="X74" s="794"/>
      <c r="Y74" s="794"/>
      <c r="Z74" s="794"/>
      <c r="AA74" s="794"/>
      <c r="AB74" s="794"/>
      <c r="AC74" s="319"/>
      <c r="AD74" s="319"/>
      <c r="AE74" s="319"/>
      <c r="AF74" s="319"/>
      <c r="AG74" s="319"/>
      <c r="AH74" s="155"/>
    </row>
    <row r="75" spans="1:35" ht="18" customHeight="1">
      <c r="A75" s="785"/>
      <c r="B75" s="155"/>
      <c r="C75" s="144"/>
      <c r="D75" s="139"/>
      <c r="E75" s="139"/>
      <c r="F75" s="382"/>
      <c r="G75" s="413"/>
      <c r="H75" s="414"/>
      <c r="I75" s="344"/>
      <c r="J75" s="139"/>
      <c r="K75" s="415"/>
      <c r="L75" s="415"/>
      <c r="M75" s="415"/>
      <c r="N75" s="141"/>
      <c r="O75" s="141"/>
      <c r="P75" s="136"/>
      <c r="Q75" s="136"/>
      <c r="R75" s="136"/>
      <c r="S75" s="141"/>
      <c r="T75" s="136"/>
      <c r="U75" s="142"/>
      <c r="V75" s="794"/>
      <c r="W75" s="794"/>
      <c r="X75" s="794"/>
      <c r="Y75" s="794"/>
      <c r="Z75" s="794"/>
      <c r="AA75" s="794"/>
      <c r="AB75" s="794"/>
      <c r="AC75" s="319"/>
      <c r="AD75" s="319"/>
      <c r="AE75" s="319"/>
      <c r="AF75" s="319"/>
      <c r="AG75" s="319"/>
      <c r="AH75" s="155"/>
    </row>
    <row r="76" spans="1:35" ht="18" customHeight="1">
      <c r="A76" s="785"/>
      <c r="B76" s="155"/>
      <c r="C76" s="314"/>
      <c r="D76" s="1250"/>
      <c r="E76" s="1250"/>
      <c r="F76" s="382"/>
      <c r="G76" s="1186"/>
      <c r="H76" s="1329"/>
      <c r="I76" s="1186"/>
      <c r="J76" s="1329"/>
      <c r="K76" s="1375"/>
      <c r="L76" s="318"/>
      <c r="M76" s="796"/>
      <c r="N76" s="797"/>
      <c r="O76" s="797"/>
      <c r="P76" s="136"/>
      <c r="Q76" s="136"/>
      <c r="R76" s="136"/>
      <c r="S76" s="141"/>
      <c r="T76" s="136"/>
      <c r="U76" s="142"/>
      <c r="V76" s="794"/>
      <c r="W76" s="794"/>
      <c r="X76" s="794"/>
      <c r="Y76" s="794"/>
      <c r="Z76" s="794"/>
      <c r="AA76" s="794"/>
      <c r="AB76" s="794"/>
      <c r="AC76" s="794"/>
      <c r="AD76" s="794"/>
      <c r="AE76" s="794"/>
      <c r="AF76" s="794"/>
      <c r="AG76" s="794"/>
      <c r="AH76" s="155"/>
    </row>
    <row r="77" spans="1:35" ht="18" customHeight="1">
      <c r="A77" s="785"/>
      <c r="B77" s="155"/>
      <c r="C77" s="314"/>
      <c r="D77" s="1250"/>
      <c r="E77" s="1250"/>
      <c r="F77" s="382"/>
      <c r="G77" s="1186"/>
      <c r="H77" s="1329"/>
      <c r="I77" s="1186"/>
      <c r="J77" s="1329"/>
      <c r="K77" s="1375"/>
      <c r="L77" s="318"/>
      <c r="M77" s="796"/>
      <c r="N77" s="797"/>
      <c r="O77" s="797"/>
      <c r="P77" s="136"/>
      <c r="Q77" s="136"/>
      <c r="R77" s="136"/>
      <c r="S77" s="141"/>
      <c r="T77" s="136"/>
      <c r="U77" s="142"/>
      <c r="V77" s="794"/>
      <c r="W77" s="794"/>
      <c r="X77" s="794"/>
      <c r="Y77" s="794"/>
      <c r="Z77" s="794"/>
      <c r="AA77" s="794"/>
      <c r="AB77" s="794"/>
      <c r="AC77" s="794"/>
      <c r="AD77" s="794"/>
      <c r="AE77" s="794"/>
      <c r="AF77" s="794"/>
      <c r="AG77" s="794"/>
      <c r="AH77" s="155"/>
    </row>
    <row r="78" spans="1:35" ht="18" customHeight="1">
      <c r="A78" s="785"/>
      <c r="B78" s="155"/>
      <c r="C78" s="314"/>
      <c r="D78" s="139"/>
      <c r="E78" s="139"/>
      <c r="F78" s="382"/>
      <c r="G78" s="413"/>
      <c r="H78" s="413"/>
      <c r="I78" s="344"/>
      <c r="J78" s="139"/>
      <c r="K78" s="415"/>
      <c r="L78" s="318"/>
      <c r="M78" s="415"/>
      <c r="N78" s="141"/>
      <c r="O78" s="141"/>
      <c r="P78" s="136"/>
      <c r="Q78" s="136"/>
      <c r="R78" s="136"/>
      <c r="S78" s="141"/>
      <c r="T78" s="136"/>
      <c r="U78" s="142"/>
      <c r="V78" s="794"/>
      <c r="W78" s="794"/>
      <c r="X78" s="794"/>
      <c r="Y78" s="794"/>
      <c r="Z78" s="794"/>
      <c r="AA78" s="794"/>
      <c r="AB78" s="794"/>
      <c r="AC78" s="319"/>
      <c r="AD78" s="319"/>
      <c r="AE78" s="319"/>
      <c r="AF78" s="319"/>
      <c r="AG78" s="319"/>
      <c r="AH78" s="155"/>
      <c r="AI78" s="12">
        <v>2012</v>
      </c>
    </row>
    <row r="79" spans="1:35" ht="18" customHeight="1">
      <c r="A79" s="785"/>
      <c r="B79" s="155"/>
      <c r="C79" s="314"/>
      <c r="D79" s="139"/>
      <c r="E79" s="139"/>
      <c r="F79" s="382"/>
      <c r="G79" s="342"/>
      <c r="H79" s="342"/>
      <c r="I79" s="344"/>
      <c r="J79" s="139"/>
      <c r="K79" s="415"/>
      <c r="L79" s="415"/>
      <c r="M79" s="415"/>
      <c r="N79" s="141"/>
      <c r="O79" s="141"/>
      <c r="P79" s="136"/>
      <c r="Q79" s="136"/>
      <c r="R79" s="136"/>
      <c r="S79" s="141"/>
      <c r="T79" s="136"/>
      <c r="U79" s="142"/>
      <c r="V79" s="794"/>
      <c r="W79" s="794"/>
      <c r="X79" s="794"/>
      <c r="Y79" s="794"/>
      <c r="Z79" s="794"/>
      <c r="AA79" s="794"/>
      <c r="AB79" s="794"/>
      <c r="AC79" s="319"/>
      <c r="AD79" s="319"/>
      <c r="AE79" s="319"/>
      <c r="AF79" s="319"/>
      <c r="AG79" s="319"/>
      <c r="AH79" s="155"/>
      <c r="AI79" s="12">
        <v>2012</v>
      </c>
    </row>
    <row r="80" spans="1:35" ht="18" customHeight="1">
      <c r="A80" s="1589"/>
      <c r="B80" s="155"/>
      <c r="C80" s="314"/>
      <c r="D80" s="1156"/>
      <c r="E80" s="1156"/>
      <c r="F80" s="1282"/>
      <c r="G80" s="1163"/>
      <c r="H80" s="1163"/>
      <c r="I80" s="1106"/>
      <c r="J80" s="1236"/>
      <c r="K80" s="1145"/>
      <c r="L80" s="318"/>
      <c r="M80" s="796"/>
      <c r="N80" s="797"/>
      <c r="O80" s="144"/>
      <c r="P80" s="146"/>
      <c r="Q80" s="146"/>
      <c r="R80" s="143"/>
      <c r="S80" s="141"/>
      <c r="T80" s="143"/>
      <c r="U80" s="145"/>
      <c r="V80" s="794"/>
      <c r="W80" s="794"/>
      <c r="X80" s="794"/>
      <c r="Y80" s="794"/>
      <c r="Z80" s="794"/>
      <c r="AA80" s="794"/>
      <c r="AB80" s="794"/>
      <c r="AC80" s="319"/>
      <c r="AD80" s="319"/>
      <c r="AE80" s="319"/>
      <c r="AF80" s="319"/>
      <c r="AG80" s="319"/>
      <c r="AH80" s="1403"/>
    </row>
    <row r="81" spans="1:35" ht="18" customHeight="1">
      <c r="A81" s="785"/>
      <c r="B81" s="155"/>
      <c r="C81" s="314"/>
      <c r="D81" s="139"/>
      <c r="E81" s="139"/>
      <c r="F81" s="382"/>
      <c r="G81" s="342"/>
      <c r="H81" s="342"/>
      <c r="I81" s="344"/>
      <c r="J81" s="139"/>
      <c r="K81" s="415"/>
      <c r="L81" s="415"/>
      <c r="M81" s="415"/>
      <c r="N81" s="141"/>
      <c r="O81" s="141"/>
      <c r="P81" s="136"/>
      <c r="Q81" s="136"/>
      <c r="R81" s="136"/>
      <c r="S81" s="141"/>
      <c r="T81" s="136"/>
      <c r="U81" s="142"/>
      <c r="V81" s="794"/>
      <c r="W81" s="794"/>
      <c r="X81" s="794"/>
      <c r="Y81" s="794"/>
      <c r="Z81" s="794"/>
      <c r="AA81" s="794"/>
      <c r="AB81" s="794"/>
      <c r="AC81" s="319"/>
      <c r="AD81" s="319"/>
      <c r="AE81" s="319"/>
      <c r="AF81" s="319"/>
      <c r="AG81" s="319"/>
      <c r="AH81" s="155"/>
      <c r="AI81" s="12">
        <v>2013</v>
      </c>
    </row>
    <row r="82" spans="1:35" ht="18" customHeight="1">
      <c r="A82" s="1591"/>
      <c r="B82" s="155"/>
      <c r="C82" s="144"/>
      <c r="D82" s="1249"/>
      <c r="E82" s="1264"/>
      <c r="F82" s="1282"/>
      <c r="G82" s="1291"/>
      <c r="H82" s="1293"/>
      <c r="I82" s="1301"/>
      <c r="J82" s="1145"/>
      <c r="K82" s="415"/>
      <c r="L82" s="318"/>
      <c r="M82" s="415"/>
      <c r="N82" s="141"/>
      <c r="O82" s="141"/>
      <c r="P82" s="143"/>
      <c r="Q82" s="799"/>
      <c r="R82" s="143"/>
      <c r="S82" s="141"/>
      <c r="T82" s="143"/>
      <c r="U82" s="145"/>
      <c r="V82" s="384"/>
      <c r="W82" s="794"/>
      <c r="X82" s="794"/>
      <c r="Y82" s="794"/>
      <c r="Z82" s="794"/>
      <c r="AA82" s="794"/>
      <c r="AB82" s="794"/>
      <c r="AC82" s="319"/>
      <c r="AD82" s="319"/>
      <c r="AE82" s="319"/>
      <c r="AF82" s="319"/>
      <c r="AG82" s="319"/>
      <c r="AH82" s="318"/>
    </row>
    <row r="83" spans="1:35" ht="18" customHeight="1">
      <c r="A83" s="785"/>
      <c r="B83" s="155"/>
      <c r="C83" s="314"/>
      <c r="D83" s="139"/>
      <c r="E83" s="139"/>
      <c r="F83" s="382"/>
      <c r="G83" s="413"/>
      <c r="H83" s="413"/>
      <c r="I83" s="344"/>
      <c r="J83" s="139"/>
      <c r="K83" s="415"/>
      <c r="L83" s="318"/>
      <c r="M83" s="415"/>
      <c r="N83" s="141"/>
      <c r="O83" s="141"/>
      <c r="P83" s="136"/>
      <c r="Q83" s="136"/>
      <c r="R83" s="136"/>
      <c r="S83" s="141"/>
      <c r="T83" s="136"/>
      <c r="U83" s="142"/>
      <c r="V83" s="794"/>
      <c r="W83" s="794"/>
      <c r="X83" s="794"/>
      <c r="Y83" s="794"/>
      <c r="Z83" s="794"/>
      <c r="AA83" s="794"/>
      <c r="AB83" s="794"/>
      <c r="AC83" s="319"/>
      <c r="AD83" s="319"/>
      <c r="AE83" s="319"/>
      <c r="AF83" s="319"/>
      <c r="AG83" s="319"/>
      <c r="AH83" s="461"/>
      <c r="AI83" s="12">
        <v>2012</v>
      </c>
    </row>
    <row r="84" spans="1:35" ht="18" customHeight="1">
      <c r="A84" s="785"/>
      <c r="B84" s="155"/>
      <c r="C84" s="832"/>
      <c r="D84" s="1250"/>
      <c r="E84" s="1250"/>
      <c r="F84" s="1283"/>
      <c r="G84" s="1186"/>
      <c r="H84" s="1186"/>
      <c r="I84" s="1343"/>
      <c r="J84" s="1188"/>
      <c r="K84" s="798"/>
      <c r="L84" s="1384"/>
      <c r="M84" s="1384"/>
      <c r="N84" s="798"/>
      <c r="O84" s="798"/>
      <c r="P84" s="136"/>
      <c r="Q84" s="136"/>
      <c r="R84" s="136"/>
      <c r="S84" s="831"/>
      <c r="T84" s="809"/>
      <c r="U84" s="899"/>
      <c r="V84" s="794"/>
      <c r="W84" s="794"/>
      <c r="X84" s="794"/>
      <c r="Y84" s="794"/>
      <c r="Z84" s="794"/>
      <c r="AA84" s="794"/>
      <c r="AB84" s="794"/>
      <c r="AC84" s="794"/>
      <c r="AD84" s="794"/>
      <c r="AE84" s="794"/>
      <c r="AF84" s="794"/>
      <c r="AG84" s="794"/>
      <c r="AH84" s="832"/>
    </row>
    <row r="85" spans="1:35" ht="18" customHeight="1">
      <c r="A85" s="785"/>
      <c r="B85" s="155"/>
      <c r="C85" s="314"/>
      <c r="D85" s="1250"/>
      <c r="E85" s="1250"/>
      <c r="F85" s="1283"/>
      <c r="G85" s="1295"/>
      <c r="H85" s="1295"/>
      <c r="I85" s="1343"/>
      <c r="J85" s="1236"/>
      <c r="K85" s="143"/>
      <c r="L85" s="1390"/>
      <c r="M85" s="1390"/>
      <c r="N85" s="144"/>
      <c r="O85" s="144"/>
      <c r="P85" s="136"/>
      <c r="Q85" s="136"/>
      <c r="R85" s="136"/>
      <c r="S85" s="141"/>
      <c r="T85" s="136"/>
      <c r="U85" s="145"/>
      <c r="V85" s="794"/>
      <c r="W85" s="794"/>
      <c r="X85" s="794"/>
      <c r="Y85" s="794"/>
      <c r="Z85" s="794"/>
      <c r="AA85" s="794"/>
      <c r="AB85" s="794"/>
      <c r="AC85" s="794"/>
      <c r="AD85" s="794"/>
      <c r="AE85" s="794"/>
      <c r="AF85" s="794"/>
      <c r="AG85" s="794"/>
      <c r="AH85" s="155"/>
    </row>
    <row r="86" spans="1:35" ht="18" customHeight="1">
      <c r="A86" s="1592"/>
      <c r="B86" s="155"/>
      <c r="C86" s="314"/>
      <c r="D86" s="139"/>
      <c r="E86" s="139"/>
      <c r="F86" s="382"/>
      <c r="G86" s="413"/>
      <c r="H86" s="414"/>
      <c r="I86" s="344"/>
      <c r="J86" s="139"/>
      <c r="K86" s="318"/>
      <c r="L86" s="318"/>
      <c r="M86" s="415"/>
      <c r="N86" s="141"/>
      <c r="O86" s="141"/>
      <c r="P86" s="136"/>
      <c r="Q86" s="136"/>
      <c r="R86" s="136"/>
      <c r="S86" s="141"/>
      <c r="T86" s="136"/>
      <c r="U86" s="142"/>
      <c r="V86" s="794"/>
      <c r="W86" s="794"/>
      <c r="X86" s="794"/>
      <c r="Y86" s="794"/>
      <c r="Z86" s="794"/>
      <c r="AA86" s="794"/>
      <c r="AB86" s="794"/>
      <c r="AC86" s="319"/>
      <c r="AD86" s="319"/>
      <c r="AE86" s="319"/>
      <c r="AF86" s="319"/>
      <c r="AG86" s="319"/>
      <c r="AH86" s="318"/>
    </row>
    <row r="87" spans="1:35" ht="18" customHeight="1">
      <c r="A87" s="785"/>
      <c r="B87" s="155"/>
      <c r="C87" s="314"/>
      <c r="D87" s="139"/>
      <c r="E87" s="139"/>
      <c r="F87" s="382"/>
      <c r="G87" s="342"/>
      <c r="H87" s="342"/>
      <c r="I87" s="344"/>
      <c r="J87" s="139"/>
      <c r="K87" s="415"/>
      <c r="L87" s="415"/>
      <c r="M87" s="415"/>
      <c r="N87" s="141"/>
      <c r="O87" s="141"/>
      <c r="P87" s="136"/>
      <c r="Q87" s="136"/>
      <c r="R87" s="136"/>
      <c r="S87" s="141"/>
      <c r="T87" s="136"/>
      <c r="U87" s="142"/>
      <c r="V87" s="794"/>
      <c r="W87" s="794"/>
      <c r="X87" s="794"/>
      <c r="Y87" s="794"/>
      <c r="Z87" s="794"/>
      <c r="AA87" s="794"/>
      <c r="AB87" s="794"/>
      <c r="AC87" s="319"/>
      <c r="AD87" s="319"/>
      <c r="AE87" s="319"/>
      <c r="AF87" s="319"/>
      <c r="AG87" s="319"/>
      <c r="AH87" s="155"/>
      <c r="AI87" s="12">
        <v>2013</v>
      </c>
    </row>
    <row r="88" spans="1:35" ht="18" customHeight="1">
      <c r="A88" s="785"/>
      <c r="B88" s="155"/>
      <c r="C88" s="314"/>
      <c r="D88" s="139"/>
      <c r="E88" s="139"/>
      <c r="F88" s="382"/>
      <c r="G88" s="413"/>
      <c r="H88" s="413"/>
      <c r="I88" s="344"/>
      <c r="J88" s="139"/>
      <c r="K88" s="415"/>
      <c r="L88" s="318"/>
      <c r="M88" s="415"/>
      <c r="N88" s="141"/>
      <c r="O88" s="141"/>
      <c r="P88" s="136"/>
      <c r="Q88" s="136"/>
      <c r="R88" s="136"/>
      <c r="S88" s="141"/>
      <c r="T88" s="136"/>
      <c r="U88" s="142"/>
      <c r="V88" s="794"/>
      <c r="W88" s="794"/>
      <c r="X88" s="794"/>
      <c r="Y88" s="794"/>
      <c r="Z88" s="794"/>
      <c r="AA88" s="794"/>
      <c r="AB88" s="794"/>
      <c r="AC88" s="319"/>
      <c r="AD88" s="319"/>
      <c r="AE88" s="319"/>
      <c r="AF88" s="319"/>
      <c r="AG88" s="319"/>
      <c r="AH88" s="949"/>
    </row>
    <row r="89" spans="1:35" ht="18" customHeight="1">
      <c r="A89" s="785"/>
      <c r="B89" s="155"/>
      <c r="C89" s="314"/>
      <c r="D89" s="139"/>
      <c r="E89" s="139"/>
      <c r="F89" s="382"/>
      <c r="G89" s="413"/>
      <c r="H89" s="413"/>
      <c r="I89" s="344"/>
      <c r="J89" s="139"/>
      <c r="K89" s="415"/>
      <c r="L89" s="318"/>
      <c r="M89" s="415"/>
      <c r="N89" s="141"/>
      <c r="O89" s="141"/>
      <c r="P89" s="136"/>
      <c r="Q89" s="136"/>
      <c r="R89" s="136"/>
      <c r="S89" s="141"/>
      <c r="T89" s="136"/>
      <c r="U89" s="142"/>
      <c r="V89" s="794"/>
      <c r="W89" s="794"/>
      <c r="X89" s="794"/>
      <c r="Y89" s="794"/>
      <c r="Z89" s="794"/>
      <c r="AA89" s="794"/>
      <c r="AB89" s="794"/>
      <c r="AC89" s="319"/>
      <c r="AD89" s="319"/>
      <c r="AE89" s="319"/>
      <c r="AF89" s="319"/>
      <c r="AG89" s="319"/>
      <c r="AH89" s="949"/>
    </row>
    <row r="90" spans="1:35" ht="18" customHeight="1">
      <c r="A90" s="1583"/>
      <c r="B90" s="155"/>
      <c r="C90" s="314"/>
      <c r="D90" s="1145"/>
      <c r="E90" s="1279"/>
      <c r="F90" s="1282"/>
      <c r="G90" s="1323"/>
      <c r="H90" s="898"/>
      <c r="I90" s="1106"/>
      <c r="J90" s="1145"/>
      <c r="K90" s="1145"/>
      <c r="L90" s="318"/>
      <c r="M90" s="796"/>
      <c r="N90" s="797"/>
      <c r="O90" s="1241"/>
      <c r="P90" s="146"/>
      <c r="Q90" s="146"/>
      <c r="R90" s="146"/>
      <c r="S90" s="1399"/>
      <c r="T90" s="146"/>
      <c r="U90" s="146"/>
      <c r="V90" s="794"/>
      <c r="W90" s="794"/>
      <c r="X90" s="794"/>
      <c r="Y90" s="794"/>
      <c r="Z90" s="794"/>
      <c r="AA90" s="794"/>
      <c r="AB90" s="794"/>
      <c r="AC90" s="794"/>
      <c r="AD90" s="794"/>
      <c r="AE90" s="794"/>
      <c r="AF90" s="794"/>
      <c r="AG90" s="794"/>
      <c r="AH90" s="146"/>
    </row>
    <row r="91" spans="1:35" ht="18" customHeight="1">
      <c r="A91" s="1591"/>
      <c r="B91" s="155"/>
      <c r="C91" s="144"/>
      <c r="D91" s="1249"/>
      <c r="E91" s="1264"/>
      <c r="F91" s="1282"/>
      <c r="G91" s="1293"/>
      <c r="H91" s="1293"/>
      <c r="I91" s="1301"/>
      <c r="J91" s="1145"/>
      <c r="K91" s="415"/>
      <c r="L91" s="318"/>
      <c r="M91" s="415"/>
      <c r="N91" s="141"/>
      <c r="O91" s="141"/>
      <c r="P91" s="143"/>
      <c r="Q91" s="799"/>
      <c r="R91" s="143"/>
      <c r="S91" s="141"/>
      <c r="T91" s="143"/>
      <c r="U91" s="145"/>
      <c r="V91" s="384"/>
      <c r="W91" s="794"/>
      <c r="X91" s="794"/>
      <c r="Y91" s="794"/>
      <c r="Z91" s="794"/>
      <c r="AA91" s="794"/>
      <c r="AB91" s="794"/>
      <c r="AC91" s="319"/>
      <c r="AD91" s="319"/>
      <c r="AE91" s="319"/>
      <c r="AF91" s="319"/>
      <c r="AG91" s="319"/>
      <c r="AH91" s="318"/>
    </row>
    <row r="92" spans="1:35" ht="18" customHeight="1">
      <c r="A92" s="785"/>
      <c r="B92" s="155"/>
      <c r="C92" s="314"/>
      <c r="D92" s="139"/>
      <c r="E92" s="139"/>
      <c r="F92" s="382"/>
      <c r="G92" s="342"/>
      <c r="H92" s="342"/>
      <c r="I92" s="344"/>
      <c r="J92" s="139"/>
      <c r="K92" s="415"/>
      <c r="L92" s="415"/>
      <c r="M92" s="415"/>
      <c r="N92" s="141"/>
      <c r="O92" s="141"/>
      <c r="P92" s="136"/>
      <c r="Q92" s="136"/>
      <c r="R92" s="136"/>
      <c r="S92" s="141"/>
      <c r="T92" s="136"/>
      <c r="U92" s="142"/>
      <c r="V92" s="794"/>
      <c r="W92" s="794"/>
      <c r="X92" s="794"/>
      <c r="Y92" s="794"/>
      <c r="Z92" s="794"/>
      <c r="AA92" s="794"/>
      <c r="AB92" s="794"/>
      <c r="AC92" s="319"/>
      <c r="AD92" s="319"/>
      <c r="AE92" s="319"/>
      <c r="AF92" s="319"/>
      <c r="AG92" s="319"/>
      <c r="AH92" s="155"/>
      <c r="AI92" s="12">
        <v>2012</v>
      </c>
    </row>
    <row r="93" spans="1:35" ht="18" customHeight="1">
      <c r="A93" s="785"/>
      <c r="B93" s="155"/>
      <c r="C93" s="314"/>
      <c r="D93" s="1250"/>
      <c r="E93" s="1250"/>
      <c r="F93" s="382"/>
      <c r="G93" s="1186"/>
      <c r="H93" s="1188"/>
      <c r="I93" s="1186"/>
      <c r="J93" s="1188"/>
      <c r="K93" s="415"/>
      <c r="L93" s="318"/>
      <c r="M93" s="796"/>
      <c r="N93" s="797"/>
      <c r="O93" s="797"/>
      <c r="P93" s="136"/>
      <c r="Q93" s="136"/>
      <c r="R93" s="136"/>
      <c r="S93" s="141"/>
      <c r="T93" s="136"/>
      <c r="U93" s="142"/>
      <c r="V93" s="794"/>
      <c r="W93" s="794"/>
      <c r="X93" s="794"/>
      <c r="Y93" s="794"/>
      <c r="Z93" s="794"/>
      <c r="AA93" s="794"/>
      <c r="AB93" s="794"/>
      <c r="AC93" s="794"/>
      <c r="AD93" s="794"/>
      <c r="AE93" s="794"/>
      <c r="AF93" s="794"/>
      <c r="AG93" s="794"/>
      <c r="AH93" s="155"/>
    </row>
    <row r="94" spans="1:35" ht="18" customHeight="1">
      <c r="A94" s="1589"/>
      <c r="B94" s="155"/>
      <c r="C94" s="314"/>
      <c r="D94" s="1251"/>
      <c r="E94" s="1251"/>
      <c r="F94" s="1282"/>
      <c r="G94" s="1292"/>
      <c r="H94" s="1338"/>
      <c r="I94" s="1106"/>
      <c r="J94" s="1236"/>
      <c r="K94" s="1145"/>
      <c r="L94" s="318"/>
      <c r="M94" s="796"/>
      <c r="N94" s="797"/>
      <c r="O94" s="144"/>
      <c r="P94" s="146"/>
      <c r="Q94" s="146"/>
      <c r="R94" s="143"/>
      <c r="S94" s="141"/>
      <c r="T94" s="143"/>
      <c r="U94" s="145"/>
      <c r="V94" s="794"/>
      <c r="W94" s="794"/>
      <c r="X94" s="794"/>
      <c r="Y94" s="794"/>
      <c r="Z94" s="794"/>
      <c r="AA94" s="794"/>
      <c r="AB94" s="794"/>
      <c r="AC94" s="319"/>
      <c r="AD94" s="319"/>
      <c r="AE94" s="319"/>
      <c r="AF94" s="319"/>
      <c r="AG94" s="319"/>
      <c r="AH94" s="1403"/>
    </row>
    <row r="95" spans="1:35" ht="18" customHeight="1">
      <c r="A95" s="785"/>
      <c r="B95" s="155"/>
      <c r="C95" s="314"/>
      <c r="D95" s="1250"/>
      <c r="E95" s="1250"/>
      <c r="F95" s="382"/>
      <c r="G95" s="1186"/>
      <c r="H95" s="1329"/>
      <c r="I95" s="1186"/>
      <c r="J95" s="1329"/>
      <c r="K95" s="415"/>
      <c r="L95" s="318"/>
      <c r="M95" s="796"/>
      <c r="N95" s="797"/>
      <c r="O95" s="797"/>
      <c r="P95" s="136"/>
      <c r="Q95" s="136"/>
      <c r="R95" s="136"/>
      <c r="S95" s="141"/>
      <c r="T95" s="136"/>
      <c r="U95" s="142"/>
      <c r="V95" s="794"/>
      <c r="W95" s="794"/>
      <c r="X95" s="794"/>
      <c r="Y95" s="794"/>
      <c r="Z95" s="794"/>
      <c r="AA95" s="794"/>
      <c r="AB95" s="794"/>
      <c r="AC95" s="794"/>
      <c r="AD95" s="794"/>
      <c r="AE95" s="794"/>
      <c r="AF95" s="794"/>
      <c r="AG95" s="794"/>
      <c r="AH95" s="155"/>
    </row>
    <row r="96" spans="1:35" ht="18" customHeight="1">
      <c r="A96" s="1589"/>
      <c r="B96" s="155"/>
      <c r="C96" s="314"/>
      <c r="D96" s="1251"/>
      <c r="E96" s="1251"/>
      <c r="F96" s="1282"/>
      <c r="G96" s="1292"/>
      <c r="H96" s="1328"/>
      <c r="I96" s="1106"/>
      <c r="J96" s="1236"/>
      <c r="K96" s="1145"/>
      <c r="L96" s="318"/>
      <c r="M96" s="796"/>
      <c r="N96" s="797"/>
      <c r="O96" s="144"/>
      <c r="P96" s="146"/>
      <c r="Q96" s="146"/>
      <c r="R96" s="143"/>
      <c r="S96" s="141"/>
      <c r="T96" s="143"/>
      <c r="U96" s="145"/>
      <c r="V96" s="794"/>
      <c r="W96" s="794"/>
      <c r="X96" s="794"/>
      <c r="Y96" s="794"/>
      <c r="Z96" s="794"/>
      <c r="AA96" s="794"/>
      <c r="AB96" s="794"/>
      <c r="AC96" s="319"/>
      <c r="AD96" s="319"/>
      <c r="AE96" s="319"/>
      <c r="AF96" s="319"/>
      <c r="AG96" s="319"/>
      <c r="AH96" s="1403"/>
    </row>
    <row r="97" spans="1:36" ht="18" customHeight="1">
      <c r="A97" s="785"/>
      <c r="B97" s="155"/>
      <c r="C97" s="314"/>
      <c r="D97" s="1250"/>
      <c r="E97" s="1250"/>
      <c r="F97" s="382"/>
      <c r="G97" s="1186"/>
      <c r="H97" s="1329"/>
      <c r="I97" s="1186"/>
      <c r="J97" s="1329"/>
      <c r="K97" s="415"/>
      <c r="L97" s="318"/>
      <c r="M97" s="796"/>
      <c r="N97" s="797"/>
      <c r="O97" s="797"/>
      <c r="P97" s="136"/>
      <c r="Q97" s="136"/>
      <c r="R97" s="136"/>
      <c r="S97" s="141"/>
      <c r="T97" s="136"/>
      <c r="U97" s="142"/>
      <c r="V97" s="794"/>
      <c r="W97" s="794"/>
      <c r="X97" s="794"/>
      <c r="Y97" s="794"/>
      <c r="Z97" s="794"/>
      <c r="AA97" s="794"/>
      <c r="AB97" s="794"/>
      <c r="AC97" s="794"/>
      <c r="AD97" s="794"/>
      <c r="AE97" s="794"/>
      <c r="AF97" s="794"/>
      <c r="AG97" s="794"/>
      <c r="AH97" s="155"/>
    </row>
    <row r="98" spans="1:36" ht="18" customHeight="1">
      <c r="A98" s="1589"/>
      <c r="B98" s="155"/>
      <c r="C98" s="314"/>
      <c r="D98" s="1251"/>
      <c r="E98" s="1251"/>
      <c r="F98" s="1282"/>
      <c r="G98" s="1292"/>
      <c r="H98" s="1328"/>
      <c r="I98" s="1106"/>
      <c r="J98" s="1236"/>
      <c r="K98" s="1145"/>
      <c r="L98" s="318"/>
      <c r="M98" s="796"/>
      <c r="N98" s="797"/>
      <c r="O98" s="144"/>
      <c r="P98" s="146"/>
      <c r="Q98" s="146"/>
      <c r="R98" s="143"/>
      <c r="S98" s="141"/>
      <c r="T98" s="143"/>
      <c r="U98" s="145"/>
      <c r="V98" s="794"/>
      <c r="W98" s="794"/>
      <c r="X98" s="794"/>
      <c r="Y98" s="794"/>
      <c r="Z98" s="794"/>
      <c r="AA98" s="794"/>
      <c r="AB98" s="794"/>
      <c r="AC98" s="319"/>
      <c r="AD98" s="319"/>
      <c r="AE98" s="319"/>
      <c r="AF98" s="319"/>
      <c r="AG98" s="319"/>
      <c r="AH98" s="1403"/>
    </row>
    <row r="99" spans="1:36" ht="18" customHeight="1">
      <c r="A99" s="785"/>
      <c r="B99" s="155"/>
      <c r="C99" s="314"/>
      <c r="D99" s="1060"/>
      <c r="E99" s="139"/>
      <c r="F99" s="382"/>
      <c r="G99" s="413"/>
      <c r="H99" s="414"/>
      <c r="I99" s="344"/>
      <c r="J99" s="139"/>
      <c r="K99" s="415"/>
      <c r="L99" s="318"/>
      <c r="M99" s="415"/>
      <c r="N99" s="141"/>
      <c r="O99" s="141"/>
      <c r="P99" s="136"/>
      <c r="Q99" s="136"/>
      <c r="R99" s="136"/>
      <c r="S99" s="141"/>
      <c r="T99" s="136"/>
      <c r="U99" s="142"/>
      <c r="V99" s="794"/>
      <c r="W99" s="794"/>
      <c r="X99" s="794"/>
      <c r="Y99" s="794"/>
      <c r="Z99" s="794"/>
      <c r="AA99" s="794"/>
      <c r="AB99" s="794"/>
      <c r="AC99" s="319"/>
      <c r="AD99" s="319"/>
      <c r="AE99" s="319"/>
      <c r="AF99" s="319"/>
      <c r="AG99" s="319"/>
      <c r="AH99" s="155"/>
      <c r="AI99" s="12">
        <v>2013</v>
      </c>
    </row>
    <row r="100" spans="1:36" ht="18" customHeight="1">
      <c r="A100" s="785"/>
      <c r="B100" s="155"/>
      <c r="C100" s="314"/>
      <c r="D100" s="139"/>
      <c r="E100" s="139"/>
      <c r="F100" s="382"/>
      <c r="G100" s="342"/>
      <c r="H100" s="342"/>
      <c r="I100" s="344"/>
      <c r="J100" s="139"/>
      <c r="K100" s="415"/>
      <c r="L100" s="415"/>
      <c r="M100" s="415"/>
      <c r="N100" s="141"/>
      <c r="O100" s="141"/>
      <c r="P100" s="136"/>
      <c r="Q100" s="136"/>
      <c r="R100" s="136"/>
      <c r="S100" s="141"/>
      <c r="T100" s="136"/>
      <c r="U100" s="142"/>
      <c r="V100" s="794"/>
      <c r="W100" s="794"/>
      <c r="X100" s="794"/>
      <c r="Y100" s="794"/>
      <c r="Z100" s="794"/>
      <c r="AA100" s="794"/>
      <c r="AB100" s="794"/>
      <c r="AC100" s="319"/>
      <c r="AD100" s="319"/>
      <c r="AE100" s="319"/>
      <c r="AF100" s="319"/>
      <c r="AG100" s="319"/>
      <c r="AH100" s="155"/>
    </row>
    <row r="101" spans="1:36" ht="18" customHeight="1">
      <c r="A101" s="1589"/>
      <c r="B101" s="155"/>
      <c r="C101" s="1081"/>
      <c r="D101" s="1261"/>
      <c r="E101" s="1277"/>
      <c r="F101" s="1243"/>
      <c r="G101" s="1321"/>
      <c r="H101" s="1341"/>
      <c r="I101" s="1346"/>
      <c r="J101" s="1359"/>
      <c r="K101" s="1376"/>
      <c r="L101" s="137"/>
      <c r="M101" s="801"/>
      <c r="N101" s="801"/>
      <c r="O101" s="134"/>
      <c r="P101" s="146"/>
      <c r="Q101" s="146"/>
      <c r="R101" s="143"/>
      <c r="S101" s="158"/>
      <c r="T101" s="134"/>
      <c r="U101" s="138"/>
      <c r="V101" s="794"/>
      <c r="W101" s="794"/>
      <c r="X101" s="794"/>
      <c r="Y101" s="794"/>
      <c r="Z101" s="794"/>
      <c r="AA101" s="794"/>
      <c r="AB101" s="794"/>
      <c r="AC101" s="319"/>
      <c r="AD101" s="319"/>
      <c r="AE101" s="319"/>
      <c r="AF101" s="319"/>
      <c r="AG101" s="319"/>
      <c r="AH101" s="913"/>
    </row>
    <row r="102" spans="1:36" ht="18" customHeight="1">
      <c r="A102" s="1591"/>
      <c r="B102" s="155"/>
      <c r="C102" s="134"/>
      <c r="D102" s="1254"/>
      <c r="E102" s="1268"/>
      <c r="F102" s="1243"/>
      <c r="G102" s="1318"/>
      <c r="H102" s="1340"/>
      <c r="I102" s="1357"/>
      <c r="J102" s="636"/>
      <c r="K102" s="158"/>
      <c r="L102" s="137"/>
      <c r="M102" s="158"/>
      <c r="N102" s="158"/>
      <c r="O102" s="158"/>
      <c r="P102" s="143"/>
      <c r="Q102" s="799"/>
      <c r="R102" s="143"/>
      <c r="S102" s="158"/>
      <c r="T102" s="134"/>
      <c r="U102" s="138"/>
      <c r="V102" s="384"/>
      <c r="W102" s="794"/>
      <c r="X102" s="794"/>
      <c r="Y102" s="794"/>
      <c r="Z102" s="794"/>
      <c r="AA102" s="794"/>
      <c r="AB102" s="794"/>
      <c r="AC102" s="319"/>
      <c r="AD102" s="319"/>
      <c r="AE102" s="319"/>
      <c r="AF102" s="319"/>
      <c r="AG102" s="319"/>
      <c r="AH102" s="137"/>
    </row>
    <row r="103" spans="1:36" ht="18" customHeight="1">
      <c r="A103" s="785"/>
      <c r="B103" s="155"/>
      <c r="C103" s="1081"/>
      <c r="D103" s="421"/>
      <c r="E103" s="1271"/>
      <c r="F103" s="442"/>
      <c r="G103" s="1307"/>
      <c r="H103" s="800"/>
      <c r="I103" s="1353"/>
      <c r="J103" s="1362"/>
      <c r="K103" s="158"/>
      <c r="L103" s="158"/>
      <c r="M103" s="158"/>
      <c r="N103" s="158"/>
      <c r="O103" s="158"/>
      <c r="P103" s="136"/>
      <c r="Q103" s="136"/>
      <c r="R103" s="136"/>
      <c r="S103" s="158"/>
      <c r="T103" s="135"/>
      <c r="U103" s="811"/>
      <c r="V103" s="794"/>
      <c r="W103" s="794"/>
      <c r="X103" s="794"/>
      <c r="Y103" s="794"/>
      <c r="Z103" s="794"/>
      <c r="AA103" s="794"/>
      <c r="AB103" s="794"/>
      <c r="AC103" s="319"/>
      <c r="AD103" s="319"/>
      <c r="AE103" s="319"/>
      <c r="AF103" s="319"/>
      <c r="AG103" s="319"/>
      <c r="AH103" s="1081"/>
      <c r="AI103" s="12">
        <v>2012</v>
      </c>
    </row>
    <row r="104" spans="1:36" ht="18" customHeight="1">
      <c r="A104" s="785"/>
      <c r="B104" s="155"/>
      <c r="C104" s="1081"/>
      <c r="D104" s="421"/>
      <c r="E104" s="1271"/>
      <c r="F104" s="442"/>
      <c r="G104" s="1311"/>
      <c r="H104" s="1334"/>
      <c r="I104" s="1355"/>
      <c r="J104" s="1364"/>
      <c r="K104" s="158"/>
      <c r="L104" s="158"/>
      <c r="M104" s="158"/>
      <c r="N104" s="158"/>
      <c r="O104" s="158"/>
      <c r="P104" s="136"/>
      <c r="Q104" s="136"/>
      <c r="R104" s="136"/>
      <c r="S104" s="158"/>
      <c r="T104" s="135"/>
      <c r="U104" s="811"/>
      <c r="V104" s="794"/>
      <c r="W104" s="794"/>
      <c r="X104" s="794"/>
      <c r="Y104" s="794"/>
      <c r="Z104" s="794"/>
      <c r="AA104" s="794"/>
      <c r="AB104" s="794"/>
      <c r="AC104" s="319"/>
      <c r="AD104" s="319"/>
      <c r="AE104" s="319"/>
      <c r="AF104" s="319"/>
      <c r="AG104" s="319"/>
      <c r="AH104" s="1081"/>
    </row>
    <row r="105" spans="1:36" ht="18" customHeight="1">
      <c r="A105" s="785"/>
      <c r="B105" s="155"/>
      <c r="C105" s="1081"/>
      <c r="D105" s="421"/>
      <c r="E105" s="1271"/>
      <c r="F105" s="442"/>
      <c r="G105" s="1311"/>
      <c r="H105" s="1334"/>
      <c r="I105" s="1355"/>
      <c r="J105" s="1841"/>
      <c r="K105" s="158"/>
      <c r="L105" s="158"/>
      <c r="M105" s="158"/>
      <c r="N105" s="158"/>
      <c r="O105" s="158"/>
      <c r="P105" s="136"/>
      <c r="Q105" s="136"/>
      <c r="R105" s="136"/>
      <c r="S105" s="158"/>
      <c r="T105" s="135"/>
      <c r="U105" s="811"/>
      <c r="V105" s="794"/>
      <c r="W105" s="794"/>
      <c r="X105" s="794"/>
      <c r="Y105" s="794"/>
      <c r="Z105" s="794"/>
      <c r="AA105" s="794"/>
      <c r="AB105" s="794"/>
      <c r="AC105" s="319"/>
      <c r="AD105" s="319"/>
      <c r="AE105" s="319"/>
      <c r="AF105" s="319"/>
      <c r="AG105" s="319"/>
      <c r="AH105" s="1081"/>
    </row>
    <row r="106" spans="1:36" ht="18" customHeight="1">
      <c r="A106" s="1591"/>
      <c r="B106" s="155"/>
      <c r="C106" s="134"/>
      <c r="D106" s="1254"/>
      <c r="E106" s="1268"/>
      <c r="F106" s="1243"/>
      <c r="G106" s="1306"/>
      <c r="H106" s="1331"/>
      <c r="I106" s="1352"/>
      <c r="J106" s="1360"/>
      <c r="K106" s="158"/>
      <c r="L106" s="137"/>
      <c r="M106" s="158"/>
      <c r="N106" s="158"/>
      <c r="O106" s="158"/>
      <c r="P106" s="143"/>
      <c r="Q106" s="799"/>
      <c r="R106" s="143"/>
      <c r="S106" s="158"/>
      <c r="T106" s="134"/>
      <c r="U106" s="138"/>
      <c r="V106" s="384"/>
      <c r="W106" s="794"/>
      <c r="X106" s="794"/>
      <c r="Y106" s="794"/>
      <c r="Z106" s="794"/>
      <c r="AA106" s="794"/>
      <c r="AB106" s="794"/>
      <c r="AC106" s="319"/>
      <c r="AD106" s="319"/>
      <c r="AE106" s="319"/>
      <c r="AF106" s="319"/>
      <c r="AG106" s="319"/>
      <c r="AH106" s="137"/>
    </row>
    <row r="107" spans="1:36" ht="18" customHeight="1">
      <c r="A107" s="785"/>
      <c r="B107" s="155"/>
      <c r="C107" s="1081"/>
      <c r="D107" s="442"/>
      <c r="E107" s="1265"/>
      <c r="F107" s="1265"/>
      <c r="G107" s="1290"/>
      <c r="H107" s="1290"/>
      <c r="I107" s="1342"/>
      <c r="J107" s="1265"/>
      <c r="K107" s="1373"/>
      <c r="L107" s="137"/>
      <c r="M107" s="158"/>
      <c r="N107" s="158"/>
      <c r="O107" s="158"/>
      <c r="P107" s="135"/>
      <c r="Q107" s="135"/>
      <c r="R107" s="135"/>
      <c r="S107" s="158"/>
      <c r="T107" s="135"/>
      <c r="U107" s="811"/>
      <c r="V107" s="794"/>
      <c r="W107" s="794"/>
      <c r="X107" s="794"/>
      <c r="Y107" s="794"/>
      <c r="Z107" s="794"/>
      <c r="AA107" s="794"/>
      <c r="AB107" s="794"/>
      <c r="AC107" s="319"/>
      <c r="AD107" s="319"/>
      <c r="AE107" s="319"/>
      <c r="AF107" s="319"/>
      <c r="AG107" s="319"/>
      <c r="AH107" s="1081"/>
      <c r="AI107" s="12">
        <v>2010</v>
      </c>
    </row>
    <row r="108" spans="1:36" ht="18" customHeight="1">
      <c r="A108" s="1591"/>
      <c r="B108" s="155"/>
      <c r="C108" s="463"/>
      <c r="D108" s="425"/>
      <c r="E108" s="1269"/>
      <c r="F108" s="1269"/>
      <c r="G108" s="1297"/>
      <c r="H108" s="1297"/>
      <c r="I108" s="1347"/>
      <c r="J108" s="1361"/>
      <c r="K108" s="1377"/>
      <c r="L108" s="462"/>
      <c r="M108" s="158"/>
      <c r="N108" s="464"/>
      <c r="O108" s="464"/>
      <c r="P108" s="803"/>
      <c r="Q108" s="1397"/>
      <c r="R108" s="803"/>
      <c r="S108" s="464"/>
      <c r="T108" s="463"/>
      <c r="U108" s="126"/>
      <c r="V108" s="384"/>
      <c r="W108" s="794"/>
      <c r="X108" s="794"/>
      <c r="Y108" s="794"/>
      <c r="Z108" s="794"/>
      <c r="AA108" s="794"/>
      <c r="AB108" s="794"/>
      <c r="AC108" s="319"/>
      <c r="AD108" s="319"/>
      <c r="AE108" s="319"/>
      <c r="AF108" s="319"/>
      <c r="AG108" s="319"/>
      <c r="AH108" s="462"/>
    </row>
    <row r="109" spans="1:36" ht="18" customHeight="1">
      <c r="A109" s="1591"/>
      <c r="B109" s="155"/>
      <c r="C109" s="463"/>
      <c r="D109" s="338"/>
      <c r="E109" s="1280"/>
      <c r="F109" s="1280"/>
      <c r="G109" s="1324"/>
      <c r="H109" s="1324"/>
      <c r="I109" s="1358"/>
      <c r="J109" s="1371"/>
      <c r="K109" s="815"/>
      <c r="L109" s="462"/>
      <c r="M109" s="158"/>
      <c r="N109" s="464"/>
      <c r="O109" s="815"/>
      <c r="P109" s="812"/>
      <c r="Q109" s="1398"/>
      <c r="R109" s="812"/>
      <c r="S109" s="815"/>
      <c r="T109" s="812"/>
      <c r="U109" s="657"/>
      <c r="V109" s="384"/>
      <c r="W109" s="794"/>
      <c r="X109" s="794"/>
      <c r="Y109" s="794"/>
      <c r="Z109" s="794"/>
      <c r="AA109" s="794"/>
      <c r="AB109" s="794"/>
      <c r="AC109" s="319"/>
      <c r="AD109" s="319"/>
      <c r="AE109" s="319"/>
      <c r="AF109" s="319"/>
      <c r="AG109" s="319"/>
      <c r="AH109" s="813"/>
    </row>
    <row r="110" spans="1:36" s="55" customFormat="1" ht="18" customHeight="1">
      <c r="A110" s="785"/>
      <c r="B110" s="155"/>
      <c r="C110" s="1248"/>
      <c r="D110" s="389"/>
      <c r="E110" s="1270"/>
      <c r="F110" s="1270"/>
      <c r="G110" s="1300"/>
      <c r="H110" s="1300"/>
      <c r="I110" s="1348"/>
      <c r="J110" s="1270"/>
      <c r="K110" s="1380"/>
      <c r="L110" s="1380"/>
      <c r="M110" s="158"/>
      <c r="N110" s="1380"/>
      <c r="O110" s="1396"/>
      <c r="P110" s="810"/>
      <c r="Q110" s="810"/>
      <c r="R110" s="810"/>
      <c r="S110" s="1396"/>
      <c r="T110" s="810"/>
      <c r="U110" s="1401"/>
      <c r="V110" s="794"/>
      <c r="W110" s="794"/>
      <c r="X110" s="794"/>
      <c r="Y110" s="794"/>
      <c r="Z110" s="794"/>
      <c r="AA110" s="794"/>
      <c r="AB110" s="794"/>
      <c r="AC110" s="319"/>
      <c r="AD110" s="319"/>
      <c r="AE110" s="319"/>
      <c r="AF110" s="319"/>
      <c r="AG110" s="319"/>
      <c r="AH110" s="1404"/>
      <c r="AI110" s="12"/>
      <c r="AJ110" s="12"/>
    </row>
    <row r="111" spans="1:36" ht="18" customHeight="1">
      <c r="A111" s="785"/>
      <c r="B111" s="155"/>
      <c r="C111" s="484"/>
      <c r="D111" s="476"/>
      <c r="E111" s="476"/>
      <c r="F111" s="389"/>
      <c r="G111" s="1302"/>
      <c r="H111" s="1302"/>
      <c r="I111" s="1349"/>
      <c r="J111" s="389"/>
      <c r="K111" s="815"/>
      <c r="L111" s="415"/>
      <c r="M111" s="158"/>
      <c r="N111" s="158"/>
      <c r="O111" s="158"/>
      <c r="P111" s="465"/>
      <c r="Q111" s="465"/>
      <c r="R111" s="135"/>
      <c r="S111" s="158"/>
      <c r="T111" s="135"/>
      <c r="U111" s="811"/>
      <c r="V111" s="794"/>
      <c r="W111" s="794"/>
      <c r="X111" s="794"/>
      <c r="Y111" s="794"/>
      <c r="Z111" s="794"/>
      <c r="AA111" s="794"/>
      <c r="AB111" s="794"/>
      <c r="AC111" s="319"/>
      <c r="AD111" s="319"/>
      <c r="AE111" s="319"/>
      <c r="AF111" s="319"/>
      <c r="AG111" s="319"/>
      <c r="AH111" s="1081"/>
    </row>
    <row r="112" spans="1:36" ht="18" customHeight="1">
      <c r="A112" s="785"/>
      <c r="B112" s="155"/>
      <c r="C112" s="314"/>
      <c r="D112" s="139"/>
      <c r="E112" s="139"/>
      <c r="F112" s="382"/>
      <c r="G112" s="413"/>
      <c r="H112" s="414"/>
      <c r="I112" s="344"/>
      <c r="J112" s="139"/>
      <c r="K112" s="415"/>
      <c r="L112" s="137"/>
      <c r="M112" s="415"/>
      <c r="N112" s="141"/>
      <c r="O112" s="141"/>
      <c r="P112" s="136"/>
      <c r="Q112" s="136"/>
      <c r="R112" s="136"/>
      <c r="S112" s="141"/>
      <c r="T112" s="136"/>
      <c r="U112" s="142"/>
      <c r="V112" s="794"/>
      <c r="W112" s="794"/>
      <c r="X112" s="794"/>
      <c r="Y112" s="794"/>
      <c r="Z112" s="794"/>
      <c r="AA112" s="794"/>
      <c r="AB112" s="794"/>
      <c r="AC112" s="319"/>
      <c r="AD112" s="319"/>
      <c r="AE112" s="319"/>
      <c r="AF112" s="319"/>
      <c r="AG112" s="319"/>
      <c r="AH112" s="155"/>
      <c r="AI112" s="12">
        <v>2012</v>
      </c>
    </row>
    <row r="113" spans="1:36" ht="18" customHeight="1">
      <c r="A113" s="1592"/>
      <c r="B113" s="155"/>
      <c r="C113" s="830"/>
      <c r="D113" s="1060"/>
      <c r="E113" s="1060"/>
      <c r="F113" s="1060"/>
      <c r="G113" s="1294"/>
      <c r="H113" s="1294"/>
      <c r="I113" s="1296"/>
      <c r="J113" s="1060"/>
      <c r="K113" s="844"/>
      <c r="L113" s="844"/>
      <c r="M113" s="828"/>
      <c r="N113" s="828"/>
      <c r="O113" s="828"/>
      <c r="P113" s="827"/>
      <c r="Q113" s="827"/>
      <c r="R113" s="827"/>
      <c r="S113" s="828"/>
      <c r="T113" s="827"/>
      <c r="U113" s="903"/>
      <c r="V113" s="829"/>
      <c r="W113" s="829"/>
      <c r="X113" s="829"/>
      <c r="Y113" s="829"/>
      <c r="Z113" s="829"/>
      <c r="AA113" s="829"/>
      <c r="AB113" s="829"/>
      <c r="AC113" s="1079"/>
      <c r="AD113" s="1079"/>
      <c r="AE113" s="1079"/>
      <c r="AF113" s="1079"/>
      <c r="AG113" s="1079"/>
      <c r="AH113" s="830"/>
    </row>
    <row r="114" spans="1:36" ht="18" customHeight="1">
      <c r="A114" s="785"/>
      <c r="B114" s="155"/>
      <c r="C114" s="134"/>
      <c r="D114" s="1537"/>
      <c r="E114" s="1537"/>
      <c r="F114" s="1538"/>
      <c r="G114" s="1539"/>
      <c r="H114" s="1540"/>
      <c r="I114" s="1541"/>
      <c r="J114" s="1542"/>
      <c r="K114" s="415"/>
      <c r="L114" s="137"/>
      <c r="M114" s="659"/>
      <c r="N114" s="801"/>
      <c r="O114" s="1545"/>
      <c r="P114" s="822"/>
      <c r="Q114" s="143"/>
      <c r="R114" s="822"/>
      <c r="S114" s="826"/>
      <c r="T114" s="1080"/>
      <c r="U114" s="823"/>
      <c r="V114" s="794"/>
      <c r="W114" s="794"/>
      <c r="X114" s="794"/>
      <c r="Y114" s="794"/>
      <c r="Z114" s="794"/>
      <c r="AA114" s="794"/>
      <c r="AB114" s="794"/>
      <c r="AC114" s="794"/>
      <c r="AD114" s="794"/>
      <c r="AE114" s="794"/>
      <c r="AF114" s="794"/>
      <c r="AG114" s="794"/>
      <c r="AH114" s="824"/>
    </row>
    <row r="115" spans="1:36" ht="18" customHeight="1">
      <c r="A115" s="785"/>
      <c r="B115" s="155"/>
      <c r="C115" s="134"/>
      <c r="D115" s="1537"/>
      <c r="E115" s="1537"/>
      <c r="F115" s="1538"/>
      <c r="G115" s="1543"/>
      <c r="H115" s="1543"/>
      <c r="I115" s="1541"/>
      <c r="J115" s="1544"/>
      <c r="K115" s="415"/>
      <c r="L115" s="137"/>
      <c r="M115" s="659"/>
      <c r="N115" s="801"/>
      <c r="O115" s="1545"/>
      <c r="P115" s="822"/>
      <c r="Q115" s="143"/>
      <c r="R115" s="822"/>
      <c r="S115" s="826"/>
      <c r="T115" s="1080"/>
      <c r="U115" s="823"/>
      <c r="V115" s="794"/>
      <c r="W115" s="794"/>
      <c r="X115" s="794"/>
      <c r="Y115" s="794"/>
      <c r="Z115" s="794"/>
      <c r="AA115" s="794"/>
      <c r="AB115" s="794"/>
      <c r="AC115" s="794"/>
      <c r="AD115" s="794"/>
      <c r="AE115" s="794"/>
      <c r="AF115" s="794"/>
      <c r="AG115" s="794"/>
      <c r="AH115" s="824"/>
    </row>
    <row r="116" spans="1:36" ht="18" customHeight="1">
      <c r="A116" s="795"/>
      <c r="B116" s="155"/>
      <c r="C116" s="1079"/>
      <c r="D116" s="1060"/>
      <c r="E116" s="1060"/>
      <c r="F116" s="1060"/>
      <c r="G116" s="1294"/>
      <c r="H116" s="1294"/>
      <c r="I116" s="1296"/>
      <c r="J116" s="1060"/>
      <c r="K116" s="828"/>
      <c r="L116" s="844"/>
      <c r="M116" s="828"/>
      <c r="N116" s="828"/>
      <c r="O116" s="828"/>
      <c r="P116" s="1079"/>
      <c r="Q116" s="1079"/>
      <c r="R116" s="1079"/>
      <c r="S116" s="828"/>
      <c r="T116" s="1079"/>
      <c r="U116" s="829"/>
      <c r="V116" s="903"/>
      <c r="W116" s="829"/>
      <c r="X116" s="829"/>
      <c r="Y116" s="829"/>
      <c r="Z116" s="829"/>
      <c r="AA116" s="829"/>
      <c r="AB116" s="829"/>
      <c r="AC116" s="1079"/>
      <c r="AD116" s="1079"/>
      <c r="AE116" s="1079"/>
      <c r="AF116" s="1079"/>
      <c r="AG116" s="1079"/>
      <c r="AH116" s="844"/>
      <c r="AI116" s="12">
        <v>2012</v>
      </c>
    </row>
    <row r="117" spans="1:36" ht="18" customHeight="1">
      <c r="A117" s="1590"/>
      <c r="B117" s="155"/>
      <c r="C117" s="830"/>
      <c r="D117" s="938"/>
      <c r="E117" s="931"/>
      <c r="F117" s="931"/>
      <c r="G117" s="933"/>
      <c r="H117" s="933"/>
      <c r="I117" s="932"/>
      <c r="J117" s="930"/>
      <c r="K117" s="1245"/>
      <c r="L117" s="1245"/>
      <c r="M117" s="902"/>
      <c r="N117" s="1077"/>
      <c r="O117" s="828"/>
      <c r="P117" s="827"/>
      <c r="Q117" s="827"/>
      <c r="R117" s="827"/>
      <c r="S117" s="828"/>
      <c r="T117" s="827"/>
      <c r="U117" s="903"/>
      <c r="V117" s="829"/>
      <c r="W117" s="829"/>
      <c r="X117" s="829"/>
      <c r="Y117" s="829"/>
      <c r="Z117" s="829"/>
      <c r="AA117" s="829"/>
      <c r="AB117" s="829"/>
      <c r="AC117" s="829"/>
      <c r="AD117" s="829"/>
      <c r="AE117" s="829"/>
      <c r="AF117" s="829"/>
      <c r="AG117" s="829"/>
      <c r="AH117" s="844"/>
      <c r="AI117" s="55"/>
      <c r="AJ117" s="55"/>
    </row>
    <row r="118" spans="1:36" ht="18" customHeight="1">
      <c r="A118" s="1590"/>
      <c r="B118" s="155"/>
      <c r="C118" s="830"/>
      <c r="D118" s="698"/>
      <c r="E118" s="931"/>
      <c r="F118" s="930"/>
      <c r="G118" s="928"/>
      <c r="H118" s="928"/>
      <c r="I118" s="940"/>
      <c r="J118" s="934"/>
      <c r="K118" s="917"/>
      <c r="L118" s="918"/>
      <c r="M118" s="919"/>
      <c r="N118" s="919"/>
      <c r="O118" s="828"/>
      <c r="P118" s="827"/>
      <c r="Q118" s="827"/>
      <c r="R118" s="827"/>
      <c r="S118" s="828"/>
      <c r="T118" s="827"/>
      <c r="U118" s="903"/>
      <c r="V118" s="829"/>
      <c r="W118" s="829"/>
      <c r="X118" s="829"/>
      <c r="Y118" s="829"/>
      <c r="Z118" s="829"/>
      <c r="AA118" s="829"/>
      <c r="AB118" s="829"/>
      <c r="AC118" s="829"/>
      <c r="AD118" s="829"/>
      <c r="AE118" s="829"/>
      <c r="AF118" s="829"/>
      <c r="AG118" s="829"/>
      <c r="AH118" s="844"/>
      <c r="AI118" s="55"/>
      <c r="AJ118" s="55"/>
    </row>
    <row r="119" spans="1:36" ht="18" customHeight="1">
      <c r="A119" s="943"/>
      <c r="B119" s="155"/>
      <c r="C119" s="830"/>
      <c r="D119" s="1263"/>
      <c r="E119" s="1281"/>
      <c r="F119" s="698"/>
      <c r="G119" s="1325"/>
      <c r="H119" s="1335"/>
      <c r="I119" s="1356"/>
      <c r="J119" s="1366"/>
      <c r="K119" s="1378"/>
      <c r="L119" s="1378"/>
      <c r="M119" s="902"/>
      <c r="N119" s="762"/>
      <c r="O119" s="828"/>
      <c r="P119" s="827"/>
      <c r="Q119" s="827"/>
      <c r="R119" s="827"/>
      <c r="S119" s="828"/>
      <c r="T119" s="827"/>
      <c r="U119" s="903"/>
      <c r="V119" s="829"/>
      <c r="W119" s="829"/>
      <c r="X119" s="829"/>
      <c r="Y119" s="829"/>
      <c r="Z119" s="829"/>
      <c r="AA119" s="829"/>
      <c r="AB119" s="829"/>
      <c r="AC119" s="829"/>
      <c r="AD119" s="829"/>
      <c r="AE119" s="829"/>
      <c r="AF119" s="829"/>
      <c r="AG119" s="829"/>
      <c r="AH119" s="844"/>
      <c r="AI119" s="55"/>
      <c r="AJ119" s="55"/>
    </row>
    <row r="120" spans="1:36" ht="18" customHeight="1">
      <c r="A120" s="1590"/>
      <c r="B120" s="155"/>
      <c r="C120" s="314"/>
      <c r="D120" s="1145"/>
      <c r="E120" s="1264"/>
      <c r="F120" s="1283"/>
      <c r="G120" s="1295"/>
      <c r="H120" s="1295"/>
      <c r="I120" s="1343"/>
      <c r="J120" s="1365"/>
      <c r="K120" s="1382"/>
      <c r="L120" s="1388"/>
      <c r="M120" s="1392"/>
      <c r="N120" s="1395"/>
      <c r="O120" s="141"/>
      <c r="P120" s="136"/>
      <c r="Q120" s="136"/>
      <c r="R120" s="136"/>
      <c r="S120" s="141"/>
      <c r="T120" s="136"/>
      <c r="U120" s="142"/>
      <c r="V120" s="794"/>
      <c r="W120" s="794"/>
      <c r="X120" s="794"/>
      <c r="Y120" s="794"/>
      <c r="Z120" s="794"/>
      <c r="AA120" s="794"/>
      <c r="AB120" s="794"/>
      <c r="AC120" s="794"/>
      <c r="AD120" s="794"/>
      <c r="AE120" s="794"/>
      <c r="AF120" s="794"/>
      <c r="AG120" s="794"/>
      <c r="AH120" s="318"/>
      <c r="AI120" s="55"/>
      <c r="AJ120" s="55"/>
    </row>
    <row r="121" spans="1:36" ht="18" customHeight="1">
      <c r="A121" s="785"/>
      <c r="B121" s="155"/>
      <c r="C121" s="818"/>
      <c r="D121" s="650"/>
      <c r="E121" s="842"/>
      <c r="F121" s="649"/>
      <c r="G121" s="1319"/>
      <c r="H121" s="1319"/>
      <c r="I121" s="1221"/>
      <c r="J121" s="992"/>
      <c r="K121" s="820"/>
      <c r="L121" s="820"/>
      <c r="M121" s="820"/>
      <c r="N121" s="820"/>
      <c r="O121" s="820"/>
      <c r="P121" s="817"/>
      <c r="Q121" s="817"/>
      <c r="R121" s="817"/>
      <c r="S121" s="820"/>
      <c r="T121" s="817"/>
      <c r="U121" s="1402"/>
      <c r="V121" s="794"/>
      <c r="W121" s="794"/>
      <c r="X121" s="794"/>
      <c r="Y121" s="794"/>
      <c r="Z121" s="794"/>
      <c r="AA121" s="794"/>
      <c r="AB121" s="794"/>
      <c r="AC121" s="794"/>
      <c r="AD121" s="794"/>
      <c r="AE121" s="794"/>
      <c r="AF121" s="794"/>
      <c r="AG121" s="794"/>
      <c r="AH121" s="818"/>
      <c r="AI121" s="12" t="s">
        <v>90</v>
      </c>
    </row>
    <row r="122" spans="1:36" ht="18" customHeight="1">
      <c r="A122" s="785"/>
      <c r="B122" s="155"/>
      <c r="C122" s="824"/>
      <c r="D122" s="679"/>
      <c r="E122" s="1266"/>
      <c r="F122" s="1284"/>
      <c r="G122" s="1296"/>
      <c r="H122" s="1296"/>
      <c r="I122" s="1221"/>
      <c r="J122" s="1060"/>
      <c r="K122" s="826"/>
      <c r="L122" s="826"/>
      <c r="M122" s="826"/>
      <c r="N122" s="826"/>
      <c r="O122" s="826"/>
      <c r="P122" s="822"/>
      <c r="Q122" s="822"/>
      <c r="R122" s="822"/>
      <c r="S122" s="826"/>
      <c r="T122" s="822"/>
      <c r="U122" s="1400"/>
      <c r="V122" s="794"/>
      <c r="W122" s="794"/>
      <c r="X122" s="794"/>
      <c r="Y122" s="794"/>
      <c r="Z122" s="794"/>
      <c r="AA122" s="794"/>
      <c r="AB122" s="794"/>
      <c r="AC122" s="794"/>
      <c r="AD122" s="794"/>
      <c r="AE122" s="794"/>
      <c r="AF122" s="794"/>
      <c r="AG122" s="794"/>
      <c r="AH122" s="824"/>
      <c r="AI122" s="12">
        <v>2012</v>
      </c>
    </row>
    <row r="123" spans="1:36" ht="18" customHeight="1">
      <c r="A123" s="785"/>
      <c r="B123" s="155"/>
      <c r="C123" s="824"/>
      <c r="D123" s="679"/>
      <c r="E123" s="1266"/>
      <c r="F123" s="1284"/>
      <c r="G123" s="1320"/>
      <c r="H123" s="1320"/>
      <c r="I123" s="1221"/>
      <c r="J123" s="1060"/>
      <c r="K123" s="826"/>
      <c r="L123" s="821"/>
      <c r="M123" s="821"/>
      <c r="N123" s="821"/>
      <c r="O123" s="821"/>
      <c r="P123" s="822"/>
      <c r="Q123" s="822"/>
      <c r="R123" s="822"/>
      <c r="S123" s="826"/>
      <c r="T123" s="822"/>
      <c r="U123" s="1400"/>
      <c r="V123" s="794"/>
      <c r="W123" s="794"/>
      <c r="X123" s="794"/>
      <c r="Y123" s="794"/>
      <c r="Z123" s="794"/>
      <c r="AA123" s="794"/>
      <c r="AB123" s="794"/>
      <c r="AC123" s="794"/>
      <c r="AD123" s="794"/>
      <c r="AE123" s="794"/>
      <c r="AF123" s="794"/>
      <c r="AG123" s="794"/>
      <c r="AH123" s="824"/>
      <c r="AI123" s="12">
        <v>2012</v>
      </c>
    </row>
    <row r="124" spans="1:36" ht="18" customHeight="1">
      <c r="A124" s="785"/>
      <c r="B124" s="155"/>
      <c r="C124" s="824"/>
      <c r="D124" s="843"/>
      <c r="E124" s="1273"/>
      <c r="F124" s="1068"/>
      <c r="G124" s="1313"/>
      <c r="H124" s="1336"/>
      <c r="I124" s="676"/>
      <c r="J124" s="1368"/>
      <c r="K124" s="1383"/>
      <c r="L124" s="1389"/>
      <c r="M124" s="1393"/>
      <c r="N124" s="1389"/>
      <c r="O124" s="826"/>
      <c r="P124" s="822"/>
      <c r="Q124" s="822"/>
      <c r="R124" s="822"/>
      <c r="S124" s="826"/>
      <c r="T124" s="822"/>
      <c r="U124" s="1400"/>
      <c r="V124" s="794"/>
      <c r="W124" s="794"/>
      <c r="X124" s="794"/>
      <c r="Y124" s="794"/>
      <c r="Z124" s="794"/>
      <c r="AA124" s="794"/>
      <c r="AB124" s="794"/>
      <c r="AC124" s="794"/>
      <c r="AD124" s="794"/>
      <c r="AE124" s="794"/>
      <c r="AF124" s="794"/>
      <c r="AG124" s="794"/>
      <c r="AH124" s="821"/>
    </row>
    <row r="125" spans="1:36" ht="18" customHeight="1">
      <c r="A125" s="785"/>
      <c r="B125" s="155"/>
      <c r="C125" s="824"/>
      <c r="D125" s="679"/>
      <c r="E125" s="679"/>
      <c r="F125" s="1284"/>
      <c r="G125" s="1326"/>
      <c r="H125" s="1326"/>
      <c r="I125" s="1221"/>
      <c r="J125" s="1060"/>
      <c r="K125" s="826"/>
      <c r="L125" s="826"/>
      <c r="M125" s="826"/>
      <c r="N125" s="826"/>
      <c r="O125" s="826"/>
      <c r="P125" s="822"/>
      <c r="Q125" s="822"/>
      <c r="R125" s="822"/>
      <c r="S125" s="826"/>
      <c r="T125" s="822"/>
      <c r="U125" s="1400"/>
      <c r="V125" s="794"/>
      <c r="W125" s="794"/>
      <c r="X125" s="794"/>
      <c r="Y125" s="794"/>
      <c r="Z125" s="794"/>
      <c r="AA125" s="794"/>
      <c r="AB125" s="794"/>
      <c r="AC125" s="794"/>
      <c r="AD125" s="794"/>
      <c r="AE125" s="794"/>
      <c r="AF125" s="794"/>
      <c r="AG125" s="794"/>
      <c r="AH125" s="824"/>
    </row>
    <row r="126" spans="1:36" s="55" customFormat="1" ht="18" customHeight="1">
      <c r="A126" s="785"/>
      <c r="B126" s="155"/>
      <c r="C126" s="830"/>
      <c r="D126" s="857"/>
      <c r="E126" s="857"/>
      <c r="F126" s="947"/>
      <c r="G126" s="1298"/>
      <c r="H126" s="1298"/>
      <c r="I126" s="1317"/>
      <c r="J126" s="857"/>
      <c r="K126" s="833"/>
      <c r="L126" s="845"/>
      <c r="M126" s="828"/>
      <c r="N126" s="828"/>
      <c r="O126" s="828"/>
      <c r="P126" s="827"/>
      <c r="Q126" s="827"/>
      <c r="R126" s="827"/>
      <c r="S126" s="828"/>
      <c r="T126" s="827"/>
      <c r="U126" s="903"/>
      <c r="V126" s="794"/>
      <c r="W126" s="794"/>
      <c r="X126" s="794"/>
      <c r="Y126" s="794"/>
      <c r="Z126" s="794"/>
      <c r="AA126" s="794"/>
      <c r="AB126" s="794"/>
      <c r="AC126" s="794"/>
      <c r="AD126" s="794"/>
      <c r="AE126" s="794"/>
      <c r="AF126" s="794"/>
      <c r="AG126" s="794"/>
      <c r="AH126" s="844"/>
      <c r="AI126" s="12"/>
      <c r="AJ126" s="12"/>
    </row>
    <row r="127" spans="1:36" ht="18" customHeight="1">
      <c r="A127" s="785"/>
      <c r="B127" s="155"/>
      <c r="C127" s="314"/>
      <c r="D127" s="1260"/>
      <c r="E127" s="139"/>
      <c r="F127" s="382"/>
      <c r="G127" s="344"/>
      <c r="H127" s="344"/>
      <c r="I127" s="344"/>
      <c r="J127" s="863"/>
      <c r="K127" s="415"/>
      <c r="L127" s="415"/>
      <c r="M127" s="415"/>
      <c r="N127" s="141"/>
      <c r="O127" s="141"/>
      <c r="P127" s="136"/>
      <c r="Q127" s="136"/>
      <c r="R127" s="136"/>
      <c r="S127" s="141"/>
      <c r="T127" s="136"/>
      <c r="U127" s="142"/>
      <c r="V127" s="794"/>
      <c r="W127" s="794"/>
      <c r="X127" s="794"/>
      <c r="Y127" s="794"/>
      <c r="Z127" s="794"/>
      <c r="AA127" s="794"/>
      <c r="AB127" s="794"/>
      <c r="AC127" s="794"/>
      <c r="AD127" s="794"/>
      <c r="AE127" s="794"/>
      <c r="AF127" s="794"/>
      <c r="AG127" s="794"/>
      <c r="AH127" s="318"/>
    </row>
    <row r="128" spans="1:36" ht="18" customHeight="1">
      <c r="A128" s="785"/>
      <c r="B128" s="155"/>
      <c r="C128" s="314"/>
      <c r="D128" s="1252"/>
      <c r="E128" s="1275"/>
      <c r="F128" s="382"/>
      <c r="G128" s="1315"/>
      <c r="H128" s="1332"/>
      <c r="I128" s="344"/>
      <c r="J128" s="857"/>
      <c r="K128" s="415"/>
      <c r="L128" s="415"/>
      <c r="M128" s="415"/>
      <c r="N128" s="141"/>
      <c r="O128" s="141"/>
      <c r="P128" s="136"/>
      <c r="Q128" s="136"/>
      <c r="R128" s="136"/>
      <c r="S128" s="141"/>
      <c r="T128" s="136"/>
      <c r="U128" s="142"/>
      <c r="V128" s="794"/>
      <c r="W128" s="794"/>
      <c r="X128" s="794"/>
      <c r="Y128" s="794"/>
      <c r="Z128" s="794"/>
      <c r="AA128" s="794"/>
      <c r="AB128" s="794"/>
      <c r="AC128" s="794"/>
      <c r="AD128" s="794"/>
      <c r="AE128" s="794"/>
      <c r="AF128" s="794"/>
      <c r="AG128" s="794"/>
      <c r="AH128" s="155"/>
    </row>
    <row r="129" spans="1:36" ht="18" customHeight="1">
      <c r="A129" s="785"/>
      <c r="B129" s="155"/>
      <c r="C129" s="314"/>
      <c r="D129" s="859"/>
      <c r="E129" s="860"/>
      <c r="F129" s="382"/>
      <c r="G129" s="861"/>
      <c r="H129" s="862"/>
      <c r="I129" s="344"/>
      <c r="J129" s="863"/>
      <c r="K129" s="415"/>
      <c r="L129" s="415"/>
      <c r="M129" s="415"/>
      <c r="N129" s="141"/>
      <c r="O129" s="141"/>
      <c r="P129" s="136"/>
      <c r="Q129" s="136"/>
      <c r="R129" s="136"/>
      <c r="S129" s="141"/>
      <c r="T129" s="136"/>
      <c r="U129" s="142"/>
      <c r="V129" s="794"/>
      <c r="W129" s="794"/>
      <c r="X129" s="794"/>
      <c r="Y129" s="794"/>
      <c r="Z129" s="794"/>
      <c r="AA129" s="794"/>
      <c r="AB129" s="794"/>
      <c r="AC129" s="794"/>
      <c r="AD129" s="794"/>
      <c r="AE129" s="794"/>
      <c r="AF129" s="794"/>
      <c r="AG129" s="794"/>
      <c r="AH129" s="318"/>
    </row>
    <row r="130" spans="1:36" ht="18" customHeight="1">
      <c r="A130" s="785"/>
      <c r="B130" s="155"/>
      <c r="C130" s="314"/>
      <c r="D130" s="859"/>
      <c r="E130" s="860"/>
      <c r="F130" s="382"/>
      <c r="G130" s="861"/>
      <c r="H130" s="862"/>
      <c r="I130" s="344"/>
      <c r="J130" s="863"/>
      <c r="K130" s="415"/>
      <c r="L130" s="415"/>
      <c r="M130" s="415"/>
      <c r="N130" s="141"/>
      <c r="O130" s="141"/>
      <c r="P130" s="136"/>
      <c r="Q130" s="136"/>
      <c r="R130" s="136"/>
      <c r="S130" s="141"/>
      <c r="T130" s="136"/>
      <c r="U130" s="142"/>
      <c r="V130" s="794"/>
      <c r="W130" s="794"/>
      <c r="X130" s="794"/>
      <c r="Y130" s="794"/>
      <c r="Z130" s="794"/>
      <c r="AA130" s="794"/>
      <c r="AB130" s="794"/>
      <c r="AC130" s="794"/>
      <c r="AD130" s="794"/>
      <c r="AE130" s="794"/>
      <c r="AF130" s="794"/>
      <c r="AG130" s="794"/>
      <c r="AH130" s="155"/>
    </row>
    <row r="131" spans="1:36" ht="18" customHeight="1">
      <c r="A131" s="785"/>
      <c r="B131" s="155"/>
      <c r="C131" s="830"/>
      <c r="D131" s="1258"/>
      <c r="E131" s="1274"/>
      <c r="F131" s="1060"/>
      <c r="G131" s="1314"/>
      <c r="H131" s="1337"/>
      <c r="I131" s="1326"/>
      <c r="J131" s="1369"/>
      <c r="K131" s="975"/>
      <c r="L131" s="975"/>
      <c r="M131" s="828"/>
      <c r="N131" s="975"/>
      <c r="O131" s="828"/>
      <c r="P131" s="827"/>
      <c r="Q131" s="827"/>
      <c r="R131" s="827"/>
      <c r="S131" s="828"/>
      <c r="T131" s="827"/>
      <c r="U131" s="903"/>
      <c r="V131" s="935"/>
      <c r="W131" s="935"/>
      <c r="X131" s="935"/>
      <c r="Y131" s="935"/>
      <c r="Z131" s="935"/>
      <c r="AA131" s="935"/>
      <c r="AB131" s="935"/>
      <c r="AC131" s="935"/>
      <c r="AD131" s="935"/>
      <c r="AE131" s="935"/>
      <c r="AF131" s="935"/>
      <c r="AG131" s="935"/>
      <c r="AH131" s="844"/>
    </row>
    <row r="132" spans="1:36" s="55" customFormat="1" ht="18" customHeight="1">
      <c r="A132" s="1590"/>
      <c r="B132" s="155"/>
      <c r="C132" s="830"/>
      <c r="D132" s="1257"/>
      <c r="E132" s="1257"/>
      <c r="F132" s="1289"/>
      <c r="G132" s="1309"/>
      <c r="H132" s="1309"/>
      <c r="I132" s="1309"/>
      <c r="J132" s="1372"/>
      <c r="K132" s="908"/>
      <c r="L132" s="909"/>
      <c r="M132" s="919"/>
      <c r="N132" s="919"/>
      <c r="O132" s="828"/>
      <c r="P132" s="827"/>
      <c r="Q132" s="827"/>
      <c r="R132" s="827"/>
      <c r="S132" s="828"/>
      <c r="T132" s="827"/>
      <c r="U132" s="903"/>
      <c r="V132" s="794"/>
      <c r="W132" s="794"/>
      <c r="X132" s="794"/>
      <c r="Y132" s="794"/>
      <c r="Z132" s="794"/>
      <c r="AA132" s="794"/>
      <c r="AB132" s="794"/>
      <c r="AC132" s="794"/>
      <c r="AD132" s="794"/>
      <c r="AE132" s="794"/>
      <c r="AF132" s="794"/>
      <c r="AG132" s="794"/>
      <c r="AH132" s="844"/>
    </row>
    <row r="133" spans="1:36" ht="18" customHeight="1">
      <c r="A133" s="1589"/>
      <c r="B133" s="155"/>
      <c r="C133" s="1079"/>
      <c r="D133" s="1257"/>
      <c r="E133" s="1257"/>
      <c r="F133" s="907"/>
      <c r="G133" s="1309"/>
      <c r="H133" s="1309"/>
      <c r="I133" s="1309"/>
      <c r="J133" s="863"/>
      <c r="K133" s="828"/>
      <c r="L133" s="844"/>
      <c r="M133" s="828"/>
      <c r="N133" s="833"/>
      <c r="O133" s="828"/>
      <c r="P133" s="1079"/>
      <c r="Q133" s="929"/>
      <c r="R133" s="1079"/>
      <c r="S133" s="828"/>
      <c r="T133" s="1079"/>
      <c r="U133" s="829"/>
      <c r="V133" s="384"/>
      <c r="W133" s="794"/>
      <c r="X133" s="794"/>
      <c r="Y133" s="794"/>
      <c r="Z133" s="794"/>
      <c r="AA133" s="794"/>
      <c r="AB133" s="794"/>
      <c r="AC133" s="319"/>
      <c r="AD133" s="319"/>
      <c r="AE133" s="319"/>
      <c r="AF133" s="319"/>
      <c r="AG133" s="319"/>
      <c r="AH133" s="844"/>
    </row>
    <row r="134" spans="1:36" s="55" customFormat="1" ht="18" customHeight="1">
      <c r="A134" s="1589"/>
      <c r="B134" s="155"/>
      <c r="C134" s="1079"/>
      <c r="D134" s="1257"/>
      <c r="E134" s="1257"/>
      <c r="F134" s="907"/>
      <c r="G134" s="1309"/>
      <c r="H134" s="1309"/>
      <c r="I134" s="1309"/>
      <c r="J134" s="863"/>
      <c r="K134" s="833"/>
      <c r="L134" s="845"/>
      <c r="M134" s="828"/>
      <c r="N134" s="833"/>
      <c r="O134" s="828"/>
      <c r="P134" s="1079"/>
      <c r="Q134" s="929"/>
      <c r="R134" s="1079"/>
      <c r="S134" s="828"/>
      <c r="T134" s="1079"/>
      <c r="U134" s="829"/>
      <c r="V134" s="384"/>
      <c r="W134" s="794"/>
      <c r="X134" s="794"/>
      <c r="Y134" s="794"/>
      <c r="Z134" s="794"/>
      <c r="AA134" s="794"/>
      <c r="AB134" s="794"/>
      <c r="AC134" s="319"/>
      <c r="AD134" s="319"/>
      <c r="AE134" s="319"/>
      <c r="AF134" s="319"/>
      <c r="AG134" s="319"/>
      <c r="AH134" s="844"/>
      <c r="AI134" s="12"/>
      <c r="AJ134" s="12"/>
    </row>
    <row r="135" spans="1:36" s="55" customFormat="1" ht="18" customHeight="1">
      <c r="A135" s="785"/>
      <c r="B135" s="155"/>
      <c r="C135" s="830"/>
      <c r="D135" s="857"/>
      <c r="E135" s="857"/>
      <c r="F135" s="947"/>
      <c r="G135" s="1298"/>
      <c r="H135" s="1298"/>
      <c r="I135" s="1317"/>
      <c r="J135" s="857"/>
      <c r="K135" s="828"/>
      <c r="L135" s="844"/>
      <c r="M135" s="828"/>
      <c r="N135" s="828"/>
      <c r="O135" s="828"/>
      <c r="P135" s="827"/>
      <c r="Q135" s="827"/>
      <c r="R135" s="827"/>
      <c r="S135" s="828"/>
      <c r="T135" s="827"/>
      <c r="U135" s="903"/>
      <c r="V135" s="794"/>
      <c r="W135" s="794"/>
      <c r="X135" s="794"/>
      <c r="Y135" s="794"/>
      <c r="Z135" s="794"/>
      <c r="AA135" s="794"/>
      <c r="AB135" s="794"/>
      <c r="AC135" s="794"/>
      <c r="AD135" s="794"/>
      <c r="AE135" s="794"/>
      <c r="AF135" s="794"/>
      <c r="AG135" s="794"/>
      <c r="AH135" s="830"/>
      <c r="AI135" s="12"/>
      <c r="AJ135" s="12"/>
    </row>
    <row r="136" spans="1:36" s="55" customFormat="1" ht="18" customHeight="1">
      <c r="A136" s="1589"/>
      <c r="B136" s="155"/>
      <c r="C136" s="1079"/>
      <c r="D136" s="1257"/>
      <c r="E136" s="1257"/>
      <c r="F136" s="941"/>
      <c r="G136" s="1309"/>
      <c r="H136" s="1309"/>
      <c r="I136" s="1309"/>
      <c r="J136" s="863"/>
      <c r="K136" s="828"/>
      <c r="L136" s="844"/>
      <c r="M136" s="828"/>
      <c r="N136" s="828"/>
      <c r="O136" s="828"/>
      <c r="P136" s="1079"/>
      <c r="Q136" s="929"/>
      <c r="R136" s="1079"/>
      <c r="S136" s="828"/>
      <c r="T136" s="1079"/>
      <c r="U136" s="829"/>
      <c r="V136" s="384"/>
      <c r="W136" s="794"/>
      <c r="X136" s="794"/>
      <c r="Y136" s="794"/>
      <c r="Z136" s="794"/>
      <c r="AA136" s="794"/>
      <c r="AB136" s="794"/>
      <c r="AC136" s="319"/>
      <c r="AD136" s="319"/>
      <c r="AE136" s="319"/>
      <c r="AF136" s="319"/>
      <c r="AG136" s="319"/>
      <c r="AH136" s="844"/>
      <c r="AI136" s="12"/>
      <c r="AJ136" s="12"/>
    </row>
    <row r="137" spans="1:36" s="55" customFormat="1" ht="18" customHeight="1">
      <c r="A137" s="1590"/>
      <c r="B137" s="155"/>
      <c r="C137" s="924"/>
      <c r="D137" s="915"/>
      <c r="E137" s="915"/>
      <c r="F137" s="925"/>
      <c r="G137" s="926"/>
      <c r="H137" s="916"/>
      <c r="I137" s="781"/>
      <c r="J137" s="927"/>
      <c r="K137" s="917"/>
      <c r="L137" s="918"/>
      <c r="M137" s="919"/>
      <c r="N137" s="919"/>
      <c r="O137" s="828"/>
      <c r="P137" s="827"/>
      <c r="Q137" s="827"/>
      <c r="R137" s="827"/>
      <c r="S137" s="828"/>
      <c r="T137" s="827"/>
      <c r="U137" s="903"/>
      <c r="V137" s="794"/>
      <c r="W137" s="794"/>
      <c r="X137" s="794"/>
      <c r="Y137" s="794"/>
      <c r="Z137" s="794"/>
      <c r="AA137" s="794"/>
      <c r="AB137" s="794"/>
      <c r="AC137" s="794"/>
      <c r="AD137" s="794"/>
      <c r="AE137" s="794"/>
      <c r="AF137" s="794"/>
      <c r="AG137" s="794"/>
      <c r="AH137" s="844"/>
    </row>
    <row r="138" spans="1:36" s="55" customFormat="1" ht="18" customHeight="1">
      <c r="A138" s="1590"/>
      <c r="B138" s="155"/>
      <c r="C138" s="924"/>
      <c r="D138" s="915"/>
      <c r="E138" s="915"/>
      <c r="F138" s="925"/>
      <c r="G138" s="1312"/>
      <c r="H138" s="916"/>
      <c r="I138" s="781"/>
      <c r="J138" s="1367"/>
      <c r="K138" s="917"/>
      <c r="L138" s="918"/>
      <c r="M138" s="919"/>
      <c r="N138" s="919"/>
      <c r="O138" s="828"/>
      <c r="P138" s="827"/>
      <c r="Q138" s="827"/>
      <c r="R138" s="827"/>
      <c r="S138" s="828"/>
      <c r="T138" s="827"/>
      <c r="U138" s="903"/>
      <c r="V138" s="794"/>
      <c r="W138" s="794"/>
      <c r="X138" s="794"/>
      <c r="Y138" s="794"/>
      <c r="Z138" s="794"/>
      <c r="AA138" s="794"/>
      <c r="AB138" s="794"/>
      <c r="AC138" s="794"/>
      <c r="AD138" s="794"/>
      <c r="AE138" s="794"/>
      <c r="AF138" s="794"/>
      <c r="AG138" s="794"/>
      <c r="AH138" s="844"/>
    </row>
    <row r="139" spans="1:36" s="55" customFormat="1" ht="18" customHeight="1">
      <c r="A139" s="1590"/>
      <c r="B139" s="155"/>
      <c r="C139" s="830"/>
      <c r="D139" s="936"/>
      <c r="E139" s="936"/>
      <c r="F139" s="698"/>
      <c r="G139" s="928"/>
      <c r="H139" s="951"/>
      <c r="I139" s="940"/>
      <c r="J139" s="927"/>
      <c r="K139" s="950"/>
      <c r="L139" s="974"/>
      <c r="M139" s="919"/>
      <c r="N139" s="919"/>
      <c r="O139" s="828"/>
      <c r="P139" s="827"/>
      <c r="Q139" s="827"/>
      <c r="R139" s="827"/>
      <c r="S139" s="828"/>
      <c r="T139" s="827"/>
      <c r="U139" s="903"/>
      <c r="V139" s="794"/>
      <c r="W139" s="794"/>
      <c r="X139" s="794"/>
      <c r="Y139" s="794"/>
      <c r="Z139" s="794"/>
      <c r="AA139" s="794"/>
      <c r="AB139" s="794"/>
      <c r="AC139" s="794"/>
      <c r="AD139" s="794"/>
      <c r="AE139" s="794"/>
      <c r="AF139" s="794"/>
      <c r="AG139" s="794"/>
      <c r="AH139" s="844"/>
    </row>
    <row r="140" spans="1:36" s="55" customFormat="1" ht="18" customHeight="1">
      <c r="A140" s="1590"/>
      <c r="B140" s="155"/>
      <c r="C140" s="924"/>
      <c r="D140" s="915"/>
      <c r="E140" s="915"/>
      <c r="F140" s="925"/>
      <c r="G140" s="914"/>
      <c r="H140" s="948"/>
      <c r="I140" s="781"/>
      <c r="J140" s="946"/>
      <c r="K140" s="917"/>
      <c r="L140" s="918"/>
      <c r="M140" s="919"/>
      <c r="N140" s="919"/>
      <c r="O140" s="828"/>
      <c r="P140" s="827"/>
      <c r="Q140" s="827"/>
      <c r="R140" s="827"/>
      <c r="S140" s="828"/>
      <c r="T140" s="827"/>
      <c r="U140" s="903"/>
      <c r="V140" s="794"/>
      <c r="W140" s="794"/>
      <c r="X140" s="794"/>
      <c r="Y140" s="794"/>
      <c r="Z140" s="794"/>
      <c r="AA140" s="794"/>
      <c r="AB140" s="794"/>
      <c r="AC140" s="794"/>
      <c r="AD140" s="794"/>
      <c r="AE140" s="794"/>
      <c r="AF140" s="794"/>
      <c r="AG140" s="794"/>
      <c r="AH140" s="844"/>
    </row>
    <row r="141" spans="1:36" s="55" customFormat="1" ht="18" customHeight="1">
      <c r="A141" s="785"/>
      <c r="B141" s="155"/>
      <c r="C141" s="949"/>
      <c r="D141" s="1259"/>
      <c r="E141" s="1259"/>
      <c r="F141" s="1060"/>
      <c r="G141" s="1316"/>
      <c r="H141" s="1339"/>
      <c r="I141" s="1344"/>
      <c r="J141" s="1060"/>
      <c r="K141" s="975"/>
      <c r="L141" s="975"/>
      <c r="M141" s="975"/>
      <c r="N141" s="975"/>
      <c r="O141" s="975"/>
      <c r="P141" s="972"/>
      <c r="Q141" s="972"/>
      <c r="R141" s="972"/>
      <c r="S141" s="971"/>
      <c r="T141" s="972"/>
      <c r="U141" s="973"/>
      <c r="V141" s="794"/>
      <c r="W141" s="794"/>
      <c r="X141" s="794"/>
      <c r="Y141" s="794"/>
      <c r="Z141" s="794"/>
      <c r="AA141" s="794"/>
      <c r="AB141" s="794"/>
      <c r="AC141" s="794"/>
      <c r="AD141" s="794"/>
      <c r="AE141" s="794"/>
      <c r="AF141" s="794"/>
      <c r="AG141" s="794"/>
      <c r="AH141" s="1061"/>
      <c r="AI141" s="12"/>
      <c r="AJ141" s="12"/>
    </row>
    <row r="142" spans="1:36" s="55" customFormat="1" ht="18" customHeight="1">
      <c r="A142" s="785"/>
      <c r="B142" s="155"/>
      <c r="C142" s="982"/>
      <c r="D142" s="984"/>
      <c r="E142" s="984"/>
      <c r="F142" s="984"/>
      <c r="G142" s="1327"/>
      <c r="H142" s="1327"/>
      <c r="I142" s="1351"/>
      <c r="J142" s="984"/>
      <c r="K142" s="1381"/>
      <c r="L142" s="1391"/>
      <c r="M142" s="975"/>
      <c r="N142" s="975"/>
      <c r="O142" s="975"/>
      <c r="P142" s="972"/>
      <c r="Q142" s="972"/>
      <c r="R142" s="972"/>
      <c r="S142" s="971"/>
      <c r="T142" s="972"/>
      <c r="U142" s="973"/>
      <c r="V142" s="794"/>
      <c r="W142" s="794"/>
      <c r="X142" s="794"/>
      <c r="Y142" s="794"/>
      <c r="Z142" s="794"/>
      <c r="AA142" s="794"/>
      <c r="AB142" s="794"/>
      <c r="AC142" s="794"/>
      <c r="AD142" s="794"/>
      <c r="AE142" s="794"/>
      <c r="AF142" s="794"/>
      <c r="AG142" s="794"/>
      <c r="AH142" s="1061"/>
      <c r="AI142" s="12"/>
      <c r="AJ142" s="12"/>
    </row>
    <row r="143" spans="1:36" s="55" customFormat="1" ht="18" customHeight="1">
      <c r="A143" s="785"/>
      <c r="B143" s="155"/>
      <c r="C143" s="982"/>
      <c r="D143" s="1255"/>
      <c r="E143" s="984"/>
      <c r="F143" s="984"/>
      <c r="G143" s="1305"/>
      <c r="H143" s="1305"/>
      <c r="I143" s="1351"/>
      <c r="J143" s="1370"/>
      <c r="K143" s="1381"/>
      <c r="L143" s="984"/>
      <c r="M143" s="975"/>
      <c r="N143" s="975"/>
      <c r="O143" s="975"/>
      <c r="P143" s="972"/>
      <c r="Q143" s="972"/>
      <c r="R143" s="972"/>
      <c r="S143" s="971"/>
      <c r="T143" s="972"/>
      <c r="U143" s="973"/>
      <c r="V143" s="794"/>
      <c r="W143" s="794"/>
      <c r="X143" s="794"/>
      <c r="Y143" s="794"/>
      <c r="Z143" s="794"/>
      <c r="AA143" s="794"/>
      <c r="AB143" s="794"/>
      <c r="AC143" s="794"/>
      <c r="AD143" s="794"/>
      <c r="AE143" s="794"/>
      <c r="AF143" s="794"/>
      <c r="AG143" s="794"/>
      <c r="AH143" s="1061"/>
      <c r="AI143" s="12"/>
      <c r="AJ143" s="12"/>
    </row>
    <row r="144" spans="1:36" s="55" customFormat="1" ht="18" customHeight="1">
      <c r="A144" s="1592"/>
      <c r="B144" s="155"/>
      <c r="C144" s="982"/>
      <c r="D144" s="1262"/>
      <c r="E144" s="1278"/>
      <c r="F144" s="1288"/>
      <c r="G144" s="1322"/>
      <c r="H144" s="1322"/>
      <c r="I144" s="1351"/>
      <c r="J144" s="984"/>
      <c r="K144" s="1381"/>
      <c r="L144" s="1391"/>
      <c r="M144" s="975"/>
      <c r="N144" s="975"/>
      <c r="O144" s="975"/>
      <c r="P144" s="972"/>
      <c r="Q144" s="972"/>
      <c r="R144" s="972"/>
      <c r="S144" s="971"/>
      <c r="T144" s="972"/>
      <c r="U144" s="973"/>
      <c r="V144" s="794"/>
      <c r="W144" s="794"/>
      <c r="X144" s="794"/>
      <c r="Y144" s="794"/>
      <c r="Z144" s="794"/>
      <c r="AA144" s="794"/>
      <c r="AB144" s="794"/>
      <c r="AC144" s="794"/>
      <c r="AD144" s="794"/>
      <c r="AE144" s="794"/>
      <c r="AF144" s="794"/>
      <c r="AG144" s="794"/>
      <c r="AH144" s="1061"/>
      <c r="AI144" s="12"/>
      <c r="AJ144" s="12"/>
    </row>
    <row r="145" spans="1:36" ht="18" customHeight="1">
      <c r="A145" s="785"/>
      <c r="B145" s="155"/>
      <c r="C145" s="981"/>
      <c r="D145" s="1056"/>
      <c r="E145" s="1056"/>
      <c r="F145" s="1287"/>
      <c r="G145" s="1310"/>
      <c r="H145" s="1310"/>
      <c r="I145" s="1350"/>
      <c r="J145" s="1287"/>
      <c r="K145" s="996"/>
      <c r="L145" s="1387"/>
      <c r="M145" s="996"/>
      <c r="N145" s="996"/>
      <c r="O145" s="996"/>
      <c r="P145" s="995"/>
      <c r="Q145" s="995"/>
      <c r="R145" s="995"/>
      <c r="S145" s="996"/>
      <c r="T145" s="995"/>
      <c r="U145" s="999"/>
      <c r="V145" s="997"/>
      <c r="W145" s="997"/>
      <c r="X145" s="997"/>
      <c r="Y145" s="997"/>
      <c r="Z145" s="997"/>
      <c r="AA145" s="997"/>
      <c r="AB145" s="997"/>
      <c r="AC145" s="997"/>
      <c r="AD145" s="997"/>
      <c r="AE145" s="997"/>
      <c r="AF145" s="997"/>
      <c r="AG145" s="997"/>
      <c r="AH145" s="981"/>
    </row>
    <row r="146" spans="1:36" ht="18" customHeight="1">
      <c r="A146" s="1590"/>
      <c r="B146" s="155"/>
      <c r="C146" s="993"/>
      <c r="D146" s="1256"/>
      <c r="E146" s="1272"/>
      <c r="F146" s="1286"/>
      <c r="G146" s="1308"/>
      <c r="H146" s="1333"/>
      <c r="I146" s="1354"/>
      <c r="J146" s="1363"/>
      <c r="K146" s="1374"/>
      <c r="L146" s="1385"/>
      <c r="M146" s="998"/>
      <c r="N146" s="998"/>
      <c r="O146" s="996"/>
      <c r="P146" s="995"/>
      <c r="Q146" s="995"/>
      <c r="R146" s="995"/>
      <c r="S146" s="996"/>
      <c r="T146" s="995"/>
      <c r="U146" s="999"/>
      <c r="V146" s="997"/>
      <c r="W146" s="997"/>
      <c r="X146" s="997"/>
      <c r="Y146" s="997"/>
      <c r="Z146" s="997"/>
      <c r="AA146" s="997"/>
      <c r="AB146" s="997"/>
      <c r="AC146" s="997"/>
      <c r="AD146" s="997"/>
      <c r="AE146" s="997"/>
      <c r="AF146" s="997"/>
      <c r="AG146" s="997"/>
      <c r="AH146" s="994"/>
      <c r="AI146" s="55"/>
      <c r="AJ146" s="55"/>
    </row>
    <row r="147" spans="1:36" ht="18" customHeight="1">
      <c r="A147" s="1590"/>
      <c r="B147" s="155"/>
      <c r="C147" s="993"/>
      <c r="D147" s="1001"/>
      <c r="E147" s="1276"/>
      <c r="F147" s="1285"/>
      <c r="G147" s="1004"/>
      <c r="H147" s="1003"/>
      <c r="I147" s="1345"/>
      <c r="J147" s="1006"/>
      <c r="K147" s="1374"/>
      <c r="L147" s="1385"/>
      <c r="M147" s="998"/>
      <c r="N147" s="998"/>
      <c r="O147" s="996"/>
      <c r="P147" s="995"/>
      <c r="Q147" s="995"/>
      <c r="R147" s="995"/>
      <c r="S147" s="996"/>
      <c r="T147" s="995"/>
      <c r="U147" s="999"/>
      <c r="V147" s="997"/>
      <c r="W147" s="997"/>
      <c r="X147" s="997"/>
      <c r="Y147" s="997"/>
      <c r="Z147" s="997"/>
      <c r="AA147" s="997"/>
      <c r="AB147" s="997"/>
      <c r="AC147" s="997"/>
      <c r="AD147" s="997"/>
      <c r="AE147" s="997"/>
      <c r="AF147" s="997"/>
      <c r="AG147" s="997"/>
      <c r="AH147" s="994"/>
      <c r="AI147" s="55"/>
      <c r="AJ147" s="55"/>
    </row>
    <row r="148" spans="1:36" ht="18" customHeight="1">
      <c r="A148" s="1590"/>
      <c r="B148" s="155"/>
      <c r="C148" s="993"/>
      <c r="D148" s="1000"/>
      <c r="E148" s="1009"/>
      <c r="F148" s="1285"/>
      <c r="G148" s="1304"/>
      <c r="H148" s="1003"/>
      <c r="I148" s="1345"/>
      <c r="J148" s="1006"/>
      <c r="K148" s="1374"/>
      <c r="L148" s="1385"/>
      <c r="M148" s="998"/>
      <c r="N148" s="998"/>
      <c r="O148" s="996"/>
      <c r="P148" s="995"/>
      <c r="Q148" s="995"/>
      <c r="R148" s="995"/>
      <c r="S148" s="996"/>
      <c r="T148" s="995"/>
      <c r="U148" s="999"/>
      <c r="V148" s="997"/>
      <c r="W148" s="997"/>
      <c r="X148" s="997"/>
      <c r="Y148" s="997"/>
      <c r="Z148" s="997"/>
      <c r="AA148" s="997"/>
      <c r="AB148" s="997"/>
      <c r="AC148" s="997"/>
      <c r="AD148" s="997"/>
      <c r="AE148" s="997"/>
      <c r="AF148" s="997"/>
      <c r="AG148" s="997"/>
      <c r="AH148" s="994"/>
      <c r="AI148" s="55"/>
      <c r="AJ148" s="55"/>
    </row>
    <row r="149" spans="1:36" ht="18" customHeight="1">
      <c r="A149" s="785"/>
      <c r="B149" s="155"/>
      <c r="C149" s="993"/>
      <c r="D149" s="1253"/>
      <c r="E149" s="1267"/>
      <c r="F149" s="992"/>
      <c r="G149" s="1303"/>
      <c r="H149" s="1330"/>
      <c r="I149" s="1350"/>
      <c r="J149" s="483"/>
      <c r="K149" s="1016"/>
      <c r="L149" s="1386"/>
      <c r="M149" s="996"/>
      <c r="N149" s="996"/>
      <c r="O149" s="996"/>
      <c r="P149" s="995"/>
      <c r="Q149" s="995"/>
      <c r="R149" s="995"/>
      <c r="S149" s="996"/>
      <c r="T149" s="995"/>
      <c r="U149" s="999"/>
      <c r="V149" s="997"/>
      <c r="W149" s="997"/>
      <c r="X149" s="997"/>
      <c r="Y149" s="997"/>
      <c r="Z149" s="997"/>
      <c r="AA149" s="997"/>
      <c r="AB149" s="997"/>
      <c r="AC149" s="997"/>
      <c r="AD149" s="997"/>
      <c r="AE149" s="997"/>
      <c r="AF149" s="997"/>
      <c r="AG149" s="997"/>
      <c r="AH149" s="981"/>
    </row>
    <row r="150" spans="1:36" ht="18" customHeight="1">
      <c r="A150" s="785"/>
      <c r="B150" s="155"/>
      <c r="C150" s="802"/>
      <c r="D150" s="857"/>
      <c r="E150" s="857"/>
      <c r="F150" s="857"/>
      <c r="G150" s="1298"/>
      <c r="H150" s="1298"/>
      <c r="I150" s="1317"/>
      <c r="J150" s="857"/>
      <c r="K150" s="833"/>
      <c r="L150" s="971"/>
      <c r="M150" s="971"/>
      <c r="N150" s="971"/>
      <c r="O150" s="971"/>
      <c r="P150" s="972"/>
      <c r="Q150" s="972"/>
      <c r="R150" s="972"/>
      <c r="S150" s="971"/>
      <c r="T150" s="972"/>
      <c r="U150" s="973"/>
      <c r="V150" s="1063"/>
      <c r="W150" s="1063"/>
      <c r="X150" s="1063"/>
      <c r="Y150" s="1063"/>
      <c r="Z150" s="1063"/>
      <c r="AA150" s="1063"/>
      <c r="AB150" s="1063"/>
      <c r="AC150" s="1063"/>
      <c r="AD150" s="1063"/>
      <c r="AE150" s="1063"/>
      <c r="AF150" s="1063"/>
      <c r="AG150" s="1063"/>
      <c r="AH150" s="1061"/>
    </row>
    <row r="151" spans="1:36" ht="18" customHeight="1">
      <c r="A151" s="785"/>
      <c r="B151" s="155"/>
      <c r="C151" s="802"/>
      <c r="D151" s="857"/>
      <c r="E151" s="857"/>
      <c r="F151" s="857"/>
      <c r="G151" s="1298"/>
      <c r="H151" s="1298"/>
      <c r="I151" s="1317"/>
      <c r="J151" s="1863"/>
      <c r="K151" s="833"/>
      <c r="L151" s="1913"/>
      <c r="M151" s="1913"/>
      <c r="N151" s="1913"/>
      <c r="O151" s="1913"/>
      <c r="P151" s="972"/>
      <c r="Q151" s="972"/>
      <c r="R151" s="972"/>
      <c r="S151" s="1913"/>
      <c r="T151" s="972"/>
      <c r="U151" s="973"/>
      <c r="V151" s="1063"/>
      <c r="W151" s="1063"/>
      <c r="X151" s="1063"/>
      <c r="Y151" s="1063"/>
      <c r="Z151" s="1063"/>
      <c r="AA151" s="1063"/>
      <c r="AB151" s="1063"/>
      <c r="AC151" s="1063"/>
      <c r="AD151" s="1063"/>
      <c r="AE151" s="1063"/>
      <c r="AF151" s="1063"/>
      <c r="AG151" s="1063"/>
      <c r="AH151" s="1061"/>
    </row>
    <row r="152" spans="1:36" s="23" customFormat="1" ht="18" customHeight="1">
      <c r="A152" s="1982"/>
      <c r="B152" s="155"/>
      <c r="C152" s="1558"/>
      <c r="D152" s="1978"/>
      <c r="E152" s="1978"/>
      <c r="F152" s="1983"/>
      <c r="G152" s="1979"/>
      <c r="H152" s="1979"/>
      <c r="I152" s="1980"/>
      <c r="J152" s="1981"/>
      <c r="K152" s="1560"/>
      <c r="L152" s="1560"/>
      <c r="M152" s="1560"/>
      <c r="N152" s="1560"/>
      <c r="O152" s="1560"/>
      <c r="P152" s="1562"/>
      <c r="Q152" s="1562"/>
      <c r="R152" s="1562"/>
      <c r="S152" s="1560"/>
      <c r="T152" s="1562"/>
      <c r="U152" s="1984"/>
      <c r="V152" s="1985"/>
      <c r="W152" s="1985"/>
      <c r="X152" s="1985"/>
      <c r="Y152" s="1985"/>
      <c r="Z152" s="1985"/>
      <c r="AA152" s="1985"/>
      <c r="AB152" s="1985"/>
      <c r="AC152" s="1985"/>
      <c r="AD152" s="1985"/>
      <c r="AE152" s="1985"/>
      <c r="AF152" s="1985"/>
      <c r="AG152" s="1985"/>
      <c r="AH152" s="1558"/>
    </row>
    <row r="153" spans="1:36" s="23" customFormat="1" ht="18" customHeight="1">
      <c r="A153" s="1982"/>
      <c r="B153" s="155"/>
      <c r="C153" s="1558"/>
      <c r="D153" s="1978"/>
      <c r="E153" s="1978"/>
      <c r="F153" s="1983"/>
      <c r="G153" s="1986"/>
      <c r="H153" s="1986"/>
      <c r="I153" s="1980"/>
      <c r="J153" s="1981"/>
      <c r="K153" s="1560"/>
      <c r="L153" s="1560"/>
      <c r="M153" s="1560"/>
      <c r="N153" s="1560"/>
      <c r="O153" s="1560"/>
      <c r="P153" s="1562"/>
      <c r="Q153" s="1562"/>
      <c r="R153" s="1562"/>
      <c r="S153" s="1560"/>
      <c r="T153" s="1562"/>
      <c r="U153" s="1984"/>
      <c r="V153" s="1985"/>
      <c r="W153" s="1985"/>
      <c r="X153" s="1985"/>
      <c r="Y153" s="1985"/>
      <c r="Z153" s="1985"/>
      <c r="AA153" s="1985"/>
      <c r="AB153" s="1985"/>
      <c r="AC153" s="1985"/>
      <c r="AD153" s="1985"/>
      <c r="AE153" s="1985"/>
      <c r="AF153" s="1985"/>
      <c r="AG153" s="1985"/>
      <c r="AH153" s="1566"/>
    </row>
    <row r="154" spans="1:36" s="23" customFormat="1" ht="18" customHeight="1">
      <c r="A154" s="1982"/>
      <c r="B154" s="155"/>
      <c r="C154" s="1558"/>
      <c r="D154" s="1978"/>
      <c r="E154" s="1988"/>
      <c r="F154" s="1983"/>
      <c r="G154" s="1986"/>
      <c r="H154" s="1986"/>
      <c r="I154" s="1980"/>
      <c r="J154" s="1988"/>
      <c r="K154" s="1560"/>
      <c r="L154" s="1560"/>
      <c r="M154" s="1560"/>
      <c r="N154" s="1560"/>
      <c r="O154" s="1560"/>
      <c r="P154" s="1562"/>
      <c r="Q154" s="1562"/>
      <c r="R154" s="1562"/>
      <c r="S154" s="1560"/>
      <c r="T154" s="1562"/>
      <c r="U154" s="1984"/>
      <c r="V154" s="1985"/>
      <c r="W154" s="1985"/>
      <c r="X154" s="1985"/>
      <c r="Y154" s="1985"/>
      <c r="Z154" s="1985"/>
      <c r="AA154" s="1985"/>
      <c r="AB154" s="1985"/>
      <c r="AC154" s="1985"/>
      <c r="AD154" s="1985"/>
      <c r="AE154" s="1985"/>
      <c r="AF154" s="1985"/>
      <c r="AG154" s="1985"/>
      <c r="AH154" s="1566"/>
    </row>
    <row r="155" spans="1:36" s="23" customFormat="1" ht="18" customHeight="1">
      <c r="A155" s="1982"/>
      <c r="B155" s="155"/>
      <c r="C155" s="1558"/>
      <c r="D155" s="1995"/>
      <c r="E155" s="1996"/>
      <c r="F155" s="1983"/>
      <c r="G155" s="1997"/>
      <c r="H155" s="1998"/>
      <c r="I155" s="1999"/>
      <c r="J155" s="1983"/>
      <c r="K155" s="1560"/>
      <c r="L155" s="1560"/>
      <c r="M155" s="1560"/>
      <c r="N155" s="1560"/>
      <c r="O155" s="1560"/>
      <c r="P155" s="1562"/>
      <c r="Q155" s="1562"/>
      <c r="R155" s="1562"/>
      <c r="S155" s="1560"/>
      <c r="T155" s="1562"/>
      <c r="U155" s="1984"/>
      <c r="V155" s="1985"/>
      <c r="W155" s="1985"/>
      <c r="X155" s="1985"/>
      <c r="Y155" s="1985"/>
      <c r="Z155" s="1985"/>
      <c r="AA155" s="1985"/>
      <c r="AB155" s="1985"/>
      <c r="AC155" s="1985"/>
      <c r="AD155" s="1985"/>
      <c r="AE155" s="1985"/>
      <c r="AF155" s="1985"/>
      <c r="AG155" s="1985"/>
      <c r="AH155" s="1566"/>
    </row>
    <row r="156" spans="1:36" s="55" customFormat="1" ht="18" customHeight="1">
      <c r="A156" s="1590"/>
      <c r="B156" s="155"/>
      <c r="C156" s="1501"/>
      <c r="D156" s="1508"/>
      <c r="E156" s="1509"/>
      <c r="F156" s="1502"/>
      <c r="G156" s="1510"/>
      <c r="H156" s="1511"/>
      <c r="I156" s="1512"/>
      <c r="J156" s="1513"/>
      <c r="K156" s="1503"/>
      <c r="L156" s="1504"/>
      <c r="M156" s="1505"/>
      <c r="N156" s="1505"/>
      <c r="O156" s="1503"/>
      <c r="P156" s="1506"/>
      <c r="Q156" s="1506"/>
      <c r="R156" s="1506"/>
      <c r="S156" s="1503"/>
      <c r="T156" s="1501"/>
      <c r="U156" s="1507"/>
      <c r="V156" s="1063"/>
      <c r="W156" s="1063"/>
      <c r="X156" s="1063"/>
      <c r="Y156" s="1063"/>
      <c r="Z156" s="1063"/>
      <c r="AA156" s="1063"/>
      <c r="AB156" s="1063"/>
      <c r="AC156" s="1063"/>
      <c r="AD156" s="1063"/>
      <c r="AE156" s="1063"/>
      <c r="AF156" s="1063"/>
      <c r="AG156" s="1063"/>
      <c r="AH156" s="1504"/>
    </row>
    <row r="157" spans="1:36" s="55" customFormat="1" ht="18" customHeight="1">
      <c r="A157" s="1590"/>
      <c r="B157" s="155"/>
      <c r="C157" s="1501"/>
      <c r="D157" s="1514"/>
      <c r="E157" s="1514"/>
      <c r="F157" s="1502"/>
      <c r="G157" s="1515"/>
      <c r="H157" s="1516"/>
      <c r="I157" s="1494"/>
      <c r="J157" s="1513"/>
      <c r="K157" s="1503"/>
      <c r="L157" s="1504"/>
      <c r="M157" s="1505"/>
      <c r="N157" s="1505"/>
      <c r="O157" s="1503"/>
      <c r="P157" s="1506"/>
      <c r="Q157" s="1506"/>
      <c r="R157" s="1506"/>
      <c r="S157" s="1503"/>
      <c r="T157" s="1501"/>
      <c r="U157" s="1507"/>
      <c r="V157" s="1063"/>
      <c r="W157" s="1063"/>
      <c r="X157" s="1063"/>
      <c r="Y157" s="1063"/>
      <c r="Z157" s="1063"/>
      <c r="AA157" s="1063"/>
      <c r="AB157" s="1063"/>
      <c r="AC157" s="1063"/>
      <c r="AD157" s="1063"/>
      <c r="AE157" s="1063"/>
      <c r="AF157" s="1063"/>
      <c r="AG157" s="1063"/>
      <c r="AH157" s="1504"/>
    </row>
    <row r="158" spans="1:36" s="55" customFormat="1" ht="18" customHeight="1">
      <c r="A158" s="785"/>
      <c r="B158" s="155"/>
      <c r="C158" s="1061"/>
      <c r="D158" s="1514"/>
      <c r="E158" s="1259"/>
      <c r="F158" s="1555"/>
      <c r="G158" s="1556"/>
      <c r="H158" s="1557"/>
      <c r="I158" s="1551"/>
      <c r="J158" s="1554"/>
      <c r="K158" s="971"/>
      <c r="L158" s="971"/>
      <c r="M158" s="971"/>
      <c r="N158" s="971"/>
      <c r="O158" s="971"/>
      <c r="P158" s="972"/>
      <c r="Q158" s="972"/>
      <c r="R158" s="972"/>
      <c r="S158" s="971"/>
      <c r="T158" s="972"/>
      <c r="U158" s="973"/>
      <c r="V158" s="1038"/>
      <c r="W158" s="1038"/>
      <c r="X158" s="1038"/>
      <c r="Y158" s="1038"/>
      <c r="Z158" s="1038"/>
      <c r="AA158" s="1038"/>
      <c r="AB158" s="1038"/>
      <c r="AC158" s="1038"/>
      <c r="AD158" s="1038"/>
      <c r="AE158" s="1038"/>
      <c r="AF158" s="1038"/>
      <c r="AG158" s="1038"/>
      <c r="AH158" s="1061"/>
      <c r="AI158" s="12"/>
      <c r="AJ158" s="12"/>
    </row>
    <row r="159" spans="1:36" s="55" customFormat="1" ht="18" customHeight="1">
      <c r="A159" s="785"/>
      <c r="B159" s="155"/>
      <c r="C159" s="1061"/>
      <c r="D159" s="1572"/>
      <c r="E159" s="1259"/>
      <c r="F159" s="1570"/>
      <c r="G159" s="1574"/>
      <c r="H159" s="1575"/>
      <c r="I159" s="1576"/>
      <c r="J159" s="1569"/>
      <c r="K159" s="971"/>
      <c r="L159" s="971"/>
      <c r="M159" s="971"/>
      <c r="N159" s="971"/>
      <c r="O159" s="971"/>
      <c r="P159" s="972"/>
      <c r="Q159" s="972"/>
      <c r="R159" s="972"/>
      <c r="S159" s="971"/>
      <c r="T159" s="972"/>
      <c r="U159" s="973"/>
      <c r="V159" s="1038"/>
      <c r="W159" s="1038"/>
      <c r="X159" s="1038"/>
      <c r="Y159" s="1038"/>
      <c r="Z159" s="1038"/>
      <c r="AA159" s="1038"/>
      <c r="AB159" s="1038"/>
      <c r="AC159" s="1038"/>
      <c r="AD159" s="1038"/>
      <c r="AE159" s="1038"/>
      <c r="AF159" s="1038"/>
      <c r="AG159" s="1038"/>
      <c r="AH159" s="1061"/>
      <c r="AI159" s="12"/>
      <c r="AJ159" s="12"/>
    </row>
    <row r="160" spans="1:36" s="55" customFormat="1" ht="18" customHeight="1">
      <c r="A160" s="785"/>
      <c r="B160" s="155"/>
      <c r="C160" s="1061"/>
      <c r="D160" s="1580"/>
      <c r="E160" s="1580"/>
      <c r="F160" s="1571"/>
      <c r="G160" s="1577"/>
      <c r="H160" s="1581"/>
      <c r="I160" s="1582"/>
      <c r="J160" s="1569"/>
      <c r="K160" s="971"/>
      <c r="L160" s="971"/>
      <c r="M160" s="971"/>
      <c r="N160" s="971"/>
      <c r="O160" s="971"/>
      <c r="P160" s="972"/>
      <c r="Q160" s="972"/>
      <c r="R160" s="972"/>
      <c r="S160" s="971"/>
      <c r="T160" s="972"/>
      <c r="U160" s="973"/>
      <c r="V160" s="1038"/>
      <c r="W160" s="1038"/>
      <c r="X160" s="1038"/>
      <c r="Y160" s="1038"/>
      <c r="Z160" s="1038"/>
      <c r="AA160" s="1038"/>
      <c r="AB160" s="1038"/>
      <c r="AC160" s="1038"/>
      <c r="AD160" s="1038"/>
      <c r="AE160" s="1038"/>
      <c r="AF160" s="1038"/>
      <c r="AG160" s="1038"/>
      <c r="AH160" s="1061"/>
      <c r="AI160" s="12"/>
      <c r="AJ160" s="12"/>
    </row>
    <row r="161" spans="1:36" s="55" customFormat="1" ht="18" customHeight="1">
      <c r="A161" s="785"/>
      <c r="B161" s="1500"/>
      <c r="C161" s="1061"/>
      <c r="D161" s="1595"/>
      <c r="E161" s="1596"/>
      <c r="F161" s="1593"/>
      <c r="G161" s="1597"/>
      <c r="H161" s="1598"/>
      <c r="I161" s="1599"/>
      <c r="J161" s="1600"/>
      <c r="K161" s="1594"/>
      <c r="L161" s="1594"/>
      <c r="M161" s="1594"/>
      <c r="N161" s="1594"/>
      <c r="O161" s="1594"/>
      <c r="P161" s="972"/>
      <c r="Q161" s="972"/>
      <c r="R161" s="972"/>
      <c r="S161" s="1594"/>
      <c r="T161" s="972"/>
      <c r="U161" s="973"/>
      <c r="V161" s="1038"/>
      <c r="W161" s="1038"/>
      <c r="X161" s="1038"/>
      <c r="Y161" s="1038"/>
      <c r="Z161" s="1038"/>
      <c r="AA161" s="1038"/>
      <c r="AB161" s="1038"/>
      <c r="AC161" s="1038"/>
      <c r="AD161" s="1038"/>
      <c r="AE161" s="1038"/>
      <c r="AF161" s="1038"/>
      <c r="AG161" s="1038"/>
      <c r="AH161" s="1061"/>
      <c r="AI161" s="12"/>
      <c r="AJ161" s="12"/>
    </row>
    <row r="162" spans="1:36" s="55" customFormat="1" ht="18" customHeight="1">
      <c r="A162" s="785"/>
      <c r="B162" s="1500"/>
      <c r="C162" s="1061"/>
      <c r="D162" s="1601"/>
      <c r="E162" s="1606"/>
      <c r="F162" s="1593"/>
      <c r="G162" s="1611"/>
      <c r="H162" s="1612"/>
      <c r="I162" s="1613"/>
      <c r="J162" s="1600"/>
      <c r="K162" s="1594"/>
      <c r="L162" s="1594"/>
      <c r="M162" s="1594"/>
      <c r="N162" s="1594"/>
      <c r="O162" s="1594"/>
      <c r="P162" s="972"/>
      <c r="Q162" s="972"/>
      <c r="R162" s="972"/>
      <c r="S162" s="1594"/>
      <c r="T162" s="972"/>
      <c r="U162" s="973"/>
      <c r="V162" s="1038"/>
      <c r="W162" s="1038"/>
      <c r="X162" s="1038"/>
      <c r="Y162" s="1038"/>
      <c r="Z162" s="1038"/>
      <c r="AA162" s="1038"/>
      <c r="AB162" s="1038"/>
      <c r="AC162" s="1038"/>
      <c r="AD162" s="1038"/>
      <c r="AE162" s="1038"/>
      <c r="AF162" s="1038"/>
      <c r="AG162" s="1038"/>
      <c r="AH162" s="1061"/>
      <c r="AI162" s="12"/>
      <c r="AJ162" s="12"/>
    </row>
    <row r="163" spans="1:36" s="55" customFormat="1" ht="18" customHeight="1">
      <c r="A163" s="785"/>
      <c r="B163" s="1500"/>
      <c r="C163" s="1061"/>
      <c r="D163" s="1602"/>
      <c r="E163" s="1607"/>
      <c r="F163" s="1593"/>
      <c r="G163" s="1614"/>
      <c r="H163" s="1615"/>
      <c r="I163" s="1616"/>
      <c r="J163" s="1600"/>
      <c r="K163" s="1594"/>
      <c r="L163" s="1594"/>
      <c r="M163" s="1594"/>
      <c r="N163" s="1594"/>
      <c r="O163" s="1594"/>
      <c r="P163" s="972"/>
      <c r="Q163" s="972"/>
      <c r="R163" s="972"/>
      <c r="S163" s="1594"/>
      <c r="T163" s="972"/>
      <c r="U163" s="973"/>
      <c r="V163" s="1038"/>
      <c r="W163" s="1038"/>
      <c r="X163" s="1038"/>
      <c r="Y163" s="1038"/>
      <c r="Z163" s="1038"/>
      <c r="AA163" s="1038"/>
      <c r="AB163" s="1038"/>
      <c r="AC163" s="1038"/>
      <c r="AD163" s="1038"/>
      <c r="AE163" s="1038"/>
      <c r="AF163" s="1038"/>
      <c r="AG163" s="1038"/>
      <c r="AH163" s="1061"/>
      <c r="AI163" s="12"/>
      <c r="AJ163" s="12"/>
    </row>
    <row r="164" spans="1:36" s="55" customFormat="1" ht="18" customHeight="1">
      <c r="A164" s="785"/>
      <c r="B164" s="1500"/>
      <c r="C164" s="1061"/>
      <c r="D164" s="1603"/>
      <c r="E164" s="1608"/>
      <c r="F164" s="1593"/>
      <c r="G164" s="1617"/>
      <c r="H164" s="1618"/>
      <c r="I164" s="1582"/>
      <c r="J164" s="1600"/>
      <c r="K164" s="1594"/>
      <c r="L164" s="1594"/>
      <c r="M164" s="1594"/>
      <c r="N164" s="1594"/>
      <c r="O164" s="1594"/>
      <c r="P164" s="972"/>
      <c r="Q164" s="972"/>
      <c r="R164" s="972"/>
      <c r="S164" s="1594"/>
      <c r="T164" s="972"/>
      <c r="U164" s="973"/>
      <c r="V164" s="1038"/>
      <c r="W164" s="1038"/>
      <c r="X164" s="1038"/>
      <c r="Y164" s="1038"/>
      <c r="Z164" s="1038"/>
      <c r="AA164" s="1038"/>
      <c r="AB164" s="1038"/>
      <c r="AC164" s="1038"/>
      <c r="AD164" s="1038"/>
      <c r="AE164" s="1038"/>
      <c r="AF164" s="1038"/>
      <c r="AG164" s="1038"/>
      <c r="AH164" s="1061"/>
      <c r="AI164" s="12"/>
      <c r="AJ164" s="12"/>
    </row>
    <row r="165" spans="1:36" s="55" customFormat="1" ht="18" customHeight="1">
      <c r="A165" s="785"/>
      <c r="B165" s="1500"/>
      <c r="C165" s="1061"/>
      <c r="D165" s="1604"/>
      <c r="E165" s="1609"/>
      <c r="F165" s="1593"/>
      <c r="G165" s="1619"/>
      <c r="H165" s="1620"/>
      <c r="I165" s="1582"/>
      <c r="J165" s="1600"/>
      <c r="K165" s="1594"/>
      <c r="L165" s="1594"/>
      <c r="M165" s="1594"/>
      <c r="N165" s="1594"/>
      <c r="O165" s="1594"/>
      <c r="P165" s="972"/>
      <c r="Q165" s="972"/>
      <c r="R165" s="972"/>
      <c r="S165" s="1594"/>
      <c r="T165" s="972"/>
      <c r="U165" s="973"/>
      <c r="V165" s="1038"/>
      <c r="W165" s="1038"/>
      <c r="X165" s="1038"/>
      <c r="Y165" s="1038"/>
      <c r="Z165" s="1038"/>
      <c r="AA165" s="1038"/>
      <c r="AB165" s="1038"/>
      <c r="AC165" s="1038"/>
      <c r="AD165" s="1038"/>
      <c r="AE165" s="1038"/>
      <c r="AF165" s="1038"/>
      <c r="AG165" s="1038"/>
      <c r="AH165" s="1061"/>
      <c r="AI165" s="12"/>
      <c r="AJ165" s="12"/>
    </row>
    <row r="166" spans="1:36" s="55" customFormat="1" ht="18" customHeight="1">
      <c r="A166" s="785"/>
      <c r="B166" s="1500"/>
      <c r="C166" s="1061"/>
      <c r="D166" s="1604"/>
      <c r="E166" s="1609"/>
      <c r="F166" s="1593"/>
      <c r="G166" s="1619"/>
      <c r="H166" s="1620"/>
      <c r="I166" s="1582"/>
      <c r="J166" s="1600"/>
      <c r="K166" s="1594"/>
      <c r="L166" s="1594"/>
      <c r="M166" s="1594"/>
      <c r="N166" s="1594"/>
      <c r="O166" s="1594"/>
      <c r="P166" s="972"/>
      <c r="Q166" s="972"/>
      <c r="R166" s="972"/>
      <c r="S166" s="1594"/>
      <c r="T166" s="972"/>
      <c r="U166" s="973"/>
      <c r="V166" s="1038"/>
      <c r="W166" s="1038"/>
      <c r="X166" s="1038"/>
      <c r="Y166" s="1038"/>
      <c r="Z166" s="1038"/>
      <c r="AA166" s="1038"/>
      <c r="AB166" s="1038"/>
      <c r="AC166" s="1038"/>
      <c r="AD166" s="1038"/>
      <c r="AE166" s="1038"/>
      <c r="AF166" s="1038"/>
      <c r="AG166" s="1038"/>
      <c r="AH166" s="1061"/>
      <c r="AI166" s="12"/>
      <c r="AJ166" s="12"/>
    </row>
    <row r="167" spans="1:36" s="55" customFormat="1" ht="18" customHeight="1">
      <c r="A167" s="785"/>
      <c r="B167" s="1500"/>
      <c r="C167" s="1061"/>
      <c r="D167" s="1605"/>
      <c r="E167" s="1610"/>
      <c r="F167" s="1593"/>
      <c r="G167" s="1621"/>
      <c r="H167" s="1581"/>
      <c r="I167" s="1582"/>
      <c r="J167" s="1600"/>
      <c r="K167" s="1594"/>
      <c r="L167" s="1594"/>
      <c r="M167" s="1594"/>
      <c r="N167" s="1594"/>
      <c r="O167" s="1594"/>
      <c r="P167" s="972"/>
      <c r="Q167" s="972"/>
      <c r="R167" s="972"/>
      <c r="S167" s="1594"/>
      <c r="T167" s="972"/>
      <c r="U167" s="973"/>
      <c r="V167" s="1038"/>
      <c r="W167" s="1038"/>
      <c r="X167" s="1038"/>
      <c r="Y167" s="1038"/>
      <c r="Z167" s="1038"/>
      <c r="AA167" s="1038"/>
      <c r="AB167" s="1038"/>
      <c r="AC167" s="1038"/>
      <c r="AD167" s="1038"/>
      <c r="AE167" s="1038"/>
      <c r="AF167" s="1038"/>
      <c r="AG167" s="1038"/>
      <c r="AH167" s="1061"/>
      <c r="AI167" s="12"/>
      <c r="AJ167" s="12"/>
    </row>
    <row r="168" spans="1:36" s="55" customFormat="1" ht="18" customHeight="1">
      <c r="A168" s="785"/>
      <c r="B168" s="1500"/>
      <c r="C168" s="1061"/>
      <c r="D168" s="1604"/>
      <c r="E168" s="1609"/>
      <c r="F168" s="1593"/>
      <c r="G168" s="1619"/>
      <c r="H168" s="1620"/>
      <c r="I168" s="1582"/>
      <c r="J168" s="1600"/>
      <c r="K168" s="1594"/>
      <c r="L168" s="1594"/>
      <c r="M168" s="1594"/>
      <c r="N168" s="1594"/>
      <c r="O168" s="1594"/>
      <c r="P168" s="972"/>
      <c r="Q168" s="972"/>
      <c r="R168" s="972"/>
      <c r="S168" s="1594"/>
      <c r="T168" s="972"/>
      <c r="U168" s="973"/>
      <c r="V168" s="1038"/>
      <c r="W168" s="1038"/>
      <c r="X168" s="1038"/>
      <c r="Y168" s="1038"/>
      <c r="Z168" s="1038"/>
      <c r="AA168" s="1038"/>
      <c r="AB168" s="1038"/>
      <c r="AC168" s="1038"/>
      <c r="AD168" s="1038"/>
      <c r="AE168" s="1038"/>
      <c r="AF168" s="1038"/>
      <c r="AG168" s="1038"/>
      <c r="AH168" s="1061"/>
      <c r="AI168" s="12"/>
      <c r="AJ168" s="12"/>
    </row>
    <row r="169" spans="1:36" s="55" customFormat="1" ht="18" customHeight="1">
      <c r="A169" s="785"/>
      <c r="B169" s="1500"/>
      <c r="C169" s="1061"/>
      <c r="D169" s="1603"/>
      <c r="E169" s="1608"/>
      <c r="F169" s="1593"/>
      <c r="G169" s="1617"/>
      <c r="H169" s="1618"/>
      <c r="I169" s="1582"/>
      <c r="J169" s="1600"/>
      <c r="K169" s="1594"/>
      <c r="L169" s="1594"/>
      <c r="M169" s="1594"/>
      <c r="N169" s="1594"/>
      <c r="O169" s="1594"/>
      <c r="P169" s="972"/>
      <c r="Q169" s="972"/>
      <c r="R169" s="972"/>
      <c r="S169" s="1594"/>
      <c r="T169" s="972"/>
      <c r="U169" s="973"/>
      <c r="V169" s="1038"/>
      <c r="W169" s="1038"/>
      <c r="X169" s="1038"/>
      <c r="Y169" s="1038"/>
      <c r="Z169" s="1038"/>
      <c r="AA169" s="1038"/>
      <c r="AB169" s="1038"/>
      <c r="AC169" s="1038"/>
      <c r="AD169" s="1038"/>
      <c r="AE169" s="1038"/>
      <c r="AF169" s="1038"/>
      <c r="AG169" s="1038"/>
      <c r="AH169" s="1061"/>
      <c r="AI169" s="12"/>
      <c r="AJ169" s="12"/>
    </row>
    <row r="170" spans="1:36" s="55" customFormat="1" ht="18" customHeight="1">
      <c r="A170" s="785"/>
      <c r="B170" s="1500"/>
      <c r="C170" s="1061"/>
      <c r="D170" s="1604"/>
      <c r="E170" s="1609"/>
      <c r="F170" s="1569"/>
      <c r="G170" s="1641"/>
      <c r="H170" s="1642"/>
      <c r="I170" s="1568"/>
      <c r="J170" s="1643"/>
      <c r="K170" s="1623"/>
      <c r="L170" s="1623"/>
      <c r="M170" s="1623"/>
      <c r="N170" s="1623"/>
      <c r="O170" s="1623"/>
      <c r="P170" s="972"/>
      <c r="Q170" s="972"/>
      <c r="R170" s="972"/>
      <c r="S170" s="1623"/>
      <c r="T170" s="972"/>
      <c r="U170" s="973"/>
      <c r="V170" s="1038"/>
      <c r="W170" s="1038"/>
      <c r="X170" s="1038"/>
      <c r="Y170" s="1038"/>
      <c r="Z170" s="1038"/>
      <c r="AA170" s="1038"/>
      <c r="AB170" s="1038"/>
      <c r="AC170" s="1038"/>
      <c r="AD170" s="1038"/>
      <c r="AE170" s="1038"/>
      <c r="AF170" s="1038"/>
      <c r="AG170" s="1038"/>
      <c r="AH170" s="1061"/>
      <c r="AI170" s="12"/>
      <c r="AJ170" s="12"/>
    </row>
    <row r="171" spans="1:36" s="55" customFormat="1" ht="18" customHeight="1">
      <c r="A171" s="785"/>
      <c r="B171" s="1500"/>
      <c r="C171" s="1061"/>
      <c r="D171" s="1679"/>
      <c r="E171" s="1682"/>
      <c r="F171" s="1683"/>
      <c r="G171" s="1689"/>
      <c r="H171" s="1690"/>
      <c r="I171" s="1691"/>
      <c r="J171" s="1643"/>
      <c r="K171" s="1670"/>
      <c r="L171" s="1670"/>
      <c r="M171" s="1670"/>
      <c r="N171" s="1670"/>
      <c r="O171" s="1670"/>
      <c r="P171" s="972"/>
      <c r="Q171" s="972"/>
      <c r="R171" s="972"/>
      <c r="S171" s="1670"/>
      <c r="T171" s="972"/>
      <c r="U171" s="973"/>
      <c r="V171" s="1038"/>
      <c r="W171" s="1038"/>
      <c r="X171" s="1038"/>
      <c r="Y171" s="1038"/>
      <c r="Z171" s="1038"/>
      <c r="AA171" s="1038"/>
      <c r="AB171" s="1038"/>
      <c r="AC171" s="1038"/>
      <c r="AD171" s="1038"/>
      <c r="AE171" s="1038"/>
      <c r="AF171" s="1038"/>
      <c r="AG171" s="1038"/>
      <c r="AH171" s="1061"/>
      <c r="AI171" s="12"/>
      <c r="AJ171" s="12"/>
    </row>
    <row r="172" spans="1:36" s="55" customFormat="1" ht="18" customHeight="1">
      <c r="A172" s="785"/>
      <c r="B172" s="1500"/>
      <c r="C172" s="1061"/>
      <c r="D172" s="1680"/>
      <c r="E172" s="1684"/>
      <c r="F172" s="1680"/>
      <c r="G172" s="1692"/>
      <c r="H172" s="1693"/>
      <c r="I172" s="1694"/>
      <c r="J172" s="1643"/>
      <c r="K172" s="1670"/>
      <c r="L172" s="1670"/>
      <c r="M172" s="1670"/>
      <c r="N172" s="1670"/>
      <c r="O172" s="1670"/>
      <c r="P172" s="972"/>
      <c r="Q172" s="972"/>
      <c r="R172" s="972"/>
      <c r="S172" s="1670"/>
      <c r="T172" s="972"/>
      <c r="U172" s="973"/>
      <c r="V172" s="1038"/>
      <c r="W172" s="1038"/>
      <c r="X172" s="1038"/>
      <c r="Y172" s="1038"/>
      <c r="Z172" s="1038"/>
      <c r="AA172" s="1038"/>
      <c r="AB172" s="1038"/>
      <c r="AC172" s="1038"/>
      <c r="AD172" s="1038"/>
      <c r="AE172" s="1038"/>
      <c r="AF172" s="1038"/>
      <c r="AG172" s="1038"/>
      <c r="AH172" s="1061"/>
      <c r="AI172" s="12"/>
      <c r="AJ172" s="12"/>
    </row>
    <row r="173" spans="1:36" s="55" customFormat="1" ht="18" customHeight="1">
      <c r="A173" s="785"/>
      <c r="B173" s="1500"/>
      <c r="C173" s="1061"/>
      <c r="D173" s="1680"/>
      <c r="E173" s="1684"/>
      <c r="F173" s="1680"/>
      <c r="G173" s="1692"/>
      <c r="H173" s="1695"/>
      <c r="I173" s="1696"/>
      <c r="J173" s="1643"/>
      <c r="K173" s="1670"/>
      <c r="L173" s="1670"/>
      <c r="M173" s="1670"/>
      <c r="N173" s="1670"/>
      <c r="O173" s="1670"/>
      <c r="P173" s="972"/>
      <c r="Q173" s="972"/>
      <c r="R173" s="972"/>
      <c r="S173" s="1670"/>
      <c r="T173" s="972"/>
      <c r="U173" s="973"/>
      <c r="V173" s="1038"/>
      <c r="W173" s="1038"/>
      <c r="X173" s="1038"/>
      <c r="Y173" s="1038"/>
      <c r="Z173" s="1038"/>
      <c r="AA173" s="1038"/>
      <c r="AB173" s="1038"/>
      <c r="AC173" s="1038"/>
      <c r="AD173" s="1038"/>
      <c r="AE173" s="1038"/>
      <c r="AF173" s="1038"/>
      <c r="AG173" s="1038"/>
      <c r="AH173" s="1061"/>
      <c r="AI173" s="12"/>
      <c r="AJ173" s="12"/>
    </row>
    <row r="174" spans="1:36" s="55" customFormat="1" ht="18" customHeight="1">
      <c r="A174" s="785"/>
      <c r="B174" s="1500"/>
      <c r="C174" s="1061"/>
      <c r="D174" s="1681"/>
      <c r="E174" s="1685"/>
      <c r="F174" s="1686"/>
      <c r="G174" s="1697"/>
      <c r="H174" s="1612"/>
      <c r="I174" s="1698"/>
      <c r="J174" s="1643"/>
      <c r="K174" s="1670"/>
      <c r="L174" s="1670"/>
      <c r="M174" s="1670"/>
      <c r="N174" s="1670"/>
      <c r="O174" s="1670"/>
      <c r="P174" s="972"/>
      <c r="Q174" s="972"/>
      <c r="R174" s="972"/>
      <c r="S174" s="1670"/>
      <c r="T174" s="972"/>
      <c r="U174" s="973"/>
      <c r="V174" s="1038"/>
      <c r="W174" s="1038"/>
      <c r="X174" s="1038"/>
      <c r="Y174" s="1038"/>
      <c r="Z174" s="1038"/>
      <c r="AA174" s="1038"/>
      <c r="AB174" s="1038"/>
      <c r="AC174" s="1038"/>
      <c r="AD174" s="1038"/>
      <c r="AE174" s="1038"/>
      <c r="AF174" s="1038"/>
      <c r="AG174" s="1038"/>
      <c r="AH174" s="1061"/>
      <c r="AI174" s="12"/>
      <c r="AJ174" s="12"/>
    </row>
    <row r="175" spans="1:36" s="55" customFormat="1" ht="18" customHeight="1">
      <c r="A175" s="785"/>
      <c r="B175" s="1500"/>
      <c r="C175" s="1061"/>
      <c r="D175" s="1681"/>
      <c r="E175" s="1687"/>
      <c r="F175" s="1688"/>
      <c r="G175" s="1697"/>
      <c r="H175" s="1612"/>
      <c r="I175" s="1698"/>
      <c r="J175" s="1643"/>
      <c r="K175" s="1670"/>
      <c r="L175" s="1670"/>
      <c r="M175" s="1670"/>
      <c r="N175" s="1670"/>
      <c r="O175" s="1670"/>
      <c r="P175" s="972"/>
      <c r="Q175" s="972"/>
      <c r="R175" s="972"/>
      <c r="S175" s="1670"/>
      <c r="T175" s="972"/>
      <c r="U175" s="973"/>
      <c r="V175" s="1038"/>
      <c r="W175" s="1038"/>
      <c r="X175" s="1038"/>
      <c r="Y175" s="1038"/>
      <c r="Z175" s="1038"/>
      <c r="AA175" s="1038"/>
      <c r="AB175" s="1038"/>
      <c r="AC175" s="1038"/>
      <c r="AD175" s="1038"/>
      <c r="AE175" s="1038"/>
      <c r="AF175" s="1038"/>
      <c r="AG175" s="1038"/>
      <c r="AH175" s="1061"/>
      <c r="AI175" s="12"/>
      <c r="AJ175" s="12"/>
    </row>
    <row r="176" spans="1:36" s="55" customFormat="1" ht="18" customHeight="1">
      <c r="A176" s="785"/>
      <c r="B176" s="1500"/>
      <c r="C176" s="1061"/>
      <c r="D176" s="1681"/>
      <c r="E176" s="1687"/>
      <c r="F176" s="1688"/>
      <c r="G176" s="1697"/>
      <c r="H176" s="1612"/>
      <c r="I176" s="1698"/>
      <c r="J176" s="1643"/>
      <c r="K176" s="1670"/>
      <c r="L176" s="1670"/>
      <c r="M176" s="1670"/>
      <c r="N176" s="1670"/>
      <c r="O176" s="1670"/>
      <c r="P176" s="972"/>
      <c r="Q176" s="972"/>
      <c r="R176" s="972"/>
      <c r="S176" s="1670"/>
      <c r="T176" s="972"/>
      <c r="U176" s="973"/>
      <c r="V176" s="1038"/>
      <c r="W176" s="1038"/>
      <c r="X176" s="1038"/>
      <c r="Y176" s="1038"/>
      <c r="Z176" s="1038"/>
      <c r="AA176" s="1038"/>
      <c r="AB176" s="1038"/>
      <c r="AC176" s="1038"/>
      <c r="AD176" s="1038"/>
      <c r="AE176" s="1038"/>
      <c r="AF176" s="1038"/>
      <c r="AG176" s="1038"/>
      <c r="AH176" s="1061"/>
      <c r="AI176" s="12"/>
      <c r="AJ176" s="12"/>
    </row>
    <row r="177" spans="1:36" s="55" customFormat="1" ht="18" customHeight="1">
      <c r="A177" s="785"/>
      <c r="B177" s="1500"/>
      <c r="C177" s="1061"/>
      <c r="D177" s="1733"/>
      <c r="E177" s="1734"/>
      <c r="F177" s="1734"/>
      <c r="G177" s="1736"/>
      <c r="H177" s="1737"/>
      <c r="I177" s="1738"/>
      <c r="J177" s="1741"/>
      <c r="K177" s="1730"/>
      <c r="L177" s="1730"/>
      <c r="M177" s="1730"/>
      <c r="N177" s="1730"/>
      <c r="O177" s="1730"/>
      <c r="P177" s="972"/>
      <c r="Q177" s="972"/>
      <c r="R177" s="972"/>
      <c r="S177" s="1730"/>
      <c r="T177" s="972"/>
      <c r="U177" s="973"/>
      <c r="V177" s="1038"/>
      <c r="W177" s="1038"/>
      <c r="X177" s="1038"/>
      <c r="Y177" s="1038"/>
      <c r="Z177" s="1038"/>
      <c r="AA177" s="1038"/>
      <c r="AB177" s="1038"/>
      <c r="AC177" s="1038"/>
      <c r="AD177" s="1038"/>
      <c r="AE177" s="1038"/>
      <c r="AF177" s="1038"/>
      <c r="AG177" s="1038"/>
      <c r="AH177" s="1061"/>
      <c r="AI177" s="12"/>
      <c r="AJ177" s="12"/>
    </row>
    <row r="178" spans="1:36" s="55" customFormat="1" ht="18" customHeight="1">
      <c r="A178" s="785"/>
      <c r="B178" s="1500"/>
      <c r="C178" s="1061"/>
      <c r="D178" s="1733"/>
      <c r="E178" s="1735"/>
      <c r="F178" s="1735"/>
      <c r="G178" s="1736"/>
      <c r="H178" s="1739"/>
      <c r="I178" s="1740"/>
      <c r="J178" s="1742"/>
      <c r="K178" s="1730"/>
      <c r="L178" s="1730"/>
      <c r="M178" s="1730"/>
      <c r="N178" s="1730"/>
      <c r="O178" s="1730"/>
      <c r="P178" s="972"/>
      <c r="Q178" s="972"/>
      <c r="R178" s="972"/>
      <c r="S178" s="1730"/>
      <c r="T178" s="972"/>
      <c r="U178" s="973"/>
      <c r="V178" s="1038"/>
      <c r="W178" s="1038"/>
      <c r="X178" s="1038"/>
      <c r="Y178" s="1038"/>
      <c r="Z178" s="1038"/>
      <c r="AA178" s="1038"/>
      <c r="AB178" s="1038"/>
      <c r="AC178" s="1038"/>
      <c r="AD178" s="1038"/>
      <c r="AE178" s="1038"/>
      <c r="AF178" s="1038"/>
      <c r="AG178" s="1038"/>
      <c r="AH178" s="1061"/>
      <c r="AI178" s="12"/>
      <c r="AJ178" s="12"/>
    </row>
    <row r="179" spans="1:36" s="55" customFormat="1" ht="18" customHeight="1">
      <c r="A179" s="785"/>
      <c r="B179" s="1500"/>
      <c r="C179" s="1061"/>
      <c r="D179" s="1733"/>
      <c r="E179" s="1744"/>
      <c r="F179" s="1745"/>
      <c r="G179" s="1746"/>
      <c r="H179" s="1747"/>
      <c r="I179" s="1738"/>
      <c r="J179" s="1744"/>
      <c r="K179" s="1730"/>
      <c r="L179" s="1730"/>
      <c r="M179" s="1730"/>
      <c r="N179" s="1730"/>
      <c r="O179" s="1730"/>
      <c r="P179" s="972"/>
      <c r="Q179" s="972"/>
      <c r="R179" s="972"/>
      <c r="S179" s="1730"/>
      <c r="T179" s="972"/>
      <c r="U179" s="973"/>
      <c r="V179" s="1038"/>
      <c r="W179" s="1038"/>
      <c r="X179" s="1038"/>
      <c r="Y179" s="1038"/>
      <c r="Z179" s="1038"/>
      <c r="AA179" s="1038"/>
      <c r="AB179" s="1038"/>
      <c r="AC179" s="1038"/>
      <c r="AD179" s="1038"/>
      <c r="AE179" s="1038"/>
      <c r="AF179" s="1038"/>
      <c r="AG179" s="1038"/>
      <c r="AH179" s="1061"/>
      <c r="AI179" s="12"/>
      <c r="AJ179" s="12"/>
    </row>
    <row r="180" spans="1:36" s="55" customFormat="1" ht="18" customHeight="1">
      <c r="A180" s="785"/>
      <c r="B180" s="1500"/>
      <c r="C180" s="1061"/>
      <c r="D180" s="1733"/>
      <c r="E180" s="1745"/>
      <c r="F180" s="1748"/>
      <c r="G180" s="1749"/>
      <c r="H180" s="1737"/>
      <c r="I180" s="1738"/>
      <c r="J180" s="1741"/>
      <c r="K180" s="1730"/>
      <c r="L180" s="1730"/>
      <c r="M180" s="1730"/>
      <c r="N180" s="1730"/>
      <c r="O180" s="1730"/>
      <c r="P180" s="972"/>
      <c r="Q180" s="972"/>
      <c r="R180" s="972"/>
      <c r="S180" s="1730"/>
      <c r="T180" s="972"/>
      <c r="U180" s="973"/>
      <c r="V180" s="1038"/>
      <c r="W180" s="1038"/>
      <c r="X180" s="1038"/>
      <c r="Y180" s="1038"/>
      <c r="Z180" s="1038"/>
      <c r="AA180" s="1038"/>
      <c r="AB180" s="1038"/>
      <c r="AC180" s="1038"/>
      <c r="AD180" s="1038"/>
      <c r="AE180" s="1038"/>
      <c r="AF180" s="1038"/>
      <c r="AG180" s="1038"/>
      <c r="AH180" s="1061"/>
      <c r="AI180" s="12"/>
      <c r="AJ180" s="12"/>
    </row>
    <row r="181" spans="1:36" s="55" customFormat="1" ht="18" customHeight="1">
      <c r="A181" s="785"/>
      <c r="B181" s="1500"/>
      <c r="C181" s="1061"/>
      <c r="D181" s="1733"/>
      <c r="E181" s="1735"/>
      <c r="F181" s="1735"/>
      <c r="G181" s="1739"/>
      <c r="H181" s="1739"/>
      <c r="I181" s="1740"/>
      <c r="J181" s="1742"/>
      <c r="K181" s="1730"/>
      <c r="L181" s="1730"/>
      <c r="M181" s="1730"/>
      <c r="N181" s="1730"/>
      <c r="O181" s="1730"/>
      <c r="P181" s="972"/>
      <c r="Q181" s="972"/>
      <c r="R181" s="972"/>
      <c r="S181" s="1730"/>
      <c r="T181" s="972"/>
      <c r="U181" s="973"/>
      <c r="V181" s="1038"/>
      <c r="W181" s="1038"/>
      <c r="X181" s="1038"/>
      <c r="Y181" s="1038"/>
      <c r="Z181" s="1038"/>
      <c r="AA181" s="1038"/>
      <c r="AB181" s="1038"/>
      <c r="AC181" s="1038"/>
      <c r="AD181" s="1038"/>
      <c r="AE181" s="1038"/>
      <c r="AF181" s="1038"/>
      <c r="AG181" s="1038"/>
      <c r="AH181" s="1061"/>
      <c r="AI181" s="12"/>
      <c r="AJ181" s="12"/>
    </row>
    <row r="182" spans="1:36" s="55" customFormat="1" ht="18" customHeight="1">
      <c r="A182" s="785"/>
      <c r="B182" s="1500"/>
      <c r="C182" s="1061"/>
      <c r="D182" s="1733"/>
      <c r="E182" s="1745"/>
      <c r="F182" s="1748"/>
      <c r="G182" s="1749"/>
      <c r="H182" s="1737"/>
      <c r="I182" s="1738"/>
      <c r="J182" s="1741"/>
      <c r="K182" s="1730"/>
      <c r="L182" s="1730"/>
      <c r="M182" s="1730"/>
      <c r="N182" s="1730"/>
      <c r="O182" s="1730"/>
      <c r="P182" s="972"/>
      <c r="Q182" s="972"/>
      <c r="R182" s="972"/>
      <c r="S182" s="1730"/>
      <c r="T182" s="972"/>
      <c r="U182" s="973"/>
      <c r="V182" s="1038"/>
      <c r="W182" s="1038"/>
      <c r="X182" s="1038"/>
      <c r="Y182" s="1038"/>
      <c r="Z182" s="1038"/>
      <c r="AA182" s="1038"/>
      <c r="AB182" s="1038"/>
      <c r="AC182" s="1038"/>
      <c r="AD182" s="1038"/>
      <c r="AE182" s="1038"/>
      <c r="AF182" s="1038"/>
      <c r="AG182" s="1038"/>
      <c r="AH182" s="1061"/>
      <c r="AI182" s="12"/>
      <c r="AJ182" s="12"/>
    </row>
    <row r="183" spans="1:36" s="55" customFormat="1" ht="18" customHeight="1">
      <c r="A183" s="785"/>
      <c r="B183" s="1500"/>
      <c r="C183" s="1061"/>
      <c r="D183" s="1733"/>
      <c r="E183" s="1735"/>
      <c r="F183" s="1735"/>
      <c r="G183" s="1739"/>
      <c r="H183" s="1739"/>
      <c r="I183" s="1740"/>
      <c r="J183" s="1742"/>
      <c r="K183" s="1730"/>
      <c r="L183" s="1730"/>
      <c r="M183" s="1730"/>
      <c r="N183" s="1730"/>
      <c r="O183" s="1730"/>
      <c r="P183" s="972"/>
      <c r="Q183" s="972"/>
      <c r="R183" s="972"/>
      <c r="S183" s="1730"/>
      <c r="T183" s="972"/>
      <c r="U183" s="973"/>
      <c r="V183" s="1038"/>
      <c r="W183" s="1038"/>
      <c r="X183" s="1038"/>
      <c r="Y183" s="1038"/>
      <c r="Z183" s="1038"/>
      <c r="AA183" s="1038"/>
      <c r="AB183" s="1038"/>
      <c r="AC183" s="1038"/>
      <c r="AD183" s="1038"/>
      <c r="AE183" s="1038"/>
      <c r="AF183" s="1038"/>
      <c r="AG183" s="1038"/>
      <c r="AH183" s="1061"/>
      <c r="AI183" s="12"/>
      <c r="AJ183" s="12"/>
    </row>
    <row r="184" spans="1:36" s="55" customFormat="1" ht="18" customHeight="1">
      <c r="A184" s="785"/>
      <c r="B184" s="1500"/>
      <c r="C184" s="1061"/>
      <c r="D184" s="1733"/>
      <c r="E184" s="1734"/>
      <c r="F184" s="1748"/>
      <c r="G184" s="1749"/>
      <c r="H184" s="1737"/>
      <c r="I184" s="1738"/>
      <c r="J184" s="1750"/>
      <c r="K184" s="1732"/>
      <c r="L184" s="1730"/>
      <c r="M184" s="1730"/>
      <c r="N184" s="1730"/>
      <c r="O184" s="1730"/>
      <c r="P184" s="972"/>
      <c r="Q184" s="972"/>
      <c r="R184" s="972"/>
      <c r="S184" s="1730"/>
      <c r="T184" s="972"/>
      <c r="U184" s="973"/>
      <c r="V184" s="1038"/>
      <c r="W184" s="1038"/>
      <c r="X184" s="1038"/>
      <c r="Y184" s="1038"/>
      <c r="Z184" s="1038"/>
      <c r="AA184" s="1038"/>
      <c r="AB184" s="1038"/>
      <c r="AC184" s="1038"/>
      <c r="AD184" s="1038"/>
      <c r="AE184" s="1038"/>
      <c r="AF184" s="1038"/>
      <c r="AG184" s="1038"/>
      <c r="AH184" s="1061"/>
      <c r="AI184" s="12"/>
      <c r="AJ184" s="12"/>
    </row>
    <row r="185" spans="1:36" s="55" customFormat="1" ht="18" customHeight="1">
      <c r="A185" s="785"/>
      <c r="B185" s="1500"/>
      <c r="C185" s="1061"/>
      <c r="D185" s="1733"/>
      <c r="E185" s="1745"/>
      <c r="F185" s="1748"/>
      <c r="G185" s="1749"/>
      <c r="H185" s="1737"/>
      <c r="I185" s="1738"/>
      <c r="J185" s="1741"/>
      <c r="K185" s="1732"/>
      <c r="L185" s="1730"/>
      <c r="M185" s="1730"/>
      <c r="N185" s="1730"/>
      <c r="O185" s="1730"/>
      <c r="P185" s="972"/>
      <c r="Q185" s="972"/>
      <c r="R185" s="972"/>
      <c r="S185" s="1730"/>
      <c r="T185" s="972"/>
      <c r="U185" s="973"/>
      <c r="V185" s="1038"/>
      <c r="W185" s="1038"/>
      <c r="X185" s="1038"/>
      <c r="Y185" s="1038"/>
      <c r="Z185" s="1038"/>
      <c r="AA185" s="1038"/>
      <c r="AB185" s="1038"/>
      <c r="AC185" s="1038"/>
      <c r="AD185" s="1038"/>
      <c r="AE185" s="1038"/>
      <c r="AF185" s="1038"/>
      <c r="AG185" s="1038"/>
      <c r="AH185" s="1061"/>
      <c r="AI185" s="12"/>
      <c r="AJ185" s="12"/>
    </row>
    <row r="186" spans="1:36" s="55" customFormat="1" ht="18" customHeight="1">
      <c r="A186" s="785"/>
      <c r="B186" s="1500"/>
      <c r="C186" s="1061"/>
      <c r="D186" s="1733"/>
      <c r="E186" s="1745"/>
      <c r="F186" s="1748"/>
      <c r="G186" s="1749"/>
      <c r="H186" s="1737"/>
      <c r="I186" s="1738"/>
      <c r="J186" s="1741"/>
      <c r="K186" s="1732"/>
      <c r="L186" s="1730"/>
      <c r="M186" s="1730"/>
      <c r="N186" s="1730"/>
      <c r="O186" s="1730"/>
      <c r="P186" s="972"/>
      <c r="Q186" s="972"/>
      <c r="R186" s="972"/>
      <c r="S186" s="1730"/>
      <c r="T186" s="972"/>
      <c r="U186" s="973"/>
      <c r="V186" s="1038"/>
      <c r="W186" s="1038"/>
      <c r="X186" s="1038"/>
      <c r="Y186" s="1038"/>
      <c r="Z186" s="1038"/>
      <c r="AA186" s="1038"/>
      <c r="AB186" s="1038"/>
      <c r="AC186" s="1038"/>
      <c r="AD186" s="1038"/>
      <c r="AE186" s="1038"/>
      <c r="AF186" s="1038"/>
      <c r="AG186" s="1038"/>
      <c r="AH186" s="1061"/>
      <c r="AI186" s="12"/>
      <c r="AJ186" s="12"/>
    </row>
    <row r="187" spans="1:36" s="55" customFormat="1" ht="18" customHeight="1">
      <c r="A187" s="785"/>
      <c r="B187" s="1500"/>
      <c r="C187" s="1061"/>
      <c r="D187" s="1733"/>
      <c r="E187" s="1734"/>
      <c r="F187" s="1748"/>
      <c r="G187" s="1753"/>
      <c r="H187" s="1642"/>
      <c r="I187" s="1738"/>
      <c r="J187" s="1741"/>
      <c r="K187" s="1732"/>
      <c r="L187" s="1730"/>
      <c r="M187" s="1730"/>
      <c r="N187" s="1730"/>
      <c r="O187" s="1730"/>
      <c r="P187" s="972"/>
      <c r="Q187" s="972"/>
      <c r="R187" s="972"/>
      <c r="S187" s="1730"/>
      <c r="T187" s="972"/>
      <c r="U187" s="973"/>
      <c r="V187" s="1038"/>
      <c r="W187" s="1038"/>
      <c r="X187" s="1038"/>
      <c r="Y187" s="1038"/>
      <c r="Z187" s="1038"/>
      <c r="AA187" s="1038"/>
      <c r="AB187" s="1038"/>
      <c r="AC187" s="1038"/>
      <c r="AD187" s="1038"/>
      <c r="AE187" s="1038"/>
      <c r="AF187" s="1038"/>
      <c r="AG187" s="1038"/>
      <c r="AH187" s="1061"/>
      <c r="AI187" s="12"/>
      <c r="AJ187" s="12"/>
    </row>
    <row r="188" spans="1:36" s="55" customFormat="1" ht="18" customHeight="1">
      <c r="A188" s="785"/>
      <c r="B188" s="1500"/>
      <c r="C188" s="1061"/>
      <c r="D188" s="1733"/>
      <c r="E188" s="1754"/>
      <c r="F188" s="1748"/>
      <c r="G188" s="1755"/>
      <c r="H188" s="1756"/>
      <c r="I188" s="1738"/>
      <c r="J188" s="1757"/>
      <c r="K188" s="1732"/>
      <c r="L188" s="1730"/>
      <c r="M188" s="1730"/>
      <c r="N188" s="1730"/>
      <c r="O188" s="1730"/>
      <c r="P188" s="972"/>
      <c r="Q188" s="972"/>
      <c r="R188" s="972"/>
      <c r="S188" s="1730"/>
      <c r="T188" s="972"/>
      <c r="U188" s="973"/>
      <c r="V188" s="1038"/>
      <c r="W188" s="1038"/>
      <c r="X188" s="1038"/>
      <c r="Y188" s="1038"/>
      <c r="Z188" s="1038"/>
      <c r="AA188" s="1038"/>
      <c r="AB188" s="1038"/>
      <c r="AC188" s="1038"/>
      <c r="AD188" s="1038"/>
      <c r="AE188" s="1038"/>
      <c r="AF188" s="1038"/>
      <c r="AG188" s="1038"/>
      <c r="AH188" s="1061"/>
      <c r="AI188" s="12"/>
      <c r="AJ188" s="12"/>
    </row>
    <row r="189" spans="1:36" s="55" customFormat="1" ht="18" customHeight="1">
      <c r="A189" s="785"/>
      <c r="B189" s="1500"/>
      <c r="C189" s="1061"/>
      <c r="D189" s="1733"/>
      <c r="E189" s="1734"/>
      <c r="F189" s="1748"/>
      <c r="G189" s="1736"/>
      <c r="H189" s="1737"/>
      <c r="I189" s="1738"/>
      <c r="J189" s="1758"/>
      <c r="K189" s="1732"/>
      <c r="L189" s="1730"/>
      <c r="M189" s="1730"/>
      <c r="N189" s="1730"/>
      <c r="O189" s="1730"/>
      <c r="P189" s="972"/>
      <c r="Q189" s="972"/>
      <c r="R189" s="972"/>
      <c r="S189" s="1730"/>
      <c r="T189" s="972"/>
      <c r="U189" s="973"/>
      <c r="V189" s="1038"/>
      <c r="W189" s="1038"/>
      <c r="X189" s="1038"/>
      <c r="Y189" s="1038"/>
      <c r="Z189" s="1038"/>
      <c r="AA189" s="1038"/>
      <c r="AB189" s="1038"/>
      <c r="AC189" s="1038"/>
      <c r="AD189" s="1038"/>
      <c r="AE189" s="1038"/>
      <c r="AF189" s="1038"/>
      <c r="AG189" s="1038"/>
      <c r="AH189" s="1061"/>
      <c r="AI189" s="12"/>
      <c r="AJ189" s="12"/>
    </row>
    <row r="190" spans="1:36" s="55" customFormat="1" ht="18" customHeight="1">
      <c r="A190" s="785"/>
      <c r="B190" s="1500"/>
      <c r="C190" s="1061"/>
      <c r="D190" s="1733"/>
      <c r="E190" s="1734"/>
      <c r="F190" s="1744"/>
      <c r="G190" s="1736"/>
      <c r="H190" s="1737"/>
      <c r="I190" s="1738"/>
      <c r="J190" s="1759"/>
      <c r="K190" s="1732"/>
      <c r="L190" s="1730"/>
      <c r="M190" s="1730"/>
      <c r="N190" s="1730"/>
      <c r="O190" s="1730"/>
      <c r="P190" s="972"/>
      <c r="Q190" s="972"/>
      <c r="R190" s="972"/>
      <c r="S190" s="1730"/>
      <c r="T190" s="972"/>
      <c r="U190" s="973"/>
      <c r="V190" s="1038"/>
      <c r="W190" s="1038"/>
      <c r="X190" s="1038"/>
      <c r="Y190" s="1038"/>
      <c r="Z190" s="1038"/>
      <c r="AA190" s="1038"/>
      <c r="AB190" s="1038"/>
      <c r="AC190" s="1038"/>
      <c r="AD190" s="1038"/>
      <c r="AE190" s="1038"/>
      <c r="AF190" s="1038"/>
      <c r="AG190" s="1038"/>
      <c r="AH190" s="1061"/>
      <c r="AI190" s="12"/>
      <c r="AJ190" s="12"/>
    </row>
    <row r="191" spans="1:36" s="55" customFormat="1" ht="18" customHeight="1">
      <c r="A191" s="785"/>
      <c r="B191" s="1500"/>
      <c r="C191" s="1061"/>
      <c r="D191" s="1733"/>
      <c r="E191" s="1734"/>
      <c r="F191" s="1741"/>
      <c r="G191" s="1749"/>
      <c r="H191" s="1737"/>
      <c r="I191" s="1738"/>
      <c r="J191" s="1741"/>
      <c r="K191" s="1732"/>
      <c r="L191" s="1730"/>
      <c r="M191" s="1730"/>
      <c r="N191" s="1730"/>
      <c r="O191" s="1730"/>
      <c r="P191" s="972"/>
      <c r="Q191" s="972"/>
      <c r="R191" s="972"/>
      <c r="S191" s="1730"/>
      <c r="T191" s="972"/>
      <c r="U191" s="973"/>
      <c r="V191" s="1038"/>
      <c r="W191" s="1038"/>
      <c r="X191" s="1038"/>
      <c r="Y191" s="1038"/>
      <c r="Z191" s="1038"/>
      <c r="AA191" s="1038"/>
      <c r="AB191" s="1038"/>
      <c r="AC191" s="1038"/>
      <c r="AD191" s="1038"/>
      <c r="AE191" s="1038"/>
      <c r="AF191" s="1038"/>
      <c r="AG191" s="1038"/>
      <c r="AH191" s="1061"/>
      <c r="AI191" s="12"/>
      <c r="AJ191" s="12"/>
    </row>
    <row r="192" spans="1:36" s="55" customFormat="1" ht="18" customHeight="1">
      <c r="A192" s="785"/>
      <c r="B192" s="1500"/>
      <c r="C192" s="1061"/>
      <c r="D192" s="1733"/>
      <c r="E192" s="1731"/>
      <c r="F192" s="976"/>
      <c r="G192" s="1770"/>
      <c r="H192" s="1737"/>
      <c r="I192" s="1738"/>
      <c r="J192" s="1741"/>
      <c r="K192" s="1741"/>
      <c r="L192" s="1732"/>
      <c r="M192" s="1732"/>
      <c r="N192" s="1732"/>
      <c r="O192" s="1732"/>
      <c r="P192" s="972"/>
      <c r="Q192" s="972"/>
      <c r="R192" s="972"/>
      <c r="S192" s="1732"/>
      <c r="T192" s="972"/>
      <c r="U192" s="973"/>
      <c r="V192" s="1038"/>
      <c r="W192" s="1038"/>
      <c r="X192" s="1038"/>
      <c r="Y192" s="1038"/>
      <c r="Z192" s="1038"/>
      <c r="AA192" s="1038"/>
      <c r="AB192" s="1038"/>
      <c r="AC192" s="1038"/>
      <c r="AD192" s="1038"/>
      <c r="AE192" s="1038"/>
      <c r="AF192" s="1038"/>
      <c r="AG192" s="1038"/>
      <c r="AH192" s="1061"/>
      <c r="AI192" s="12"/>
      <c r="AJ192" s="12"/>
    </row>
    <row r="193" spans="1:36" s="1801" customFormat="1" ht="18" customHeight="1">
      <c r="A193" s="785"/>
      <c r="B193" s="1500"/>
      <c r="C193" s="1802"/>
      <c r="D193" s="1733"/>
      <c r="E193" s="1745"/>
      <c r="F193" s="1748"/>
      <c r="G193" s="1749"/>
      <c r="H193" s="1737"/>
      <c r="I193" s="1738"/>
      <c r="J193" s="1741"/>
      <c r="K193" s="1748"/>
      <c r="L193" s="1762"/>
      <c r="M193" s="1762"/>
      <c r="N193" s="1762"/>
      <c r="O193" s="1762"/>
      <c r="P193" s="1763"/>
      <c r="Q193" s="1763"/>
      <c r="R193" s="1763"/>
      <c r="S193" s="1762"/>
      <c r="T193" s="1763"/>
      <c r="U193" s="1764"/>
      <c r="V193" s="1765"/>
      <c r="W193" s="1765"/>
      <c r="X193" s="1765"/>
      <c r="Y193" s="1765"/>
      <c r="Z193" s="1765"/>
      <c r="AA193" s="1765"/>
      <c r="AB193" s="1765"/>
      <c r="AC193" s="1765"/>
      <c r="AD193" s="1765"/>
      <c r="AE193" s="1765"/>
      <c r="AF193" s="1765"/>
      <c r="AG193" s="1765"/>
      <c r="AH193" s="1761"/>
      <c r="AI193" s="1800"/>
      <c r="AJ193" s="1800"/>
    </row>
    <row r="194" spans="1:36" s="1801" customFormat="1" ht="18" customHeight="1">
      <c r="A194" s="785"/>
      <c r="B194" s="1500"/>
      <c r="C194" s="1802"/>
      <c r="D194" s="1733"/>
      <c r="E194" s="1735"/>
      <c r="F194" s="1735"/>
      <c r="G194" s="1736"/>
      <c r="H194" s="1739"/>
      <c r="I194" s="1740"/>
      <c r="J194" s="1743"/>
      <c r="K194" s="1748"/>
      <c r="L194" s="1762"/>
      <c r="M194" s="1762"/>
      <c r="N194" s="1762"/>
      <c r="O194" s="1762"/>
      <c r="P194" s="1763"/>
      <c r="Q194" s="1763"/>
      <c r="R194" s="1763"/>
      <c r="S194" s="1762"/>
      <c r="T194" s="1763"/>
      <c r="U194" s="1764"/>
      <c r="V194" s="1765"/>
      <c r="W194" s="1765"/>
      <c r="X194" s="1765"/>
      <c r="Y194" s="1765"/>
      <c r="Z194" s="1765"/>
      <c r="AA194" s="1765"/>
      <c r="AB194" s="1765"/>
      <c r="AC194" s="1765"/>
      <c r="AD194" s="1765"/>
      <c r="AE194" s="1765"/>
      <c r="AF194" s="1765"/>
      <c r="AG194" s="1765"/>
      <c r="AH194" s="1761"/>
      <c r="AI194" s="1800"/>
      <c r="AJ194" s="1800"/>
    </row>
    <row r="195" spans="1:36" s="1801" customFormat="1" ht="18" customHeight="1">
      <c r="A195" s="785"/>
      <c r="B195" s="1500"/>
      <c r="C195" s="1802"/>
      <c r="D195" s="1733"/>
      <c r="E195" s="1734"/>
      <c r="F195" s="1734"/>
      <c r="G195" s="1736"/>
      <c r="H195" s="1737"/>
      <c r="I195" s="1738"/>
      <c r="J195" s="1741"/>
      <c r="K195" s="1748"/>
      <c r="L195" s="1762"/>
      <c r="M195" s="1762"/>
      <c r="N195" s="1762"/>
      <c r="O195" s="1762"/>
      <c r="P195" s="1763"/>
      <c r="Q195" s="1763"/>
      <c r="R195" s="1763"/>
      <c r="S195" s="1762"/>
      <c r="T195" s="1763"/>
      <c r="U195" s="1764"/>
      <c r="V195" s="1765"/>
      <c r="W195" s="1765"/>
      <c r="X195" s="1765"/>
      <c r="Y195" s="1765"/>
      <c r="Z195" s="1765"/>
      <c r="AA195" s="1765"/>
      <c r="AB195" s="1765"/>
      <c r="AC195" s="1765"/>
      <c r="AD195" s="1765"/>
      <c r="AE195" s="1765"/>
      <c r="AF195" s="1765"/>
      <c r="AG195" s="1765"/>
      <c r="AH195" s="1761"/>
      <c r="AI195" s="1800"/>
      <c r="AJ195" s="1800"/>
    </row>
    <row r="196" spans="1:36" s="1801" customFormat="1" ht="18" customHeight="1">
      <c r="A196" s="785"/>
      <c r="B196" s="1500"/>
      <c r="C196" s="1802"/>
      <c r="D196" s="1733"/>
      <c r="E196" s="1734"/>
      <c r="F196" s="1734"/>
      <c r="G196" s="1736"/>
      <c r="H196" s="1751"/>
      <c r="I196" s="1738"/>
      <c r="J196" s="1748"/>
      <c r="K196" s="1748"/>
      <c r="L196" s="1762"/>
      <c r="M196" s="1762"/>
      <c r="N196" s="1762"/>
      <c r="O196" s="1762"/>
      <c r="P196" s="1763"/>
      <c r="Q196" s="1763"/>
      <c r="R196" s="1763"/>
      <c r="S196" s="1762"/>
      <c r="T196" s="1763"/>
      <c r="U196" s="1764"/>
      <c r="V196" s="1765"/>
      <c r="W196" s="1765"/>
      <c r="X196" s="1765"/>
      <c r="Y196" s="1765"/>
      <c r="Z196" s="1765"/>
      <c r="AA196" s="1765"/>
      <c r="AB196" s="1765"/>
      <c r="AC196" s="1765"/>
      <c r="AD196" s="1765"/>
      <c r="AE196" s="1765"/>
      <c r="AF196" s="1765"/>
      <c r="AG196" s="1765"/>
      <c r="AH196" s="1761"/>
      <c r="AI196" s="1800"/>
      <c r="AJ196" s="1800"/>
    </row>
    <row r="197" spans="1:36" s="1801" customFormat="1" ht="18" customHeight="1">
      <c r="A197" s="785"/>
      <c r="B197" s="1500"/>
      <c r="C197" s="1802"/>
      <c r="D197" s="1733"/>
      <c r="E197" s="1745"/>
      <c r="F197" s="1748"/>
      <c r="G197" s="1749"/>
      <c r="H197" s="1737"/>
      <c r="I197" s="1738"/>
      <c r="J197" s="1741"/>
      <c r="K197" s="1748"/>
      <c r="L197" s="1762"/>
      <c r="M197" s="1762"/>
      <c r="N197" s="1762"/>
      <c r="O197" s="1762"/>
      <c r="P197" s="1763"/>
      <c r="Q197" s="1763"/>
      <c r="R197" s="1763"/>
      <c r="S197" s="1762"/>
      <c r="T197" s="1763"/>
      <c r="U197" s="1764"/>
      <c r="V197" s="1765"/>
      <c r="W197" s="1765"/>
      <c r="X197" s="1765"/>
      <c r="Y197" s="1765"/>
      <c r="Z197" s="1765"/>
      <c r="AA197" s="1765"/>
      <c r="AB197" s="1765"/>
      <c r="AC197" s="1765"/>
      <c r="AD197" s="1765"/>
      <c r="AE197" s="1765"/>
      <c r="AF197" s="1765"/>
      <c r="AG197" s="1765"/>
      <c r="AH197" s="1761"/>
      <c r="AI197" s="1800"/>
      <c r="AJ197" s="1800"/>
    </row>
    <row r="198" spans="1:36" s="1801" customFormat="1" ht="18" customHeight="1">
      <c r="A198" s="785"/>
      <c r="B198" s="1500"/>
      <c r="C198" s="1802"/>
      <c r="D198" s="1733"/>
      <c r="E198" s="1735"/>
      <c r="F198" s="1735"/>
      <c r="G198" s="1739"/>
      <c r="H198" s="1739"/>
      <c r="I198" s="1740"/>
      <c r="J198" s="1742"/>
      <c r="K198" s="1748"/>
      <c r="L198" s="1762"/>
      <c r="M198" s="1762"/>
      <c r="N198" s="1762"/>
      <c r="O198" s="1762"/>
      <c r="P198" s="1763"/>
      <c r="Q198" s="1763"/>
      <c r="R198" s="1763"/>
      <c r="S198" s="1762"/>
      <c r="T198" s="1763"/>
      <c r="U198" s="1764"/>
      <c r="V198" s="1765"/>
      <c r="W198" s="1765"/>
      <c r="X198" s="1765"/>
      <c r="Y198" s="1765"/>
      <c r="Z198" s="1765"/>
      <c r="AA198" s="1765"/>
      <c r="AB198" s="1765"/>
      <c r="AC198" s="1765"/>
      <c r="AD198" s="1765"/>
      <c r="AE198" s="1765"/>
      <c r="AF198" s="1765"/>
      <c r="AG198" s="1765"/>
      <c r="AH198" s="1761"/>
      <c r="AI198" s="1800"/>
      <c r="AJ198" s="1800"/>
    </row>
    <row r="199" spans="1:36" s="1801" customFormat="1" ht="18" customHeight="1">
      <c r="A199" s="785"/>
      <c r="B199" s="1500"/>
      <c r="C199" s="1802"/>
      <c r="D199" s="1733"/>
      <c r="E199" s="1734"/>
      <c r="F199" s="1748"/>
      <c r="G199" s="1753"/>
      <c r="H199" s="1642"/>
      <c r="I199" s="1738"/>
      <c r="J199" s="1741"/>
      <c r="K199" s="1748"/>
      <c r="L199" s="1762"/>
      <c r="M199" s="1762"/>
      <c r="N199" s="1762"/>
      <c r="O199" s="1762"/>
      <c r="P199" s="1763"/>
      <c r="Q199" s="1763"/>
      <c r="R199" s="1763"/>
      <c r="S199" s="1762"/>
      <c r="T199" s="1763"/>
      <c r="U199" s="1764"/>
      <c r="V199" s="1765"/>
      <c r="W199" s="1765"/>
      <c r="X199" s="1765"/>
      <c r="Y199" s="1765"/>
      <c r="Z199" s="1765"/>
      <c r="AA199" s="1765"/>
      <c r="AB199" s="1765"/>
      <c r="AC199" s="1765"/>
      <c r="AD199" s="1765"/>
      <c r="AE199" s="1765"/>
      <c r="AF199" s="1765"/>
      <c r="AG199" s="1765"/>
      <c r="AH199" s="1761"/>
      <c r="AI199" s="1800"/>
      <c r="AJ199" s="1800"/>
    </row>
    <row r="200" spans="1:36" s="1801" customFormat="1" ht="18" customHeight="1">
      <c r="A200" s="785"/>
      <c r="B200" s="1500"/>
      <c r="C200" s="1802"/>
      <c r="D200" s="1733"/>
      <c r="E200" s="1734"/>
      <c r="F200" s="1741"/>
      <c r="G200" s="1749"/>
      <c r="H200" s="1737"/>
      <c r="I200" s="1738"/>
      <c r="J200" s="1741"/>
      <c r="K200" s="1748"/>
      <c r="L200" s="1762"/>
      <c r="M200" s="1762"/>
      <c r="N200" s="1762"/>
      <c r="O200" s="1762"/>
      <c r="P200" s="1763"/>
      <c r="Q200" s="1763"/>
      <c r="R200" s="1763"/>
      <c r="S200" s="1762"/>
      <c r="T200" s="1763"/>
      <c r="U200" s="1764"/>
      <c r="V200" s="1765"/>
      <c r="W200" s="1765"/>
      <c r="X200" s="1765"/>
      <c r="Y200" s="1765"/>
      <c r="Z200" s="1765"/>
      <c r="AA200" s="1765"/>
      <c r="AB200" s="1765"/>
      <c r="AC200" s="1765"/>
      <c r="AD200" s="1765"/>
      <c r="AE200" s="1765"/>
      <c r="AF200" s="1765"/>
      <c r="AG200" s="1765"/>
      <c r="AH200" s="1761"/>
      <c r="AI200" s="1800"/>
      <c r="AJ200" s="1800"/>
    </row>
    <row r="201" spans="1:36" s="1801" customFormat="1" ht="18" customHeight="1">
      <c r="A201" s="785"/>
      <c r="B201" s="1500"/>
      <c r="C201" s="1802"/>
      <c r="D201" s="1733"/>
      <c r="E201" s="1805"/>
      <c r="F201" s="1805"/>
      <c r="G201" s="1772"/>
      <c r="H201" s="1751"/>
      <c r="I201" s="1738"/>
      <c r="J201" s="1748"/>
      <c r="K201" s="1748"/>
      <c r="L201" s="1762"/>
      <c r="M201" s="1762"/>
      <c r="N201" s="1762"/>
      <c r="O201" s="1762"/>
      <c r="P201" s="1763"/>
      <c r="Q201" s="1763"/>
      <c r="R201" s="1763"/>
      <c r="S201" s="1762"/>
      <c r="T201" s="1763"/>
      <c r="U201" s="1764"/>
      <c r="V201" s="1765"/>
      <c r="W201" s="1765"/>
      <c r="X201" s="1765"/>
      <c r="Y201" s="1765"/>
      <c r="Z201" s="1765"/>
      <c r="AA201" s="1765"/>
      <c r="AB201" s="1765"/>
      <c r="AC201" s="1765"/>
      <c r="AD201" s="1765"/>
      <c r="AE201" s="1765"/>
      <c r="AF201" s="1765"/>
      <c r="AG201" s="1765"/>
      <c r="AH201" s="1761"/>
      <c r="AI201" s="1800"/>
      <c r="AJ201" s="1800"/>
    </row>
    <row r="202" spans="1:36" s="1801" customFormat="1" ht="18" customHeight="1">
      <c r="A202" s="785"/>
      <c r="B202" s="1500"/>
      <c r="C202" s="1802"/>
      <c r="D202" s="1733"/>
      <c r="E202" s="1805"/>
      <c r="F202" s="976"/>
      <c r="G202" s="1768"/>
      <c r="H202" s="1737"/>
      <c r="I202" s="1738"/>
      <c r="J202" s="1741"/>
      <c r="K202" s="1748"/>
      <c r="L202" s="1762"/>
      <c r="M202" s="1762"/>
      <c r="N202" s="1762"/>
      <c r="O202" s="1762"/>
      <c r="P202" s="1763"/>
      <c r="Q202" s="1763"/>
      <c r="R202" s="1763"/>
      <c r="S202" s="1762"/>
      <c r="T202" s="1763"/>
      <c r="U202" s="1764"/>
      <c r="V202" s="1765"/>
      <c r="W202" s="1765"/>
      <c r="X202" s="1765"/>
      <c r="Y202" s="1765"/>
      <c r="Z202" s="1765"/>
      <c r="AA202" s="1765"/>
      <c r="AB202" s="1765"/>
      <c r="AC202" s="1765"/>
      <c r="AD202" s="1765"/>
      <c r="AE202" s="1765"/>
      <c r="AF202" s="1765"/>
      <c r="AG202" s="1765"/>
      <c r="AH202" s="1761"/>
      <c r="AI202" s="1800"/>
      <c r="AJ202" s="1800"/>
    </row>
    <row r="203" spans="1:36" s="1801" customFormat="1" ht="18" customHeight="1">
      <c r="A203" s="785"/>
      <c r="B203" s="1500"/>
      <c r="C203" s="1802"/>
      <c r="D203" s="1733"/>
      <c r="E203" s="1771"/>
      <c r="F203" s="1771"/>
      <c r="G203" s="1806"/>
      <c r="H203" s="1739"/>
      <c r="I203" s="1740"/>
      <c r="J203" s="1743"/>
      <c r="K203" s="1748"/>
      <c r="L203" s="1762"/>
      <c r="M203" s="1762"/>
      <c r="N203" s="1762"/>
      <c r="O203" s="1762"/>
      <c r="P203" s="1763"/>
      <c r="Q203" s="1763"/>
      <c r="R203" s="1763"/>
      <c r="S203" s="1762"/>
      <c r="T203" s="1763"/>
      <c r="U203" s="1764"/>
      <c r="V203" s="1765"/>
      <c r="W203" s="1765"/>
      <c r="X203" s="1765"/>
      <c r="Y203" s="1765"/>
      <c r="Z203" s="1765"/>
      <c r="AA203" s="1765"/>
      <c r="AB203" s="1765"/>
      <c r="AC203" s="1765"/>
      <c r="AD203" s="1765"/>
      <c r="AE203" s="1765"/>
      <c r="AF203" s="1765"/>
      <c r="AG203" s="1765"/>
      <c r="AH203" s="1761"/>
      <c r="AI203" s="1800"/>
      <c r="AJ203" s="1800"/>
    </row>
    <row r="204" spans="1:36" s="1801" customFormat="1" ht="18" customHeight="1">
      <c r="A204" s="785"/>
      <c r="B204" s="1500"/>
      <c r="C204" s="1802"/>
      <c r="D204" s="1733"/>
      <c r="E204" s="1807"/>
      <c r="F204" s="1808"/>
      <c r="G204" s="1809"/>
      <c r="H204" s="1769"/>
      <c r="I204" s="1738"/>
      <c r="J204" s="1741"/>
      <c r="K204" s="1748"/>
      <c r="L204" s="1762"/>
      <c r="M204" s="1762"/>
      <c r="N204" s="1762"/>
      <c r="O204" s="1762"/>
      <c r="P204" s="1763"/>
      <c r="Q204" s="1763"/>
      <c r="R204" s="1763"/>
      <c r="S204" s="1762"/>
      <c r="T204" s="1763"/>
      <c r="U204" s="1764"/>
      <c r="V204" s="1765"/>
      <c r="W204" s="1765"/>
      <c r="X204" s="1765"/>
      <c r="Y204" s="1765"/>
      <c r="Z204" s="1765"/>
      <c r="AA204" s="1765"/>
      <c r="AB204" s="1765"/>
      <c r="AC204" s="1765"/>
      <c r="AD204" s="1765"/>
      <c r="AE204" s="1765"/>
      <c r="AF204" s="1765"/>
      <c r="AG204" s="1765"/>
      <c r="AH204" s="1761"/>
      <c r="AI204" s="1800"/>
      <c r="AJ204" s="1800"/>
    </row>
    <row r="205" spans="1:36" s="1801" customFormat="1" ht="18" customHeight="1">
      <c r="A205" s="785"/>
      <c r="B205" s="1500"/>
      <c r="C205" s="1802"/>
      <c r="D205" s="1733"/>
      <c r="E205" s="1807"/>
      <c r="F205" s="1808"/>
      <c r="G205" s="1809"/>
      <c r="H205" s="1769"/>
      <c r="I205" s="1738"/>
      <c r="J205" s="1741"/>
      <c r="K205" s="1748"/>
      <c r="L205" s="1762"/>
      <c r="M205" s="1762"/>
      <c r="N205" s="1762"/>
      <c r="O205" s="1762"/>
      <c r="P205" s="1763"/>
      <c r="Q205" s="1763"/>
      <c r="R205" s="1763"/>
      <c r="S205" s="1762"/>
      <c r="T205" s="1763"/>
      <c r="U205" s="1764"/>
      <c r="V205" s="1765"/>
      <c r="W205" s="1765"/>
      <c r="X205" s="1765"/>
      <c r="Y205" s="1765"/>
      <c r="Z205" s="1765"/>
      <c r="AA205" s="1765"/>
      <c r="AB205" s="1765"/>
      <c r="AC205" s="1765"/>
      <c r="AD205" s="1765"/>
      <c r="AE205" s="1765"/>
      <c r="AF205" s="1765"/>
      <c r="AG205" s="1765"/>
      <c r="AH205" s="1761"/>
      <c r="AI205" s="1800"/>
      <c r="AJ205" s="1800"/>
    </row>
    <row r="206" spans="1:36" s="1801" customFormat="1" ht="18" customHeight="1">
      <c r="A206" s="785"/>
      <c r="B206" s="1500"/>
      <c r="C206" s="1802"/>
      <c r="D206" s="1733"/>
      <c r="E206" s="1818"/>
      <c r="F206" s="1820"/>
      <c r="G206" s="1821"/>
      <c r="H206" s="1737"/>
      <c r="I206" s="1738"/>
      <c r="J206" s="1741"/>
      <c r="K206" s="1748"/>
      <c r="L206" s="1762"/>
      <c r="M206" s="1762"/>
      <c r="N206" s="1762"/>
      <c r="O206" s="1762"/>
      <c r="P206" s="1763"/>
      <c r="Q206" s="1763"/>
      <c r="R206" s="1763"/>
      <c r="S206" s="1762"/>
      <c r="T206" s="1763"/>
      <c r="U206" s="1764"/>
      <c r="V206" s="1765"/>
      <c r="W206" s="1765"/>
      <c r="X206" s="1765"/>
      <c r="Y206" s="1765"/>
      <c r="Z206" s="1765"/>
      <c r="AA206" s="1765"/>
      <c r="AB206" s="1765"/>
      <c r="AC206" s="1765"/>
      <c r="AD206" s="1765"/>
      <c r="AE206" s="1765"/>
      <c r="AF206" s="1765"/>
      <c r="AG206" s="1765"/>
      <c r="AH206" s="1761"/>
      <c r="AI206" s="1800"/>
      <c r="AJ206" s="1800"/>
    </row>
    <row r="207" spans="1:36" s="1801" customFormat="1" ht="18" customHeight="1">
      <c r="A207" s="785"/>
      <c r="B207" s="1500"/>
      <c r="C207" s="1802"/>
      <c r="D207" s="1733"/>
      <c r="E207" s="1734"/>
      <c r="F207" s="1748"/>
      <c r="G207" s="1641"/>
      <c r="H207" s="1642"/>
      <c r="I207" s="1738"/>
      <c r="J207" s="1750"/>
      <c r="K207" s="1748"/>
      <c r="L207" s="1762"/>
      <c r="M207" s="1762"/>
      <c r="N207" s="1762"/>
      <c r="O207" s="1762"/>
      <c r="P207" s="1763"/>
      <c r="Q207" s="1763"/>
      <c r="R207" s="1763"/>
      <c r="S207" s="1762"/>
      <c r="T207" s="1763"/>
      <c r="U207" s="1764"/>
      <c r="V207" s="1765"/>
      <c r="W207" s="1765"/>
      <c r="X207" s="1765"/>
      <c r="Y207" s="1765"/>
      <c r="Z207" s="1765"/>
      <c r="AA207" s="1765"/>
      <c r="AB207" s="1765"/>
      <c r="AC207" s="1765"/>
      <c r="AD207" s="1765"/>
      <c r="AE207" s="1765"/>
      <c r="AF207" s="1765"/>
      <c r="AG207" s="1765"/>
      <c r="AH207" s="1761"/>
      <c r="AI207" s="1800"/>
      <c r="AJ207" s="1800"/>
    </row>
    <row r="208" spans="1:36" s="1801" customFormat="1" ht="18" customHeight="1">
      <c r="A208" s="785"/>
      <c r="B208" s="1500"/>
      <c r="C208" s="1802"/>
      <c r="D208" s="1733"/>
      <c r="E208" s="1734"/>
      <c r="F208" s="1748"/>
      <c r="G208" s="1641"/>
      <c r="H208" s="1642"/>
      <c r="I208" s="1738"/>
      <c r="J208" s="1750"/>
      <c r="K208" s="1748"/>
      <c r="L208" s="1762"/>
      <c r="M208" s="1762"/>
      <c r="N208" s="1762"/>
      <c r="O208" s="1762"/>
      <c r="P208" s="1763"/>
      <c r="Q208" s="1763"/>
      <c r="R208" s="1763"/>
      <c r="S208" s="1762"/>
      <c r="T208" s="1763"/>
      <c r="U208" s="1764"/>
      <c r="V208" s="1765"/>
      <c r="W208" s="1765"/>
      <c r="X208" s="1765"/>
      <c r="Y208" s="1765"/>
      <c r="Z208" s="1765"/>
      <c r="AA208" s="1765"/>
      <c r="AB208" s="1765"/>
      <c r="AC208" s="1765"/>
      <c r="AD208" s="1765"/>
      <c r="AE208" s="1765"/>
      <c r="AF208" s="1765"/>
      <c r="AG208" s="1765"/>
      <c r="AH208" s="1761"/>
      <c r="AI208" s="1800"/>
      <c r="AJ208" s="1800"/>
    </row>
    <row r="209" spans="1:36" s="1801" customFormat="1" ht="18" customHeight="1">
      <c r="A209" s="785"/>
      <c r="B209" s="1500"/>
      <c r="C209" s="1802"/>
      <c r="D209" s="1733"/>
      <c r="E209" s="1818"/>
      <c r="F209" s="1808"/>
      <c r="G209" s="1819"/>
      <c r="H209" s="1737"/>
      <c r="I209" s="1738"/>
      <c r="J209" s="1741"/>
      <c r="K209" s="1748"/>
      <c r="L209" s="1762"/>
      <c r="M209" s="1762"/>
      <c r="N209" s="1762"/>
      <c r="O209" s="1762"/>
      <c r="P209" s="1763"/>
      <c r="Q209" s="1763"/>
      <c r="R209" s="1763"/>
      <c r="S209" s="1762"/>
      <c r="T209" s="1763"/>
      <c r="U209" s="1764"/>
      <c r="V209" s="1765"/>
      <c r="W209" s="1765"/>
      <c r="X209" s="1765"/>
      <c r="Y209" s="1765"/>
      <c r="Z209" s="1765"/>
      <c r="AA209" s="1765"/>
      <c r="AB209" s="1765"/>
      <c r="AC209" s="1765"/>
      <c r="AD209" s="1765"/>
      <c r="AE209" s="1765"/>
      <c r="AF209" s="1765"/>
      <c r="AG209" s="1765"/>
      <c r="AH209" s="1761"/>
      <c r="AI209" s="1800"/>
      <c r="AJ209" s="1800"/>
    </row>
    <row r="210" spans="1:36" s="1801" customFormat="1" ht="18" customHeight="1">
      <c r="A210" s="785"/>
      <c r="B210" s="1500"/>
      <c r="C210" s="1802"/>
      <c r="D210" s="1733"/>
      <c r="E210" s="1734"/>
      <c r="F210" s="1734"/>
      <c r="G210" s="1739"/>
      <c r="H210" s="1751"/>
      <c r="I210" s="1738"/>
      <c r="J210" s="1748"/>
      <c r="K210" s="1748"/>
      <c r="L210" s="1762"/>
      <c r="M210" s="1762"/>
      <c r="N210" s="1762"/>
      <c r="O210" s="1762"/>
      <c r="P210" s="1763"/>
      <c r="Q210" s="1763"/>
      <c r="R210" s="1763"/>
      <c r="S210" s="1762"/>
      <c r="T210" s="1763"/>
      <c r="U210" s="1764"/>
      <c r="V210" s="1765"/>
      <c r="W210" s="1765"/>
      <c r="X210" s="1765"/>
      <c r="Y210" s="1765"/>
      <c r="Z210" s="1765"/>
      <c r="AA210" s="1765"/>
      <c r="AB210" s="1765"/>
      <c r="AC210" s="1765"/>
      <c r="AD210" s="1765"/>
      <c r="AE210" s="1765"/>
      <c r="AF210" s="1765"/>
      <c r="AG210" s="1765"/>
      <c r="AH210" s="1761"/>
      <c r="AI210" s="1800"/>
      <c r="AJ210" s="1800"/>
    </row>
    <row r="211" spans="1:36" s="1801" customFormat="1" ht="18" customHeight="1">
      <c r="A211" s="785"/>
      <c r="B211" s="1500"/>
      <c r="C211" s="1761"/>
      <c r="D211" s="1733"/>
      <c r="E211" s="1735"/>
      <c r="F211" s="1735"/>
      <c r="G211" s="1739"/>
      <c r="H211" s="1739"/>
      <c r="I211" s="1740"/>
      <c r="J211" s="1735"/>
      <c r="K211" s="1748"/>
      <c r="L211" s="1762"/>
      <c r="M211" s="1762"/>
      <c r="N211" s="1762"/>
      <c r="O211" s="1762"/>
      <c r="P211" s="1763"/>
      <c r="Q211" s="1763"/>
      <c r="R211" s="1763"/>
      <c r="S211" s="1762"/>
      <c r="T211" s="1763"/>
      <c r="U211" s="1764"/>
      <c r="V211" s="1765"/>
      <c r="W211" s="1765"/>
      <c r="X211" s="1765"/>
      <c r="Y211" s="1765"/>
      <c r="Z211" s="1765"/>
      <c r="AA211" s="1765"/>
      <c r="AB211" s="1765"/>
      <c r="AC211" s="1765"/>
      <c r="AD211" s="1765"/>
      <c r="AE211" s="1765"/>
      <c r="AF211" s="1765"/>
      <c r="AG211" s="1765"/>
      <c r="AH211" s="1761"/>
      <c r="AI211" s="1800"/>
      <c r="AJ211" s="1800"/>
    </row>
    <row r="212" spans="1:36" s="1801" customFormat="1" ht="18" customHeight="1">
      <c r="A212" s="785"/>
      <c r="B212" s="1500"/>
      <c r="C212" s="1802"/>
      <c r="D212" s="1733"/>
      <c r="E212" s="1734"/>
      <c r="F212" s="1734"/>
      <c r="G212" s="1739"/>
      <c r="H212" s="1751"/>
      <c r="I212" s="1738"/>
      <c r="J212" s="1748"/>
      <c r="K212" s="1748"/>
      <c r="L212" s="1762"/>
      <c r="M212" s="1853"/>
      <c r="N212" s="1762"/>
      <c r="O212" s="1762"/>
      <c r="P212" s="1763"/>
      <c r="Q212" s="1763"/>
      <c r="R212" s="1763"/>
      <c r="S212" s="1762"/>
      <c r="T212" s="1763"/>
      <c r="U212" s="1764"/>
      <c r="V212" s="1765"/>
      <c r="W212" s="1765"/>
      <c r="X212" s="1765"/>
      <c r="Y212" s="1765"/>
      <c r="Z212" s="1765"/>
      <c r="AA212" s="1765"/>
      <c r="AB212" s="1765"/>
      <c r="AC212" s="1765"/>
      <c r="AD212" s="1765"/>
      <c r="AE212" s="1765"/>
      <c r="AF212" s="1765"/>
      <c r="AG212" s="1765"/>
      <c r="AH212" s="1761"/>
      <c r="AI212" s="1800"/>
      <c r="AJ212" s="1800"/>
    </row>
    <row r="213" spans="1:36" s="1801" customFormat="1" ht="18" customHeight="1">
      <c r="A213" s="785"/>
      <c r="B213" s="1500"/>
      <c r="C213" s="1061"/>
      <c r="D213" s="1854"/>
      <c r="E213" s="1734"/>
      <c r="F213" s="1734"/>
      <c r="G213" s="1736"/>
      <c r="H213" s="1737"/>
      <c r="I213" s="1738"/>
      <c r="J213" s="1741"/>
      <c r="K213" s="976"/>
      <c r="L213" s="1849"/>
      <c r="M213" s="1849"/>
      <c r="N213" s="1849"/>
      <c r="O213" s="1849"/>
      <c r="P213" s="972"/>
      <c r="Q213" s="972"/>
      <c r="R213" s="972"/>
      <c r="S213" s="1849"/>
      <c r="T213" s="972"/>
      <c r="U213" s="973"/>
      <c r="V213" s="1038"/>
      <c r="W213" s="1038"/>
      <c r="X213" s="1038"/>
      <c r="Y213" s="1038"/>
      <c r="Z213" s="1038"/>
      <c r="AA213" s="1038"/>
      <c r="AB213" s="1038"/>
      <c r="AC213" s="1038"/>
      <c r="AD213" s="1038"/>
      <c r="AE213" s="1038"/>
      <c r="AF213" s="1038"/>
      <c r="AG213" s="1038"/>
      <c r="AH213" s="1061"/>
      <c r="AI213" s="1800"/>
      <c r="AJ213" s="1800"/>
    </row>
    <row r="214" spans="1:36" s="1801" customFormat="1" ht="18" customHeight="1">
      <c r="A214" s="785"/>
      <c r="B214" s="1500"/>
      <c r="C214" s="1061"/>
      <c r="D214" s="969"/>
      <c r="E214" s="1771"/>
      <c r="F214" s="1771"/>
      <c r="G214" s="1772"/>
      <c r="H214" s="1770"/>
      <c r="I214" s="1879"/>
      <c r="J214" s="1880"/>
      <c r="K214" s="976"/>
      <c r="L214" s="1861"/>
      <c r="M214" s="1861"/>
      <c r="N214" s="1861"/>
      <c r="O214" s="1861"/>
      <c r="P214" s="972"/>
      <c r="Q214" s="972"/>
      <c r="R214" s="972"/>
      <c r="S214" s="1861"/>
      <c r="T214" s="972"/>
      <c r="U214" s="973"/>
      <c r="V214" s="1038"/>
      <c r="W214" s="1038"/>
      <c r="X214" s="1038"/>
      <c r="Y214" s="1038"/>
      <c r="Z214" s="1038"/>
      <c r="AA214" s="1038"/>
      <c r="AB214" s="1038"/>
      <c r="AC214" s="1038"/>
      <c r="AD214" s="1038"/>
      <c r="AE214" s="1038"/>
      <c r="AF214" s="1038"/>
      <c r="AG214" s="1038"/>
      <c r="AH214" s="1061"/>
      <c r="AI214" s="1800"/>
      <c r="AJ214" s="1800"/>
    </row>
    <row r="215" spans="1:36" s="1889" customFormat="1" ht="18" customHeight="1">
      <c r="A215" s="785"/>
      <c r="B215" s="1500"/>
      <c r="C215" s="1882"/>
      <c r="D215" s="1883"/>
      <c r="E215" s="1862"/>
      <c r="F215" s="1863"/>
      <c r="G215" s="1864"/>
      <c r="H215" s="1865"/>
      <c r="I215" s="1866"/>
      <c r="J215" s="1867"/>
      <c r="K215" s="1863"/>
      <c r="L215" s="1884"/>
      <c r="M215" s="1884"/>
      <c r="N215" s="1884"/>
      <c r="O215" s="1884"/>
      <c r="P215" s="1885"/>
      <c r="Q215" s="1885"/>
      <c r="R215" s="1885"/>
      <c r="S215" s="1884"/>
      <c r="T215" s="1885"/>
      <c r="U215" s="1886"/>
      <c r="V215" s="1887"/>
      <c r="W215" s="1887"/>
      <c r="X215" s="1887"/>
      <c r="Y215" s="1887"/>
      <c r="Z215" s="1887"/>
      <c r="AA215" s="1887"/>
      <c r="AB215" s="1887"/>
      <c r="AC215" s="1887"/>
      <c r="AD215" s="1887"/>
      <c r="AE215" s="1887"/>
      <c r="AF215" s="1887"/>
      <c r="AG215" s="1887"/>
      <c r="AH215" s="1881"/>
      <c r="AI215" s="1888"/>
      <c r="AJ215" s="1888"/>
    </row>
    <row r="216" spans="1:36" s="1889" customFormat="1" ht="18" customHeight="1">
      <c r="A216" s="785"/>
      <c r="B216" s="1500"/>
      <c r="C216" s="1882"/>
      <c r="D216" s="1883"/>
      <c r="E216" s="1870"/>
      <c r="F216" s="1863"/>
      <c r="G216" s="1871"/>
      <c r="H216" s="1872"/>
      <c r="I216" s="1866"/>
      <c r="J216" s="1877"/>
      <c r="K216" s="1863"/>
      <c r="L216" s="1884"/>
      <c r="M216" s="1884"/>
      <c r="N216" s="1884"/>
      <c r="O216" s="1884"/>
      <c r="P216" s="1885"/>
      <c r="Q216" s="1885"/>
      <c r="R216" s="1885"/>
      <c r="S216" s="1884"/>
      <c r="T216" s="1885"/>
      <c r="U216" s="1886"/>
      <c r="V216" s="1887"/>
      <c r="W216" s="1887"/>
      <c r="X216" s="1887"/>
      <c r="Y216" s="1887"/>
      <c r="Z216" s="1887"/>
      <c r="AA216" s="1887"/>
      <c r="AB216" s="1887"/>
      <c r="AC216" s="1887"/>
      <c r="AD216" s="1887"/>
      <c r="AE216" s="1887"/>
      <c r="AF216" s="1887"/>
      <c r="AG216" s="1887"/>
      <c r="AH216" s="1881"/>
      <c r="AI216" s="1888"/>
      <c r="AJ216" s="1888"/>
    </row>
    <row r="217" spans="1:36" s="1889" customFormat="1" ht="18" customHeight="1">
      <c r="A217" s="785"/>
      <c r="B217" s="1500"/>
      <c r="C217" s="1882"/>
      <c r="D217" s="1883"/>
      <c r="E217" s="1890"/>
      <c r="F217" s="1890"/>
      <c r="G217" s="1874"/>
      <c r="H217" s="1875"/>
      <c r="I217" s="1876"/>
      <c r="J217" s="1878"/>
      <c r="K217" s="1863"/>
      <c r="L217" s="1884"/>
      <c r="M217" s="1884"/>
      <c r="N217" s="1884"/>
      <c r="O217" s="1884"/>
      <c r="P217" s="1885"/>
      <c r="Q217" s="1885"/>
      <c r="R217" s="1885"/>
      <c r="S217" s="1884"/>
      <c r="T217" s="1885"/>
      <c r="U217" s="1886"/>
      <c r="V217" s="1887"/>
      <c r="W217" s="1887"/>
      <c r="X217" s="1887"/>
      <c r="Y217" s="1887"/>
      <c r="Z217" s="1887"/>
      <c r="AA217" s="1887"/>
      <c r="AB217" s="1887"/>
      <c r="AC217" s="1887"/>
      <c r="AD217" s="1887"/>
      <c r="AE217" s="1887"/>
      <c r="AF217" s="1887"/>
      <c r="AG217" s="1887"/>
      <c r="AH217" s="1881"/>
      <c r="AI217" s="1888"/>
      <c r="AJ217" s="1888"/>
    </row>
    <row r="218" spans="1:36" s="1889" customFormat="1" ht="18" customHeight="1">
      <c r="A218" s="785"/>
      <c r="B218" s="1500"/>
      <c r="C218" s="1882"/>
      <c r="D218" s="1883"/>
      <c r="E218" s="1863"/>
      <c r="F218" s="1863"/>
      <c r="G218" s="1875"/>
      <c r="H218" s="1869"/>
      <c r="I218" s="1866"/>
      <c r="J218" s="1863"/>
      <c r="K218" s="1863"/>
      <c r="L218" s="1884"/>
      <c r="M218" s="1884"/>
      <c r="N218" s="1884"/>
      <c r="O218" s="1884"/>
      <c r="P218" s="1885"/>
      <c r="Q218" s="1885"/>
      <c r="R218" s="1885"/>
      <c r="S218" s="1884"/>
      <c r="T218" s="1885"/>
      <c r="U218" s="1886"/>
      <c r="V218" s="1887"/>
      <c r="W218" s="1887"/>
      <c r="X218" s="1887"/>
      <c r="Y218" s="1887"/>
      <c r="Z218" s="1887"/>
      <c r="AA218" s="1887"/>
      <c r="AB218" s="1887"/>
      <c r="AC218" s="1887"/>
      <c r="AD218" s="1887"/>
      <c r="AE218" s="1887"/>
      <c r="AF218" s="1887"/>
      <c r="AG218" s="1887"/>
      <c r="AH218" s="1881"/>
      <c r="AI218" s="1888"/>
      <c r="AJ218" s="1888"/>
    </row>
    <row r="219" spans="1:36" s="1889" customFormat="1" ht="18" customHeight="1">
      <c r="A219" s="785"/>
      <c r="B219" s="1500"/>
      <c r="C219" s="1882"/>
      <c r="D219" s="1883"/>
      <c r="E219" s="1862"/>
      <c r="F219" s="1862"/>
      <c r="G219" s="1868"/>
      <c r="H219" s="1869"/>
      <c r="I219" s="1866"/>
      <c r="J219" s="1863"/>
      <c r="K219" s="1863"/>
      <c r="L219" s="1884"/>
      <c r="M219" s="1884"/>
      <c r="N219" s="1884"/>
      <c r="O219" s="1884"/>
      <c r="P219" s="1885"/>
      <c r="Q219" s="1885"/>
      <c r="R219" s="1885"/>
      <c r="S219" s="1884"/>
      <c r="T219" s="1885"/>
      <c r="U219" s="1886"/>
      <c r="V219" s="1887"/>
      <c r="W219" s="1887"/>
      <c r="X219" s="1887"/>
      <c r="Y219" s="1887"/>
      <c r="Z219" s="1887"/>
      <c r="AA219" s="1887"/>
      <c r="AB219" s="1887"/>
      <c r="AC219" s="1887"/>
      <c r="AD219" s="1887"/>
      <c r="AE219" s="1887"/>
      <c r="AF219" s="1887"/>
      <c r="AG219" s="1887"/>
      <c r="AH219" s="1881"/>
      <c r="AI219" s="1888"/>
      <c r="AJ219" s="1888"/>
    </row>
    <row r="220" spans="1:36" s="1801" customFormat="1" ht="18" customHeight="1">
      <c r="A220" s="785"/>
      <c r="B220" s="1500"/>
      <c r="C220" s="1802"/>
      <c r="D220" s="1905"/>
      <c r="E220" s="1902"/>
      <c r="F220" s="1808"/>
      <c r="G220" s="1903"/>
      <c r="H220" s="1767"/>
      <c r="I220" s="1738"/>
      <c r="J220" s="1757"/>
      <c r="K220" s="1748"/>
      <c r="L220" s="1762"/>
      <c r="M220" s="2537"/>
      <c r="N220" s="1762"/>
      <c r="O220" s="1762"/>
      <c r="P220" s="1763"/>
      <c r="Q220" s="1763"/>
      <c r="R220" s="1763"/>
      <c r="S220" s="1762"/>
      <c r="T220" s="1763"/>
      <c r="U220" s="1764"/>
      <c r="V220" s="1765"/>
      <c r="W220" s="1765"/>
      <c r="X220" s="1765"/>
      <c r="Y220" s="1765"/>
      <c r="Z220" s="1765"/>
      <c r="AA220" s="1765"/>
      <c r="AB220" s="1765"/>
      <c r="AC220" s="1765"/>
      <c r="AD220" s="1765"/>
      <c r="AE220" s="1765"/>
      <c r="AF220" s="1765"/>
      <c r="AG220" s="1765"/>
      <c r="AH220" s="1761"/>
      <c r="AI220" s="1800"/>
      <c r="AJ220" s="1800"/>
    </row>
    <row r="221" spans="1:36" s="1801" customFormat="1" ht="18" customHeight="1">
      <c r="A221" s="785"/>
      <c r="B221" s="1500"/>
      <c r="C221" s="1802"/>
      <c r="D221" s="1854"/>
      <c r="E221" s="1734"/>
      <c r="F221" s="1734"/>
      <c r="G221" s="1904"/>
      <c r="H221" s="1751"/>
      <c r="I221" s="1752"/>
      <c r="J221" s="1759"/>
      <c r="K221" s="1748"/>
      <c r="L221" s="1762"/>
      <c r="M221" s="2541"/>
      <c r="N221" s="1762"/>
      <c r="O221" s="1762"/>
      <c r="P221" s="1763"/>
      <c r="Q221" s="1763"/>
      <c r="R221" s="1763"/>
      <c r="S221" s="1762"/>
      <c r="T221" s="1763"/>
      <c r="U221" s="1764"/>
      <c r="V221" s="1765"/>
      <c r="W221" s="1765"/>
      <c r="X221" s="1765"/>
      <c r="Y221" s="1765"/>
      <c r="Z221" s="1765"/>
      <c r="AA221" s="1765"/>
      <c r="AB221" s="1765"/>
      <c r="AC221" s="1765"/>
      <c r="AD221" s="1765"/>
      <c r="AE221" s="1765"/>
      <c r="AF221" s="1765"/>
      <c r="AG221" s="1765"/>
      <c r="AH221" s="1761"/>
      <c r="AI221" s="1800"/>
      <c r="AJ221" s="1800"/>
    </row>
    <row r="222" spans="1:36" s="1801" customFormat="1" ht="18" customHeight="1">
      <c r="A222" s="785"/>
      <c r="B222" s="1500"/>
      <c r="C222" s="1802"/>
      <c r="D222" s="969"/>
      <c r="E222" s="1735"/>
      <c r="F222" s="1735"/>
      <c r="G222" s="1736"/>
      <c r="H222" s="1736"/>
      <c r="I222" s="1740"/>
      <c r="J222" s="1743"/>
      <c r="K222" s="1748"/>
      <c r="L222" s="1762"/>
      <c r="M222" s="1859"/>
      <c r="N222" s="1762"/>
      <c r="O222" s="1762"/>
      <c r="P222" s="1763"/>
      <c r="Q222" s="1763"/>
      <c r="R222" s="1763"/>
      <c r="S222" s="1762"/>
      <c r="T222" s="1763"/>
      <c r="U222" s="1764"/>
      <c r="V222" s="1765"/>
      <c r="W222" s="1765"/>
      <c r="X222" s="1765"/>
      <c r="Y222" s="1765"/>
      <c r="Z222" s="1765"/>
      <c r="AA222" s="1765"/>
      <c r="AB222" s="1765"/>
      <c r="AC222" s="1765"/>
      <c r="AD222" s="1765"/>
      <c r="AE222" s="1765"/>
      <c r="AF222" s="1765"/>
      <c r="AG222" s="1765"/>
      <c r="AH222" s="1761"/>
      <c r="AI222" s="1800"/>
      <c r="AJ222" s="1800"/>
    </row>
    <row r="223" spans="1:36" s="1801" customFormat="1" ht="18" customHeight="1">
      <c r="A223" s="785"/>
      <c r="B223" s="1500"/>
      <c r="C223" s="1908"/>
      <c r="D223" s="969"/>
      <c r="E223" s="1745"/>
      <c r="F223" s="1748"/>
      <c r="G223" s="1749"/>
      <c r="H223" s="1737"/>
      <c r="I223" s="1738"/>
      <c r="J223" s="1741"/>
      <c r="K223" s="1909"/>
      <c r="L223" s="1906"/>
      <c r="M223" s="1907"/>
      <c r="N223" s="1906"/>
      <c r="O223" s="1906"/>
      <c r="P223" s="1910"/>
      <c r="Q223" s="1910"/>
      <c r="R223" s="1910"/>
      <c r="S223" s="1906"/>
      <c r="T223" s="1910"/>
      <c r="U223" s="1911"/>
      <c r="V223" s="1912"/>
      <c r="W223" s="1912"/>
      <c r="X223" s="1912"/>
      <c r="Y223" s="1912"/>
      <c r="Z223" s="1912"/>
      <c r="AA223" s="1912"/>
      <c r="AB223" s="1912"/>
      <c r="AC223" s="1912"/>
      <c r="AD223" s="1912"/>
      <c r="AE223" s="1912"/>
      <c r="AF223" s="1912"/>
      <c r="AG223" s="1912"/>
      <c r="AH223" s="1840"/>
      <c r="AI223" s="1800"/>
      <c r="AJ223" s="1800"/>
    </row>
    <row r="224" spans="1:36" s="1801" customFormat="1" ht="18" customHeight="1">
      <c r="A224" s="785"/>
      <c r="B224" s="1500"/>
      <c r="C224" s="1802"/>
      <c r="D224" s="969"/>
      <c r="E224" s="1734"/>
      <c r="F224" s="1734"/>
      <c r="G224" s="1751"/>
      <c r="H224" s="1751"/>
      <c r="I224" s="1752"/>
      <c r="J224" s="1748"/>
      <c r="K224" s="1748"/>
      <c r="L224" s="1762"/>
      <c r="M224" s="1859"/>
      <c r="N224" s="1762"/>
      <c r="O224" s="1762"/>
      <c r="P224" s="1763"/>
      <c r="Q224" s="1763"/>
      <c r="R224" s="1763"/>
      <c r="S224" s="1762"/>
      <c r="T224" s="1763"/>
      <c r="U224" s="1764"/>
      <c r="V224" s="1765"/>
      <c r="W224" s="1765"/>
      <c r="X224" s="1765"/>
      <c r="Y224" s="1765"/>
      <c r="Z224" s="1765"/>
      <c r="AA224" s="1765"/>
      <c r="AB224" s="1765"/>
      <c r="AC224" s="1765"/>
      <c r="AD224" s="1765"/>
      <c r="AE224" s="1765"/>
      <c r="AF224" s="1765"/>
      <c r="AG224" s="1765"/>
      <c r="AH224" s="1761"/>
      <c r="AI224" s="1800"/>
      <c r="AJ224" s="1800"/>
    </row>
    <row r="225" spans="1:36" s="1801" customFormat="1" ht="18" customHeight="1">
      <c r="A225" s="785"/>
      <c r="B225" s="1500"/>
      <c r="C225" s="1908"/>
      <c r="D225" s="969"/>
      <c r="E225" s="1771"/>
      <c r="F225" s="1771"/>
      <c r="G225" s="1770"/>
      <c r="H225" s="1739"/>
      <c r="I225" s="1740"/>
      <c r="J225" s="1748"/>
      <c r="K225" s="1909"/>
      <c r="L225" s="1906"/>
      <c r="M225" s="1907"/>
      <c r="N225" s="1906"/>
      <c r="O225" s="1906"/>
      <c r="P225" s="1910"/>
      <c r="Q225" s="1910"/>
      <c r="R225" s="1910"/>
      <c r="S225" s="1906"/>
      <c r="T225" s="1910"/>
      <c r="U225" s="1911"/>
      <c r="V225" s="1912"/>
      <c r="W225" s="1912"/>
      <c r="X225" s="1912"/>
      <c r="Y225" s="1912"/>
      <c r="Z225" s="1912"/>
      <c r="AA225" s="1912"/>
      <c r="AB225" s="1912"/>
      <c r="AC225" s="1912"/>
      <c r="AD225" s="1912"/>
      <c r="AE225" s="1912"/>
      <c r="AF225" s="1912"/>
      <c r="AG225" s="1912"/>
      <c r="AH225" s="1840"/>
      <c r="AI225" s="1800"/>
      <c r="AJ225" s="1800"/>
    </row>
    <row r="226" spans="1:36" s="1801" customFormat="1" ht="18" customHeight="1">
      <c r="A226" s="785"/>
      <c r="B226" s="1500"/>
      <c r="C226" s="1802"/>
      <c r="D226" s="1777"/>
      <c r="E226" s="1745"/>
      <c r="F226" s="1748"/>
      <c r="G226" s="1739"/>
      <c r="H226" s="1737"/>
      <c r="I226" s="1738"/>
      <c r="J226" s="1916"/>
      <c r="K226" s="1748"/>
      <c r="L226" s="1762"/>
      <c r="M226" s="1859"/>
      <c r="N226" s="1762"/>
      <c r="O226" s="1762"/>
      <c r="P226" s="1763"/>
      <c r="Q226" s="1763"/>
      <c r="R226" s="1763"/>
      <c r="S226" s="1762"/>
      <c r="T226" s="1763"/>
      <c r="U226" s="1764"/>
      <c r="V226" s="1765"/>
      <c r="W226" s="1765"/>
      <c r="X226" s="1765"/>
      <c r="Y226" s="1765"/>
      <c r="Z226" s="1765"/>
      <c r="AA226" s="1765"/>
      <c r="AB226" s="1765"/>
      <c r="AC226" s="1765"/>
      <c r="AD226" s="1765"/>
      <c r="AE226" s="1765"/>
      <c r="AF226" s="1765"/>
      <c r="AG226" s="1765"/>
      <c r="AH226" s="1761"/>
      <c r="AI226" s="1800"/>
      <c r="AJ226" s="1800"/>
    </row>
    <row r="227" spans="1:36" s="1801" customFormat="1" ht="18" customHeight="1">
      <c r="A227" s="785"/>
      <c r="B227" s="1500"/>
      <c r="C227" s="1802"/>
      <c r="D227" s="1777"/>
      <c r="E227" s="1745"/>
      <c r="F227" s="1748"/>
      <c r="G227" s="1739"/>
      <c r="H227" s="1767"/>
      <c r="I227" s="1738"/>
      <c r="J227" s="1757"/>
      <c r="K227" s="1748"/>
      <c r="L227" s="1762"/>
      <c r="M227" s="1859"/>
      <c r="N227" s="1762"/>
      <c r="O227" s="1762"/>
      <c r="P227" s="1763"/>
      <c r="Q227" s="1763"/>
      <c r="R227" s="1763"/>
      <c r="S227" s="1762"/>
      <c r="T227" s="1763"/>
      <c r="U227" s="1764"/>
      <c r="V227" s="1765"/>
      <c r="W227" s="1765"/>
      <c r="X227" s="1765"/>
      <c r="Y227" s="1765"/>
      <c r="Z227" s="1765"/>
      <c r="AA227" s="1765"/>
      <c r="AB227" s="1765"/>
      <c r="AC227" s="1765"/>
      <c r="AD227" s="1765"/>
      <c r="AE227" s="1765"/>
      <c r="AF227" s="1765"/>
      <c r="AG227" s="1765"/>
      <c r="AH227" s="1761"/>
      <c r="AI227" s="1800"/>
      <c r="AJ227" s="1800"/>
    </row>
    <row r="228" spans="1:36" s="1801" customFormat="1" ht="18" customHeight="1">
      <c r="A228" s="785"/>
      <c r="B228" s="1500"/>
      <c r="C228" s="1802"/>
      <c r="D228" s="1777"/>
      <c r="E228" s="1745"/>
      <c r="F228" s="1748"/>
      <c r="G228" s="1749"/>
      <c r="H228" s="1737"/>
      <c r="I228" s="1738"/>
      <c r="J228" s="1741"/>
      <c r="K228" s="1748"/>
      <c r="L228" s="1762"/>
      <c r="M228" s="1859"/>
      <c r="N228" s="1762"/>
      <c r="O228" s="1762"/>
      <c r="P228" s="1763"/>
      <c r="Q228" s="1763"/>
      <c r="R228" s="1763"/>
      <c r="S228" s="1762"/>
      <c r="T228" s="1763"/>
      <c r="U228" s="1764"/>
      <c r="V228" s="1765"/>
      <c r="W228" s="1765"/>
      <c r="X228" s="1765"/>
      <c r="Y228" s="1765"/>
      <c r="Z228" s="1765"/>
      <c r="AA228" s="1765"/>
      <c r="AB228" s="1765"/>
      <c r="AC228" s="1765"/>
      <c r="AD228" s="1765"/>
      <c r="AE228" s="1765"/>
      <c r="AF228" s="1765"/>
      <c r="AG228" s="1765"/>
      <c r="AH228" s="1761"/>
      <c r="AI228" s="1800"/>
      <c r="AJ228" s="1800"/>
    </row>
    <row r="229" spans="1:36" s="1801" customFormat="1" ht="18" customHeight="1">
      <c r="A229" s="785"/>
      <c r="B229" s="1500"/>
      <c r="C229" s="1802"/>
      <c r="D229" s="1777"/>
      <c r="E229" s="1745"/>
      <c r="F229" s="1735"/>
      <c r="G229" s="1736"/>
      <c r="H229" s="1739"/>
      <c r="I229" s="1740"/>
      <c r="J229" s="1743"/>
      <c r="K229" s="1748"/>
      <c r="L229" s="1762"/>
      <c r="M229" s="1859"/>
      <c r="N229" s="1762"/>
      <c r="O229" s="1762"/>
      <c r="P229" s="1763"/>
      <c r="Q229" s="1763"/>
      <c r="R229" s="1763"/>
      <c r="S229" s="1762"/>
      <c r="T229" s="1763"/>
      <c r="U229" s="1764"/>
      <c r="V229" s="1765"/>
      <c r="W229" s="1765"/>
      <c r="X229" s="1765"/>
      <c r="Y229" s="1765"/>
      <c r="Z229" s="1765"/>
      <c r="AA229" s="1765"/>
      <c r="AB229" s="1765"/>
      <c r="AC229" s="1765"/>
      <c r="AD229" s="1765"/>
      <c r="AE229" s="1765"/>
      <c r="AF229" s="1765"/>
      <c r="AG229" s="1765"/>
      <c r="AH229" s="1761"/>
      <c r="AI229" s="1800"/>
      <c r="AJ229" s="1800"/>
    </row>
    <row r="230" spans="1:36" s="1801" customFormat="1" ht="18" customHeight="1">
      <c r="A230" s="785"/>
      <c r="B230" s="1500"/>
      <c r="C230" s="1761"/>
      <c r="D230" s="1777"/>
      <c r="E230" s="1745"/>
      <c r="F230" s="1745"/>
      <c r="G230" s="1918"/>
      <c r="H230" s="1918"/>
      <c r="I230" s="1918"/>
      <c r="J230" s="1774"/>
      <c r="K230" s="1748"/>
      <c r="L230" s="1762"/>
      <c r="M230" s="1859"/>
      <c r="N230" s="1762"/>
      <c r="O230" s="1762"/>
      <c r="P230" s="1763"/>
      <c r="Q230" s="1763"/>
      <c r="R230" s="1763"/>
      <c r="S230" s="1762"/>
      <c r="T230" s="1763"/>
      <c r="U230" s="1764"/>
      <c r="V230" s="1765"/>
      <c r="W230" s="1765"/>
      <c r="X230" s="1765"/>
      <c r="Y230" s="1765"/>
      <c r="Z230" s="1765"/>
      <c r="AA230" s="1765"/>
      <c r="AB230" s="1765"/>
      <c r="AC230" s="1765"/>
      <c r="AD230" s="1765"/>
      <c r="AE230" s="1765"/>
      <c r="AF230" s="1765"/>
      <c r="AG230" s="1765"/>
      <c r="AH230" s="1761"/>
      <c r="AI230" s="1800"/>
      <c r="AJ230" s="1800"/>
    </row>
    <row r="231" spans="1:36" s="1801" customFormat="1" ht="18" customHeight="1">
      <c r="A231" s="785"/>
      <c r="B231" s="1500"/>
      <c r="C231" s="1938"/>
      <c r="D231" s="1939"/>
      <c r="E231" s="1745"/>
      <c r="F231" s="1940"/>
      <c r="G231" s="1941"/>
      <c r="H231" s="1941"/>
      <c r="I231" s="1942"/>
      <c r="J231" s="1932"/>
      <c r="K231" s="1795"/>
      <c r="L231" s="1929"/>
      <c r="M231" s="1928"/>
      <c r="N231" s="1929"/>
      <c r="O231" s="1929"/>
      <c r="P231" s="1796"/>
      <c r="Q231" s="1796"/>
      <c r="R231" s="1796"/>
      <c r="S231" s="1929"/>
      <c r="T231" s="1796"/>
      <c r="U231" s="1797"/>
      <c r="V231" s="1798"/>
      <c r="W231" s="1798"/>
      <c r="X231" s="1798"/>
      <c r="Y231" s="1798"/>
      <c r="Z231" s="1798"/>
      <c r="AA231" s="1798"/>
      <c r="AB231" s="1798"/>
      <c r="AC231" s="1798"/>
      <c r="AD231" s="1798"/>
      <c r="AE231" s="1798"/>
      <c r="AF231" s="1798"/>
      <c r="AG231" s="1798"/>
      <c r="AH231" s="1799"/>
      <c r="AI231" s="1800"/>
      <c r="AJ231" s="1800"/>
    </row>
    <row r="232" spans="1:36" s="1801" customFormat="1" ht="18" customHeight="1">
      <c r="A232" s="785"/>
      <c r="B232" s="1500"/>
      <c r="C232" s="1882"/>
      <c r="D232" s="1927"/>
      <c r="E232" s="1745"/>
      <c r="F232" s="1940"/>
      <c r="G232" s="1941"/>
      <c r="H232" s="1941"/>
      <c r="I232" s="1942"/>
      <c r="J232" s="1932"/>
      <c r="K232" s="1931"/>
      <c r="L232" s="1933"/>
      <c r="M232" s="1934"/>
      <c r="N232" s="1933"/>
      <c r="O232" s="1933"/>
      <c r="P232" s="1935"/>
      <c r="Q232" s="1935"/>
      <c r="R232" s="1935"/>
      <c r="S232" s="1933"/>
      <c r="T232" s="1935"/>
      <c r="U232" s="1936"/>
      <c r="V232" s="1937"/>
      <c r="W232" s="1937"/>
      <c r="X232" s="1937"/>
      <c r="Y232" s="1937"/>
      <c r="Z232" s="1937"/>
      <c r="AA232" s="1937"/>
      <c r="AB232" s="1937"/>
      <c r="AC232" s="1937"/>
      <c r="AD232" s="1937"/>
      <c r="AE232" s="1937"/>
      <c r="AF232" s="1937"/>
      <c r="AG232" s="1937"/>
      <c r="AH232" s="1930"/>
      <c r="AI232" s="1800"/>
      <c r="AJ232" s="1800"/>
    </row>
    <row r="233" spans="1:36" s="1801" customFormat="1" ht="18" customHeight="1">
      <c r="A233" s="785"/>
      <c r="B233" s="1500"/>
      <c r="C233" s="1882"/>
      <c r="D233" s="1927"/>
      <c r="E233" s="1745"/>
      <c r="F233" s="1944"/>
      <c r="G233" s="1941"/>
      <c r="H233" s="1941"/>
      <c r="I233" s="1942"/>
      <c r="J233" s="1932"/>
      <c r="K233" s="1931"/>
      <c r="L233" s="1933"/>
      <c r="M233" s="1934"/>
      <c r="N233" s="1933"/>
      <c r="O233" s="1933"/>
      <c r="P233" s="1935"/>
      <c r="Q233" s="1935"/>
      <c r="R233" s="1935"/>
      <c r="S233" s="1933"/>
      <c r="T233" s="1935"/>
      <c r="U233" s="1936"/>
      <c r="V233" s="1937"/>
      <c r="W233" s="1937"/>
      <c r="X233" s="1937"/>
      <c r="Y233" s="1937"/>
      <c r="Z233" s="1937"/>
      <c r="AA233" s="1937"/>
      <c r="AB233" s="1937"/>
      <c r="AC233" s="1937"/>
      <c r="AD233" s="1937"/>
      <c r="AE233" s="1937"/>
      <c r="AF233" s="1937"/>
      <c r="AG233" s="1937"/>
      <c r="AH233" s="1930"/>
      <c r="AI233" s="1800"/>
      <c r="AJ233" s="1800"/>
    </row>
    <row r="234" spans="1:36" s="1801" customFormat="1" ht="18" customHeight="1">
      <c r="A234" s="785"/>
      <c r="B234" s="1500"/>
      <c r="C234" s="1882"/>
      <c r="D234" s="1939"/>
      <c r="E234" s="1745"/>
      <c r="F234" s="1944"/>
      <c r="G234" s="1941"/>
      <c r="H234" s="1941"/>
      <c r="I234" s="1942"/>
      <c r="J234" s="1945"/>
      <c r="K234" s="1931"/>
      <c r="L234" s="1933"/>
      <c r="M234" s="1934"/>
      <c r="N234" s="1933"/>
      <c r="O234" s="1933"/>
      <c r="P234" s="1935"/>
      <c r="Q234" s="1935"/>
      <c r="R234" s="1935"/>
      <c r="S234" s="1933"/>
      <c r="T234" s="1935"/>
      <c r="U234" s="1936"/>
      <c r="V234" s="1937"/>
      <c r="W234" s="1937"/>
      <c r="X234" s="1937"/>
      <c r="Y234" s="1937"/>
      <c r="Z234" s="1937"/>
      <c r="AA234" s="1937"/>
      <c r="AB234" s="1937"/>
      <c r="AC234" s="1937"/>
      <c r="AD234" s="1937"/>
      <c r="AE234" s="1937"/>
      <c r="AF234" s="1937"/>
      <c r="AG234" s="1937"/>
      <c r="AH234" s="1930"/>
      <c r="AI234" s="1800"/>
      <c r="AJ234" s="1800"/>
    </row>
    <row r="235" spans="1:36" s="1801" customFormat="1" ht="18" customHeight="1">
      <c r="A235" s="785"/>
      <c r="B235" s="1500"/>
      <c r="C235" s="1882"/>
      <c r="D235" s="1939"/>
      <c r="E235" s="1745"/>
      <c r="F235" s="1944"/>
      <c r="G235" s="1941"/>
      <c r="H235" s="1941"/>
      <c r="I235" s="1942"/>
      <c r="J235" s="1943"/>
      <c r="K235" s="1931"/>
      <c r="L235" s="1933"/>
      <c r="M235" s="1934"/>
      <c r="N235" s="1933"/>
      <c r="O235" s="1933"/>
      <c r="P235" s="1935"/>
      <c r="Q235" s="1935"/>
      <c r="R235" s="1935"/>
      <c r="S235" s="1933"/>
      <c r="T235" s="1935"/>
      <c r="U235" s="1936"/>
      <c r="V235" s="1937"/>
      <c r="W235" s="1937"/>
      <c r="X235" s="1937"/>
      <c r="Y235" s="1937"/>
      <c r="Z235" s="1937"/>
      <c r="AA235" s="1937"/>
      <c r="AB235" s="1937"/>
      <c r="AC235" s="1937"/>
      <c r="AD235" s="1937"/>
      <c r="AE235" s="1937"/>
      <c r="AF235" s="1937"/>
      <c r="AG235" s="1937"/>
      <c r="AH235" s="1930"/>
      <c r="AI235" s="1800"/>
      <c r="AJ235" s="1800"/>
    </row>
    <row r="236" spans="1:36" s="1801" customFormat="1" ht="18" customHeight="1">
      <c r="A236" s="785"/>
      <c r="B236" s="1500"/>
      <c r="C236" s="1882"/>
      <c r="D236" s="1927"/>
      <c r="E236" s="1745"/>
      <c r="F236" s="1944"/>
      <c r="G236" s="1941"/>
      <c r="H236" s="1941"/>
      <c r="I236" s="1942"/>
      <c r="J236" s="1932"/>
      <c r="K236" s="1931"/>
      <c r="L236" s="1933"/>
      <c r="M236" s="1934"/>
      <c r="N236" s="1933"/>
      <c r="O236" s="1933"/>
      <c r="P236" s="1935"/>
      <c r="Q236" s="1935"/>
      <c r="R236" s="1935"/>
      <c r="S236" s="1933"/>
      <c r="T236" s="1935"/>
      <c r="U236" s="1936"/>
      <c r="V236" s="1937"/>
      <c r="W236" s="1937"/>
      <c r="X236" s="1937"/>
      <c r="Y236" s="1937"/>
      <c r="Z236" s="1937"/>
      <c r="AA236" s="1937"/>
      <c r="AB236" s="1937"/>
      <c r="AC236" s="1937"/>
      <c r="AD236" s="1937"/>
      <c r="AE236" s="1937"/>
      <c r="AF236" s="1937"/>
      <c r="AG236" s="1937"/>
      <c r="AH236" s="1930"/>
      <c r="AI236" s="1800"/>
      <c r="AJ236" s="1800"/>
    </row>
    <row r="237" spans="1:36" s="1801" customFormat="1" ht="18" customHeight="1">
      <c r="A237" s="785"/>
      <c r="B237" s="1500"/>
      <c r="C237" s="1882"/>
      <c r="D237" s="1939"/>
      <c r="E237" s="1745"/>
      <c r="F237" s="1944"/>
      <c r="G237" s="1941"/>
      <c r="H237" s="1941"/>
      <c r="I237" s="1942"/>
      <c r="J237" s="1932"/>
      <c r="K237" s="1931"/>
      <c r="L237" s="1933"/>
      <c r="M237" s="1934"/>
      <c r="N237" s="1933"/>
      <c r="O237" s="1933"/>
      <c r="P237" s="1935"/>
      <c r="Q237" s="1935"/>
      <c r="R237" s="1935"/>
      <c r="S237" s="1933"/>
      <c r="T237" s="1935"/>
      <c r="U237" s="1936"/>
      <c r="V237" s="1937"/>
      <c r="W237" s="1937"/>
      <c r="X237" s="1937"/>
      <c r="Y237" s="1937"/>
      <c r="Z237" s="1937"/>
      <c r="AA237" s="1937"/>
      <c r="AB237" s="1937"/>
      <c r="AC237" s="1937"/>
      <c r="AD237" s="1937"/>
      <c r="AE237" s="1937"/>
      <c r="AF237" s="1937"/>
      <c r="AG237" s="1937"/>
      <c r="AH237" s="1930"/>
      <c r="AI237" s="1800"/>
      <c r="AJ237" s="1800"/>
    </row>
    <row r="238" spans="1:36" s="1801" customFormat="1" ht="18" customHeight="1">
      <c r="A238" s="785"/>
      <c r="B238" s="1500"/>
      <c r="C238" s="1882"/>
      <c r="D238" s="1939"/>
      <c r="E238" s="1745"/>
      <c r="F238" s="1944"/>
      <c r="G238" s="1941"/>
      <c r="H238" s="1941"/>
      <c r="I238" s="1942"/>
      <c r="J238" s="1932"/>
      <c r="K238" s="1931"/>
      <c r="L238" s="1933"/>
      <c r="M238" s="1934"/>
      <c r="N238" s="1933"/>
      <c r="O238" s="1933"/>
      <c r="P238" s="1935"/>
      <c r="Q238" s="1935"/>
      <c r="R238" s="1935"/>
      <c r="S238" s="1933"/>
      <c r="T238" s="1935"/>
      <c r="U238" s="1936"/>
      <c r="V238" s="1937"/>
      <c r="W238" s="1937"/>
      <c r="X238" s="1937"/>
      <c r="Y238" s="1937"/>
      <c r="Z238" s="1937"/>
      <c r="AA238" s="1937"/>
      <c r="AB238" s="1937"/>
      <c r="AC238" s="1937"/>
      <c r="AD238" s="1937"/>
      <c r="AE238" s="1937"/>
      <c r="AF238" s="1937"/>
      <c r="AG238" s="1937"/>
      <c r="AH238" s="1930"/>
      <c r="AI238" s="1800"/>
      <c r="AJ238" s="1800"/>
    </row>
    <row r="239" spans="1:36" s="1801" customFormat="1" ht="18" customHeight="1">
      <c r="A239" s="785"/>
      <c r="B239" s="1500"/>
      <c r="C239" s="1882"/>
      <c r="D239" s="1927"/>
      <c r="E239" s="1745"/>
      <c r="F239" s="1944"/>
      <c r="G239" s="1941"/>
      <c r="H239" s="1941"/>
      <c r="I239" s="1942"/>
      <c r="J239" s="1932"/>
      <c r="K239" s="1931"/>
      <c r="L239" s="1933"/>
      <c r="M239" s="1934"/>
      <c r="N239" s="1933"/>
      <c r="O239" s="1933"/>
      <c r="P239" s="1935"/>
      <c r="Q239" s="1935"/>
      <c r="R239" s="1935"/>
      <c r="S239" s="1933"/>
      <c r="T239" s="1935"/>
      <c r="U239" s="1936"/>
      <c r="V239" s="1937"/>
      <c r="W239" s="1937"/>
      <c r="X239" s="1937"/>
      <c r="Y239" s="1937"/>
      <c r="Z239" s="1937"/>
      <c r="AA239" s="1937"/>
      <c r="AB239" s="1937"/>
      <c r="AC239" s="1937"/>
      <c r="AD239" s="1937"/>
      <c r="AE239" s="1937"/>
      <c r="AF239" s="1937"/>
      <c r="AG239" s="1937"/>
      <c r="AH239" s="1930"/>
      <c r="AI239" s="1800"/>
      <c r="AJ239" s="1800"/>
    </row>
    <row r="240" spans="1:36" s="1801" customFormat="1" ht="18" customHeight="1">
      <c r="A240" s="785"/>
      <c r="B240" s="1500"/>
      <c r="C240" s="1882"/>
      <c r="D240" s="1927"/>
      <c r="E240" s="1745"/>
      <c r="F240" s="1944"/>
      <c r="G240" s="1941"/>
      <c r="H240" s="1941"/>
      <c r="I240" s="1942"/>
      <c r="J240" s="1932"/>
      <c r="K240" s="1931"/>
      <c r="L240" s="1933"/>
      <c r="M240" s="1934"/>
      <c r="N240" s="1933"/>
      <c r="O240" s="1933"/>
      <c r="P240" s="1935"/>
      <c r="Q240" s="1935"/>
      <c r="R240" s="1935"/>
      <c r="S240" s="1933"/>
      <c r="T240" s="1935"/>
      <c r="U240" s="1936"/>
      <c r="V240" s="1937"/>
      <c r="W240" s="1937"/>
      <c r="X240" s="1937"/>
      <c r="Y240" s="1937"/>
      <c r="Z240" s="1937"/>
      <c r="AA240" s="1937"/>
      <c r="AB240" s="1937"/>
      <c r="AC240" s="1937"/>
      <c r="AD240" s="1937"/>
      <c r="AE240" s="1937"/>
      <c r="AF240" s="1937"/>
      <c r="AG240" s="1937"/>
      <c r="AH240" s="1930"/>
      <c r="AI240" s="1800"/>
      <c r="AJ240" s="1800"/>
    </row>
    <row r="241" spans="1:36" s="1801" customFormat="1" ht="18" customHeight="1">
      <c r="A241" s="785"/>
      <c r="B241" s="1500"/>
      <c r="C241" s="1882"/>
      <c r="D241" s="1946"/>
      <c r="E241" s="1745"/>
      <c r="F241" s="1957"/>
      <c r="G241" s="1947"/>
      <c r="H241" s="1947"/>
      <c r="I241" s="1948"/>
      <c r="J241" s="1949"/>
      <c r="K241" s="1950"/>
      <c r="L241" s="1951"/>
      <c r="M241" s="1952"/>
      <c r="N241" s="1951"/>
      <c r="O241" s="1951"/>
      <c r="P241" s="1953"/>
      <c r="Q241" s="1953"/>
      <c r="R241" s="1953"/>
      <c r="S241" s="1951"/>
      <c r="T241" s="1953"/>
      <c r="U241" s="1954"/>
      <c r="V241" s="1955"/>
      <c r="W241" s="1955"/>
      <c r="X241" s="1955"/>
      <c r="Y241" s="1955"/>
      <c r="Z241" s="1955"/>
      <c r="AA241" s="1955"/>
      <c r="AB241" s="1955"/>
      <c r="AC241" s="1955"/>
      <c r="AD241" s="1955"/>
      <c r="AE241" s="1955"/>
      <c r="AF241" s="1955"/>
      <c r="AG241" s="1955"/>
      <c r="AH241" s="1956"/>
      <c r="AI241" s="1800"/>
      <c r="AJ241" s="1800"/>
    </row>
    <row r="242" spans="1:36" s="1801" customFormat="1" ht="18" customHeight="1">
      <c r="A242" s="785"/>
      <c r="B242" s="1500"/>
      <c r="C242" s="1882"/>
      <c r="D242" s="1946"/>
      <c r="E242" s="1745"/>
      <c r="F242" s="1957"/>
      <c r="G242" s="1947"/>
      <c r="H242" s="1947"/>
      <c r="I242" s="1948"/>
      <c r="J242" s="1949"/>
      <c r="K242" s="1950"/>
      <c r="L242" s="1951"/>
      <c r="M242" s="1952"/>
      <c r="N242" s="1951"/>
      <c r="O242" s="1951"/>
      <c r="P242" s="1953"/>
      <c r="Q242" s="1953"/>
      <c r="R242" s="1953"/>
      <c r="S242" s="1951"/>
      <c r="T242" s="1953"/>
      <c r="U242" s="1954"/>
      <c r="V242" s="1955"/>
      <c r="W242" s="1955"/>
      <c r="X242" s="1955"/>
      <c r="Y242" s="1955"/>
      <c r="Z242" s="1955"/>
      <c r="AA242" s="1955"/>
      <c r="AB242" s="1955"/>
      <c r="AC242" s="1955"/>
      <c r="AD242" s="1955"/>
      <c r="AE242" s="1955"/>
      <c r="AF242" s="1955"/>
      <c r="AG242" s="1955"/>
      <c r="AH242" s="1956"/>
      <c r="AI242" s="1800"/>
      <c r="AJ242" s="1800"/>
    </row>
    <row r="243" spans="1:36" s="1801" customFormat="1" ht="18" customHeight="1">
      <c r="A243" s="785"/>
      <c r="B243" s="1500"/>
      <c r="C243" s="1882"/>
      <c r="D243" s="1927"/>
      <c r="E243" s="1967"/>
      <c r="F243" s="1967"/>
      <c r="G243" s="2006"/>
      <c r="H243" s="2007"/>
      <c r="I243" s="1994"/>
      <c r="J243" s="1873"/>
      <c r="K243" s="1931"/>
      <c r="L243" s="1933"/>
      <c r="M243" s="1934"/>
      <c r="N243" s="1933"/>
      <c r="O243" s="1933"/>
      <c r="P243" s="1935"/>
      <c r="Q243" s="1935"/>
      <c r="R243" s="1935"/>
      <c r="S243" s="1933"/>
      <c r="T243" s="1935"/>
      <c r="U243" s="1936"/>
      <c r="V243" s="1937"/>
      <c r="W243" s="1937"/>
      <c r="X243" s="1937"/>
      <c r="Y243" s="1937"/>
      <c r="Z243" s="1937"/>
      <c r="AA243" s="1937"/>
      <c r="AB243" s="1937"/>
      <c r="AC243" s="1937"/>
      <c r="AD243" s="1937"/>
      <c r="AE243" s="1937"/>
      <c r="AF243" s="1937"/>
      <c r="AG243" s="1937"/>
      <c r="AH243" s="1930"/>
      <c r="AI243" s="1800"/>
      <c r="AJ243" s="1800"/>
    </row>
    <row r="244" spans="1:36" s="1801" customFormat="1" ht="18" customHeight="1">
      <c r="A244" s="785"/>
      <c r="B244" s="1500"/>
      <c r="C244" s="1882"/>
      <c r="D244" s="1927"/>
      <c r="E244" s="1967"/>
      <c r="F244" s="1931"/>
      <c r="G244" s="2010"/>
      <c r="H244" s="2011"/>
      <c r="I244" s="1994"/>
      <c r="J244" s="2012"/>
      <c r="K244" s="1931"/>
      <c r="L244" s="1933"/>
      <c r="M244" s="1934"/>
      <c r="N244" s="1933"/>
      <c r="O244" s="1933"/>
      <c r="P244" s="1935"/>
      <c r="Q244" s="1935"/>
      <c r="R244" s="1935"/>
      <c r="S244" s="1933"/>
      <c r="T244" s="1935"/>
      <c r="U244" s="1936"/>
      <c r="V244" s="1937"/>
      <c r="W244" s="1937"/>
      <c r="X244" s="1937"/>
      <c r="Y244" s="1937"/>
      <c r="Z244" s="1937"/>
      <c r="AA244" s="1937"/>
      <c r="AB244" s="1937"/>
      <c r="AC244" s="1937"/>
      <c r="AD244" s="1937"/>
      <c r="AE244" s="1937"/>
      <c r="AF244" s="1937"/>
      <c r="AG244" s="1937"/>
      <c r="AH244" s="1930"/>
      <c r="AI244" s="1800"/>
      <c r="AJ244" s="1800"/>
    </row>
    <row r="245" spans="1:36" s="1801" customFormat="1" ht="18" customHeight="1">
      <c r="A245" s="785"/>
      <c r="B245" s="1500"/>
      <c r="C245" s="2022"/>
      <c r="D245" s="2023"/>
      <c r="E245" s="2019"/>
      <c r="F245" s="976"/>
      <c r="G245" s="1768"/>
      <c r="H245" s="1851"/>
      <c r="I245" s="1852"/>
      <c r="J245" s="2024"/>
      <c r="K245" s="976"/>
      <c r="L245" s="2021"/>
      <c r="M245" s="2020"/>
      <c r="N245" s="2021"/>
      <c r="O245" s="2021"/>
      <c r="P245" s="972"/>
      <c r="Q245" s="972"/>
      <c r="R245" s="972"/>
      <c r="S245" s="2021"/>
      <c r="T245" s="972"/>
      <c r="U245" s="973"/>
      <c r="V245" s="1038"/>
      <c r="W245" s="1038"/>
      <c r="X245" s="1038"/>
      <c r="Y245" s="1038"/>
      <c r="Z245" s="1038"/>
      <c r="AA245" s="1038"/>
      <c r="AB245" s="1038"/>
      <c r="AC245" s="1038"/>
      <c r="AD245" s="1038"/>
      <c r="AE245" s="1038"/>
      <c r="AF245" s="1038"/>
      <c r="AG245" s="1038"/>
      <c r="AH245" s="1061"/>
      <c r="AI245" s="1800"/>
      <c r="AJ245" s="1800"/>
    </row>
    <row r="246" spans="1:36" s="1801" customFormat="1" ht="18" customHeight="1">
      <c r="A246" s="785"/>
      <c r="B246" s="1500"/>
      <c r="C246" s="1882"/>
      <c r="D246" s="1850"/>
      <c r="E246" s="1943"/>
      <c r="F246" s="1943"/>
      <c r="G246" s="2025"/>
      <c r="H246" s="2025"/>
      <c r="I246" s="2026"/>
      <c r="J246" s="2027"/>
      <c r="K246" s="1931"/>
      <c r="L246" s="1933"/>
      <c r="M246" s="1934"/>
      <c r="N246" s="1933"/>
      <c r="O246" s="1933"/>
      <c r="P246" s="1935"/>
      <c r="Q246" s="1935"/>
      <c r="R246" s="1935"/>
      <c r="S246" s="1933"/>
      <c r="T246" s="1935"/>
      <c r="U246" s="1936"/>
      <c r="V246" s="1937"/>
      <c r="W246" s="1937"/>
      <c r="X246" s="1937"/>
      <c r="Y246" s="1937"/>
      <c r="Z246" s="1937"/>
      <c r="AA246" s="1937"/>
      <c r="AB246" s="1937"/>
      <c r="AC246" s="1937"/>
      <c r="AD246" s="1937"/>
      <c r="AE246" s="1937"/>
      <c r="AF246" s="1937"/>
      <c r="AG246" s="1937"/>
      <c r="AH246" s="1930"/>
      <c r="AI246" s="1800"/>
      <c r="AJ246" s="1800"/>
    </row>
    <row r="247" spans="1:36" s="1801" customFormat="1" ht="18" customHeight="1">
      <c r="A247" s="785"/>
      <c r="B247" s="1500"/>
      <c r="C247" s="2022"/>
      <c r="D247" s="1850"/>
      <c r="E247" s="1771"/>
      <c r="F247" s="1771"/>
      <c r="G247" s="2029"/>
      <c r="H247" s="2029"/>
      <c r="I247" s="1879"/>
      <c r="J247" s="2028"/>
      <c r="K247" s="976"/>
      <c r="L247" s="2021"/>
      <c r="M247" s="2020"/>
      <c r="N247" s="2021"/>
      <c r="O247" s="2021"/>
      <c r="P247" s="972"/>
      <c r="Q247" s="972"/>
      <c r="R247" s="972"/>
      <c r="S247" s="2021"/>
      <c r="T247" s="972"/>
      <c r="U247" s="973"/>
      <c r="V247" s="1038"/>
      <c r="W247" s="1038"/>
      <c r="X247" s="1038"/>
      <c r="Y247" s="1038"/>
      <c r="Z247" s="1038"/>
      <c r="AA247" s="1038"/>
      <c r="AB247" s="1038"/>
      <c r="AC247" s="1038"/>
      <c r="AD247" s="1038"/>
      <c r="AE247" s="1038"/>
      <c r="AF247" s="1038"/>
      <c r="AG247" s="1038"/>
      <c r="AH247" s="1061"/>
      <c r="AI247" s="1800"/>
      <c r="AJ247" s="1800"/>
    </row>
    <row r="248" spans="1:36" s="1801" customFormat="1" ht="18" customHeight="1">
      <c r="A248" s="785"/>
      <c r="B248" s="1500"/>
      <c r="C248" s="2039"/>
      <c r="D248" s="2040"/>
      <c r="E248" s="1771"/>
      <c r="F248" s="1771"/>
      <c r="G248" s="2029"/>
      <c r="H248" s="2029"/>
      <c r="I248" s="1879"/>
      <c r="J248" s="1662"/>
      <c r="K248" s="976"/>
      <c r="L248" s="2031"/>
      <c r="M248" s="2030"/>
      <c r="N248" s="2031"/>
      <c r="O248" s="2031"/>
      <c r="P248" s="972"/>
      <c r="Q248" s="972"/>
      <c r="R248" s="972"/>
      <c r="S248" s="2031"/>
      <c r="T248" s="972"/>
      <c r="U248" s="973"/>
      <c r="V248" s="1038"/>
      <c r="W248" s="1038"/>
      <c r="X248" s="1038"/>
      <c r="Y248" s="1038"/>
      <c r="Z248" s="1038"/>
      <c r="AA248" s="1038"/>
      <c r="AB248" s="1038"/>
      <c r="AC248" s="1038"/>
      <c r="AD248" s="1038"/>
      <c r="AE248" s="1038"/>
      <c r="AF248" s="1038"/>
      <c r="AG248" s="1038"/>
      <c r="AH248" s="1061"/>
      <c r="AI248" s="1800"/>
      <c r="AJ248" s="1800"/>
    </row>
    <row r="249" spans="1:36" s="1801" customFormat="1" ht="18" customHeight="1">
      <c r="A249" s="785"/>
      <c r="B249" s="1500"/>
      <c r="C249" s="1882"/>
      <c r="D249" s="1968"/>
      <c r="E249" s="2032"/>
      <c r="F249" s="2041"/>
      <c r="G249" s="2042"/>
      <c r="H249" s="2043"/>
      <c r="I249" s="2044"/>
      <c r="J249" s="2036"/>
      <c r="K249" s="1931"/>
      <c r="L249" s="1933"/>
      <c r="M249" s="1934"/>
      <c r="N249" s="1933"/>
      <c r="O249" s="1933"/>
      <c r="P249" s="1935"/>
      <c r="Q249" s="1935"/>
      <c r="R249" s="1935"/>
      <c r="S249" s="1933"/>
      <c r="T249" s="1935"/>
      <c r="U249" s="1936"/>
      <c r="V249" s="1937"/>
      <c r="W249" s="1937"/>
      <c r="X249" s="1937"/>
      <c r="Y249" s="1937"/>
      <c r="Z249" s="1937"/>
      <c r="AA249" s="1937"/>
      <c r="AB249" s="1937"/>
      <c r="AC249" s="1937"/>
      <c r="AD249" s="1937"/>
      <c r="AE249" s="1937"/>
      <c r="AF249" s="1937"/>
      <c r="AG249" s="1937"/>
      <c r="AH249" s="1930"/>
      <c r="AI249" s="1800"/>
      <c r="AJ249" s="1800"/>
    </row>
    <row r="250" spans="1:36" s="1801" customFormat="1" ht="18" customHeight="1">
      <c r="A250" s="785"/>
      <c r="B250" s="1500"/>
      <c r="C250" s="1882"/>
      <c r="D250" s="1927"/>
      <c r="E250" s="2033"/>
      <c r="F250" s="1993"/>
      <c r="G250" s="2034"/>
      <c r="H250" s="2034"/>
      <c r="I250" s="2026"/>
      <c r="J250" s="2036"/>
      <c r="K250" s="1931"/>
      <c r="L250" s="1933"/>
      <c r="M250" s="1934"/>
      <c r="N250" s="1933"/>
      <c r="O250" s="1933"/>
      <c r="P250" s="1935"/>
      <c r="Q250" s="1935"/>
      <c r="R250" s="1935"/>
      <c r="S250" s="1933"/>
      <c r="T250" s="1935"/>
      <c r="U250" s="1936"/>
      <c r="V250" s="1937"/>
      <c r="W250" s="1937"/>
      <c r="X250" s="1937"/>
      <c r="Y250" s="1937"/>
      <c r="Z250" s="1937"/>
      <c r="AA250" s="1937"/>
      <c r="AB250" s="1937"/>
      <c r="AC250" s="1937"/>
      <c r="AD250" s="1937"/>
      <c r="AE250" s="1937"/>
      <c r="AF250" s="1937"/>
      <c r="AG250" s="1937"/>
      <c r="AH250" s="1930"/>
      <c r="AI250" s="1800"/>
      <c r="AJ250" s="1800"/>
    </row>
    <row r="251" spans="1:36" s="1801" customFormat="1" ht="18" customHeight="1">
      <c r="A251" s="785"/>
      <c r="B251" s="1500"/>
      <c r="C251" s="1882"/>
      <c r="D251" s="1927"/>
      <c r="E251" s="2033"/>
      <c r="F251" s="1993"/>
      <c r="G251" s="2034"/>
      <c r="H251" s="2034"/>
      <c r="I251" s="2026"/>
      <c r="J251" s="2036"/>
      <c r="K251" s="1931"/>
      <c r="L251" s="1933"/>
      <c r="M251" s="1934"/>
      <c r="N251" s="1933"/>
      <c r="O251" s="1933"/>
      <c r="P251" s="1935"/>
      <c r="Q251" s="1935"/>
      <c r="R251" s="1935"/>
      <c r="S251" s="1933"/>
      <c r="T251" s="1935"/>
      <c r="U251" s="1936"/>
      <c r="V251" s="1937"/>
      <c r="W251" s="1937"/>
      <c r="X251" s="1937"/>
      <c r="Y251" s="1937"/>
      <c r="Z251" s="1937"/>
      <c r="AA251" s="1937"/>
      <c r="AB251" s="1937"/>
      <c r="AC251" s="1937"/>
      <c r="AD251" s="1937"/>
      <c r="AE251" s="1937"/>
      <c r="AF251" s="1937"/>
      <c r="AG251" s="1937"/>
      <c r="AH251" s="1930"/>
      <c r="AI251" s="1800"/>
      <c r="AJ251" s="1800"/>
    </row>
    <row r="252" spans="1:36" s="1801" customFormat="1" ht="18" customHeight="1">
      <c r="A252" s="785"/>
      <c r="B252" s="1500"/>
      <c r="C252" s="1882"/>
      <c r="D252" s="1927"/>
      <c r="E252" s="1943"/>
      <c r="F252" s="1993"/>
      <c r="G252" s="2034"/>
      <c r="H252" s="2034"/>
      <c r="I252" s="2026"/>
      <c r="J252" s="2036"/>
      <c r="K252" s="1931"/>
      <c r="L252" s="1933"/>
      <c r="M252" s="1934"/>
      <c r="N252" s="1933"/>
      <c r="O252" s="1933"/>
      <c r="P252" s="1935"/>
      <c r="Q252" s="1935"/>
      <c r="R252" s="1935"/>
      <c r="S252" s="1933"/>
      <c r="T252" s="1935"/>
      <c r="U252" s="1936"/>
      <c r="V252" s="1937"/>
      <c r="W252" s="1937"/>
      <c r="X252" s="1937"/>
      <c r="Y252" s="1937"/>
      <c r="Z252" s="1937"/>
      <c r="AA252" s="1937"/>
      <c r="AB252" s="1937"/>
      <c r="AC252" s="1937"/>
      <c r="AD252" s="1937"/>
      <c r="AE252" s="1937"/>
      <c r="AF252" s="1937"/>
      <c r="AG252" s="1937"/>
      <c r="AH252" s="1930"/>
      <c r="AI252" s="1800"/>
      <c r="AJ252" s="1800"/>
    </row>
    <row r="253" spans="1:36" s="1801" customFormat="1" ht="18" customHeight="1">
      <c r="A253" s="785"/>
      <c r="B253" s="1500"/>
      <c r="C253" s="1882"/>
      <c r="D253" s="2037"/>
      <c r="E253" s="1943"/>
      <c r="F253" s="1943"/>
      <c r="G253" s="2035"/>
      <c r="H253" s="2025"/>
      <c r="I253" s="2026"/>
      <c r="J253" s="2036"/>
      <c r="K253" s="1931"/>
      <c r="L253" s="1933"/>
      <c r="M253" s="1934"/>
      <c r="N253" s="1933"/>
      <c r="O253" s="1933"/>
      <c r="P253" s="1935"/>
      <c r="Q253" s="1935"/>
      <c r="R253" s="1935"/>
      <c r="S253" s="1933"/>
      <c r="T253" s="1935"/>
      <c r="U253" s="1936"/>
      <c r="V253" s="1937"/>
      <c r="W253" s="1937"/>
      <c r="X253" s="1937"/>
      <c r="Y253" s="1937"/>
      <c r="Z253" s="1937"/>
      <c r="AA253" s="1937"/>
      <c r="AB253" s="1937"/>
      <c r="AC253" s="1937"/>
      <c r="AD253" s="1937"/>
      <c r="AE253" s="1937"/>
      <c r="AF253" s="1937"/>
      <c r="AG253" s="1937"/>
      <c r="AH253" s="1930"/>
      <c r="AI253" s="1800"/>
      <c r="AJ253" s="1800"/>
    </row>
    <row r="254" spans="1:36" s="1801" customFormat="1" ht="18" customHeight="1">
      <c r="A254" s="785"/>
      <c r="B254" s="1500"/>
      <c r="C254" s="1882"/>
      <c r="D254" s="2037"/>
      <c r="E254" s="1943"/>
      <c r="F254" s="1943"/>
      <c r="G254" s="2035"/>
      <c r="H254" s="2025"/>
      <c r="I254" s="2026"/>
      <c r="J254" s="2036"/>
      <c r="K254" s="1931"/>
      <c r="L254" s="1933"/>
      <c r="M254" s="1934"/>
      <c r="N254" s="1933"/>
      <c r="O254" s="1933"/>
      <c r="P254" s="1935"/>
      <c r="Q254" s="1935"/>
      <c r="R254" s="1935"/>
      <c r="S254" s="1933"/>
      <c r="T254" s="1935"/>
      <c r="U254" s="1936"/>
      <c r="V254" s="1937"/>
      <c r="W254" s="1937"/>
      <c r="X254" s="1937"/>
      <c r="Y254" s="1937"/>
      <c r="Z254" s="1937"/>
      <c r="AA254" s="1937"/>
      <c r="AB254" s="1937"/>
      <c r="AC254" s="1937"/>
      <c r="AD254" s="1937"/>
      <c r="AE254" s="1937"/>
      <c r="AF254" s="1937"/>
      <c r="AG254" s="1937"/>
      <c r="AH254" s="1930"/>
      <c r="AI254" s="1800"/>
      <c r="AJ254" s="1800"/>
    </row>
    <row r="255" spans="1:36" s="1801" customFormat="1" ht="18" customHeight="1">
      <c r="A255" s="785"/>
      <c r="B255" s="1500"/>
      <c r="C255" s="1882"/>
      <c r="D255" s="2037"/>
      <c r="E255" s="1943"/>
      <c r="F255" s="1943"/>
      <c r="G255" s="2025"/>
      <c r="H255" s="2025"/>
      <c r="I255" s="2026"/>
      <c r="J255" s="2036"/>
      <c r="K255" s="1931"/>
      <c r="L255" s="1933"/>
      <c r="M255" s="1934"/>
      <c r="N255" s="1933"/>
      <c r="O255" s="1933"/>
      <c r="P255" s="1935"/>
      <c r="Q255" s="1935"/>
      <c r="R255" s="1935"/>
      <c r="S255" s="1933"/>
      <c r="T255" s="1935"/>
      <c r="U255" s="1936"/>
      <c r="V255" s="1937"/>
      <c r="W255" s="1937"/>
      <c r="X255" s="1937"/>
      <c r="Y255" s="1937"/>
      <c r="Z255" s="1937"/>
      <c r="AA255" s="1937"/>
      <c r="AB255" s="1937"/>
      <c r="AC255" s="1937"/>
      <c r="AD255" s="1937"/>
      <c r="AE255" s="1937"/>
      <c r="AF255" s="1937"/>
      <c r="AG255" s="1937"/>
      <c r="AH255" s="1930"/>
      <c r="AI255" s="1800"/>
      <c r="AJ255" s="1800"/>
    </row>
    <row r="256" spans="1:36" s="1801" customFormat="1" ht="18" customHeight="1">
      <c r="A256" s="785"/>
      <c r="B256" s="1500"/>
      <c r="C256" s="1882"/>
      <c r="D256" s="2037"/>
      <c r="E256" s="1943"/>
      <c r="F256" s="1943"/>
      <c r="G256" s="2025"/>
      <c r="H256" s="2025"/>
      <c r="I256" s="2026"/>
      <c r="J256" s="2036"/>
      <c r="K256" s="1931"/>
      <c r="L256" s="1933"/>
      <c r="M256" s="1934"/>
      <c r="N256" s="1933"/>
      <c r="O256" s="1933"/>
      <c r="P256" s="1935"/>
      <c r="Q256" s="1935"/>
      <c r="R256" s="1935"/>
      <c r="S256" s="1933"/>
      <c r="T256" s="1935"/>
      <c r="U256" s="1936"/>
      <c r="V256" s="1937"/>
      <c r="W256" s="1937"/>
      <c r="X256" s="1937"/>
      <c r="Y256" s="1937"/>
      <c r="Z256" s="1937"/>
      <c r="AA256" s="1937"/>
      <c r="AB256" s="1937"/>
      <c r="AC256" s="1937"/>
      <c r="AD256" s="1937"/>
      <c r="AE256" s="1937"/>
      <c r="AF256" s="1937"/>
      <c r="AG256" s="1937"/>
      <c r="AH256" s="1930"/>
      <c r="AI256" s="1800"/>
      <c r="AJ256" s="1800"/>
    </row>
    <row r="257" spans="1:36" s="1801" customFormat="1" ht="18" customHeight="1">
      <c r="A257" s="785"/>
      <c r="B257" s="1500"/>
      <c r="C257" s="1882"/>
      <c r="D257" s="1927"/>
      <c r="E257" s="2033"/>
      <c r="F257" s="1993"/>
      <c r="G257" s="2034"/>
      <c r="H257" s="2034"/>
      <c r="I257" s="2026"/>
      <c r="J257" s="2036"/>
      <c r="K257" s="1931"/>
      <c r="L257" s="1933"/>
      <c r="M257" s="1934"/>
      <c r="N257" s="1933"/>
      <c r="O257" s="1933"/>
      <c r="P257" s="1935"/>
      <c r="Q257" s="1935"/>
      <c r="R257" s="1935"/>
      <c r="S257" s="1933"/>
      <c r="T257" s="1935"/>
      <c r="U257" s="1936"/>
      <c r="V257" s="1937"/>
      <c r="W257" s="1937"/>
      <c r="X257" s="1937"/>
      <c r="Y257" s="1937"/>
      <c r="Z257" s="1937"/>
      <c r="AA257" s="1937"/>
      <c r="AB257" s="1937"/>
      <c r="AC257" s="1937"/>
      <c r="AD257" s="1937"/>
      <c r="AE257" s="1937"/>
      <c r="AF257" s="1937"/>
      <c r="AG257" s="1937"/>
      <c r="AH257" s="1930"/>
      <c r="AI257" s="1800"/>
      <c r="AJ257" s="1800"/>
    </row>
    <row r="258" spans="1:36" s="1801" customFormat="1" ht="18" customHeight="1">
      <c r="A258" s="785"/>
      <c r="B258" s="1500"/>
      <c r="C258" s="1882"/>
      <c r="D258" s="1927"/>
      <c r="E258" s="1943"/>
      <c r="F258" s="1943"/>
      <c r="G258" s="2035"/>
      <c r="H258" s="2025"/>
      <c r="I258" s="2026"/>
      <c r="J258" s="2036"/>
      <c r="K258" s="1931"/>
      <c r="L258" s="1933"/>
      <c r="M258" s="1934"/>
      <c r="N258" s="1933"/>
      <c r="O258" s="1933"/>
      <c r="P258" s="1935"/>
      <c r="Q258" s="1935"/>
      <c r="R258" s="1935"/>
      <c r="S258" s="1933"/>
      <c r="T258" s="1935"/>
      <c r="U258" s="1936"/>
      <c r="V258" s="1937"/>
      <c r="W258" s="1937"/>
      <c r="X258" s="1937"/>
      <c r="Y258" s="1937"/>
      <c r="Z258" s="1937"/>
      <c r="AA258" s="1937"/>
      <c r="AB258" s="1937"/>
      <c r="AC258" s="1937"/>
      <c r="AD258" s="1937"/>
      <c r="AE258" s="1937"/>
      <c r="AF258" s="1937"/>
      <c r="AG258" s="1937"/>
      <c r="AH258" s="1930"/>
      <c r="AI258" s="1800"/>
      <c r="AJ258" s="1800"/>
    </row>
    <row r="259" spans="1:36" s="1801" customFormat="1" ht="18" customHeight="1">
      <c r="A259" s="785"/>
      <c r="B259" s="1500"/>
      <c r="C259" s="1882"/>
      <c r="D259" s="2037"/>
      <c r="E259" s="1943"/>
      <c r="F259" s="1943"/>
      <c r="G259" s="2045"/>
      <c r="H259" s="2045"/>
      <c r="I259" s="2026"/>
      <c r="J259" s="2036"/>
      <c r="K259" s="1931"/>
      <c r="L259" s="1933"/>
      <c r="M259" s="1934"/>
      <c r="N259" s="1933"/>
      <c r="O259" s="1933"/>
      <c r="P259" s="1935"/>
      <c r="Q259" s="1935"/>
      <c r="R259" s="1935"/>
      <c r="S259" s="1933"/>
      <c r="T259" s="1935"/>
      <c r="U259" s="1936"/>
      <c r="V259" s="1937"/>
      <c r="W259" s="1937"/>
      <c r="X259" s="1937"/>
      <c r="Y259" s="1937"/>
      <c r="Z259" s="1937"/>
      <c r="AA259" s="1937"/>
      <c r="AB259" s="1937"/>
      <c r="AC259" s="1937"/>
      <c r="AD259" s="1937"/>
      <c r="AE259" s="1937"/>
      <c r="AF259" s="1937"/>
      <c r="AG259" s="1937"/>
      <c r="AH259" s="1930"/>
      <c r="AI259" s="1800"/>
      <c r="AJ259" s="1800"/>
    </row>
    <row r="260" spans="1:36" s="1801" customFormat="1" ht="18" customHeight="1">
      <c r="A260" s="785"/>
      <c r="B260" s="1500"/>
      <c r="C260" s="1882"/>
      <c r="D260" s="2037"/>
      <c r="E260" s="1943"/>
      <c r="F260" s="1943"/>
      <c r="G260" s="2045"/>
      <c r="H260" s="2045"/>
      <c r="I260" s="2026"/>
      <c r="J260" s="2036"/>
      <c r="K260" s="1931"/>
      <c r="L260" s="1933"/>
      <c r="M260" s="1934"/>
      <c r="N260" s="1933"/>
      <c r="O260" s="1933"/>
      <c r="P260" s="1935"/>
      <c r="Q260" s="1935"/>
      <c r="R260" s="1935"/>
      <c r="S260" s="1933"/>
      <c r="T260" s="1935"/>
      <c r="U260" s="1936"/>
      <c r="V260" s="1937"/>
      <c r="W260" s="1937"/>
      <c r="X260" s="1937"/>
      <c r="Y260" s="1937"/>
      <c r="Z260" s="1937"/>
      <c r="AA260" s="1937"/>
      <c r="AB260" s="1937"/>
      <c r="AC260" s="1937"/>
      <c r="AD260" s="1937"/>
      <c r="AE260" s="1937"/>
      <c r="AF260" s="1937"/>
      <c r="AG260" s="1937"/>
      <c r="AH260" s="1930"/>
      <c r="AI260" s="1800"/>
      <c r="AJ260" s="1800"/>
    </row>
    <row r="261" spans="1:36" s="1801" customFormat="1" ht="18" customHeight="1">
      <c r="A261" s="785"/>
      <c r="B261" s="1500"/>
      <c r="C261" s="1882"/>
      <c r="D261" s="2037"/>
      <c r="E261" s="1943"/>
      <c r="F261" s="1943"/>
      <c r="G261" s="2045"/>
      <c r="H261" s="2045"/>
      <c r="I261" s="2026"/>
      <c r="J261" s="2036"/>
      <c r="K261" s="1931"/>
      <c r="L261" s="1933"/>
      <c r="M261" s="1934"/>
      <c r="N261" s="1933"/>
      <c r="O261" s="1933"/>
      <c r="P261" s="1935"/>
      <c r="Q261" s="1935"/>
      <c r="R261" s="1935"/>
      <c r="S261" s="1933"/>
      <c r="T261" s="1935"/>
      <c r="U261" s="1936"/>
      <c r="V261" s="1937"/>
      <c r="W261" s="1937"/>
      <c r="X261" s="1937"/>
      <c r="Y261" s="1937"/>
      <c r="Z261" s="1937"/>
      <c r="AA261" s="1937"/>
      <c r="AB261" s="1937"/>
      <c r="AC261" s="1937"/>
      <c r="AD261" s="1937"/>
      <c r="AE261" s="1937"/>
      <c r="AF261" s="1937"/>
      <c r="AG261" s="1937"/>
      <c r="AH261" s="1930"/>
      <c r="AI261" s="1800"/>
      <c r="AJ261" s="1800"/>
    </row>
    <row r="262" spans="1:36" s="1801" customFormat="1" ht="18" customHeight="1">
      <c r="A262" s="785"/>
      <c r="B262" s="1500"/>
      <c r="C262" s="2052"/>
      <c r="D262" s="2046"/>
      <c r="E262" s="2053"/>
      <c r="F262" s="2053"/>
      <c r="G262" s="2048"/>
      <c r="H262" s="2048"/>
      <c r="I262" s="2049"/>
      <c r="J262" s="2050"/>
      <c r="K262" s="2054"/>
      <c r="L262" s="2055"/>
      <c r="M262" s="2056"/>
      <c r="N262" s="2055"/>
      <c r="O262" s="2055"/>
      <c r="P262" s="2057"/>
      <c r="Q262" s="2057"/>
      <c r="R262" s="2057"/>
      <c r="S262" s="2055"/>
      <c r="T262" s="2057"/>
      <c r="U262" s="2058"/>
      <c r="V262" s="2059"/>
      <c r="W262" s="2059"/>
      <c r="X262" s="2059"/>
      <c r="Y262" s="2059"/>
      <c r="Z262" s="2059"/>
      <c r="AA262" s="2059"/>
      <c r="AB262" s="2059"/>
      <c r="AC262" s="2059"/>
      <c r="AD262" s="2059"/>
      <c r="AE262" s="2059"/>
      <c r="AF262" s="2059"/>
      <c r="AG262" s="2059"/>
      <c r="AH262" s="2051"/>
      <c r="AI262" s="1800"/>
      <c r="AJ262" s="1800"/>
    </row>
    <row r="263" spans="1:36" s="1801" customFormat="1" ht="18" customHeight="1">
      <c r="A263" s="785"/>
      <c r="B263" s="1500"/>
      <c r="C263" s="2052"/>
      <c r="D263" s="2047"/>
      <c r="E263" s="2053"/>
      <c r="F263" s="2053"/>
      <c r="G263" s="2048"/>
      <c r="H263" s="2048"/>
      <c r="I263" s="2049"/>
      <c r="J263" s="2050"/>
      <c r="K263" s="2054"/>
      <c r="L263" s="2055"/>
      <c r="M263" s="2056"/>
      <c r="N263" s="2055"/>
      <c r="O263" s="2055"/>
      <c r="P263" s="2057"/>
      <c r="Q263" s="2057"/>
      <c r="R263" s="2057"/>
      <c r="S263" s="2055"/>
      <c r="T263" s="2057"/>
      <c r="U263" s="2058"/>
      <c r="V263" s="2059"/>
      <c r="W263" s="2059"/>
      <c r="X263" s="2059"/>
      <c r="Y263" s="2059"/>
      <c r="Z263" s="2059"/>
      <c r="AA263" s="2059"/>
      <c r="AB263" s="2059"/>
      <c r="AC263" s="2059"/>
      <c r="AD263" s="2059"/>
      <c r="AE263" s="2059"/>
      <c r="AF263" s="2059"/>
      <c r="AG263" s="2059"/>
      <c r="AH263" s="2051"/>
      <c r="AI263" s="1800"/>
      <c r="AJ263" s="1800"/>
    </row>
    <row r="264" spans="1:36" s="1801" customFormat="1" ht="18" customHeight="1">
      <c r="A264" s="785"/>
      <c r="B264" s="1500"/>
      <c r="C264" s="2052"/>
      <c r="D264" s="2080"/>
      <c r="E264" s="2053"/>
      <c r="F264" s="2053"/>
      <c r="G264" s="2048"/>
      <c r="H264" s="2048"/>
      <c r="I264" s="2049"/>
      <c r="J264" s="2050"/>
      <c r="K264" s="2054"/>
      <c r="L264" s="2055"/>
      <c r="M264" s="2056"/>
      <c r="N264" s="2055"/>
      <c r="O264" s="2055"/>
      <c r="P264" s="2057"/>
      <c r="Q264" s="2057"/>
      <c r="R264" s="2057"/>
      <c r="S264" s="2055"/>
      <c r="T264" s="2057"/>
      <c r="U264" s="2058"/>
      <c r="V264" s="2059"/>
      <c r="W264" s="2059"/>
      <c r="X264" s="2059"/>
      <c r="Y264" s="2059"/>
      <c r="Z264" s="2059"/>
      <c r="AA264" s="2059"/>
      <c r="AB264" s="2059"/>
      <c r="AC264" s="2059"/>
      <c r="AD264" s="2059"/>
      <c r="AE264" s="2059"/>
      <c r="AF264" s="2059"/>
      <c r="AG264" s="2059"/>
      <c r="AH264" s="2051"/>
      <c r="AI264" s="1800"/>
      <c r="AJ264" s="1800"/>
    </row>
    <row r="265" spans="1:36" s="1801" customFormat="1" ht="18" customHeight="1">
      <c r="A265" s="785"/>
      <c r="B265" s="1500"/>
      <c r="C265" s="2052"/>
      <c r="D265" s="2060"/>
      <c r="E265" s="2053"/>
      <c r="F265" s="2053"/>
      <c r="G265" s="2048"/>
      <c r="H265" s="2048"/>
      <c r="I265" s="2049"/>
      <c r="J265" s="2050"/>
      <c r="K265" s="2054"/>
      <c r="L265" s="2055"/>
      <c r="M265" s="2056"/>
      <c r="N265" s="2055"/>
      <c r="O265" s="2055"/>
      <c r="P265" s="2057"/>
      <c r="Q265" s="2057"/>
      <c r="R265" s="2057"/>
      <c r="S265" s="2055"/>
      <c r="T265" s="2057"/>
      <c r="U265" s="2058"/>
      <c r="V265" s="2059"/>
      <c r="W265" s="2059"/>
      <c r="X265" s="2059"/>
      <c r="Y265" s="2059"/>
      <c r="Z265" s="2059"/>
      <c r="AA265" s="2059"/>
      <c r="AB265" s="2059"/>
      <c r="AC265" s="2059"/>
      <c r="AD265" s="2059"/>
      <c r="AE265" s="2059"/>
      <c r="AF265" s="2059"/>
      <c r="AG265" s="2059"/>
      <c r="AH265" s="2051"/>
      <c r="AI265" s="1800"/>
      <c r="AJ265" s="1800"/>
    </row>
    <row r="266" spans="1:36" s="1801" customFormat="1" ht="18" customHeight="1">
      <c r="A266" s="785"/>
      <c r="B266" s="1500"/>
      <c r="C266" s="2052"/>
      <c r="D266" s="2047"/>
      <c r="E266" s="2053"/>
      <c r="F266" s="2053"/>
      <c r="G266" s="2048"/>
      <c r="H266" s="2048"/>
      <c r="I266" s="2049"/>
      <c r="J266" s="2050"/>
      <c r="K266" s="2054"/>
      <c r="L266" s="2055"/>
      <c r="M266" s="2056"/>
      <c r="N266" s="2055"/>
      <c r="O266" s="2055"/>
      <c r="P266" s="2057"/>
      <c r="Q266" s="2057"/>
      <c r="R266" s="2057"/>
      <c r="S266" s="2055"/>
      <c r="T266" s="2057"/>
      <c r="U266" s="2058"/>
      <c r="V266" s="2059"/>
      <c r="W266" s="2059"/>
      <c r="X266" s="2059"/>
      <c r="Y266" s="2059"/>
      <c r="Z266" s="2059"/>
      <c r="AA266" s="2059"/>
      <c r="AB266" s="2059"/>
      <c r="AC266" s="2059"/>
      <c r="AD266" s="2059"/>
      <c r="AE266" s="2059"/>
      <c r="AF266" s="2059"/>
      <c r="AG266" s="2059"/>
      <c r="AH266" s="2051"/>
      <c r="AI266" s="1800"/>
      <c r="AJ266" s="1800"/>
    </row>
    <row r="267" spans="1:36" s="1801" customFormat="1" ht="18" customHeight="1">
      <c r="A267" s="785"/>
      <c r="B267" s="1500"/>
      <c r="C267" s="2052"/>
      <c r="D267" s="2060"/>
      <c r="E267" s="2053"/>
      <c r="F267" s="2053"/>
      <c r="G267" s="2048"/>
      <c r="H267" s="2048"/>
      <c r="I267" s="2049"/>
      <c r="J267" s="2050"/>
      <c r="K267" s="2054"/>
      <c r="L267" s="2055"/>
      <c r="M267" s="2056"/>
      <c r="N267" s="2055"/>
      <c r="O267" s="2055"/>
      <c r="P267" s="2057"/>
      <c r="Q267" s="2057"/>
      <c r="R267" s="2057"/>
      <c r="S267" s="2055"/>
      <c r="T267" s="2057"/>
      <c r="U267" s="2058"/>
      <c r="V267" s="2059"/>
      <c r="W267" s="2059"/>
      <c r="X267" s="2059"/>
      <c r="Y267" s="2059"/>
      <c r="Z267" s="2059"/>
      <c r="AA267" s="2059"/>
      <c r="AB267" s="2059"/>
      <c r="AC267" s="2059"/>
      <c r="AD267" s="2059"/>
      <c r="AE267" s="2059"/>
      <c r="AF267" s="2059"/>
      <c r="AG267" s="2059"/>
      <c r="AH267" s="2051"/>
      <c r="AI267" s="1800"/>
      <c r="AJ267" s="1800"/>
    </row>
    <row r="268" spans="1:36" s="1801" customFormat="1" ht="18" customHeight="1">
      <c r="A268" s="785"/>
      <c r="B268" s="1500"/>
      <c r="C268" s="2052"/>
      <c r="D268" s="1972"/>
      <c r="E268" s="2053"/>
      <c r="F268" s="2053"/>
      <c r="G268" s="2048"/>
      <c r="H268" s="2048"/>
      <c r="I268" s="2049"/>
      <c r="J268" s="2050"/>
      <c r="K268" s="2054"/>
      <c r="L268" s="2055"/>
      <c r="M268" s="2056"/>
      <c r="N268" s="2055"/>
      <c r="O268" s="2055"/>
      <c r="P268" s="2057"/>
      <c r="Q268" s="2057"/>
      <c r="R268" s="2057"/>
      <c r="S268" s="2055"/>
      <c r="T268" s="2057"/>
      <c r="U268" s="2058"/>
      <c r="V268" s="2059"/>
      <c r="W268" s="2059"/>
      <c r="X268" s="2059"/>
      <c r="Y268" s="2059"/>
      <c r="Z268" s="2059"/>
      <c r="AA268" s="2059"/>
      <c r="AB268" s="2059"/>
      <c r="AC268" s="2059"/>
      <c r="AD268" s="2059"/>
      <c r="AE268" s="2059"/>
      <c r="AF268" s="2059"/>
      <c r="AG268" s="2059"/>
      <c r="AH268" s="2051"/>
      <c r="AI268" s="1800"/>
      <c r="AJ268" s="1800"/>
    </row>
    <row r="269" spans="1:36" s="1801" customFormat="1" ht="18" customHeight="1">
      <c r="A269" s="785"/>
      <c r="B269" s="1500"/>
      <c r="C269" s="2039"/>
      <c r="D269" s="2080"/>
      <c r="E269" s="2084"/>
      <c r="F269" s="2081"/>
      <c r="G269" s="2085"/>
      <c r="H269" s="2086"/>
      <c r="I269" s="2082"/>
      <c r="J269" s="2083"/>
      <c r="K269" s="1808"/>
      <c r="L269" s="2077"/>
      <c r="M269" s="2075"/>
      <c r="N269" s="2077"/>
      <c r="O269" s="2077"/>
      <c r="P269" s="2078"/>
      <c r="Q269" s="2078"/>
      <c r="R269" s="2078"/>
      <c r="S269" s="2077"/>
      <c r="T269" s="2078"/>
      <c r="U269" s="2079"/>
      <c r="V269" s="2061"/>
      <c r="W269" s="2061"/>
      <c r="X269" s="2061"/>
      <c r="Y269" s="2061"/>
      <c r="Z269" s="2061"/>
      <c r="AA269" s="2061"/>
      <c r="AB269" s="2061"/>
      <c r="AC269" s="2061"/>
      <c r="AD269" s="2061"/>
      <c r="AE269" s="2061"/>
      <c r="AF269" s="2061"/>
      <c r="AG269" s="2061"/>
      <c r="AH269" s="2038"/>
      <c r="AI269" s="1800"/>
      <c r="AJ269" s="1800"/>
    </row>
    <row r="270" spans="1:36" s="1801" customFormat="1" ht="18" customHeight="1">
      <c r="A270" s="785"/>
      <c r="B270" s="1500"/>
      <c r="C270" s="2039"/>
      <c r="D270" s="2080"/>
      <c r="E270" s="2081"/>
      <c r="F270" s="2081"/>
      <c r="G270" s="2085"/>
      <c r="H270" s="2086"/>
      <c r="I270" s="2082"/>
      <c r="J270" s="2083"/>
      <c r="K270" s="1808"/>
      <c r="L270" s="2077"/>
      <c r="M270" s="2075"/>
      <c r="N270" s="2077"/>
      <c r="O270" s="2077"/>
      <c r="P270" s="2078"/>
      <c r="Q270" s="2078"/>
      <c r="R270" s="2078"/>
      <c r="S270" s="2077"/>
      <c r="T270" s="2078"/>
      <c r="U270" s="2079"/>
      <c r="V270" s="2061"/>
      <c r="W270" s="2061"/>
      <c r="X270" s="2061"/>
      <c r="Y270" s="2061"/>
      <c r="Z270" s="2061"/>
      <c r="AA270" s="2061"/>
      <c r="AB270" s="2061"/>
      <c r="AC270" s="2061"/>
      <c r="AD270" s="2061"/>
      <c r="AE270" s="2061"/>
      <c r="AF270" s="2061"/>
      <c r="AG270" s="2061"/>
      <c r="AH270" s="2038"/>
      <c r="AI270" s="1800"/>
      <c r="AJ270" s="1800"/>
    </row>
    <row r="271" spans="1:36" s="1801" customFormat="1" ht="18" customHeight="1">
      <c r="A271" s="785"/>
      <c r="B271" s="1500"/>
      <c r="C271" s="2039"/>
      <c r="D271" s="2080"/>
      <c r="E271" s="2076"/>
      <c r="F271" s="2076"/>
      <c r="G271" s="1819"/>
      <c r="H271" s="2087"/>
      <c r="I271" s="2088"/>
      <c r="J271" s="2089"/>
      <c r="K271" s="1808"/>
      <c r="L271" s="2077"/>
      <c r="M271" s="2075"/>
      <c r="N271" s="2077"/>
      <c r="O271" s="2077"/>
      <c r="P271" s="2078"/>
      <c r="Q271" s="2078"/>
      <c r="R271" s="2078"/>
      <c r="S271" s="2077"/>
      <c r="T271" s="2078"/>
      <c r="U271" s="2079"/>
      <c r="V271" s="2061"/>
      <c r="W271" s="2061"/>
      <c r="X271" s="2061"/>
      <c r="Y271" s="2061"/>
      <c r="Z271" s="2061"/>
      <c r="AA271" s="2061"/>
      <c r="AB271" s="2061"/>
      <c r="AC271" s="2061"/>
      <c r="AD271" s="2061"/>
      <c r="AE271" s="2061"/>
      <c r="AF271" s="2061"/>
      <c r="AG271" s="2061"/>
      <c r="AH271" s="2038"/>
      <c r="AI271" s="1800"/>
      <c r="AJ271" s="1800"/>
    </row>
    <row r="272" spans="1:36" s="1801" customFormat="1" ht="18" customHeight="1">
      <c r="A272" s="785"/>
      <c r="B272" s="1500"/>
      <c r="C272" s="2097"/>
      <c r="D272" s="2080"/>
      <c r="E272" s="2081"/>
      <c r="F272" s="2081"/>
      <c r="G272" s="2098"/>
      <c r="H272" s="2086"/>
      <c r="I272" s="2082"/>
      <c r="J272" s="2083"/>
      <c r="K272" s="976"/>
      <c r="L272" s="2096"/>
      <c r="M272" s="2095"/>
      <c r="N272" s="2096"/>
      <c r="O272" s="2096"/>
      <c r="P272" s="972"/>
      <c r="Q272" s="972"/>
      <c r="R272" s="972"/>
      <c r="S272" s="2096"/>
      <c r="T272" s="972"/>
      <c r="U272" s="973"/>
      <c r="V272" s="1038"/>
      <c r="W272" s="1038"/>
      <c r="X272" s="1038"/>
      <c r="Y272" s="1038"/>
      <c r="Z272" s="1038"/>
      <c r="AA272" s="1038"/>
      <c r="AB272" s="1038"/>
      <c r="AC272" s="1038"/>
      <c r="AD272" s="1038"/>
      <c r="AE272" s="1038"/>
      <c r="AF272" s="1038"/>
      <c r="AG272" s="1038"/>
      <c r="AH272" s="1061"/>
      <c r="AI272" s="1800"/>
      <c r="AJ272" s="1800"/>
    </row>
    <row r="273" spans="1:36" s="1801" customFormat="1" ht="18" customHeight="1">
      <c r="A273" s="785"/>
      <c r="B273" s="1500"/>
      <c r="C273" s="2108"/>
      <c r="D273" s="2080"/>
      <c r="E273" s="2109"/>
      <c r="F273" s="2109"/>
      <c r="G273" s="2098"/>
      <c r="H273" s="2087"/>
      <c r="I273" s="2088"/>
      <c r="J273" s="2089"/>
      <c r="K273" s="976"/>
      <c r="L273" s="2100"/>
      <c r="M273" s="2099"/>
      <c r="N273" s="2100"/>
      <c r="O273" s="2100"/>
      <c r="P273" s="972"/>
      <c r="Q273" s="972"/>
      <c r="R273" s="972"/>
      <c r="S273" s="2100"/>
      <c r="T273" s="972"/>
      <c r="U273" s="973"/>
      <c r="V273" s="1038"/>
      <c r="W273" s="1038"/>
      <c r="X273" s="1038"/>
      <c r="Y273" s="1038"/>
      <c r="Z273" s="1038"/>
      <c r="AA273" s="1038"/>
      <c r="AB273" s="1038"/>
      <c r="AC273" s="1038"/>
      <c r="AD273" s="1038"/>
      <c r="AE273" s="1038"/>
      <c r="AF273" s="1038"/>
      <c r="AG273" s="1038"/>
      <c r="AH273" s="1061"/>
      <c r="AI273" s="1800"/>
      <c r="AJ273" s="1800"/>
    </row>
    <row r="274" spans="1:36" s="1801" customFormat="1" ht="18" customHeight="1">
      <c r="A274" s="785"/>
      <c r="B274" s="1500"/>
      <c r="C274" s="2117"/>
      <c r="D274" s="2080"/>
      <c r="E274" s="2118"/>
      <c r="F274" s="2081"/>
      <c r="G274" s="2085"/>
      <c r="H274" s="2086"/>
      <c r="I274" s="2082"/>
      <c r="J274" s="2083"/>
      <c r="K274" s="976"/>
      <c r="L274" s="2115"/>
      <c r="M274" s="2114"/>
      <c r="N274" s="2115"/>
      <c r="O274" s="2115"/>
      <c r="P274" s="972"/>
      <c r="Q274" s="972"/>
      <c r="R274" s="972"/>
      <c r="S274" s="2115"/>
      <c r="T274" s="972"/>
      <c r="U274" s="973"/>
      <c r="V274" s="1038"/>
      <c r="W274" s="1038"/>
      <c r="X274" s="1038"/>
      <c r="Y274" s="1038"/>
      <c r="Z274" s="1038"/>
      <c r="AA274" s="1038"/>
      <c r="AB274" s="1038"/>
      <c r="AC274" s="1038"/>
      <c r="AD274" s="1038"/>
      <c r="AE274" s="1038"/>
      <c r="AF274" s="1038"/>
      <c r="AG274" s="1038"/>
      <c r="AH274" s="1061"/>
      <c r="AI274" s="1800"/>
      <c r="AJ274" s="1800"/>
    </row>
    <row r="275" spans="1:36" s="1801" customFormat="1" ht="18" customHeight="1">
      <c r="A275" s="785"/>
      <c r="B275" s="1500"/>
      <c r="C275" s="2117"/>
      <c r="D275" s="2080"/>
      <c r="E275" s="2119"/>
      <c r="F275" s="2120"/>
      <c r="G275" s="2085"/>
      <c r="H275" s="2121"/>
      <c r="I275" s="2082"/>
      <c r="J275" s="2083"/>
      <c r="K275" s="976"/>
      <c r="L275" s="2115"/>
      <c r="M275" s="2114"/>
      <c r="N275" s="2115"/>
      <c r="O275" s="2115"/>
      <c r="P275" s="972"/>
      <c r="Q275" s="972"/>
      <c r="R275" s="972"/>
      <c r="S275" s="2115"/>
      <c r="T275" s="972"/>
      <c r="U275" s="973"/>
      <c r="V275" s="1038"/>
      <c r="W275" s="1038"/>
      <c r="X275" s="1038"/>
      <c r="Y275" s="1038"/>
      <c r="Z275" s="1038"/>
      <c r="AA275" s="1038"/>
      <c r="AB275" s="1038"/>
      <c r="AC275" s="1038"/>
      <c r="AD275" s="1038"/>
      <c r="AE275" s="1038"/>
      <c r="AF275" s="1038"/>
      <c r="AG275" s="1038"/>
      <c r="AH275" s="1061"/>
      <c r="AI275" s="1800"/>
      <c r="AJ275" s="1800"/>
    </row>
    <row r="276" spans="1:36" s="1801" customFormat="1" ht="18" customHeight="1">
      <c r="A276" s="785"/>
      <c r="B276" s="1500"/>
      <c r="C276" s="2117"/>
      <c r="D276" s="2080"/>
      <c r="E276" s="2119"/>
      <c r="F276" s="2120"/>
      <c r="G276" s="2085"/>
      <c r="H276" s="2121"/>
      <c r="I276" s="2082"/>
      <c r="J276" s="2083"/>
      <c r="K276" s="976"/>
      <c r="L276" s="2115"/>
      <c r="M276" s="2114"/>
      <c r="N276" s="2115"/>
      <c r="O276" s="2115"/>
      <c r="P276" s="972"/>
      <c r="Q276" s="972"/>
      <c r="R276" s="972"/>
      <c r="S276" s="2115"/>
      <c r="T276" s="972"/>
      <c r="U276" s="973"/>
      <c r="V276" s="1038"/>
      <c r="W276" s="1038"/>
      <c r="X276" s="1038"/>
      <c r="Y276" s="1038"/>
      <c r="Z276" s="1038"/>
      <c r="AA276" s="1038"/>
      <c r="AB276" s="1038"/>
      <c r="AC276" s="1038"/>
      <c r="AD276" s="1038"/>
      <c r="AE276" s="1038"/>
      <c r="AF276" s="1038"/>
      <c r="AG276" s="1038"/>
      <c r="AH276" s="1061"/>
      <c r="AI276" s="1800"/>
      <c r="AJ276" s="1800"/>
    </row>
    <row r="277" spans="1:36" s="2138" customFormat="1" ht="18" customHeight="1">
      <c r="A277" s="2136"/>
      <c r="B277" s="1500"/>
      <c r="C277" s="2164"/>
      <c r="D277" s="2080"/>
      <c r="E277" s="2165"/>
      <c r="F277" s="2166"/>
      <c r="G277" s="2167"/>
      <c r="H277" s="2167"/>
      <c r="I277" s="2082"/>
      <c r="J277" s="2166"/>
      <c r="K277" s="1662"/>
      <c r="L277" s="2146"/>
      <c r="M277" s="2143"/>
      <c r="N277" s="2146"/>
      <c r="O277" s="2146"/>
      <c r="P277" s="1010"/>
      <c r="Q277" s="1010"/>
      <c r="R277" s="1010"/>
      <c r="S277" s="2146"/>
      <c r="T277" s="1010"/>
      <c r="U277" s="1151"/>
      <c r="V277" s="1012"/>
      <c r="W277" s="1012"/>
      <c r="X277" s="1012"/>
      <c r="Y277" s="1012"/>
      <c r="Z277" s="1012"/>
      <c r="AA277" s="1012"/>
      <c r="AB277" s="1012"/>
      <c r="AC277" s="1012"/>
      <c r="AD277" s="1012"/>
      <c r="AE277" s="1012"/>
      <c r="AF277" s="1012"/>
      <c r="AG277" s="1012"/>
      <c r="AH277" s="968"/>
      <c r="AI277" s="2137"/>
      <c r="AJ277" s="2137"/>
    </row>
    <row r="278" spans="1:36" s="2138" customFormat="1" ht="18" customHeight="1">
      <c r="A278" s="2136"/>
      <c r="B278" s="1500"/>
      <c r="C278" s="2164"/>
      <c r="D278" s="2080"/>
      <c r="E278" s="1771"/>
      <c r="F278" s="1771"/>
      <c r="G278" s="1770"/>
      <c r="H278" s="2168"/>
      <c r="I278" s="2169"/>
      <c r="J278" s="2166"/>
      <c r="K278" s="1662"/>
      <c r="L278" s="2146"/>
      <c r="M278" s="2143"/>
      <c r="N278" s="2146"/>
      <c r="O278" s="2146"/>
      <c r="P278" s="1010"/>
      <c r="Q278" s="1010"/>
      <c r="R278" s="1010"/>
      <c r="S278" s="2146"/>
      <c r="T278" s="1010"/>
      <c r="U278" s="1151"/>
      <c r="V278" s="1012"/>
      <c r="W278" s="1012"/>
      <c r="X278" s="1012"/>
      <c r="Y278" s="1012"/>
      <c r="Z278" s="1012"/>
      <c r="AA278" s="1012"/>
      <c r="AB278" s="1012"/>
      <c r="AC278" s="1012"/>
      <c r="AD278" s="1012"/>
      <c r="AE278" s="1012"/>
      <c r="AF278" s="1012"/>
      <c r="AG278" s="1012"/>
      <c r="AH278" s="968"/>
      <c r="AI278" s="2137"/>
      <c r="AJ278" s="2137"/>
    </row>
    <row r="279" spans="1:36" s="2138" customFormat="1" ht="18" customHeight="1">
      <c r="A279" s="2136"/>
      <c r="B279" s="1500"/>
      <c r="C279" s="2172"/>
      <c r="D279" s="2080"/>
      <c r="E279" s="2160"/>
      <c r="F279" s="2160"/>
      <c r="G279" s="2173"/>
      <c r="H279" s="2168"/>
      <c r="I279" s="2169"/>
      <c r="J279" s="2174"/>
      <c r="K279" s="1662"/>
      <c r="L279" s="2171"/>
      <c r="M279" s="2170"/>
      <c r="N279" s="2171"/>
      <c r="O279" s="2171"/>
      <c r="P279" s="1010"/>
      <c r="Q279" s="1010"/>
      <c r="R279" s="1010"/>
      <c r="S279" s="2171"/>
      <c r="T279" s="1010"/>
      <c r="U279" s="1151"/>
      <c r="V279" s="1012"/>
      <c r="W279" s="1012"/>
      <c r="X279" s="1012"/>
      <c r="Y279" s="1012"/>
      <c r="Z279" s="1012"/>
      <c r="AA279" s="1012"/>
      <c r="AB279" s="1012"/>
      <c r="AC279" s="1012"/>
      <c r="AD279" s="1012"/>
      <c r="AE279" s="1012"/>
      <c r="AF279" s="1012"/>
      <c r="AG279" s="1012"/>
      <c r="AH279" s="968"/>
      <c r="AI279" s="2137"/>
      <c r="AJ279" s="2137"/>
    </row>
    <row r="280" spans="1:36" s="2138" customFormat="1" ht="18" customHeight="1">
      <c r="A280" s="2136"/>
      <c r="B280" s="1500"/>
      <c r="C280" s="2172"/>
      <c r="D280" s="2080"/>
      <c r="E280" s="1771"/>
      <c r="F280" s="1771"/>
      <c r="G280" s="1770"/>
      <c r="H280" s="2168"/>
      <c r="I280" s="2169"/>
      <c r="J280" s="2166"/>
      <c r="K280" s="1662"/>
      <c r="L280" s="2171"/>
      <c r="M280" s="2170"/>
      <c r="N280" s="2171"/>
      <c r="O280" s="2171"/>
      <c r="P280" s="1010"/>
      <c r="Q280" s="1010"/>
      <c r="R280" s="1010"/>
      <c r="S280" s="2171"/>
      <c r="T280" s="1010"/>
      <c r="U280" s="1151"/>
      <c r="V280" s="1012"/>
      <c r="W280" s="1012"/>
      <c r="X280" s="1012"/>
      <c r="Y280" s="1012"/>
      <c r="Z280" s="1012"/>
      <c r="AA280" s="1012"/>
      <c r="AB280" s="1012"/>
      <c r="AC280" s="1012"/>
      <c r="AD280" s="1012"/>
      <c r="AE280" s="1012"/>
      <c r="AF280" s="1012"/>
      <c r="AG280" s="1012"/>
      <c r="AH280" s="968"/>
      <c r="AI280" s="2137"/>
      <c r="AJ280" s="2137"/>
    </row>
    <row r="281" spans="1:36" s="2138" customFormat="1" ht="18" customHeight="1">
      <c r="A281" s="2136"/>
      <c r="B281" s="1500"/>
      <c r="C281" s="2180"/>
      <c r="D281" s="2080"/>
      <c r="E281" s="1771"/>
      <c r="F281" s="2185"/>
      <c r="G281" s="2186"/>
      <c r="H281" s="2186"/>
      <c r="I281" s="2182"/>
      <c r="J281" s="2185"/>
      <c r="K281" s="1662"/>
      <c r="L281" s="2178"/>
      <c r="M281" s="2176"/>
      <c r="N281" s="2178"/>
      <c r="O281" s="2178"/>
      <c r="P281" s="1010"/>
      <c r="Q281" s="1010"/>
      <c r="R281" s="1010"/>
      <c r="S281" s="2178"/>
      <c r="T281" s="1010"/>
      <c r="U281" s="1151"/>
      <c r="V281" s="1012"/>
      <c r="W281" s="1012"/>
      <c r="X281" s="1012"/>
      <c r="Y281" s="1012"/>
      <c r="Z281" s="1012"/>
      <c r="AA281" s="1012"/>
      <c r="AB281" s="1012"/>
      <c r="AC281" s="1012"/>
      <c r="AD281" s="1012"/>
      <c r="AE281" s="1012"/>
      <c r="AF281" s="1012"/>
      <c r="AG281" s="1012"/>
      <c r="AH281" s="968"/>
      <c r="AI281" s="2137"/>
      <c r="AJ281" s="2137"/>
    </row>
    <row r="282" spans="1:36" s="2138" customFormat="1" ht="18" customHeight="1">
      <c r="A282" s="2136"/>
      <c r="B282" s="1500"/>
      <c r="C282" s="2172"/>
      <c r="D282" s="2080"/>
      <c r="E282" s="2188"/>
      <c r="F282" s="2189"/>
      <c r="G282" s="2190"/>
      <c r="H282" s="2191"/>
      <c r="I282" s="2192"/>
      <c r="J282" s="2193"/>
      <c r="K282" s="1958"/>
      <c r="L282" s="1811"/>
      <c r="M282" s="2177"/>
      <c r="N282" s="1811"/>
      <c r="O282" s="1811"/>
      <c r="P282" s="1548"/>
      <c r="Q282" s="1548"/>
      <c r="R282" s="1548"/>
      <c r="S282" s="1811"/>
      <c r="T282" s="1548"/>
      <c r="U282" s="1960"/>
      <c r="V282" s="1812"/>
      <c r="W282" s="1812"/>
      <c r="X282" s="1812"/>
      <c r="Y282" s="1812"/>
      <c r="Z282" s="1812"/>
      <c r="AA282" s="1812"/>
      <c r="AB282" s="1812"/>
      <c r="AC282" s="1812"/>
      <c r="AD282" s="1812"/>
      <c r="AE282" s="1812"/>
      <c r="AF282" s="1812"/>
      <c r="AG282" s="1812"/>
      <c r="AH282" s="1810"/>
      <c r="AI282" s="2137"/>
      <c r="AJ282" s="2137"/>
    </row>
    <row r="283" spans="1:36" s="2138" customFormat="1" ht="18" customHeight="1">
      <c r="A283" s="2136"/>
      <c r="B283" s="1500"/>
      <c r="C283" s="2172"/>
      <c r="D283" s="2080"/>
      <c r="E283" s="1547"/>
      <c r="F283" s="1547"/>
      <c r="G283" s="2181"/>
      <c r="H283" s="2186"/>
      <c r="I283" s="2182"/>
      <c r="J283" s="2194"/>
      <c r="K283" s="1958"/>
      <c r="L283" s="1811"/>
      <c r="M283" s="2177"/>
      <c r="N283" s="1811"/>
      <c r="O283" s="1811"/>
      <c r="P283" s="1548"/>
      <c r="Q283" s="1548"/>
      <c r="R283" s="1548"/>
      <c r="S283" s="1811"/>
      <c r="T283" s="1548"/>
      <c r="U283" s="1960"/>
      <c r="V283" s="1812"/>
      <c r="W283" s="1812"/>
      <c r="X283" s="1812"/>
      <c r="Y283" s="1812"/>
      <c r="Z283" s="1812"/>
      <c r="AA283" s="1812"/>
      <c r="AB283" s="1812"/>
      <c r="AC283" s="1812"/>
      <c r="AD283" s="1812"/>
      <c r="AE283" s="1812"/>
      <c r="AF283" s="1812"/>
      <c r="AG283" s="1812"/>
      <c r="AH283" s="1810"/>
      <c r="AI283" s="2137"/>
      <c r="AJ283" s="2137"/>
    </row>
    <row r="284" spans="1:36" s="2138" customFormat="1" ht="18" customHeight="1">
      <c r="A284" s="2136"/>
      <c r="B284" s="1500"/>
      <c r="C284" s="2172"/>
      <c r="D284" s="2080"/>
      <c r="E284" s="2195"/>
      <c r="F284" s="2196"/>
      <c r="G284" s="2197"/>
      <c r="H284" s="2198"/>
      <c r="I284" s="2192"/>
      <c r="J284" s="2195"/>
      <c r="K284" s="1958"/>
      <c r="L284" s="1811"/>
      <c r="M284" s="2177"/>
      <c r="N284" s="1811"/>
      <c r="O284" s="1811"/>
      <c r="P284" s="1548"/>
      <c r="Q284" s="1548"/>
      <c r="R284" s="1548"/>
      <c r="S284" s="1811"/>
      <c r="T284" s="1548"/>
      <c r="U284" s="1960"/>
      <c r="V284" s="1812"/>
      <c r="W284" s="1812"/>
      <c r="X284" s="1812"/>
      <c r="Y284" s="1812"/>
      <c r="Z284" s="1812"/>
      <c r="AA284" s="1812"/>
      <c r="AB284" s="1812"/>
      <c r="AC284" s="1812"/>
      <c r="AD284" s="1812"/>
      <c r="AE284" s="1812"/>
      <c r="AF284" s="1812"/>
      <c r="AG284" s="1812"/>
      <c r="AH284" s="1810"/>
      <c r="AI284" s="2137"/>
      <c r="AJ284" s="2137"/>
    </row>
    <row r="285" spans="1:36" s="2138" customFormat="1" ht="18" customHeight="1">
      <c r="A285" s="2136"/>
      <c r="B285" s="1500"/>
      <c r="C285" s="2210"/>
      <c r="D285" s="2080"/>
      <c r="E285" s="2411"/>
      <c r="F285" s="2211"/>
      <c r="G285" s="2212"/>
      <c r="H285" s="2213"/>
      <c r="I285" s="2214"/>
      <c r="J285" s="2195"/>
      <c r="K285" s="1662"/>
      <c r="L285" s="2207"/>
      <c r="M285" s="2206"/>
      <c r="N285" s="2207"/>
      <c r="O285" s="2207"/>
      <c r="P285" s="1010"/>
      <c r="Q285" s="1010"/>
      <c r="R285" s="1010"/>
      <c r="S285" s="2207"/>
      <c r="T285" s="1010"/>
      <c r="U285" s="1151"/>
      <c r="V285" s="1012"/>
      <c r="W285" s="1012"/>
      <c r="X285" s="1012"/>
      <c r="Y285" s="1012"/>
      <c r="Z285" s="1012"/>
      <c r="AA285" s="1012"/>
      <c r="AB285" s="1012"/>
      <c r="AC285" s="1012"/>
      <c r="AD285" s="1012"/>
      <c r="AE285" s="1012"/>
      <c r="AF285" s="1012"/>
      <c r="AG285" s="1012"/>
      <c r="AH285" s="968"/>
      <c r="AI285" s="2137"/>
      <c r="AJ285" s="2137"/>
    </row>
    <row r="286" spans="1:36" s="2138" customFormat="1" ht="18" customHeight="1">
      <c r="A286" s="2136"/>
      <c r="B286" s="1500"/>
      <c r="C286" s="2210"/>
      <c r="D286" s="2080"/>
      <c r="E286" s="2412"/>
      <c r="F286" s="1959"/>
      <c r="G286" s="2215"/>
      <c r="H286" s="2216"/>
      <c r="I286" s="2335"/>
      <c r="J286" s="1820"/>
      <c r="K286" s="1662"/>
      <c r="L286" s="2207"/>
      <c r="M286" s="2206"/>
      <c r="N286" s="2207"/>
      <c r="O286" s="2207"/>
      <c r="P286" s="1010"/>
      <c r="Q286" s="1010"/>
      <c r="R286" s="1010"/>
      <c r="S286" s="2207"/>
      <c r="T286" s="1010"/>
      <c r="U286" s="1151"/>
      <c r="V286" s="1012"/>
      <c r="W286" s="1012"/>
      <c r="X286" s="1012"/>
      <c r="Y286" s="1012"/>
      <c r="Z286" s="1012"/>
      <c r="AA286" s="1012"/>
      <c r="AB286" s="1012"/>
      <c r="AC286" s="1012"/>
      <c r="AD286" s="1012"/>
      <c r="AE286" s="1012"/>
      <c r="AF286" s="1012"/>
      <c r="AG286" s="1012"/>
      <c r="AH286" s="968"/>
      <c r="AI286" s="2137"/>
      <c r="AJ286" s="2137"/>
    </row>
    <row r="287" spans="1:36" s="2138" customFormat="1" ht="18" customHeight="1">
      <c r="A287" s="2136"/>
      <c r="B287" s="1500"/>
      <c r="C287" s="2219"/>
      <c r="D287" s="2080"/>
      <c r="E287" s="2413"/>
      <c r="F287" s="2221"/>
      <c r="G287" s="2222"/>
      <c r="H287" s="2223"/>
      <c r="I287" s="2336"/>
      <c r="J287" s="1820"/>
      <c r="K287" s="1662"/>
      <c r="L287" s="2209"/>
      <c r="M287" s="2208"/>
      <c r="N287" s="2209"/>
      <c r="O287" s="2209"/>
      <c r="P287" s="1010"/>
      <c r="Q287" s="1010"/>
      <c r="R287" s="1010"/>
      <c r="S287" s="2209"/>
      <c r="T287" s="1010"/>
      <c r="U287" s="1151"/>
      <c r="V287" s="1012"/>
      <c r="W287" s="1012"/>
      <c r="X287" s="1012"/>
      <c r="Y287" s="1012"/>
      <c r="Z287" s="1012"/>
      <c r="AA287" s="1012"/>
      <c r="AB287" s="1012"/>
      <c r="AC287" s="1012"/>
      <c r="AD287" s="1012"/>
      <c r="AE287" s="1012"/>
      <c r="AF287" s="1012"/>
      <c r="AG287" s="1012"/>
      <c r="AH287" s="968"/>
      <c r="AI287" s="2137"/>
      <c r="AJ287" s="2137"/>
    </row>
    <row r="288" spans="1:36" s="2138" customFormat="1" ht="18" customHeight="1">
      <c r="A288" s="2136"/>
      <c r="B288" s="1500"/>
      <c r="C288" s="2210"/>
      <c r="D288" s="2080"/>
      <c r="E288" s="2414"/>
      <c r="F288" s="2220"/>
      <c r="G288" s="2224"/>
      <c r="H288" s="2225"/>
      <c r="I288" s="2337"/>
      <c r="J288" s="1820"/>
      <c r="K288" s="1662"/>
      <c r="L288" s="2207"/>
      <c r="M288" s="2206"/>
      <c r="N288" s="2207"/>
      <c r="O288" s="2207"/>
      <c r="P288" s="1010"/>
      <c r="Q288" s="1010"/>
      <c r="R288" s="1010"/>
      <c r="S288" s="2207"/>
      <c r="T288" s="1010"/>
      <c r="U288" s="1151"/>
      <c r="V288" s="1012"/>
      <c r="W288" s="1012"/>
      <c r="X288" s="1012"/>
      <c r="Y288" s="1012"/>
      <c r="Z288" s="1012"/>
      <c r="AA288" s="1012"/>
      <c r="AB288" s="1012"/>
      <c r="AC288" s="1012"/>
      <c r="AD288" s="1012"/>
      <c r="AE288" s="1012"/>
      <c r="AF288" s="1012"/>
      <c r="AG288" s="1012"/>
      <c r="AH288" s="968"/>
      <c r="AI288" s="2137"/>
      <c r="AJ288" s="2137"/>
    </row>
    <row r="289" spans="1:36" s="2138" customFormat="1" ht="18" customHeight="1">
      <c r="A289" s="2400"/>
      <c r="B289" s="1500"/>
      <c r="C289" s="2239"/>
      <c r="D289" s="2080"/>
      <c r="E289" s="2401"/>
      <c r="F289" s="2240"/>
      <c r="G289" s="2241"/>
      <c r="H289" s="2241"/>
      <c r="I289" s="2335"/>
      <c r="J289" s="1820"/>
      <c r="K289" s="1662"/>
      <c r="L289" s="2238"/>
      <c r="M289" s="2237"/>
      <c r="N289" s="2238"/>
      <c r="O289" s="2238"/>
      <c r="P289" s="1010"/>
      <c r="Q289" s="1010"/>
      <c r="R289" s="1010"/>
      <c r="S289" s="2238"/>
      <c r="T289" s="1010"/>
      <c r="U289" s="1151"/>
      <c r="V289" s="1012"/>
      <c r="W289" s="1012"/>
      <c r="X289" s="1012"/>
      <c r="Y289" s="1012"/>
      <c r="Z289" s="1012"/>
      <c r="AA289" s="1012"/>
      <c r="AB289" s="1012"/>
      <c r="AC289" s="1012"/>
      <c r="AD289" s="1012"/>
      <c r="AE289" s="1012"/>
      <c r="AF289" s="1012"/>
      <c r="AG289" s="1012"/>
      <c r="AH289" s="968"/>
      <c r="AI289" s="2137"/>
      <c r="AJ289" s="2137"/>
    </row>
    <row r="290" spans="1:36" s="2138" customFormat="1" ht="18" customHeight="1">
      <c r="A290" s="2136"/>
      <c r="B290" s="1500"/>
      <c r="C290" s="2325"/>
      <c r="D290" s="2080"/>
      <c r="E290" s="2402"/>
      <c r="F290" s="1771"/>
      <c r="G290" s="1770"/>
      <c r="H290" s="2326"/>
      <c r="I290" s="2335"/>
      <c r="J290" s="1820"/>
      <c r="K290" s="1662"/>
      <c r="L290" s="2295"/>
      <c r="M290" s="2294"/>
      <c r="N290" s="2295"/>
      <c r="O290" s="2295"/>
      <c r="P290" s="1010"/>
      <c r="Q290" s="1010"/>
      <c r="R290" s="1010"/>
      <c r="S290" s="2295"/>
      <c r="T290" s="1010"/>
      <c r="U290" s="1151"/>
      <c r="V290" s="1012"/>
      <c r="W290" s="1012"/>
      <c r="X290" s="1012"/>
      <c r="Y290" s="1012"/>
      <c r="Z290" s="1012"/>
      <c r="AA290" s="1012"/>
      <c r="AB290" s="1012"/>
      <c r="AC290" s="1012"/>
      <c r="AD290" s="1012"/>
      <c r="AE290" s="1012"/>
      <c r="AF290" s="1012"/>
      <c r="AG290" s="1012"/>
      <c r="AH290" s="968"/>
      <c r="AI290" s="2137"/>
      <c r="AJ290" s="2137"/>
    </row>
    <row r="291" spans="1:36" s="2138" customFormat="1" ht="18" customHeight="1">
      <c r="A291" s="2136"/>
      <c r="B291" s="1500"/>
      <c r="C291" s="2333"/>
      <c r="D291" s="2080"/>
      <c r="E291" s="2403"/>
      <c r="F291" s="1771"/>
      <c r="G291" s="2334"/>
      <c r="H291" s="2334"/>
      <c r="I291" s="2335"/>
      <c r="J291" s="1820"/>
      <c r="K291" s="1662"/>
      <c r="L291" s="2328"/>
      <c r="M291" s="2327"/>
      <c r="N291" s="2328"/>
      <c r="O291" s="2328"/>
      <c r="P291" s="1010"/>
      <c r="Q291" s="1010"/>
      <c r="R291" s="1010"/>
      <c r="S291" s="2328"/>
      <c r="T291" s="1010"/>
      <c r="U291" s="1151"/>
      <c r="V291" s="1012"/>
      <c r="W291" s="1012"/>
      <c r="X291" s="1012"/>
      <c r="Y291" s="1012"/>
      <c r="Z291" s="1012"/>
      <c r="AA291" s="1012"/>
      <c r="AB291" s="1012"/>
      <c r="AC291" s="1012"/>
      <c r="AD291" s="1012"/>
      <c r="AE291" s="1012"/>
      <c r="AF291" s="1012"/>
      <c r="AG291" s="1012"/>
      <c r="AH291" s="968"/>
      <c r="AI291" s="2137"/>
      <c r="AJ291" s="2137"/>
    </row>
    <row r="292" spans="1:36" s="2138" customFormat="1" ht="18" customHeight="1">
      <c r="A292" s="2136"/>
      <c r="B292" s="1500"/>
      <c r="C292" s="2333"/>
      <c r="D292" s="2240"/>
      <c r="E292" s="2404"/>
      <c r="F292" s="2240"/>
      <c r="G292" s="2241"/>
      <c r="H292" s="2241"/>
      <c r="I292" s="2242"/>
      <c r="J292" s="2340"/>
      <c r="K292" s="1811"/>
      <c r="L292" s="1811"/>
      <c r="M292" s="2329"/>
      <c r="N292" s="1811"/>
      <c r="O292" s="1811"/>
      <c r="P292" s="1548"/>
      <c r="Q292" s="1548"/>
      <c r="R292" s="1548"/>
      <c r="S292" s="1811"/>
      <c r="T292" s="1548"/>
      <c r="U292" s="1960"/>
      <c r="V292" s="1812"/>
      <c r="W292" s="1812"/>
      <c r="X292" s="1812"/>
      <c r="Y292" s="1812"/>
      <c r="Z292" s="1812"/>
      <c r="AA292" s="1812"/>
      <c r="AB292" s="1812"/>
      <c r="AC292" s="1812"/>
      <c r="AD292" s="1812"/>
      <c r="AE292" s="1812"/>
      <c r="AF292" s="1812"/>
      <c r="AG292" s="1812"/>
      <c r="AH292" s="1810"/>
      <c r="AI292" s="2137"/>
      <c r="AJ292" s="2137"/>
    </row>
    <row r="293" spans="1:36" s="2138" customFormat="1" ht="18" customHeight="1">
      <c r="A293" s="2136"/>
      <c r="B293" s="1500"/>
      <c r="C293" s="2333"/>
      <c r="D293" s="2240"/>
      <c r="E293" s="2405"/>
      <c r="F293" s="2243"/>
      <c r="G293" s="2339"/>
      <c r="H293" s="2339"/>
      <c r="I293" s="2242"/>
      <c r="J293" s="2340"/>
      <c r="K293" s="2328"/>
      <c r="L293" s="2328"/>
      <c r="M293" s="2327"/>
      <c r="N293" s="2328"/>
      <c r="O293" s="2328"/>
      <c r="P293" s="1010"/>
      <c r="Q293" s="1010"/>
      <c r="R293" s="1010"/>
      <c r="S293" s="2328"/>
      <c r="T293" s="1010"/>
      <c r="U293" s="1151"/>
      <c r="V293" s="1012"/>
      <c r="W293" s="1012"/>
      <c r="X293" s="1012"/>
      <c r="Y293" s="1012"/>
      <c r="Z293" s="1012"/>
      <c r="AA293" s="1012"/>
      <c r="AB293" s="1012"/>
      <c r="AC293" s="1012"/>
      <c r="AD293" s="1012"/>
      <c r="AE293" s="1012"/>
      <c r="AF293" s="1012"/>
      <c r="AG293" s="1012"/>
      <c r="AH293" s="968"/>
      <c r="AI293" s="2137"/>
      <c r="AJ293" s="2137"/>
    </row>
    <row r="294" spans="1:36" s="2138" customFormat="1" ht="18" customHeight="1">
      <c r="A294" s="2136"/>
      <c r="B294" s="1500"/>
      <c r="C294" s="2333"/>
      <c r="D294" s="2240"/>
      <c r="E294" s="2402"/>
      <c r="F294" s="1771"/>
      <c r="G294" s="2334"/>
      <c r="H294" s="2334"/>
      <c r="I294" s="2335"/>
      <c r="J294" s="1820"/>
      <c r="K294" s="2328"/>
      <c r="L294" s="2328"/>
      <c r="M294" s="2327"/>
      <c r="N294" s="2328"/>
      <c r="O294" s="2328"/>
      <c r="P294" s="1010"/>
      <c r="Q294" s="1010"/>
      <c r="R294" s="1010"/>
      <c r="S294" s="2328"/>
      <c r="T294" s="1010"/>
      <c r="U294" s="1151"/>
      <c r="V294" s="1012"/>
      <c r="W294" s="1012"/>
      <c r="X294" s="1012"/>
      <c r="Y294" s="1012"/>
      <c r="Z294" s="1012"/>
      <c r="AA294" s="1012"/>
      <c r="AB294" s="1012"/>
      <c r="AC294" s="1012"/>
      <c r="AD294" s="1012"/>
      <c r="AE294" s="1012"/>
      <c r="AF294" s="1012"/>
      <c r="AG294" s="1012"/>
      <c r="AH294" s="968"/>
      <c r="AI294" s="2137"/>
      <c r="AJ294" s="2137"/>
    </row>
    <row r="295" spans="1:36" s="2138" customFormat="1" ht="18" customHeight="1">
      <c r="A295" s="2136"/>
      <c r="B295" s="1500"/>
      <c r="C295" s="2333"/>
      <c r="D295" s="2240"/>
      <c r="E295" s="2402"/>
      <c r="F295" s="1771"/>
      <c r="G295" s="2334"/>
      <c r="H295" s="2334"/>
      <c r="I295" s="2335"/>
      <c r="J295" s="1820"/>
      <c r="K295" s="2328"/>
      <c r="L295" s="2328"/>
      <c r="M295" s="2327"/>
      <c r="N295" s="2328"/>
      <c r="O295" s="2328"/>
      <c r="P295" s="1010"/>
      <c r="Q295" s="1010"/>
      <c r="R295" s="1010"/>
      <c r="S295" s="2328"/>
      <c r="T295" s="1010"/>
      <c r="U295" s="1151"/>
      <c r="V295" s="1012"/>
      <c r="W295" s="1012"/>
      <c r="X295" s="1012"/>
      <c r="Y295" s="1012"/>
      <c r="Z295" s="1012"/>
      <c r="AA295" s="1012"/>
      <c r="AB295" s="1012"/>
      <c r="AC295" s="1012"/>
      <c r="AD295" s="1012"/>
      <c r="AE295" s="1012"/>
      <c r="AF295" s="1012"/>
      <c r="AG295" s="1012"/>
      <c r="AH295" s="968"/>
      <c r="AI295" s="2137"/>
      <c r="AJ295" s="2137"/>
    </row>
    <row r="296" spans="1:36" s="2138" customFormat="1" ht="18" customHeight="1">
      <c r="A296" s="2136"/>
      <c r="B296" s="1500"/>
      <c r="C296" s="2333"/>
      <c r="D296" s="2240"/>
      <c r="E296" s="2405"/>
      <c r="F296" s="2243"/>
      <c r="G296" s="2341"/>
      <c r="H296" s="2339"/>
      <c r="I296" s="2242"/>
      <c r="J296" s="2340"/>
      <c r="K296" s="2328"/>
      <c r="L296" s="2328"/>
      <c r="M296" s="2327"/>
      <c r="N296" s="2328"/>
      <c r="O296" s="2328"/>
      <c r="P296" s="1010"/>
      <c r="Q296" s="1010"/>
      <c r="R296" s="1010"/>
      <c r="S296" s="2328"/>
      <c r="T296" s="1010"/>
      <c r="U296" s="1151"/>
      <c r="V296" s="1012"/>
      <c r="W296" s="1012"/>
      <c r="X296" s="1012"/>
      <c r="Y296" s="1012"/>
      <c r="Z296" s="1012"/>
      <c r="AA296" s="1012"/>
      <c r="AB296" s="1012"/>
      <c r="AC296" s="1012"/>
      <c r="AD296" s="1012"/>
      <c r="AE296" s="1012"/>
      <c r="AF296" s="1012"/>
      <c r="AG296" s="1012"/>
      <c r="AH296" s="968"/>
      <c r="AI296" s="2137"/>
      <c r="AJ296" s="2137"/>
    </row>
    <row r="297" spans="1:36" s="2138" customFormat="1" ht="18" customHeight="1">
      <c r="A297" s="2136"/>
      <c r="B297" s="1500"/>
      <c r="C297" s="2333"/>
      <c r="D297" s="2240"/>
      <c r="E297" s="2406"/>
      <c r="F297" s="1959"/>
      <c r="G297" s="2342"/>
      <c r="H297" s="2339"/>
      <c r="I297" s="2242"/>
      <c r="J297" s="2340"/>
      <c r="K297" s="2328"/>
      <c r="L297" s="2328"/>
      <c r="M297" s="2327"/>
      <c r="N297" s="2328"/>
      <c r="O297" s="2328"/>
      <c r="P297" s="1010"/>
      <c r="Q297" s="1010"/>
      <c r="R297" s="1010"/>
      <c r="S297" s="2328"/>
      <c r="T297" s="1010"/>
      <c r="U297" s="1151"/>
      <c r="V297" s="1012"/>
      <c r="W297" s="1012"/>
      <c r="X297" s="1012"/>
      <c r="Y297" s="1012"/>
      <c r="Z297" s="1012"/>
      <c r="AA297" s="1012"/>
      <c r="AB297" s="1012"/>
      <c r="AC297" s="1012"/>
      <c r="AD297" s="1012"/>
      <c r="AE297" s="1012"/>
      <c r="AF297" s="1012"/>
      <c r="AG297" s="1012"/>
      <c r="AH297" s="968"/>
      <c r="AI297" s="2137"/>
      <c r="AJ297" s="2137"/>
    </row>
    <row r="298" spans="1:36" s="2138" customFormat="1" ht="18" customHeight="1">
      <c r="A298" s="2136"/>
      <c r="B298" s="1500"/>
      <c r="C298" s="2333"/>
      <c r="D298" s="2240"/>
      <c r="E298" s="2404"/>
      <c r="F298" s="2240"/>
      <c r="G298" s="2241"/>
      <c r="H298" s="2241"/>
      <c r="I298" s="2242"/>
      <c r="J298" s="2243"/>
      <c r="K298" s="2328"/>
      <c r="L298" s="2328"/>
      <c r="M298" s="2327"/>
      <c r="N298" s="2328"/>
      <c r="O298" s="2328"/>
      <c r="P298" s="1010"/>
      <c r="Q298" s="1010"/>
      <c r="R298" s="1010"/>
      <c r="S298" s="2328"/>
      <c r="T298" s="1010"/>
      <c r="U298" s="1151"/>
      <c r="V298" s="1012"/>
      <c r="W298" s="1012"/>
      <c r="X298" s="1012"/>
      <c r="Y298" s="1012"/>
      <c r="Z298" s="1012"/>
      <c r="AA298" s="1012"/>
      <c r="AB298" s="1012"/>
      <c r="AC298" s="1012"/>
      <c r="AD298" s="1012"/>
      <c r="AE298" s="1012"/>
      <c r="AF298" s="1012"/>
      <c r="AG298" s="1012"/>
      <c r="AH298" s="968"/>
      <c r="AI298" s="2137"/>
      <c r="AJ298" s="2137"/>
    </row>
    <row r="299" spans="1:36" s="2138" customFormat="1" ht="18" customHeight="1">
      <c r="A299" s="2136"/>
      <c r="B299" s="1500"/>
      <c r="C299" s="2333"/>
      <c r="D299" s="2240"/>
      <c r="E299" s="2406"/>
      <c r="F299" s="1547"/>
      <c r="G299" s="2343"/>
      <c r="H299" s="2344"/>
      <c r="I299" s="2250"/>
      <c r="J299" s="2243"/>
      <c r="K299" s="2328"/>
      <c r="L299" s="2328"/>
      <c r="M299" s="2327"/>
      <c r="N299" s="2328"/>
      <c r="O299" s="2328"/>
      <c r="P299" s="1010"/>
      <c r="Q299" s="1010"/>
      <c r="R299" s="1010"/>
      <c r="S299" s="2328"/>
      <c r="T299" s="1010"/>
      <c r="U299" s="1151"/>
      <c r="V299" s="1012"/>
      <c r="W299" s="1012"/>
      <c r="X299" s="1012"/>
      <c r="Y299" s="1012"/>
      <c r="Z299" s="1012"/>
      <c r="AA299" s="1012"/>
      <c r="AB299" s="1012"/>
      <c r="AC299" s="1012"/>
      <c r="AD299" s="1012"/>
      <c r="AE299" s="1012"/>
      <c r="AF299" s="1012"/>
      <c r="AG299" s="1012"/>
      <c r="AH299" s="968"/>
      <c r="AI299" s="2137"/>
      <c r="AJ299" s="2137"/>
    </row>
    <row r="300" spans="1:36" s="2138" customFormat="1" ht="18" customHeight="1">
      <c r="A300" s="2136"/>
      <c r="B300" s="1500"/>
      <c r="C300" s="2333"/>
      <c r="D300" s="2240"/>
      <c r="E300" s="2405"/>
      <c r="F300" s="1959"/>
      <c r="G300" s="2339"/>
      <c r="H300" s="2339"/>
      <c r="I300" s="2242"/>
      <c r="J300" s="2340"/>
      <c r="K300" s="2328"/>
      <c r="L300" s="2328"/>
      <c r="M300" s="2327"/>
      <c r="N300" s="2328"/>
      <c r="O300" s="2328"/>
      <c r="P300" s="1010"/>
      <c r="Q300" s="1010"/>
      <c r="R300" s="1010"/>
      <c r="S300" s="2328"/>
      <c r="T300" s="1010"/>
      <c r="U300" s="1151"/>
      <c r="V300" s="1012"/>
      <c r="W300" s="1012"/>
      <c r="X300" s="1012"/>
      <c r="Y300" s="1012"/>
      <c r="Z300" s="1012"/>
      <c r="AA300" s="1012"/>
      <c r="AB300" s="1012"/>
      <c r="AC300" s="1012"/>
      <c r="AD300" s="1012"/>
      <c r="AE300" s="1012"/>
      <c r="AF300" s="1012"/>
      <c r="AG300" s="1012"/>
      <c r="AH300" s="968"/>
      <c r="AI300" s="2137"/>
      <c r="AJ300" s="2137"/>
    </row>
    <row r="301" spans="1:36" s="2138" customFormat="1" ht="18" customHeight="1">
      <c r="A301" s="2136"/>
      <c r="B301" s="1500"/>
      <c r="C301" s="2333"/>
      <c r="D301" s="2240"/>
      <c r="E301" s="2404"/>
      <c r="F301" s="2240"/>
      <c r="G301" s="2241"/>
      <c r="H301" s="2241"/>
      <c r="I301" s="2242"/>
      <c r="J301" s="2340"/>
      <c r="K301" s="2328"/>
      <c r="L301" s="2328"/>
      <c r="M301" s="2327"/>
      <c r="N301" s="2328"/>
      <c r="O301" s="2328"/>
      <c r="P301" s="1010"/>
      <c r="Q301" s="1010"/>
      <c r="R301" s="1010"/>
      <c r="S301" s="2328"/>
      <c r="T301" s="1010"/>
      <c r="U301" s="1151"/>
      <c r="V301" s="1012"/>
      <c r="W301" s="1012"/>
      <c r="X301" s="1012"/>
      <c r="Y301" s="1012"/>
      <c r="Z301" s="1012"/>
      <c r="AA301" s="1012"/>
      <c r="AB301" s="1012"/>
      <c r="AC301" s="1012"/>
      <c r="AD301" s="1012"/>
      <c r="AE301" s="1012"/>
      <c r="AF301" s="1012"/>
      <c r="AG301" s="1012"/>
      <c r="AH301" s="968"/>
      <c r="AI301" s="2137"/>
      <c r="AJ301" s="2137"/>
    </row>
    <row r="302" spans="1:36" s="2138" customFormat="1" ht="18" customHeight="1">
      <c r="A302" s="2136"/>
      <c r="B302" s="1500"/>
      <c r="C302" s="2333"/>
      <c r="D302" s="2240"/>
      <c r="E302" s="2405"/>
      <c r="F302" s="1959"/>
      <c r="G302" s="2339"/>
      <c r="H302" s="2339"/>
      <c r="I302" s="2242"/>
      <c r="J302" s="2243"/>
      <c r="K302" s="2328"/>
      <c r="L302" s="2328"/>
      <c r="M302" s="2327"/>
      <c r="N302" s="2328"/>
      <c r="O302" s="2328"/>
      <c r="P302" s="1010"/>
      <c r="Q302" s="1010"/>
      <c r="R302" s="1010"/>
      <c r="S302" s="2328"/>
      <c r="T302" s="1010"/>
      <c r="U302" s="1151"/>
      <c r="V302" s="1012"/>
      <c r="W302" s="1012"/>
      <c r="X302" s="1012"/>
      <c r="Y302" s="1012"/>
      <c r="Z302" s="1012"/>
      <c r="AA302" s="1012"/>
      <c r="AB302" s="1012"/>
      <c r="AC302" s="1012"/>
      <c r="AD302" s="1012"/>
      <c r="AE302" s="1012"/>
      <c r="AF302" s="1012"/>
      <c r="AG302" s="1012"/>
      <c r="AH302" s="968"/>
      <c r="AI302" s="2137"/>
      <c r="AJ302" s="2137"/>
    </row>
    <row r="303" spans="1:36" s="2138" customFormat="1" ht="18" customHeight="1">
      <c r="A303" s="2136"/>
      <c r="B303" s="1500"/>
      <c r="C303" s="2333"/>
      <c r="D303" s="2240"/>
      <c r="E303" s="2406"/>
      <c r="F303" s="1547"/>
      <c r="G303" s="2343"/>
      <c r="H303" s="2344"/>
      <c r="I303" s="2250"/>
      <c r="J303" s="2243"/>
      <c r="K303" s="2328"/>
      <c r="L303" s="2328"/>
      <c r="M303" s="2327"/>
      <c r="N303" s="2328"/>
      <c r="O303" s="2328"/>
      <c r="P303" s="1010"/>
      <c r="Q303" s="1010"/>
      <c r="R303" s="1010"/>
      <c r="S303" s="2328"/>
      <c r="T303" s="1010"/>
      <c r="U303" s="1151"/>
      <c r="V303" s="1012"/>
      <c r="W303" s="1012"/>
      <c r="X303" s="1012"/>
      <c r="Y303" s="1012"/>
      <c r="Z303" s="1012"/>
      <c r="AA303" s="1012"/>
      <c r="AB303" s="1012"/>
      <c r="AC303" s="1012"/>
      <c r="AD303" s="1012"/>
      <c r="AE303" s="1012"/>
      <c r="AF303" s="1012"/>
      <c r="AG303" s="1012"/>
      <c r="AH303" s="968"/>
      <c r="AI303" s="2137"/>
      <c r="AJ303" s="2137"/>
    </row>
    <row r="304" spans="1:36" s="2138" customFormat="1" ht="18" customHeight="1">
      <c r="A304" s="2136"/>
      <c r="B304" s="1500"/>
      <c r="C304" s="2333"/>
      <c r="D304" s="2240"/>
      <c r="E304" s="2406"/>
      <c r="F304" s="1547"/>
      <c r="G304" s="2343"/>
      <c r="H304" s="2344"/>
      <c r="I304" s="2250"/>
      <c r="J304" s="2243"/>
      <c r="K304" s="2328"/>
      <c r="L304" s="2328"/>
      <c r="M304" s="2327"/>
      <c r="N304" s="2328"/>
      <c r="O304" s="2328"/>
      <c r="P304" s="1010"/>
      <c r="Q304" s="1010"/>
      <c r="R304" s="1010"/>
      <c r="S304" s="2328"/>
      <c r="T304" s="1010"/>
      <c r="U304" s="1151"/>
      <c r="V304" s="1012"/>
      <c r="W304" s="1012"/>
      <c r="X304" s="1012"/>
      <c r="Y304" s="1012"/>
      <c r="Z304" s="1012"/>
      <c r="AA304" s="1012"/>
      <c r="AB304" s="1012"/>
      <c r="AC304" s="1012"/>
      <c r="AD304" s="1012"/>
      <c r="AE304" s="1012"/>
      <c r="AF304" s="1012"/>
      <c r="AG304" s="1012"/>
      <c r="AH304" s="968"/>
      <c r="AI304" s="2137"/>
      <c r="AJ304" s="2137"/>
    </row>
    <row r="305" spans="1:36" s="2138" customFormat="1" ht="18" customHeight="1">
      <c r="A305" s="2136"/>
      <c r="B305" s="1500"/>
      <c r="C305" s="2333"/>
      <c r="D305" s="2240"/>
      <c r="E305" s="2405"/>
      <c r="F305" s="1959"/>
      <c r="G305" s="2339"/>
      <c r="H305" s="2339"/>
      <c r="I305" s="2242"/>
      <c r="J305" s="2340"/>
      <c r="K305" s="2328"/>
      <c r="L305" s="2328"/>
      <c r="M305" s="2327"/>
      <c r="N305" s="2328"/>
      <c r="O305" s="2328"/>
      <c r="P305" s="1010"/>
      <c r="Q305" s="1010"/>
      <c r="R305" s="1010"/>
      <c r="S305" s="2328"/>
      <c r="T305" s="1010"/>
      <c r="U305" s="1151"/>
      <c r="V305" s="1012"/>
      <c r="W305" s="1012"/>
      <c r="X305" s="1012"/>
      <c r="Y305" s="1012"/>
      <c r="Z305" s="1012"/>
      <c r="AA305" s="1012"/>
      <c r="AB305" s="1012"/>
      <c r="AC305" s="1012"/>
      <c r="AD305" s="1012"/>
      <c r="AE305" s="1012"/>
      <c r="AF305" s="1012"/>
      <c r="AG305" s="1012"/>
      <c r="AH305" s="968"/>
      <c r="AI305" s="2137"/>
      <c r="AJ305" s="2137"/>
    </row>
    <row r="306" spans="1:36" s="2138" customFormat="1" ht="18" customHeight="1">
      <c r="A306" s="2136"/>
      <c r="B306" s="1500"/>
      <c r="C306" s="2333"/>
      <c r="D306" s="2240"/>
      <c r="E306" s="2405"/>
      <c r="F306" s="2243"/>
      <c r="G306" s="2339"/>
      <c r="H306" s="2339"/>
      <c r="I306" s="2242"/>
      <c r="J306" s="2345"/>
      <c r="K306" s="2328"/>
      <c r="L306" s="2328"/>
      <c r="M306" s="2327"/>
      <c r="N306" s="2328"/>
      <c r="O306" s="2328"/>
      <c r="P306" s="1010"/>
      <c r="Q306" s="1010"/>
      <c r="R306" s="1010"/>
      <c r="S306" s="2328"/>
      <c r="T306" s="1010"/>
      <c r="U306" s="1151"/>
      <c r="V306" s="1012"/>
      <c r="W306" s="1012"/>
      <c r="X306" s="1012"/>
      <c r="Y306" s="1012"/>
      <c r="Z306" s="1012"/>
      <c r="AA306" s="1012"/>
      <c r="AB306" s="1012"/>
      <c r="AC306" s="1012"/>
      <c r="AD306" s="1012"/>
      <c r="AE306" s="1012"/>
      <c r="AF306" s="1012"/>
      <c r="AG306" s="1012"/>
      <c r="AH306" s="968"/>
      <c r="AI306" s="2137"/>
      <c r="AJ306" s="2137"/>
    </row>
    <row r="307" spans="1:36" s="2138" customFormat="1" ht="18" customHeight="1">
      <c r="A307" s="2136"/>
      <c r="B307" s="1500"/>
      <c r="C307" s="2333"/>
      <c r="D307" s="2240"/>
      <c r="E307" s="2405"/>
      <c r="F307" s="2243"/>
      <c r="G307" s="2341"/>
      <c r="H307" s="2339"/>
      <c r="I307" s="2242"/>
      <c r="J307" s="2340"/>
      <c r="K307" s="2328"/>
      <c r="L307" s="2328"/>
      <c r="M307" s="2327"/>
      <c r="N307" s="2328"/>
      <c r="O307" s="2328"/>
      <c r="P307" s="1010"/>
      <c r="Q307" s="1010"/>
      <c r="R307" s="1010"/>
      <c r="S307" s="2328"/>
      <c r="T307" s="1010"/>
      <c r="U307" s="1151"/>
      <c r="V307" s="1012"/>
      <c r="W307" s="1012"/>
      <c r="X307" s="1012"/>
      <c r="Y307" s="1012"/>
      <c r="Z307" s="1012"/>
      <c r="AA307" s="1012"/>
      <c r="AB307" s="1012"/>
      <c r="AC307" s="1012"/>
      <c r="AD307" s="1012"/>
      <c r="AE307" s="1012"/>
      <c r="AF307" s="1012"/>
      <c r="AG307" s="1012"/>
      <c r="AH307" s="968"/>
      <c r="AI307" s="2137"/>
      <c r="AJ307" s="2137"/>
    </row>
    <row r="308" spans="1:36" s="2138" customFormat="1" ht="18" customHeight="1">
      <c r="A308" s="2136"/>
      <c r="B308" s="1500"/>
      <c r="C308" s="2362"/>
      <c r="D308" s="2356"/>
      <c r="E308" s="2402"/>
      <c r="F308" s="2355"/>
      <c r="G308" s="1083"/>
      <c r="H308" s="2186"/>
      <c r="I308" s="2182"/>
      <c r="J308" s="2184"/>
      <c r="K308" s="2354"/>
      <c r="L308" s="2354"/>
      <c r="M308" s="2353"/>
      <c r="N308" s="2354"/>
      <c r="O308" s="2354"/>
      <c r="P308" s="1010"/>
      <c r="Q308" s="1010"/>
      <c r="R308" s="1010"/>
      <c r="S308" s="2354"/>
      <c r="T308" s="1010"/>
      <c r="U308" s="1151"/>
      <c r="V308" s="1012"/>
      <c r="W308" s="1012"/>
      <c r="X308" s="1012"/>
      <c r="Y308" s="1012"/>
      <c r="Z308" s="1012"/>
      <c r="AA308" s="1012"/>
      <c r="AB308" s="1012"/>
      <c r="AC308" s="1012"/>
      <c r="AD308" s="1012"/>
      <c r="AE308" s="1012"/>
      <c r="AF308" s="1012"/>
      <c r="AG308" s="1012"/>
      <c r="AH308" s="968"/>
      <c r="AI308" s="2137"/>
      <c r="AJ308" s="2137"/>
    </row>
    <row r="309" spans="1:36" s="2138" customFormat="1" ht="18" customHeight="1">
      <c r="A309" s="2136"/>
      <c r="B309" s="1500"/>
      <c r="C309" s="2333"/>
      <c r="D309" s="2240"/>
      <c r="E309" s="2406"/>
      <c r="F309" s="1547"/>
      <c r="G309" s="2343"/>
      <c r="H309" s="2344"/>
      <c r="I309" s="2250"/>
      <c r="J309" s="2346"/>
      <c r="K309" s="2328"/>
      <c r="L309" s="2328"/>
      <c r="M309" s="2327"/>
      <c r="N309" s="2328"/>
      <c r="O309" s="2328"/>
      <c r="P309" s="1010"/>
      <c r="Q309" s="1010"/>
      <c r="R309" s="1010"/>
      <c r="S309" s="2328"/>
      <c r="T309" s="1010"/>
      <c r="U309" s="1151"/>
      <c r="V309" s="1012"/>
      <c r="W309" s="1012"/>
      <c r="X309" s="1012"/>
      <c r="Y309" s="1012"/>
      <c r="Z309" s="1012"/>
      <c r="AA309" s="1012"/>
      <c r="AB309" s="1012"/>
      <c r="AC309" s="1012"/>
      <c r="AD309" s="1012"/>
      <c r="AE309" s="1012"/>
      <c r="AF309" s="1012"/>
      <c r="AG309" s="1012"/>
      <c r="AH309" s="968"/>
      <c r="AI309" s="2137"/>
      <c r="AJ309" s="2137"/>
    </row>
    <row r="310" spans="1:36" s="2138" customFormat="1" ht="18" customHeight="1">
      <c r="A310" s="2136"/>
      <c r="B310" s="1500"/>
      <c r="C310" s="2333"/>
      <c r="D310" s="2240"/>
      <c r="E310" s="2405"/>
      <c r="F310" s="2243"/>
      <c r="G310" s="2341"/>
      <c r="H310" s="2339"/>
      <c r="I310" s="2242"/>
      <c r="J310" s="2340"/>
      <c r="K310" s="2328"/>
      <c r="L310" s="2328"/>
      <c r="M310" s="2327"/>
      <c r="N310" s="2328"/>
      <c r="O310" s="2328"/>
      <c r="P310" s="1010"/>
      <c r="Q310" s="1010"/>
      <c r="R310" s="1010"/>
      <c r="S310" s="2328"/>
      <c r="T310" s="1010"/>
      <c r="U310" s="1151"/>
      <c r="V310" s="1012"/>
      <c r="W310" s="1012"/>
      <c r="X310" s="1012"/>
      <c r="Y310" s="1012"/>
      <c r="Z310" s="1012"/>
      <c r="AA310" s="1012"/>
      <c r="AB310" s="1012"/>
      <c r="AC310" s="1012"/>
      <c r="AD310" s="1012"/>
      <c r="AE310" s="1012"/>
      <c r="AF310" s="1012"/>
      <c r="AG310" s="1012"/>
      <c r="AH310" s="968"/>
      <c r="AI310" s="2137"/>
      <c r="AJ310" s="2137"/>
    </row>
    <row r="311" spans="1:36" s="2138" customFormat="1" ht="18" customHeight="1">
      <c r="A311" s="2136"/>
      <c r="B311" s="1500"/>
      <c r="C311" s="2333"/>
      <c r="D311" s="2240"/>
      <c r="E311" s="2405"/>
      <c r="F311" s="2243"/>
      <c r="G311" s="2339"/>
      <c r="H311" s="2339"/>
      <c r="I311" s="2242"/>
      <c r="J311" s="2340"/>
      <c r="K311" s="2328"/>
      <c r="L311" s="2328"/>
      <c r="M311" s="2327"/>
      <c r="N311" s="2328"/>
      <c r="O311" s="2328"/>
      <c r="P311" s="1010"/>
      <c r="Q311" s="1010"/>
      <c r="R311" s="1010"/>
      <c r="S311" s="2328"/>
      <c r="T311" s="1010"/>
      <c r="U311" s="1151"/>
      <c r="V311" s="1012"/>
      <c r="W311" s="1012"/>
      <c r="X311" s="1012"/>
      <c r="Y311" s="1012"/>
      <c r="Z311" s="1012"/>
      <c r="AA311" s="1012"/>
      <c r="AB311" s="1012"/>
      <c r="AC311" s="1012"/>
      <c r="AD311" s="1012"/>
      <c r="AE311" s="1012"/>
      <c r="AF311" s="1012"/>
      <c r="AG311" s="1012"/>
      <c r="AH311" s="968"/>
      <c r="AI311" s="2137"/>
      <c r="AJ311" s="2137"/>
    </row>
    <row r="312" spans="1:36" s="2138" customFormat="1" ht="18" customHeight="1">
      <c r="A312" s="2136"/>
      <c r="B312" s="1500"/>
      <c r="C312" s="2333"/>
      <c r="D312" s="2240"/>
      <c r="E312" s="2406"/>
      <c r="F312" s="1547"/>
      <c r="G312" s="2343"/>
      <c r="H312" s="2344"/>
      <c r="I312" s="2250"/>
      <c r="J312" s="2243"/>
      <c r="K312" s="2328"/>
      <c r="L312" s="2328"/>
      <c r="M312" s="2327"/>
      <c r="N312" s="2328"/>
      <c r="O312" s="2328"/>
      <c r="P312" s="1010"/>
      <c r="Q312" s="1010"/>
      <c r="R312" s="1010"/>
      <c r="S312" s="2328"/>
      <c r="T312" s="1010"/>
      <c r="U312" s="1151"/>
      <c r="V312" s="1012"/>
      <c r="W312" s="1012"/>
      <c r="X312" s="1012"/>
      <c r="Y312" s="1012"/>
      <c r="Z312" s="1012"/>
      <c r="AA312" s="1012"/>
      <c r="AB312" s="1012"/>
      <c r="AC312" s="1012"/>
      <c r="AD312" s="1012"/>
      <c r="AE312" s="1012"/>
      <c r="AF312" s="1012"/>
      <c r="AG312" s="1012"/>
      <c r="AH312" s="968"/>
      <c r="AI312" s="2137"/>
      <c r="AJ312" s="2137"/>
    </row>
    <row r="313" spans="1:36" s="2138" customFormat="1" ht="18" customHeight="1">
      <c r="A313" s="2136"/>
      <c r="B313" s="1500"/>
      <c r="C313" s="2333"/>
      <c r="D313" s="2240"/>
      <c r="E313" s="2406"/>
      <c r="F313" s="1547"/>
      <c r="G313" s="2343"/>
      <c r="H313" s="2344"/>
      <c r="I313" s="2250"/>
      <c r="J313" s="2243"/>
      <c r="K313" s="2328"/>
      <c r="L313" s="2328"/>
      <c r="M313" s="2327"/>
      <c r="N313" s="2328"/>
      <c r="O313" s="2328"/>
      <c r="P313" s="1010"/>
      <c r="Q313" s="1010"/>
      <c r="R313" s="1010"/>
      <c r="S313" s="2328"/>
      <c r="T313" s="1010"/>
      <c r="U313" s="1151"/>
      <c r="V313" s="1012"/>
      <c r="W313" s="1012"/>
      <c r="X313" s="1012"/>
      <c r="Y313" s="1012"/>
      <c r="Z313" s="1012"/>
      <c r="AA313" s="1012"/>
      <c r="AB313" s="1012"/>
      <c r="AC313" s="1012"/>
      <c r="AD313" s="1012"/>
      <c r="AE313" s="1012"/>
      <c r="AF313" s="1012"/>
      <c r="AG313" s="1012"/>
      <c r="AH313" s="968"/>
      <c r="AI313" s="2137"/>
      <c r="AJ313" s="2137"/>
    </row>
    <row r="314" spans="1:36" s="2138" customFormat="1" ht="18" customHeight="1">
      <c r="A314" s="2136"/>
      <c r="B314" s="1500"/>
      <c r="C314" s="2333"/>
      <c r="D314" s="2240"/>
      <c r="E314" s="2404"/>
      <c r="F314" s="2240"/>
      <c r="G314" s="2341"/>
      <c r="H314" s="2241"/>
      <c r="I314" s="2242"/>
      <c r="J314" s="2340"/>
      <c r="K314" s="2328"/>
      <c r="L314" s="2328"/>
      <c r="M314" s="2327"/>
      <c r="N314" s="2328"/>
      <c r="O314" s="2328"/>
      <c r="P314" s="1010"/>
      <c r="Q314" s="1010"/>
      <c r="R314" s="1010"/>
      <c r="S314" s="2328"/>
      <c r="T314" s="1010"/>
      <c r="U314" s="1151"/>
      <c r="V314" s="1012"/>
      <c r="W314" s="1012"/>
      <c r="X314" s="1012"/>
      <c r="Y314" s="1012"/>
      <c r="Z314" s="1012"/>
      <c r="AA314" s="1012"/>
      <c r="AB314" s="1012"/>
      <c r="AC314" s="1012"/>
      <c r="AD314" s="1012"/>
      <c r="AE314" s="1012"/>
      <c r="AF314" s="1012"/>
      <c r="AG314" s="1012"/>
      <c r="AH314" s="968"/>
      <c r="AI314" s="2137"/>
      <c r="AJ314" s="2137"/>
    </row>
    <row r="315" spans="1:36" s="2138" customFormat="1" ht="18" customHeight="1">
      <c r="A315" s="2136"/>
      <c r="B315" s="1500"/>
      <c r="C315" s="2333"/>
      <c r="D315" s="2240"/>
      <c r="E315" s="2405"/>
      <c r="F315" s="2243"/>
      <c r="G315" s="2339"/>
      <c r="H315" s="2339"/>
      <c r="I315" s="2242"/>
      <c r="J315" s="2340"/>
      <c r="K315" s="2328"/>
      <c r="L315" s="2328"/>
      <c r="M315" s="2327"/>
      <c r="N315" s="2328"/>
      <c r="O315" s="2328"/>
      <c r="P315" s="1010"/>
      <c r="Q315" s="1010"/>
      <c r="R315" s="1010"/>
      <c r="S315" s="2328"/>
      <c r="T315" s="1010"/>
      <c r="U315" s="1151"/>
      <c r="V315" s="1012"/>
      <c r="W315" s="1012"/>
      <c r="X315" s="1012"/>
      <c r="Y315" s="1012"/>
      <c r="Z315" s="1012"/>
      <c r="AA315" s="1012"/>
      <c r="AB315" s="1012"/>
      <c r="AC315" s="1012"/>
      <c r="AD315" s="1012"/>
      <c r="AE315" s="1012"/>
      <c r="AF315" s="1012"/>
      <c r="AG315" s="1012"/>
      <c r="AH315" s="968"/>
      <c r="AI315" s="2137"/>
      <c r="AJ315" s="2137"/>
    </row>
    <row r="316" spans="1:36" s="2138" customFormat="1" ht="18" customHeight="1">
      <c r="A316" s="2136"/>
      <c r="B316" s="1500"/>
      <c r="C316" s="2333"/>
      <c r="D316" s="2240"/>
      <c r="E316" s="2406"/>
      <c r="F316" s="1547"/>
      <c r="G316" s="2343"/>
      <c r="H316" s="2344"/>
      <c r="I316" s="2250"/>
      <c r="J316" s="2346"/>
      <c r="K316" s="2328"/>
      <c r="L316" s="2328"/>
      <c r="M316" s="2327"/>
      <c r="N316" s="2328"/>
      <c r="O316" s="2328"/>
      <c r="P316" s="1010"/>
      <c r="Q316" s="1010"/>
      <c r="R316" s="1010"/>
      <c r="S316" s="2328"/>
      <c r="T316" s="1010"/>
      <c r="U316" s="1151"/>
      <c r="V316" s="1012"/>
      <c r="W316" s="1012"/>
      <c r="X316" s="1012"/>
      <c r="Y316" s="1012"/>
      <c r="Z316" s="1012"/>
      <c r="AA316" s="1012"/>
      <c r="AB316" s="1012"/>
      <c r="AC316" s="1012"/>
      <c r="AD316" s="1012"/>
      <c r="AE316" s="1012"/>
      <c r="AF316" s="1012"/>
      <c r="AG316" s="1012"/>
      <c r="AH316" s="968"/>
      <c r="AI316" s="2137"/>
      <c r="AJ316" s="2137"/>
    </row>
    <row r="317" spans="1:36" s="2138" customFormat="1" ht="18" customHeight="1">
      <c r="A317" s="2136"/>
      <c r="B317" s="1500"/>
      <c r="C317" s="2333"/>
      <c r="D317" s="2240"/>
      <c r="E317" s="2404"/>
      <c r="F317" s="2240"/>
      <c r="G317" s="2352"/>
      <c r="H317" s="2339"/>
      <c r="I317" s="2242"/>
      <c r="J317" s="2340"/>
      <c r="K317" s="2328"/>
      <c r="L317" s="2328"/>
      <c r="M317" s="2327"/>
      <c r="N317" s="2328"/>
      <c r="O317" s="2328"/>
      <c r="P317" s="1010"/>
      <c r="Q317" s="1010"/>
      <c r="R317" s="1010"/>
      <c r="S317" s="2328"/>
      <c r="T317" s="1010"/>
      <c r="U317" s="1151"/>
      <c r="V317" s="1012"/>
      <c r="W317" s="1012"/>
      <c r="X317" s="1012"/>
      <c r="Y317" s="1012"/>
      <c r="Z317" s="1012"/>
      <c r="AA317" s="1012"/>
      <c r="AB317" s="1012"/>
      <c r="AC317" s="1012"/>
      <c r="AD317" s="1012"/>
      <c r="AE317" s="1012"/>
      <c r="AF317" s="1012"/>
      <c r="AG317" s="1012"/>
      <c r="AH317" s="968"/>
      <c r="AI317" s="2137"/>
      <c r="AJ317" s="2137"/>
    </row>
    <row r="318" spans="1:36" s="2138" customFormat="1" ht="18" customHeight="1">
      <c r="A318" s="2136"/>
      <c r="B318" s="1500"/>
      <c r="C318" s="2333"/>
      <c r="D318" s="2240"/>
      <c r="E318" s="2405"/>
      <c r="F318" s="2243"/>
      <c r="G318" s="2341"/>
      <c r="H318" s="2339"/>
      <c r="I318" s="2242"/>
      <c r="J318" s="2340"/>
      <c r="K318" s="2328"/>
      <c r="L318" s="2328"/>
      <c r="M318" s="2327"/>
      <c r="N318" s="2328"/>
      <c r="O318" s="2328"/>
      <c r="P318" s="1010"/>
      <c r="Q318" s="1010"/>
      <c r="R318" s="1010"/>
      <c r="S318" s="2328"/>
      <c r="T318" s="1010"/>
      <c r="U318" s="1151"/>
      <c r="V318" s="1012"/>
      <c r="W318" s="1012"/>
      <c r="X318" s="1012"/>
      <c r="Y318" s="1012"/>
      <c r="Z318" s="1012"/>
      <c r="AA318" s="1012"/>
      <c r="AB318" s="1012"/>
      <c r="AC318" s="1012"/>
      <c r="AD318" s="1012"/>
      <c r="AE318" s="1012"/>
      <c r="AF318" s="1012"/>
      <c r="AG318" s="1012"/>
      <c r="AH318" s="968"/>
      <c r="AI318" s="2137"/>
      <c r="AJ318" s="2137"/>
    </row>
    <row r="319" spans="1:36" s="2138" customFormat="1" ht="18" customHeight="1">
      <c r="A319" s="2136"/>
      <c r="B319" s="1500"/>
      <c r="C319" s="2367"/>
      <c r="D319" s="1662"/>
      <c r="E319" s="2403"/>
      <c r="F319" s="2368"/>
      <c r="G319" s="2334"/>
      <c r="H319" s="2334"/>
      <c r="I319" s="2369"/>
      <c r="J319" s="2184"/>
      <c r="K319" s="2364"/>
      <c r="L319" s="2364"/>
      <c r="M319" s="2363"/>
      <c r="N319" s="2364"/>
      <c r="O319" s="2364"/>
      <c r="P319" s="1010"/>
      <c r="Q319" s="1010"/>
      <c r="R319" s="1010"/>
      <c r="S319" s="2364"/>
      <c r="T319" s="1010"/>
      <c r="U319" s="1151"/>
      <c r="V319" s="1012"/>
      <c r="W319" s="1012"/>
      <c r="X319" s="1012"/>
      <c r="Y319" s="1012"/>
      <c r="Z319" s="1012"/>
      <c r="AA319" s="1012"/>
      <c r="AB319" s="1012"/>
      <c r="AC319" s="1012"/>
      <c r="AD319" s="1012"/>
      <c r="AE319" s="1012"/>
      <c r="AF319" s="1012"/>
      <c r="AG319" s="1012"/>
      <c r="AH319" s="968"/>
      <c r="AI319" s="2137"/>
      <c r="AJ319" s="2137"/>
    </row>
    <row r="320" spans="1:36" s="2138" customFormat="1" ht="18" customHeight="1">
      <c r="A320" s="2136"/>
      <c r="B320" s="1500"/>
      <c r="C320" s="2367"/>
      <c r="D320" s="1662"/>
      <c r="E320" s="2407"/>
      <c r="F320" s="2184"/>
      <c r="G320" s="2341"/>
      <c r="H320" s="2326"/>
      <c r="I320" s="2369"/>
      <c r="J320" s="2370"/>
      <c r="K320" s="2364"/>
      <c r="L320" s="2364"/>
      <c r="M320" s="2363"/>
      <c r="N320" s="2364"/>
      <c r="O320" s="2364"/>
      <c r="P320" s="1010"/>
      <c r="Q320" s="1010"/>
      <c r="R320" s="1010"/>
      <c r="S320" s="2364"/>
      <c r="T320" s="1010"/>
      <c r="U320" s="1151"/>
      <c r="V320" s="1012"/>
      <c r="W320" s="1012"/>
      <c r="X320" s="1012"/>
      <c r="Y320" s="1012"/>
      <c r="Z320" s="1012"/>
      <c r="AA320" s="1012"/>
      <c r="AB320" s="1012"/>
      <c r="AC320" s="1012"/>
      <c r="AD320" s="1012"/>
      <c r="AE320" s="1012"/>
      <c r="AF320" s="1012"/>
      <c r="AG320" s="1012"/>
      <c r="AH320" s="968"/>
      <c r="AI320" s="2137"/>
      <c r="AJ320" s="2137"/>
    </row>
    <row r="321" spans="1:36" s="2138" customFormat="1" ht="18" customHeight="1">
      <c r="A321" s="2136"/>
      <c r="B321" s="1500"/>
      <c r="C321" s="2367"/>
      <c r="D321" s="1662"/>
      <c r="E321" s="2402"/>
      <c r="F321" s="1771"/>
      <c r="G321" s="1772"/>
      <c r="H321" s="2326"/>
      <c r="I321" s="2369"/>
      <c r="J321" s="2370"/>
      <c r="K321" s="2364"/>
      <c r="L321" s="2364"/>
      <c r="M321" s="2363"/>
      <c r="N321" s="2364"/>
      <c r="O321" s="2364"/>
      <c r="P321" s="1010"/>
      <c r="Q321" s="1010"/>
      <c r="R321" s="1010"/>
      <c r="S321" s="2364"/>
      <c r="T321" s="1010"/>
      <c r="U321" s="1151"/>
      <c r="V321" s="1012"/>
      <c r="W321" s="1012"/>
      <c r="X321" s="1012"/>
      <c r="Y321" s="1012"/>
      <c r="Z321" s="1012"/>
      <c r="AA321" s="1012"/>
      <c r="AB321" s="1012"/>
      <c r="AC321" s="1012"/>
      <c r="AD321" s="1012"/>
      <c r="AE321" s="1012"/>
      <c r="AF321" s="1012"/>
      <c r="AG321" s="1012"/>
      <c r="AH321" s="968"/>
      <c r="AI321" s="2137"/>
      <c r="AJ321" s="2137"/>
    </row>
    <row r="322" spans="1:36" s="2138" customFormat="1" ht="18" customHeight="1">
      <c r="A322" s="2136"/>
      <c r="B322" s="1500"/>
      <c r="C322" s="2367"/>
      <c r="D322" s="1662"/>
      <c r="E322" s="2402"/>
      <c r="F322" s="1771"/>
      <c r="G322" s="1772"/>
      <c r="H322" s="2326"/>
      <c r="I322" s="2369"/>
      <c r="J322" s="2370"/>
      <c r="K322" s="2364"/>
      <c r="L322" s="2364"/>
      <c r="M322" s="2363"/>
      <c r="N322" s="2364"/>
      <c r="O322" s="2364"/>
      <c r="P322" s="1010"/>
      <c r="Q322" s="1010"/>
      <c r="R322" s="1010"/>
      <c r="S322" s="2364"/>
      <c r="T322" s="1010"/>
      <c r="U322" s="1151"/>
      <c r="V322" s="1012"/>
      <c r="W322" s="1012"/>
      <c r="X322" s="1012"/>
      <c r="Y322" s="1012"/>
      <c r="Z322" s="1012"/>
      <c r="AA322" s="1012"/>
      <c r="AB322" s="1012"/>
      <c r="AC322" s="1012"/>
      <c r="AD322" s="1012"/>
      <c r="AE322" s="1012"/>
      <c r="AF322" s="1012"/>
      <c r="AG322" s="1012"/>
      <c r="AH322" s="968"/>
      <c r="AI322" s="2137"/>
      <c r="AJ322" s="2137"/>
    </row>
    <row r="323" spans="1:36" s="2138" customFormat="1" ht="18" customHeight="1">
      <c r="A323" s="2136"/>
      <c r="B323" s="1500"/>
      <c r="C323" s="2367"/>
      <c r="D323" s="1662"/>
      <c r="E323" s="2407"/>
      <c r="F323" s="2184"/>
      <c r="G323" s="2326"/>
      <c r="H323" s="2326"/>
      <c r="I323" s="2369"/>
      <c r="J323" s="2370"/>
      <c r="K323" s="2184"/>
      <c r="L323" s="2364"/>
      <c r="M323" s="2363"/>
      <c r="N323" s="2364"/>
      <c r="O323" s="2364"/>
      <c r="P323" s="1010"/>
      <c r="Q323" s="1010"/>
      <c r="R323" s="1010"/>
      <c r="S323" s="2364"/>
      <c r="T323" s="1010"/>
      <c r="U323" s="1151"/>
      <c r="V323" s="1012"/>
      <c r="W323" s="1012"/>
      <c r="X323" s="1012"/>
      <c r="Y323" s="1012"/>
      <c r="Z323" s="1012"/>
      <c r="AA323" s="1012"/>
      <c r="AB323" s="1012"/>
      <c r="AC323" s="1012"/>
      <c r="AD323" s="1012"/>
      <c r="AE323" s="1012"/>
      <c r="AF323" s="1012"/>
      <c r="AG323" s="1012"/>
      <c r="AH323" s="968"/>
      <c r="AI323" s="2137"/>
      <c r="AJ323" s="2137"/>
    </row>
    <row r="324" spans="1:36" s="2138" customFormat="1" ht="18" customHeight="1">
      <c r="A324" s="2136"/>
      <c r="B324" s="1500"/>
      <c r="C324" s="2367"/>
      <c r="D324" s="1662"/>
      <c r="E324" s="2407"/>
      <c r="F324" s="2184"/>
      <c r="G324" s="2326"/>
      <c r="H324" s="2326"/>
      <c r="I324" s="2369"/>
      <c r="J324" s="2370"/>
      <c r="K324" s="2184"/>
      <c r="L324" s="2364"/>
      <c r="M324" s="2363"/>
      <c r="N324" s="2364"/>
      <c r="O324" s="2364"/>
      <c r="P324" s="1010"/>
      <c r="Q324" s="1010"/>
      <c r="R324" s="1010"/>
      <c r="S324" s="2364"/>
      <c r="T324" s="1010"/>
      <c r="U324" s="1151"/>
      <c r="V324" s="1012"/>
      <c r="W324" s="1012"/>
      <c r="X324" s="1012"/>
      <c r="Y324" s="1012"/>
      <c r="Z324" s="1012"/>
      <c r="AA324" s="1012"/>
      <c r="AB324" s="1012"/>
      <c r="AC324" s="1012"/>
      <c r="AD324" s="1012"/>
      <c r="AE324" s="1012"/>
      <c r="AF324" s="1012"/>
      <c r="AG324" s="1012"/>
      <c r="AH324" s="968"/>
      <c r="AI324" s="2137"/>
      <c r="AJ324" s="2137"/>
    </row>
    <row r="325" spans="1:36" s="2138" customFormat="1" ht="18" customHeight="1">
      <c r="A325" s="2136"/>
      <c r="B325" s="1500"/>
      <c r="C325" s="2367"/>
      <c r="D325" s="1662"/>
      <c r="E325" s="2408"/>
      <c r="F325" s="2371"/>
      <c r="G325" s="2372"/>
      <c r="H325" s="2373"/>
      <c r="I325" s="2205"/>
      <c r="J325" s="2371"/>
      <c r="K325" s="2364"/>
      <c r="L325" s="2364"/>
      <c r="M325" s="2363"/>
      <c r="N325" s="2364"/>
      <c r="O325" s="2364"/>
      <c r="P325" s="1010"/>
      <c r="Q325" s="1010"/>
      <c r="R325" s="1010"/>
      <c r="S325" s="2364"/>
      <c r="T325" s="1010"/>
      <c r="U325" s="1151"/>
      <c r="V325" s="1012"/>
      <c r="W325" s="1012"/>
      <c r="X325" s="1012"/>
      <c r="Y325" s="1012"/>
      <c r="Z325" s="1012"/>
      <c r="AA325" s="1012"/>
      <c r="AB325" s="1012"/>
      <c r="AC325" s="1012"/>
      <c r="AD325" s="1012"/>
      <c r="AE325" s="1012"/>
      <c r="AF325" s="1012"/>
      <c r="AG325" s="1012"/>
      <c r="AH325" s="968"/>
      <c r="AI325" s="2137"/>
      <c r="AJ325" s="2137"/>
    </row>
    <row r="326" spans="1:36" s="2138" customFormat="1" ht="18" customHeight="1">
      <c r="A326" s="2136"/>
      <c r="B326" s="1500"/>
      <c r="C326" s="2367"/>
      <c r="D326" s="1662"/>
      <c r="E326" s="2408"/>
      <c r="F326" s="2371"/>
      <c r="G326" s="2372"/>
      <c r="H326" s="2373"/>
      <c r="I326" s="2205"/>
      <c r="J326" s="2371"/>
      <c r="K326" s="2364"/>
      <c r="L326" s="2364"/>
      <c r="M326" s="2363"/>
      <c r="N326" s="2364"/>
      <c r="O326" s="2364"/>
      <c r="P326" s="1010"/>
      <c r="Q326" s="1010"/>
      <c r="R326" s="1010"/>
      <c r="S326" s="2364"/>
      <c r="T326" s="1010"/>
      <c r="U326" s="1151"/>
      <c r="V326" s="1012"/>
      <c r="W326" s="1012"/>
      <c r="X326" s="1012"/>
      <c r="Y326" s="1012"/>
      <c r="Z326" s="1012"/>
      <c r="AA326" s="1012"/>
      <c r="AB326" s="1012"/>
      <c r="AC326" s="1012"/>
      <c r="AD326" s="1012"/>
      <c r="AE326" s="1012"/>
      <c r="AF326" s="1012"/>
      <c r="AG326" s="1012"/>
      <c r="AH326" s="968"/>
      <c r="AI326" s="2137"/>
      <c r="AJ326" s="2137"/>
    </row>
    <row r="327" spans="1:36" s="2138" customFormat="1" ht="18" customHeight="1">
      <c r="A327" s="2136"/>
      <c r="B327" s="1500"/>
      <c r="C327" s="2367"/>
      <c r="D327" s="1662"/>
      <c r="E327" s="2408"/>
      <c r="F327" s="2371"/>
      <c r="G327" s="2372"/>
      <c r="H327" s="2373"/>
      <c r="I327" s="2205"/>
      <c r="J327" s="2371"/>
      <c r="K327" s="2364"/>
      <c r="L327" s="2364"/>
      <c r="M327" s="2363"/>
      <c r="N327" s="2364"/>
      <c r="O327" s="2364"/>
      <c r="P327" s="1010"/>
      <c r="Q327" s="1010"/>
      <c r="R327" s="1010"/>
      <c r="S327" s="2364"/>
      <c r="T327" s="1010"/>
      <c r="U327" s="1151"/>
      <c r="V327" s="1012"/>
      <c r="W327" s="1012"/>
      <c r="X327" s="1012"/>
      <c r="Y327" s="1012"/>
      <c r="Z327" s="1012"/>
      <c r="AA327" s="1012"/>
      <c r="AB327" s="1012"/>
      <c r="AC327" s="1012"/>
      <c r="AD327" s="1012"/>
      <c r="AE327" s="1012"/>
      <c r="AF327" s="1012"/>
      <c r="AG327" s="1012"/>
      <c r="AH327" s="968"/>
      <c r="AI327" s="2137"/>
      <c r="AJ327" s="2137"/>
    </row>
    <row r="328" spans="1:36" s="2138" customFormat="1" ht="18" customHeight="1">
      <c r="A328" s="2136"/>
      <c r="B328" s="1500"/>
      <c r="C328" s="2367"/>
      <c r="D328" s="1662"/>
      <c r="E328" s="2408"/>
      <c r="F328" s="2371"/>
      <c r="G328" s="2372"/>
      <c r="H328" s="2373"/>
      <c r="I328" s="2205"/>
      <c r="J328" s="2371"/>
      <c r="K328" s="2364"/>
      <c r="L328" s="2364"/>
      <c r="M328" s="2363"/>
      <c r="N328" s="2364"/>
      <c r="O328" s="2364"/>
      <c r="P328" s="1010"/>
      <c r="Q328" s="1010"/>
      <c r="R328" s="1010"/>
      <c r="S328" s="2364"/>
      <c r="T328" s="1010"/>
      <c r="U328" s="1151"/>
      <c r="V328" s="1012"/>
      <c r="W328" s="1012"/>
      <c r="X328" s="1012"/>
      <c r="Y328" s="1012"/>
      <c r="Z328" s="1012"/>
      <c r="AA328" s="1012"/>
      <c r="AB328" s="1012"/>
      <c r="AC328" s="1012"/>
      <c r="AD328" s="1012"/>
      <c r="AE328" s="1012"/>
      <c r="AF328" s="1012"/>
      <c r="AG328" s="1012"/>
      <c r="AH328" s="968"/>
      <c r="AI328" s="2137"/>
      <c r="AJ328" s="2137"/>
    </row>
    <row r="329" spans="1:36" s="2138" customFormat="1" ht="18" customHeight="1">
      <c r="A329" s="2136"/>
      <c r="B329" s="1500"/>
      <c r="C329" s="2367"/>
      <c r="D329" s="1662"/>
      <c r="E329" s="2409"/>
      <c r="F329" s="976"/>
      <c r="G329" s="1766"/>
      <c r="H329" s="2374"/>
      <c r="I329" s="2205"/>
      <c r="J329" s="2375"/>
      <c r="K329" s="2364"/>
      <c r="L329" s="2364"/>
      <c r="M329" s="2363"/>
      <c r="N329" s="2364"/>
      <c r="O329" s="2364"/>
      <c r="P329" s="1010"/>
      <c r="Q329" s="1010"/>
      <c r="R329" s="1010"/>
      <c r="S329" s="2364"/>
      <c r="T329" s="1010"/>
      <c r="U329" s="1151"/>
      <c r="V329" s="1012"/>
      <c r="W329" s="1012"/>
      <c r="X329" s="1012"/>
      <c r="Y329" s="1012"/>
      <c r="Z329" s="1012"/>
      <c r="AA329" s="1012"/>
      <c r="AB329" s="1012"/>
      <c r="AC329" s="1012"/>
      <c r="AD329" s="1012"/>
      <c r="AE329" s="1012"/>
      <c r="AF329" s="1012"/>
      <c r="AG329" s="1012"/>
      <c r="AH329" s="968"/>
      <c r="AI329" s="2137"/>
      <c r="AJ329" s="2137"/>
    </row>
    <row r="330" spans="1:36" s="2138" customFormat="1" ht="18" customHeight="1">
      <c r="A330" s="2136"/>
      <c r="B330" s="1500"/>
      <c r="C330" s="2367"/>
      <c r="D330" s="1662"/>
      <c r="E330" s="2410"/>
      <c r="F330" s="1771"/>
      <c r="G330" s="2376"/>
      <c r="H330" s="2372"/>
      <c r="I330" s="2369"/>
      <c r="J330" s="2184"/>
      <c r="K330" s="2364"/>
      <c r="L330" s="2364"/>
      <c r="M330" s="2363"/>
      <c r="N330" s="2364"/>
      <c r="O330" s="2364"/>
      <c r="P330" s="1010"/>
      <c r="Q330" s="1010"/>
      <c r="R330" s="1010"/>
      <c r="S330" s="2364"/>
      <c r="T330" s="1010"/>
      <c r="U330" s="1151"/>
      <c r="V330" s="1012"/>
      <c r="W330" s="1012"/>
      <c r="X330" s="1012"/>
      <c r="Y330" s="1012"/>
      <c r="Z330" s="1012"/>
      <c r="AA330" s="1012"/>
      <c r="AB330" s="1012"/>
      <c r="AC330" s="1012"/>
      <c r="AD330" s="1012"/>
      <c r="AE330" s="1012"/>
      <c r="AF330" s="1012"/>
      <c r="AG330" s="1012"/>
      <c r="AH330" s="968"/>
      <c r="AI330" s="2137"/>
      <c r="AJ330" s="2137"/>
    </row>
    <row r="331" spans="1:36" s="55" customFormat="1" ht="18" customHeight="1">
      <c r="A331" s="785"/>
      <c r="B331" s="1500"/>
      <c r="C331" s="982"/>
      <c r="D331" s="1255"/>
      <c r="E331" s="2415"/>
      <c r="F331" s="984"/>
      <c r="G331" s="1305"/>
      <c r="H331" s="1305"/>
      <c r="I331" s="1351"/>
      <c r="J331" s="1370"/>
      <c r="K331" s="1381"/>
      <c r="L331" s="984"/>
      <c r="M331" s="975"/>
      <c r="N331" s="975"/>
      <c r="O331" s="975"/>
      <c r="P331" s="972"/>
      <c r="Q331" s="972"/>
      <c r="R331" s="972"/>
      <c r="S331" s="2377"/>
      <c r="T331" s="972"/>
      <c r="U331" s="973"/>
      <c r="V331" s="794"/>
      <c r="W331" s="794"/>
      <c r="X331" s="794"/>
      <c r="Y331" s="794"/>
      <c r="Z331" s="794"/>
      <c r="AA331" s="794"/>
      <c r="AB331" s="794"/>
      <c r="AC331" s="794"/>
      <c r="AD331" s="794"/>
      <c r="AE331" s="794"/>
      <c r="AF331" s="794"/>
      <c r="AG331" s="794"/>
      <c r="AH331" s="1061"/>
      <c r="AI331" s="12"/>
      <c r="AJ331" s="12"/>
    </row>
    <row r="332" spans="1:36" s="55" customFormat="1" ht="18" customHeight="1">
      <c r="A332" s="785"/>
      <c r="B332" s="1500"/>
      <c r="C332" s="2384"/>
      <c r="D332" s="1972"/>
      <c r="E332" s="2399"/>
      <c r="F332" s="1748"/>
      <c r="G332" s="1739"/>
      <c r="H332" s="1737"/>
      <c r="I332" s="1738"/>
      <c r="J332" s="1741"/>
      <c r="K332" s="2385"/>
      <c r="L332" s="2385"/>
      <c r="M332" s="1884"/>
      <c r="N332" s="1762"/>
      <c r="O332" s="1762"/>
      <c r="P332" s="2384"/>
      <c r="Q332" s="2384"/>
      <c r="R332" s="972"/>
      <c r="S332" s="2385"/>
      <c r="T332" s="145"/>
      <c r="U332" s="973"/>
      <c r="V332" s="1038"/>
      <c r="W332" s="1038"/>
      <c r="X332" s="1038"/>
      <c r="Y332" s="1038"/>
      <c r="Z332" s="1038"/>
      <c r="AA332" s="1038"/>
      <c r="AB332" s="1038"/>
      <c r="AC332" s="1038"/>
      <c r="AD332" s="1038"/>
      <c r="AE332" s="1038"/>
      <c r="AF332" s="1038"/>
      <c r="AG332" s="1038"/>
      <c r="AH332" s="1061"/>
      <c r="AI332" s="12"/>
      <c r="AJ332" s="12"/>
    </row>
    <row r="333" spans="1:36" ht="18" customHeight="1">
      <c r="A333" s="11"/>
      <c r="B333" s="279"/>
      <c r="C333" s="1522"/>
      <c r="D333" s="1523"/>
      <c r="E333" s="1524"/>
      <c r="F333" s="1525"/>
      <c r="G333" s="1526"/>
      <c r="H333" s="1526"/>
      <c r="I333" s="1526"/>
      <c r="J333" s="1525"/>
      <c r="K333" s="1527"/>
      <c r="L333" s="311"/>
      <c r="M333" s="311"/>
      <c r="N333" s="311"/>
      <c r="O333" s="311"/>
      <c r="P333" s="150"/>
      <c r="Q333" s="150"/>
      <c r="R333" s="150"/>
      <c r="S333" s="311"/>
      <c r="T333" s="150"/>
      <c r="U333" s="353"/>
      <c r="V333" s="354"/>
      <c r="W333" s="354"/>
      <c r="X333" s="354"/>
      <c r="Y333" s="354"/>
      <c r="Z333" s="354"/>
      <c r="AA333" s="354"/>
      <c r="AB333" s="354"/>
      <c r="AC333" s="284"/>
      <c r="AD333" s="284"/>
      <c r="AE333" s="284"/>
      <c r="AF333" s="284"/>
      <c r="AG333" s="284"/>
      <c r="AH333" s="279"/>
    </row>
    <row r="334" spans="1:36" ht="18" customHeight="1">
      <c r="A334" s="11"/>
      <c r="B334" s="2439">
        <f>COUNT(B59:B333)</f>
        <v>0</v>
      </c>
      <c r="C334" s="285"/>
      <c r="D334" s="313" t="s">
        <v>10</v>
      </c>
      <c r="E334" s="152"/>
      <c r="F334" s="152">
        <f>SUM(F59:F333)</f>
        <v>0</v>
      </c>
      <c r="G334" s="286">
        <f>SUM(G59:G333)</f>
        <v>0</v>
      </c>
      <c r="H334" s="286">
        <f>SUM(H59:H333)</f>
        <v>0</v>
      </c>
      <c r="I334" s="286">
        <f>SUM(I59:I333)</f>
        <v>0</v>
      </c>
      <c r="J334" s="152"/>
      <c r="K334" s="313"/>
      <c r="L334" s="313"/>
      <c r="M334" s="313"/>
      <c r="N334" s="313"/>
      <c r="O334" s="313"/>
      <c r="P334" s="152">
        <f>SUM(P59:P333)</f>
        <v>0</v>
      </c>
      <c r="Q334" s="152">
        <f>SUM(Q59:Q333)</f>
        <v>0</v>
      </c>
      <c r="R334" s="152">
        <f>SUM(R59:R333)</f>
        <v>0</v>
      </c>
      <c r="S334" s="313"/>
      <c r="T334" s="152">
        <f t="shared" ref="T334:AG334" si="3">SUM(T59:T333)</f>
        <v>0</v>
      </c>
      <c r="U334" s="153">
        <f t="shared" si="3"/>
        <v>0</v>
      </c>
      <c r="V334" s="153">
        <f t="shared" si="3"/>
        <v>0</v>
      </c>
      <c r="W334" s="153">
        <f t="shared" si="3"/>
        <v>0</v>
      </c>
      <c r="X334" s="153">
        <f t="shared" si="3"/>
        <v>0</v>
      </c>
      <c r="Y334" s="153">
        <f t="shared" si="3"/>
        <v>0</v>
      </c>
      <c r="Z334" s="153">
        <f t="shared" si="3"/>
        <v>0</v>
      </c>
      <c r="AA334" s="153">
        <f t="shared" si="3"/>
        <v>0</v>
      </c>
      <c r="AB334" s="153">
        <f t="shared" si="3"/>
        <v>0</v>
      </c>
      <c r="AC334" s="152">
        <f t="shared" si="3"/>
        <v>0</v>
      </c>
      <c r="AD334" s="152">
        <f t="shared" si="3"/>
        <v>0</v>
      </c>
      <c r="AE334" s="152">
        <f t="shared" si="3"/>
        <v>0</v>
      </c>
      <c r="AF334" s="152">
        <f t="shared" si="3"/>
        <v>0</v>
      </c>
      <c r="AG334" s="152">
        <f t="shared" si="3"/>
        <v>0</v>
      </c>
      <c r="AH334" s="287"/>
    </row>
    <row r="335" spans="1:36" ht="18" customHeight="1">
      <c r="A335" s="11"/>
      <c r="B335" s="174"/>
      <c r="C335" s="174"/>
      <c r="D335" s="453"/>
      <c r="E335" s="173"/>
      <c r="F335" s="453"/>
      <c r="G335" s="366"/>
      <c r="H335" s="366"/>
      <c r="I335" s="838"/>
      <c r="J335" s="453"/>
      <c r="K335" s="453"/>
      <c r="L335" s="176"/>
      <c r="M335" s="176"/>
      <c r="N335" s="176"/>
      <c r="O335" s="176"/>
      <c r="P335" s="177"/>
      <c r="Q335" s="177"/>
      <c r="R335" s="177"/>
      <c r="S335" s="178"/>
      <c r="T335" s="177"/>
      <c r="U335" s="340"/>
      <c r="V335" s="340"/>
      <c r="W335" s="340"/>
      <c r="X335" s="340"/>
      <c r="Y335" s="340"/>
      <c r="Z335" s="340"/>
      <c r="AA335" s="340"/>
      <c r="AB335" s="340"/>
      <c r="AC335" s="176"/>
      <c r="AD335" s="176"/>
      <c r="AE335" s="176"/>
      <c r="AF335" s="176"/>
      <c r="AG335" s="176"/>
      <c r="AH335" s="174"/>
    </row>
    <row r="336" spans="1:36" ht="18" customHeight="1">
      <c r="A336" s="11"/>
      <c r="B336" s="839" t="s">
        <v>58</v>
      </c>
      <c r="C336" s="839" t="str">
        <f>BKW!C13</f>
        <v>Tahun 2020</v>
      </c>
      <c r="D336" s="813"/>
      <c r="E336" s="113"/>
      <c r="F336" s="813"/>
      <c r="G336" s="840"/>
      <c r="H336" s="840"/>
      <c r="I336" s="841"/>
      <c r="J336" s="813"/>
      <c r="K336" s="813"/>
      <c r="L336" s="812"/>
      <c r="M336" s="812"/>
      <c r="N336" s="812"/>
      <c r="O336" s="812"/>
      <c r="P336" s="814"/>
      <c r="Q336" s="814"/>
      <c r="R336" s="814"/>
      <c r="S336" s="815"/>
      <c r="T336" s="814"/>
      <c r="U336" s="657"/>
      <c r="V336" s="794">
        <v>0</v>
      </c>
      <c r="W336" s="794">
        <v>0</v>
      </c>
      <c r="X336" s="794">
        <v>0</v>
      </c>
      <c r="Y336" s="794">
        <v>0</v>
      </c>
      <c r="Z336" s="794">
        <v>0</v>
      </c>
      <c r="AA336" s="794">
        <v>0</v>
      </c>
      <c r="AB336" s="794">
        <v>0</v>
      </c>
      <c r="AC336" s="794">
        <v>0</v>
      </c>
      <c r="AD336" s="794">
        <v>0</v>
      </c>
      <c r="AE336" s="794">
        <v>0</v>
      </c>
      <c r="AF336" s="794">
        <v>0</v>
      </c>
      <c r="AG336" s="794">
        <v>0</v>
      </c>
      <c r="AH336" s="816"/>
    </row>
    <row r="337" spans="1:34" ht="18" customHeight="1">
      <c r="A337" s="11"/>
      <c r="B337" s="2468"/>
      <c r="C337" s="2469"/>
      <c r="D337" s="2142"/>
      <c r="E337" s="2189"/>
      <c r="F337" s="2142"/>
      <c r="G337" s="2470"/>
      <c r="H337" s="2470"/>
      <c r="I337" s="2471"/>
      <c r="J337" s="2142"/>
      <c r="K337" s="2142"/>
      <c r="L337" s="2432"/>
      <c r="M337" s="2432"/>
      <c r="N337" s="2432"/>
      <c r="O337" s="2432"/>
      <c r="P337" s="2078"/>
      <c r="Q337" s="2078"/>
      <c r="R337" s="2078"/>
      <c r="S337" s="2437"/>
      <c r="T337" s="2078"/>
      <c r="U337" s="2061"/>
      <c r="V337" s="2061"/>
      <c r="W337" s="2061"/>
      <c r="X337" s="2061"/>
      <c r="Y337" s="2061"/>
      <c r="Z337" s="2061"/>
      <c r="AA337" s="2061"/>
      <c r="AB337" s="2061"/>
      <c r="AC337" s="2061"/>
      <c r="AD337" s="2061"/>
      <c r="AE337" s="2061"/>
      <c r="AF337" s="2061"/>
      <c r="AG337" s="2061"/>
      <c r="AH337" s="2038"/>
    </row>
    <row r="338" spans="1:34" ht="18" customHeight="1">
      <c r="B338" s="2062"/>
      <c r="C338" s="2063"/>
      <c r="D338" s="2064"/>
      <c r="E338" s="2065"/>
      <c r="F338" s="2066"/>
      <c r="G338" s="2067"/>
      <c r="H338" s="2068"/>
      <c r="I338" s="2069"/>
      <c r="J338" s="2065"/>
      <c r="K338" s="2065"/>
      <c r="L338" s="2070"/>
      <c r="M338" s="1024"/>
      <c r="N338" s="1019"/>
      <c r="O338" s="2071"/>
      <c r="P338" s="2072"/>
      <c r="Q338" s="2072"/>
      <c r="R338" s="2072"/>
      <c r="S338" s="2071"/>
      <c r="T338" s="2072"/>
      <c r="U338" s="2073"/>
      <c r="V338" s="2074"/>
      <c r="W338" s="2074"/>
      <c r="X338" s="2074"/>
      <c r="Y338" s="2074"/>
      <c r="Z338" s="2074"/>
      <c r="AA338" s="2074"/>
      <c r="AB338" s="2074"/>
      <c r="AC338" s="2074"/>
      <c r="AD338" s="2074"/>
      <c r="AE338" s="2074"/>
      <c r="AF338" s="2074"/>
      <c r="AG338" s="2074"/>
      <c r="AH338" s="2066"/>
    </row>
    <row r="339" spans="1:34" ht="18" customHeight="1">
      <c r="A339" s="11"/>
      <c r="B339" s="2439">
        <f>COUNT(B335:B338)</f>
        <v>0</v>
      </c>
      <c r="C339" s="285"/>
      <c r="D339" s="313" t="s">
        <v>10</v>
      </c>
      <c r="E339" s="631"/>
      <c r="F339" s="152">
        <f>SUM(F335:F338)</f>
        <v>0</v>
      </c>
      <c r="G339" s="470">
        <f>SUM(G335:G338)</f>
        <v>0</v>
      </c>
      <c r="H339" s="470">
        <f>SUM(H335:H338)</f>
        <v>0</v>
      </c>
      <c r="I339" s="470">
        <f>SUM(I335:I338)</f>
        <v>0</v>
      </c>
      <c r="J339" s="152"/>
      <c r="K339" s="152"/>
      <c r="L339" s="152"/>
      <c r="M339" s="633"/>
      <c r="N339" s="152"/>
      <c r="O339" s="152"/>
      <c r="P339" s="152">
        <f t="shared" ref="P339:U339" si="4">SUM(P335:P336)</f>
        <v>0</v>
      </c>
      <c r="Q339" s="152">
        <f t="shared" si="4"/>
        <v>0</v>
      </c>
      <c r="R339" s="152">
        <f t="shared" si="4"/>
        <v>0</v>
      </c>
      <c r="S339" s="313">
        <f t="shared" si="4"/>
        <v>0</v>
      </c>
      <c r="T339" s="152">
        <f t="shared" si="4"/>
        <v>0</v>
      </c>
      <c r="U339" s="153">
        <f t="shared" si="4"/>
        <v>0</v>
      </c>
      <c r="V339" s="153">
        <f t="shared" ref="V339:AG339" si="5">SUM(V336:V336)</f>
        <v>0</v>
      </c>
      <c r="W339" s="153">
        <f t="shared" si="5"/>
        <v>0</v>
      </c>
      <c r="X339" s="153">
        <f t="shared" si="5"/>
        <v>0</v>
      </c>
      <c r="Y339" s="153">
        <f t="shared" si="5"/>
        <v>0</v>
      </c>
      <c r="Z339" s="153">
        <f t="shared" si="5"/>
        <v>0</v>
      </c>
      <c r="AA339" s="153">
        <f t="shared" si="5"/>
        <v>0</v>
      </c>
      <c r="AB339" s="153">
        <f t="shared" si="5"/>
        <v>0</v>
      </c>
      <c r="AC339" s="153">
        <f t="shared" si="5"/>
        <v>0</v>
      </c>
      <c r="AD339" s="153">
        <f t="shared" si="5"/>
        <v>0</v>
      </c>
      <c r="AE339" s="153">
        <f t="shared" si="5"/>
        <v>0</v>
      </c>
      <c r="AF339" s="153">
        <f t="shared" si="5"/>
        <v>0</v>
      </c>
      <c r="AG339" s="153">
        <f t="shared" si="5"/>
        <v>0</v>
      </c>
      <c r="AH339" s="287"/>
    </row>
    <row r="340" spans="1:34" ht="5.25" customHeight="1">
      <c r="A340" s="11"/>
      <c r="B340" s="307"/>
      <c r="C340" s="307"/>
      <c r="D340" s="320"/>
      <c r="E340" s="630"/>
      <c r="F340" s="307"/>
      <c r="G340" s="308"/>
      <c r="H340" s="308"/>
      <c r="I340" s="308"/>
      <c r="J340" s="307"/>
      <c r="K340" s="307"/>
      <c r="L340" s="307"/>
      <c r="M340" s="632"/>
      <c r="N340" s="307"/>
      <c r="O340" s="307"/>
      <c r="P340" s="307"/>
      <c r="Q340" s="307"/>
      <c r="R340" s="307"/>
      <c r="S340" s="320"/>
      <c r="T340" s="307"/>
      <c r="U340" s="356"/>
      <c r="V340" s="356"/>
      <c r="W340" s="356"/>
      <c r="X340" s="356"/>
      <c r="Y340" s="356"/>
      <c r="Z340" s="356"/>
      <c r="AA340" s="356"/>
      <c r="AB340" s="356"/>
      <c r="AC340" s="307"/>
      <c r="AD340" s="307"/>
      <c r="AE340" s="307"/>
      <c r="AF340" s="307"/>
      <c r="AG340" s="307"/>
      <c r="AH340" s="309"/>
    </row>
    <row r="341" spans="1:34" ht="18" customHeight="1">
      <c r="A341" s="35"/>
      <c r="B341" s="471">
        <f>B339+B334</f>
        <v>0</v>
      </c>
      <c r="C341" s="472"/>
      <c r="D341" s="313" t="s">
        <v>27</v>
      </c>
      <c r="E341" s="472"/>
      <c r="F341" s="471">
        <f>F339+F334</f>
        <v>0</v>
      </c>
      <c r="G341" s="473">
        <f>G339+G334</f>
        <v>0</v>
      </c>
      <c r="H341" s="473">
        <f>H339+H334</f>
        <v>0</v>
      </c>
      <c r="I341" s="473">
        <f>I339+I334</f>
        <v>0</v>
      </c>
      <c r="J341" s="472"/>
      <c r="K341" s="472"/>
      <c r="L341" s="472"/>
      <c r="M341" s="472"/>
      <c r="N341" s="472"/>
      <c r="O341" s="472"/>
      <c r="P341" s="471">
        <f t="shared" ref="P341:AG341" si="6">P339+P334</f>
        <v>0</v>
      </c>
      <c r="Q341" s="471">
        <f t="shared" si="6"/>
        <v>0</v>
      </c>
      <c r="R341" s="471">
        <f t="shared" si="6"/>
        <v>0</v>
      </c>
      <c r="S341" s="313">
        <f t="shared" si="6"/>
        <v>0</v>
      </c>
      <c r="T341" s="471">
        <f t="shared" si="6"/>
        <v>0</v>
      </c>
      <c r="U341" s="847">
        <f t="shared" si="6"/>
        <v>0</v>
      </c>
      <c r="V341" s="847">
        <f t="shared" si="6"/>
        <v>0</v>
      </c>
      <c r="W341" s="847">
        <f t="shared" si="6"/>
        <v>0</v>
      </c>
      <c r="X341" s="847">
        <f t="shared" si="6"/>
        <v>0</v>
      </c>
      <c r="Y341" s="847">
        <f t="shared" si="6"/>
        <v>0</v>
      </c>
      <c r="Z341" s="847">
        <f t="shared" si="6"/>
        <v>0</v>
      </c>
      <c r="AA341" s="847">
        <f t="shared" si="6"/>
        <v>0</v>
      </c>
      <c r="AB341" s="847">
        <f t="shared" si="6"/>
        <v>0</v>
      </c>
      <c r="AC341" s="471">
        <f t="shared" si="6"/>
        <v>0</v>
      </c>
      <c r="AD341" s="471">
        <f t="shared" si="6"/>
        <v>0</v>
      </c>
      <c r="AE341" s="471">
        <f t="shared" si="6"/>
        <v>0</v>
      </c>
      <c r="AF341" s="471">
        <f t="shared" si="6"/>
        <v>0</v>
      </c>
      <c r="AG341" s="471">
        <f t="shared" si="6"/>
        <v>0</v>
      </c>
      <c r="AH341" s="474"/>
    </row>
    <row r="342" spans="1:34" ht="18" customHeight="1">
      <c r="B342" s="307"/>
      <c r="C342" s="307"/>
      <c r="D342" s="307"/>
      <c r="E342" s="307"/>
      <c r="F342" s="307"/>
      <c r="G342" s="308"/>
      <c r="H342" s="308"/>
      <c r="I342" s="308"/>
      <c r="J342" s="307"/>
      <c r="K342" s="307"/>
      <c r="L342" s="307"/>
      <c r="M342" s="307"/>
      <c r="N342" s="307"/>
      <c r="O342" s="307"/>
      <c r="P342" s="307"/>
      <c r="Q342" s="307"/>
      <c r="R342" s="307"/>
      <c r="S342" s="320"/>
      <c r="T342" s="307"/>
      <c r="U342" s="356"/>
      <c r="V342" s="356"/>
      <c r="W342" s="356"/>
      <c r="X342" s="356"/>
      <c r="Y342" s="356"/>
      <c r="Z342" s="356"/>
      <c r="AA342" s="356"/>
      <c r="AB342" s="356"/>
      <c r="AC342" s="307"/>
      <c r="AD342" s="307"/>
      <c r="AE342" s="307"/>
      <c r="AF342" s="307"/>
      <c r="AG342" s="307"/>
      <c r="AH342" s="309"/>
    </row>
    <row r="343" spans="1:34" ht="18" customHeight="1">
      <c r="A343" s="11"/>
    </row>
  </sheetData>
  <sortState ref="A170:AJ316">
    <sortCondition ref="E170:E316"/>
  </sortState>
  <mergeCells count="39">
    <mergeCell ref="M220:M221"/>
    <mergeCell ref="B5:B6"/>
    <mergeCell ref="D5:D6"/>
    <mergeCell ref="E5:E6"/>
    <mergeCell ref="C5:C6"/>
    <mergeCell ref="B57:B58"/>
    <mergeCell ref="D57:D58"/>
    <mergeCell ref="E57:E58"/>
    <mergeCell ref="C57:C58"/>
    <mergeCell ref="F5:F6"/>
    <mergeCell ref="G5:I5"/>
    <mergeCell ref="F57:F58"/>
    <mergeCell ref="G57:I57"/>
    <mergeCell ref="J5:J6"/>
    <mergeCell ref="K5:K6"/>
    <mergeCell ref="J57:J58"/>
    <mergeCell ref="K57:K58"/>
    <mergeCell ref="L5:L6"/>
    <mergeCell ref="V57:AG57"/>
    <mergeCell ref="N57:O57"/>
    <mergeCell ref="P57:S57"/>
    <mergeCell ref="L57:L58"/>
    <mergeCell ref="M57:M58"/>
    <mergeCell ref="O31:O32"/>
    <mergeCell ref="O35:O36"/>
    <mergeCell ref="O41:O42"/>
    <mergeCell ref="T57:U57"/>
    <mergeCell ref="AH5:AH6"/>
    <mergeCell ref="V5:AG5"/>
    <mergeCell ref="M5:M6"/>
    <mergeCell ref="T5:U5"/>
    <mergeCell ref="N5:O5"/>
    <mergeCell ref="P5:S5"/>
    <mergeCell ref="AH57:AH58"/>
    <mergeCell ref="O13:O14"/>
    <mergeCell ref="O15:O16"/>
    <mergeCell ref="O17:O18"/>
    <mergeCell ref="O19:O20"/>
    <mergeCell ref="O28:O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REKAP BLM ORDER</vt:lpstr>
      <vt:lpstr>REKAP</vt:lpstr>
      <vt:lpstr>BKW</vt:lpstr>
      <vt:lpstr>D'Pisangan</vt:lpstr>
      <vt:lpstr>GBP</vt:lpstr>
      <vt:lpstr>De'Stone</vt:lpstr>
      <vt:lpstr>BMP</vt:lpstr>
      <vt:lpstr>MR</vt:lpstr>
      <vt:lpstr>BTB</vt:lpstr>
      <vt:lpstr>BL</vt:lpstr>
      <vt:lpstr>PGP</vt:lpstr>
      <vt:lpstr>VTB</vt:lpstr>
      <vt:lpstr>BEM</vt:lpstr>
      <vt:lpstr>VKB</vt:lpstr>
      <vt:lpstr>GCM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Pertanahan2</dc:creator>
  <cp:lastModifiedBy>ismail - [2010]</cp:lastModifiedBy>
  <cp:lastPrinted>2020-01-03T02:23:30Z</cp:lastPrinted>
  <dcterms:created xsi:type="dcterms:W3CDTF">2016-05-14T07:03:17Z</dcterms:created>
  <dcterms:modified xsi:type="dcterms:W3CDTF">2020-02-21T09:46:56Z</dcterms:modified>
</cp:coreProperties>
</file>