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xr:revisionPtr revIDLastSave="0" documentId="13_ncr:1_{36C1E152-23B7-4999-8109-C8F95E42D1D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definedNames>
    <definedName name="aktuator_pid" localSheetId="3">'aktuator dengan pid v2'!$B$2:$I$931</definedName>
    <definedName name="asdasdasfasf_1" localSheetId="1">'tracker dengan fuzzy'!$B$3:$G$22</definedName>
    <definedName name="asdasdasfasf_2" localSheetId="1">'tracker dengan fuzzy'!$J$36:$M$55</definedName>
    <definedName name="raw_data_tanpa_pid_2_1" localSheetId="2">'aktuator tanpa pid'!$B$2:$E$1001</definedName>
    <definedName name="tracker_tanpa_fuzzy_3_1" localSheetId="0">'tracker tanpa fuzzy v4'!$A$1:$G$555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3" l="1"/>
  <c r="K16" i="3"/>
  <c r="K17" i="3"/>
  <c r="K18" i="3"/>
  <c r="K19" i="3"/>
  <c r="K20" i="3"/>
  <c r="K21" i="3"/>
  <c r="L19" i="3"/>
  <c r="L20" i="3"/>
  <c r="L2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K4" i="3"/>
  <c r="K5" i="3"/>
  <c r="K6" i="3"/>
  <c r="K7" i="3"/>
  <c r="K8" i="3"/>
  <c r="K9" i="3"/>
  <c r="K10" i="3"/>
  <c r="K11" i="3"/>
  <c r="K12" i="3"/>
  <c r="K13" i="3"/>
  <c r="K14" i="3"/>
  <c r="K3" i="3"/>
  <c r="K174" i="8" l="1"/>
  <c r="M279" i="8"/>
  <c r="N541" i="8"/>
  <c r="L32" i="3"/>
  <c r="N32" i="3" s="1"/>
  <c r="L31" i="3"/>
  <c r="N31" i="3" s="1"/>
  <c r="K32" i="3"/>
  <c r="M32" i="3" s="1"/>
  <c r="K31" i="3"/>
  <c r="M31" i="3" s="1"/>
  <c r="M12" i="3" l="1"/>
  <c r="C1001" i="5" l="1"/>
  <c r="B1001" i="5"/>
  <c r="B932" i="9"/>
  <c r="C932" i="9"/>
  <c r="L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<sst xmlns="http://schemas.openxmlformats.org/spreadsheetml/2006/main" count="3199" uniqueCount="1252">
  <si>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</si>
  <si>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</si>
  <si>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</si>
  <si>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</si>
  <si>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</si>
  <si>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</si>
  <si>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</si>
  <si>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</si>
  <si>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</si>
  <si>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</si>
  <si>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</si>
  <si>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</si>
  <si>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</si>
  <si>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</si>
  <si>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</si>
  <si>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</si>
  <si>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</si>
  <si>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</si>
  <si>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</si>
  <si>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</si>
  <si>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</si>
  <si>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</si>
  <si>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</si>
  <si>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</si>
  <si>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</si>
  <si>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</si>
  <si>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</si>
  <si>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</si>
  <si>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</si>
  <si>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</si>
  <si>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-22.38</t>
  </si>
  <si>
    <t>-25.41</t>
  </si>
  <si>
    <t>-26.64</t>
  </si>
  <si>
    <t>-27.34</t>
  </si>
  <si>
    <t>-23.29</t>
  </si>
  <si>
    <t>-13.86</t>
  </si>
  <si>
    <t>-23.24</t>
  </si>
  <si>
    <t>-23.80</t>
  </si>
  <si>
    <t>-23.91</t>
  </si>
  <si>
    <t>-23.92</t>
  </si>
  <si>
    <t>-24.21</t>
  </si>
  <si>
    <t>-25.03</t>
  </si>
  <si>
    <t>-24.95</t>
  </si>
  <si>
    <t>-24.79</t>
  </si>
  <si>
    <t>-24.80</t>
  </si>
  <si>
    <t>-24.67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</si>
  <si>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</si>
  <si>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</si>
  <si>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</si>
  <si>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</si>
  <si>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</si>
  <si>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</si>
  <si>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</si>
  <si>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</si>
  <si>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</si>
  <si>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</si>
  <si>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</si>
  <si>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</si>
  <si>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</si>
  <si>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</si>
  <si>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</si>
  <si>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</si>
  <si>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</si>
  <si>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-25.29</t>
  </si>
  <si>
    <t>-25.30</t>
  </si>
  <si>
    <t>-25.31</t>
  </si>
  <si>
    <t>-24.77</t>
  </si>
  <si>
    <t>-24.78</t>
  </si>
  <si>
    <t>-24.15</t>
  </si>
  <si>
    <t>-26.31</t>
  </si>
  <si>
    <t>-24.17</t>
  </si>
  <si>
    <t>-23.21</t>
  </si>
  <si>
    <t>-23.00</t>
  </si>
  <si>
    <t>-22.96</t>
  </si>
  <si>
    <t>-22.62</t>
  </si>
  <si>
    <t>-14.60</t>
  </si>
  <si>
    <t>-22.43</t>
  </si>
  <si>
    <t>-22.42</t>
  </si>
  <si>
    <t>-21.87</t>
  </si>
  <si>
    <t>-21.69</t>
  </si>
  <si>
    <t>-21.66</t>
  </si>
  <si>
    <t>-24.60</t>
  </si>
  <si>
    <t>-25.84</t>
  </si>
  <si>
    <t>-26.04</t>
  </si>
  <si>
    <t>-25.92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</si>
  <si>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</si>
  <si>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</si>
  <si>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</si>
  <si>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</si>
  <si>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</si>
  <si>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</si>
  <si>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</si>
  <si>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</si>
  <si>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</si>
  <si>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</si>
  <si>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-23.22</t>
  </si>
  <si>
    <t>-15.27</t>
  </si>
  <si>
    <t>-24.39</t>
  </si>
  <si>
    <t>-24.52</t>
  </si>
  <si>
    <t>-24.86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</si>
  <si>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</si>
  <si>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</si>
  <si>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</si>
  <si>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</si>
  <si>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</si>
  <si>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</si>
  <si>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</si>
  <si>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</si>
  <si>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</si>
  <si>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</si>
  <si>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</si>
  <si>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</si>
  <si>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-25.44</t>
  </si>
  <si>
    <t>-25.40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</si>
  <si>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</si>
  <si>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</si>
  <si>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</si>
  <si>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</si>
  <si>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</si>
  <si>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</si>
  <si>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</si>
  <si>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</si>
  <si>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</si>
  <si>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</si>
  <si>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</si>
  <si>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</si>
  <si>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</si>
  <si>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</si>
  <si>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</si>
  <si>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</si>
  <si>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</si>
  <si>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</si>
  <si>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</si>
  <si>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</si>
  <si>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</si>
  <si>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</si>
  <si>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</si>
  <si>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</si>
  <si>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</si>
  <si>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</si>
  <si>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</si>
  <si>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</si>
  <si>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</si>
  <si>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</si>
  <si>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</si>
  <si>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</si>
  <si>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</si>
  <si>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</si>
  <si>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</si>
  <si>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</si>
  <si>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</si>
  <si>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</si>
  <si>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</si>
  <si>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</si>
  <si>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</si>
  <si>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</si>
  <si>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</si>
  <si>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</si>
  <si>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</si>
  <si>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</si>
  <si>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</si>
  <si>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</si>
  <si>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-11.44</t>
  </si>
  <si>
    <t>2.49</t>
  </si>
  <si>
    <t>2.78</t>
  </si>
  <si>
    <t>2.89</t>
  </si>
  <si>
    <t>3.19</t>
  </si>
  <si>
    <t>-22.10</t>
  </si>
  <si>
    <t>2.15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</si>
  <si>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</si>
  <si>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</si>
  <si>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</si>
  <si>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</si>
  <si>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</si>
  <si>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</si>
  <si>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</si>
  <si>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</si>
  <si>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4.70</t>
  </si>
  <si>
    <t>4.78</t>
  </si>
  <si>
    <t>4.93</t>
  </si>
  <si>
    <t>4.81</t>
  </si>
  <si>
    <t>4.75</t>
  </si>
  <si>
    <t>4.87</t>
  </si>
  <si>
    <t>-20.81</t>
  </si>
  <si>
    <t>5.25</t>
  </si>
  <si>
    <t>5.73</t>
  </si>
  <si>
    <t>6.78</t>
  </si>
  <si>
    <t>6.37</t>
  </si>
  <si>
    <t>4.08</t>
  </si>
  <si>
    <t>4.25</t>
  </si>
  <si>
    <t>4.41</t>
  </si>
  <si>
    <t>4.55</t>
  </si>
  <si>
    <t>3.82</t>
  </si>
  <si>
    <t>-20.75</t>
  </si>
  <si>
    <t>3.97</t>
  </si>
  <si>
    <t>4.16</t>
  </si>
  <si>
    <t>4.36</t>
  </si>
  <si>
    <t>-21.78</t>
  </si>
  <si>
    <t>5.67</t>
  </si>
  <si>
    <t>-21.82</t>
  </si>
  <si>
    <t>6.03</t>
  </si>
  <si>
    <t>6.25</t>
  </si>
  <si>
    <t>-21.96</t>
  </si>
  <si>
    <t>5.86</t>
  </si>
  <si>
    <t>3.72</t>
  </si>
  <si>
    <t>2.84</t>
  </si>
  <si>
    <t>-21.90</t>
  </si>
  <si>
    <t>-21.86</t>
  </si>
  <si>
    <t>-21.80</t>
  </si>
  <si>
    <t>5.04</t>
  </si>
  <si>
    <t>5.36</t>
  </si>
  <si>
    <t>-21.88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</si>
  <si>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</si>
  <si>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</si>
  <si>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</si>
  <si>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</si>
  <si>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</si>
  <si>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</si>
  <si>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</si>
  <si>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</si>
  <si>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</si>
  <si>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</si>
  <si>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3.09</t>
  </si>
  <si>
    <t>3.54</t>
  </si>
  <si>
    <t>4.05</t>
  </si>
  <si>
    <t>6.68</t>
  </si>
  <si>
    <t>6.56</t>
  </si>
  <si>
    <t>6.27</t>
  </si>
  <si>
    <t>-21.70</t>
  </si>
  <si>
    <t>3.74</t>
  </si>
  <si>
    <t>4.01</t>
  </si>
  <si>
    <t>4.27</t>
  </si>
  <si>
    <t>6.33</t>
  </si>
  <si>
    <t>6.05</t>
  </si>
  <si>
    <t>3.85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</si>
  <si>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</si>
  <si>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</si>
  <si>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</si>
  <si>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</si>
  <si>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</si>
  <si>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</si>
  <si>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</si>
  <si>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</si>
  <si>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</si>
  <si>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</si>
  <si>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</si>
  <si>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</si>
  <si>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</si>
  <si>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</si>
  <si>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</si>
  <si>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</si>
  <si>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</si>
  <si>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</si>
  <si>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</si>
  <si>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</si>
  <si>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</si>
  <si>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</si>
  <si>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</si>
  <si>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</si>
  <si>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</si>
  <si>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</si>
  <si>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</si>
  <si>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</si>
  <si>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</si>
  <si>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</si>
  <si>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</si>
  <si>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</si>
  <si>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</si>
  <si>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</si>
  <si>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</si>
  <si>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</si>
  <si>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</si>
  <si>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</si>
  <si>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</si>
  <si>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</si>
  <si>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</si>
  <si>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</si>
  <si>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</si>
  <si>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</si>
  <si>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</si>
  <si>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</si>
  <si>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</si>
  <si>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</si>
  <si>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</si>
  <si>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</si>
  <si>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</si>
  <si>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</si>
  <si>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</si>
  <si>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</si>
  <si>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</si>
  <si>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</si>
  <si>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</si>
  <si>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</si>
  <si>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</si>
  <si>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</si>
  <si>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</si>
  <si>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</si>
  <si>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</si>
  <si>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</si>
  <si>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</si>
  <si>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</si>
  <si>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</si>
  <si>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</si>
  <si>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</si>
  <si>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</si>
  <si>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</si>
  <si>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</si>
  <si>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</si>
  <si>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</si>
  <si>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</si>
  <si>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</si>
  <si>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</si>
  <si>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</si>
  <si>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</si>
  <si>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</si>
  <si>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</si>
  <si>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</si>
  <si>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</si>
  <si>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</si>
  <si>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</si>
  <si>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</si>
  <si>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</si>
  <si>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</si>
  <si>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</si>
  <si>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</si>
  <si>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</si>
  <si>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</si>
  <si>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</si>
  <si>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</si>
  <si>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</si>
  <si>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</si>
  <si>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</si>
  <si>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</si>
  <si>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</si>
  <si>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</si>
  <si>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</si>
  <si>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</si>
  <si>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</si>
  <si>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</si>
  <si>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</si>
  <si>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</si>
  <si>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</si>
  <si>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</si>
  <si>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</si>
  <si>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</si>
  <si>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</si>
  <si>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</si>
  <si>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</si>
  <si>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</si>
  <si>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</si>
  <si>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</si>
  <si>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</si>
  <si>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</si>
  <si>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</si>
  <si>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</si>
  <si>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</si>
  <si>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</si>
  <si>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</si>
  <si>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</si>
  <si>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</si>
  <si>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</si>
  <si>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</si>
  <si>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</si>
  <si>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</si>
  <si>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</si>
  <si>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</si>
  <si>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</si>
  <si>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</si>
  <si>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</si>
  <si>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</si>
  <si>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</si>
  <si>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</si>
  <si>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</si>
  <si>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</si>
  <si>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</si>
  <si>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</si>
  <si>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</si>
  <si>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</si>
  <si>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</si>
  <si>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</si>
  <si>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</si>
  <si>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</si>
  <si>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</si>
  <si>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</si>
  <si>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</si>
  <si>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</si>
  <si>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</si>
  <si>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</si>
  <si>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</si>
  <si>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</si>
  <si>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</si>
  <si>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</si>
  <si>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</si>
  <si>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</si>
  <si>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</si>
  <si>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</si>
  <si>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</si>
  <si>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</si>
  <si>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</si>
  <si>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</si>
  <si>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</si>
  <si>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</si>
  <si>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</si>
  <si>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</si>
  <si>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</si>
  <si>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</si>
  <si>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</si>
  <si>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</si>
  <si>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</si>
  <si>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</si>
  <si>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</si>
  <si>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</si>
  <si>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</si>
  <si>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</si>
  <si>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</si>
  <si>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</si>
  <si>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</si>
  <si>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</si>
  <si>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</si>
  <si>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</si>
  <si>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</si>
  <si>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</si>
  <si>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</si>
  <si>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</si>
  <si>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</si>
  <si>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</si>
  <si>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</si>
  <si>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</si>
  <si>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</si>
  <si>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</si>
  <si>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</si>
  <si>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</si>
  <si>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</si>
  <si>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</si>
  <si>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</si>
  <si>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</si>
  <si>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</si>
  <si>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</si>
  <si>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</si>
  <si>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</si>
  <si>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</si>
  <si>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</si>
  <si>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</si>
  <si>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</si>
  <si>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</si>
  <si>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</si>
  <si>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</si>
  <si>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</si>
  <si>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</si>
  <si>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</si>
  <si>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</si>
  <si>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</si>
  <si>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</si>
  <si>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</si>
  <si>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</si>
  <si>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</si>
  <si>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</si>
  <si>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</si>
  <si>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</si>
  <si>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</si>
  <si>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</si>
  <si>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</si>
  <si>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</si>
  <si>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</si>
  <si>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</si>
  <si>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</si>
  <si>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</si>
  <si>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</si>
  <si>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</si>
  <si>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</si>
  <si>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</si>
  <si>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</si>
  <si>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</si>
  <si>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</si>
  <si>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</si>
  <si>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</si>
  <si>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</si>
  <si>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</si>
  <si>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</si>
  <si>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</si>
  <si>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</si>
  <si>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</si>
  <si>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</si>
  <si>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</si>
  <si>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</si>
  <si>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</si>
  <si>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</si>
  <si>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</si>
  <si>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</si>
  <si>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</si>
  <si>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</si>
  <si>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</si>
  <si>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</si>
  <si>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</si>
  <si>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</si>
  <si>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</si>
  <si>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</si>
  <si>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</si>
  <si>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</si>
  <si>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</si>
  <si>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</si>
  <si>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</si>
  <si>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</si>
  <si>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</si>
  <si>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</si>
  <si>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</si>
  <si>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</si>
  <si>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</si>
  <si>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</si>
  <si>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</si>
  <si>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</si>
  <si>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</si>
  <si>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</si>
  <si>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</si>
  <si>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</si>
  <si>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</si>
  <si>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</si>
  <si>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</si>
  <si>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</si>
  <si>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</si>
  <si>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</si>
  <si>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</si>
  <si>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</si>
  <si>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</si>
  <si>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</si>
  <si>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</si>
  <si>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</si>
  <si>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</si>
  <si>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</si>
  <si>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</si>
  <si>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</si>
  <si>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</si>
  <si>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</si>
  <si>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</si>
  <si>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</si>
  <si>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</si>
  <si>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</si>
  <si>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</si>
  <si>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</si>
  <si>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</si>
  <si>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</si>
  <si>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</si>
  <si>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</si>
  <si>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</si>
  <si>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</si>
  <si>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</si>
  <si>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</si>
  <si>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</si>
  <si>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</si>
  <si>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</si>
  <si>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</si>
  <si>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</si>
  <si>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</si>
  <si>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</si>
  <si>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</si>
  <si>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</si>
  <si>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</si>
  <si>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</si>
  <si>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</si>
  <si>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</si>
  <si>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</si>
  <si>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</si>
  <si>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</si>
  <si>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</si>
  <si>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</si>
  <si>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</si>
  <si>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</si>
  <si>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</si>
  <si>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</si>
  <si>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</si>
  <si>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</si>
  <si>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</si>
  <si>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</si>
  <si>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</si>
  <si>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</si>
  <si>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</si>
  <si>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</si>
  <si>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</si>
  <si>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</si>
  <si>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</si>
  <si>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</si>
  <si>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</si>
  <si>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</si>
  <si>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</si>
  <si>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</si>
  <si>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</si>
  <si>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</si>
  <si>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</si>
  <si>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</si>
  <si>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</si>
  <si>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</si>
  <si>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</si>
  <si>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</si>
  <si>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</si>
  <si>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</si>
  <si>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</si>
  <si>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</si>
  <si>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</si>
  <si>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</si>
  <si>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</si>
  <si>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</si>
  <si>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</si>
  <si>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</si>
  <si>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</si>
  <si>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</si>
  <si>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</si>
  <si>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</si>
  <si>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</si>
  <si>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</si>
  <si>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</si>
  <si>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</si>
  <si>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</si>
  <si>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</si>
  <si>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</si>
  <si>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</si>
  <si>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</si>
  <si>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</si>
  <si>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</si>
  <si>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</si>
  <si>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</si>
  <si>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</si>
  <si>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</si>
  <si>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</si>
  <si>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</si>
  <si>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</si>
  <si>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</si>
  <si>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</si>
  <si>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</si>
  <si>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</si>
  <si>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</si>
  <si>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</si>
  <si>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</si>
  <si>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</si>
  <si>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</si>
  <si>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</si>
  <si>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</si>
  <si>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</si>
  <si>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</si>
  <si>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</si>
  <si>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</si>
  <si>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</si>
  <si>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</si>
  <si>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</si>
  <si>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</si>
  <si>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</si>
  <si>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</si>
  <si>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</si>
  <si>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</si>
  <si>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</si>
  <si>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</si>
  <si>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</si>
  <si>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</si>
  <si>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</si>
  <si>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</si>
  <si>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</si>
  <si>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</si>
  <si>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</si>
  <si>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</si>
  <si>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</si>
  <si>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</si>
  <si>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</si>
  <si>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</si>
  <si>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</si>
  <si>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</si>
  <si>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</si>
  <si>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</si>
  <si>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</si>
  <si>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</si>
  <si>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</si>
  <si>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</si>
  <si>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</si>
  <si>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</si>
  <si>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</si>
  <si>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</si>
  <si>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</si>
  <si>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</si>
  <si>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</si>
  <si>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</si>
  <si>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</si>
  <si>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</si>
  <si>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</si>
  <si>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</si>
  <si>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</si>
  <si>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</si>
  <si>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</si>
  <si>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</si>
  <si>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</si>
  <si>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</si>
  <si>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</si>
  <si>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</si>
  <si>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</si>
  <si>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</si>
  <si>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</si>
  <si>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</si>
  <si>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</si>
  <si>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</si>
  <si>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</si>
  <si>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</si>
  <si>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</si>
  <si>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</si>
  <si>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</si>
  <si>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</si>
  <si>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</si>
  <si>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</si>
  <si>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</si>
  <si>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</si>
  <si>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</si>
  <si>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</si>
  <si>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</si>
  <si>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</si>
  <si>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</si>
  <si>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</si>
  <si>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</si>
  <si>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</si>
  <si>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</si>
  <si>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</si>
  <si>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</si>
  <si>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</si>
  <si>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</si>
  <si>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</si>
  <si>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</si>
  <si>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</si>
  <si>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</si>
  <si>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</si>
  <si>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</si>
  <si>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</si>
  <si>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</si>
  <si>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</si>
  <si>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</si>
  <si>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</si>
  <si>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</si>
  <si>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</si>
  <si>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</si>
  <si>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</si>
  <si>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</si>
  <si>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</si>
  <si>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</si>
  <si>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</si>
  <si>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</si>
  <si>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</si>
  <si>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</si>
  <si>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</si>
  <si>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</si>
  <si>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</si>
  <si>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</si>
  <si>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</si>
  <si>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</si>
  <si>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</si>
  <si>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</si>
  <si>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</si>
  <si>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</si>
  <si>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</si>
  <si>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</si>
  <si>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</si>
  <si>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</si>
  <si>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</si>
  <si>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</si>
  <si>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</si>
  <si>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</si>
  <si>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</si>
  <si>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</si>
  <si>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</si>
  <si>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</si>
  <si>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</si>
  <si>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</si>
  <si>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</si>
  <si>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</si>
  <si>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</si>
  <si>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</si>
  <si>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</si>
  <si>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</si>
  <si>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</si>
  <si>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</si>
  <si>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</si>
  <si>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</si>
  <si>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</si>
  <si>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</si>
  <si>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</si>
  <si>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</si>
  <si>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</si>
  <si>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</si>
  <si>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</si>
  <si>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</si>
  <si>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</si>
  <si>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</si>
  <si>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</si>
  <si>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</si>
  <si>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</si>
  <si>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</si>
  <si>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</si>
  <si>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</si>
  <si>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</si>
  <si>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</si>
  <si>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</si>
  <si>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</si>
  <si>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</si>
  <si>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</si>
  <si>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</si>
  <si>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</si>
  <si>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</si>
  <si>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</si>
  <si>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</si>
  <si>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</si>
  <si>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</si>
  <si>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</si>
  <si>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</si>
  <si>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</si>
  <si>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</si>
  <si>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</si>
  <si>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</si>
  <si>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</si>
  <si>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</si>
  <si>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</si>
  <si>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</si>
  <si>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</si>
  <si>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</si>
  <si>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</si>
  <si>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</si>
  <si>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</si>
  <si>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</si>
  <si>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</si>
  <si>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</si>
  <si>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</si>
  <si>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</si>
  <si>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</si>
  <si>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</si>
  <si>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</si>
  <si>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</si>
  <si>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</si>
  <si>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</si>
  <si>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</si>
  <si>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</si>
  <si>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</si>
  <si>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</si>
  <si>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</si>
  <si>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</si>
  <si>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</si>
  <si>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</si>
  <si>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</si>
  <si>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</si>
  <si>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</si>
  <si>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</si>
  <si>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</si>
  <si>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</si>
  <si>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</si>
  <si>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</si>
  <si>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</si>
  <si>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</si>
  <si>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</si>
  <si>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</si>
  <si>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</si>
  <si>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</si>
  <si>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</si>
  <si>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</si>
  <si>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</si>
  <si>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</si>
  <si>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</si>
  <si>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</si>
  <si>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</si>
  <si>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</si>
  <si>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</si>
  <si>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</si>
  <si>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</si>
  <si>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</si>
  <si>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</si>
  <si>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</si>
  <si>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</si>
  <si>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</si>
  <si>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</si>
  <si>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</si>
  <si>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</si>
  <si>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</si>
  <si>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</si>
  <si>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</si>
  <si>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</si>
  <si>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</si>
  <si>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</si>
  <si>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</si>
  <si>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</si>
  <si>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</si>
  <si>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</si>
  <si>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</si>
  <si>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</si>
  <si>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</si>
  <si>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</si>
  <si>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</si>
  <si>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</si>
  <si>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</si>
  <si>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</si>
  <si>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</si>
  <si>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</si>
  <si>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</si>
  <si>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</si>
  <si>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</si>
  <si>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</si>
  <si>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</si>
  <si>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</si>
  <si>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</si>
  <si>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</si>
  <si>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</si>
  <si>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</si>
  <si>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</si>
  <si>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</si>
  <si>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</si>
  <si>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</si>
  <si>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</si>
  <si>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</si>
  <si>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</si>
  <si>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</si>
  <si>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</si>
  <si>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</si>
  <si>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</si>
  <si>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</si>
  <si>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</si>
  <si>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</si>
  <si>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</si>
  <si>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</si>
  <si>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</si>
  <si>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</si>
  <si>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</si>
  <si>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</si>
  <si>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</si>
  <si>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</si>
  <si>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</si>
  <si>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</si>
  <si>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</si>
  <si>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</si>
  <si>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</si>
  <si>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</si>
  <si>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</si>
  <si>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</si>
  <si>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</si>
  <si>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</si>
  <si>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</si>
  <si>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</si>
  <si>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</si>
  <si>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</si>
  <si>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</si>
  <si>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</si>
  <si>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</si>
  <si>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</si>
  <si>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</si>
  <si>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</si>
  <si>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</si>
  <si>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</si>
  <si>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</si>
  <si>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</si>
  <si>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</si>
  <si>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</si>
  <si>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</si>
  <si>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</si>
  <si>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</si>
  <si>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</si>
  <si>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</si>
  <si>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</si>
  <si>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</si>
  <si>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</si>
  <si>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</si>
  <si>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</si>
  <si>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</si>
  <si>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</si>
  <si>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</si>
  <si>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</si>
  <si>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</si>
  <si>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</si>
  <si>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</si>
  <si>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</si>
  <si>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</si>
  <si>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</si>
  <si>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</si>
  <si>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</si>
  <si>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</si>
  <si>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</si>
  <si>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</si>
  <si>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</si>
  <si>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</si>
  <si>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</si>
  <si>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</si>
  <si>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</si>
  <si>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</si>
  <si>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</si>
  <si>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</si>
  <si>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</si>
  <si>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</si>
  <si>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</si>
  <si>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</si>
  <si>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</si>
  <si>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</si>
  <si>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</si>
  <si>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</si>
  <si>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</si>
  <si>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</si>
  <si>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</si>
  <si>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</si>
  <si>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</si>
  <si>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</si>
  <si>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</si>
  <si>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</si>
  <si>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</si>
  <si>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</si>
  <si>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</si>
  <si>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</si>
  <si>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</si>
  <si>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</si>
  <si>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</si>
  <si>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</si>
  <si>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</si>
  <si>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</si>
  <si>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</si>
  <si>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</si>
  <si>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</si>
  <si>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</si>
  <si>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</si>
  <si>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</si>
  <si>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</si>
  <si>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</si>
  <si>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</si>
  <si>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</si>
  <si>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</si>
  <si>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</si>
  <si>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</si>
  <si>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</si>
  <si>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</si>
  <si>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</si>
  <si>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</si>
  <si>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</si>
  <si>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</si>
  <si>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</si>
  <si>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</si>
  <si>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</si>
  <si>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</si>
  <si>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</si>
  <si>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</si>
  <si>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</si>
  <si>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</si>
  <si>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</si>
  <si>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</si>
  <si>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</si>
  <si>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</si>
  <si>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</si>
  <si>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</si>
  <si>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</si>
  <si>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</si>
  <si>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</si>
  <si>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</si>
  <si>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</si>
  <si>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</si>
  <si>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</si>
  <si>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</si>
  <si>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</si>
  <si>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</si>
  <si>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</si>
  <si>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</si>
  <si>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</si>
  <si>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</si>
  <si>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</si>
  <si>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</si>
  <si>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</si>
  <si>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</si>
  <si>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</si>
  <si>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</si>
  <si>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</si>
  <si>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</si>
  <si>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</si>
  <si>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</si>
  <si>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</si>
  <si>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</si>
  <si>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</si>
  <si>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</si>
  <si>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</si>
  <si>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</si>
  <si>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</si>
  <si>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</si>
  <si>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</si>
  <si>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</si>
  <si>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</si>
  <si>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</si>
  <si>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</si>
  <si>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</si>
  <si>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</si>
  <si>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</si>
  <si>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</si>
  <si>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</si>
  <si>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</si>
  <si>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</si>
  <si>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</si>
  <si>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</si>
  <si>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</si>
  <si>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</si>
  <si>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</si>
  <si>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</si>
  <si>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</si>
  <si>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</si>
  <si>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</si>
  <si>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</si>
  <si>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</si>
  <si>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</si>
  <si>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</si>
  <si>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</si>
  <si>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</si>
  <si>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</si>
  <si>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</si>
  <si>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</si>
  <si>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</si>
  <si>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</si>
  <si>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</si>
  <si>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</si>
  <si>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</si>
  <si>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</si>
  <si>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</si>
  <si>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</si>
  <si>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</si>
  <si>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</si>
  <si>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</si>
  <si>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</si>
  <si>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</si>
  <si>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</si>
  <si>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</si>
  <si>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</si>
  <si>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</si>
  <si>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</si>
  <si>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</si>
  <si>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</si>
  <si>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</si>
  <si>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</si>
  <si>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</si>
  <si>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</si>
  <si>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</si>
  <si>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</si>
  <si>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</si>
  <si>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</si>
  <si>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</si>
  <si>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</si>
  <si>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</si>
  <si>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</si>
  <si>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</si>
  <si>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</si>
  <si>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</si>
  <si>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</si>
  <si>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</si>
  <si>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</si>
  <si>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</si>
  <si>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</si>
  <si>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</si>
  <si>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</si>
  <si>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</si>
  <si>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</si>
  <si>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</si>
  <si>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</si>
  <si>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</si>
  <si>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</si>
  <si>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</si>
  <si>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</si>
  <si>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</si>
  <si>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</si>
  <si>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</si>
  <si>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</si>
  <si>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</si>
  <si>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</si>
  <si>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</si>
  <si>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</si>
  <si>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</si>
  <si>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</si>
  <si>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</si>
  <si>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</si>
  <si>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</si>
  <si>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</si>
  <si>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</si>
  <si>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</si>
  <si>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</si>
  <si>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</si>
  <si>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</si>
  <si>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</si>
  <si>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</si>
  <si>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</si>
  <si>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</si>
  <si>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</si>
  <si>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</si>
  <si>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</si>
  <si>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</si>
  <si>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</si>
  <si>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</si>
  <si>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</si>
  <si>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</si>
  <si>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</si>
  <si>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</si>
  <si>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</si>
  <si>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</si>
  <si>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</si>
  <si>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</si>
  <si>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</si>
  <si>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</si>
  <si>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</si>
  <si>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</si>
  <si>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</si>
  <si>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</si>
  <si>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</si>
  <si>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</si>
  <si>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</si>
  <si>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</si>
  <si>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</si>
  <si>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</si>
  <si>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</si>
  <si>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</si>
  <si>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</si>
  <si>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</si>
  <si>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</si>
  <si>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</si>
  <si>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</si>
  <si>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</si>
  <si>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</si>
  <si>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</si>
  <si>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</si>
  <si>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</si>
  <si>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</si>
  <si>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</si>
  <si>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</si>
  <si>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</si>
  <si>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</si>
  <si>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</si>
  <si>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</si>
  <si>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</si>
  <si>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</si>
  <si>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</si>
  <si>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</si>
  <si>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</si>
  <si>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</si>
  <si>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</si>
  <si>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</si>
  <si>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</si>
  <si>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</si>
  <si>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</si>
  <si>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</si>
  <si>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</si>
  <si>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</si>
  <si>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</si>
  <si>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</si>
  <si>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</si>
  <si>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</si>
  <si>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</si>
  <si>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</si>
  <si>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</si>
  <si>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</si>
  <si>
    <t>fuzzy elevasi</t>
  </si>
  <si>
    <t>PID</t>
  </si>
  <si>
    <t>TANPA</t>
  </si>
  <si>
    <t>GAP Elevasi</t>
  </si>
  <si>
    <t>Gap Azimuth</t>
  </si>
  <si>
    <t>absolute error</t>
  </si>
  <si>
    <t>relative error</t>
  </si>
  <si>
    <t>ehorz</t>
  </si>
  <si>
    <t>evert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</si>
</sst>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nilai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fuzzy'!$C$3:$C$21</c:f>
              <c:numCache>
                <c:formatCode>General</c:formatCode>
                <c:ptCount val="19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6C2-9677-F41E890CD901}"/>
            </c:ext>
          </c:extLst>
        </c:ser>
        <c:ser>
          <c:idx val="1"/>
          <c:order val="1"/>
          <c:tx>
            <c:strRef>
              <c:f>'tracker 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fuzzy'!$D$3:$D$21</c:f>
              <c:numCache>
                <c:formatCode>General</c:formatCode>
                <c:ptCount val="19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6C2-9677-F41E890CD901}"/>
            </c:ext>
          </c:extLst>
        </c:ser>
        <c:ser>
          <c:idx val="2"/>
          <c:order val="2"/>
          <c:tx>
            <c:strRef>
              <c:f>'tracker 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fuzzy'!$E$3:$E$21</c:f>
              <c:numCache>
                <c:formatCode>General</c:formatCode>
                <c:ptCount val="19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6C2-9677-F41E890CD901}"/>
            </c:ext>
          </c:extLst>
        </c:ser>
        <c:ser>
          <c:idx val="3"/>
          <c:order val="3"/>
          <c:tx>
            <c:strRef>
              <c:f>'tracker 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fuzzy'!$F$3:$F$21</c:f>
              <c:numCache>
                <c:formatCode>General</c:formatCode>
                <c:ptCount val="19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6C2-9677-F41E890CD901}"/>
            </c:ext>
          </c:extLst>
        </c:ser>
        <c:ser>
          <c:idx val="4"/>
          <c:order val="4"/>
          <c:tx>
            <c:strRef>
              <c:f>'tracker dengan fuzzy'!#REF!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7D9-46C2-9677-F41E890C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0920"/>
        <c:axId val="386001248"/>
        <c:extLst/>
      </c:lineChart>
      <c:catAx>
        <c:axId val="38600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001248"/>
        <c:crosses val="autoZero"/>
        <c:auto val="1"/>
        <c:lblAlgn val="ctr"/>
        <c:lblOffset val="100"/>
        <c:noMultiLvlLbl val="0"/>
      </c:catAx>
      <c:valAx>
        <c:axId val="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0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fuzzy'!$I$2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fuzzy'!$I$3:$I$21</c:f>
              <c:numCache>
                <c:formatCode>General</c:formatCode>
                <c:ptCount val="19"/>
                <c:pt idx="0">
                  <c:v>55</c:v>
                </c:pt>
                <c:pt idx="1">
                  <c:v>64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6DF-B09F-06DA72F75CEF}"/>
            </c:ext>
          </c:extLst>
        </c:ser>
        <c:ser>
          <c:idx val="1"/>
          <c:order val="1"/>
          <c:tx>
            <c:strRef>
              <c:f>'tracker dengan fuzzy'!$J$2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fuzzy'!$J$3:$J$21</c:f>
              <c:numCache>
                <c:formatCode>General</c:formatCode>
                <c:ptCount val="19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6DF-B09F-06DA72F7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8144"/>
        <c:axId val="388758472"/>
      </c:lineChart>
      <c:catAx>
        <c:axId val="388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758472"/>
        <c:crosses val="autoZero"/>
        <c:auto val="1"/>
        <c:lblAlgn val="ctr"/>
        <c:lblOffset val="100"/>
        <c:noMultiLvlLbl val="0"/>
      </c:catAx>
      <c:valAx>
        <c:axId val="3887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posisi 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976-A3B5-5D3B5FE21260}"/>
            </c:ext>
          </c:extLst>
        </c:ser>
        <c:ser>
          <c:idx val="1"/>
          <c:order val="1"/>
          <c:tx>
            <c:strRef>
              <c:f>'aktuator 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976-A3B5-5D3B5FE2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71528"/>
        <c:axId val="391071856"/>
      </c:lineChart>
      <c:catAx>
        <c:axId val="391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1071856"/>
        <c:crosses val="autoZero"/>
        <c:auto val="1"/>
        <c:lblAlgn val="ctr"/>
        <c:lblOffset val="100"/>
        <c:noMultiLvlLbl val="0"/>
      </c:catAx>
      <c:valAx>
        <c:axId val="391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1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pembacaan sudut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4E-8C3C-2525528AF361}"/>
            </c:ext>
          </c:extLst>
        </c:ser>
        <c:ser>
          <c:idx val="1"/>
          <c:order val="1"/>
          <c:tx>
            <c:strRef>
              <c:f>'aktuator 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4E-8C3C-2525528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3736"/>
        <c:axId val="397805288"/>
      </c:lineChart>
      <c:catAx>
        <c:axId val="397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7805288"/>
        <c:crosses val="autoZero"/>
        <c:auto val="1"/>
        <c:lblAlgn val="ctr"/>
        <c:lblOffset val="100"/>
        <c:noMultiLvlLbl val="0"/>
      </c:catAx>
      <c:valAx>
        <c:axId val="3978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73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44752"/>
        <c:axId val="446143768"/>
      </c:scatterChart>
      <c:val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3768"/>
        <c:crosses val="autoZero"/>
        <c:crossBetween val="midCat"/>
      </c:val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180975</xdr:rowOff>
    </xdr:from>
    <xdr:to>
      <xdr:col>17</xdr:col>
      <xdr:colOff>419100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E5AD-09E4-44B0-99B1-E4C6A746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490537</xdr:colOff>
      <xdr:row>21</xdr:row>
      <xdr:rowOff>157162</xdr:rowOff>
    </xdr:from>
    <xdr:to>
      <xdr:col>25</xdr:col>
      <xdr:colOff>185737</xdr:colOff>
      <xdr:row>36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F1ECB-1494-4B8D-BF62-E03C0F4C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6998C-B0F8-4441-B3CB-21B00716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C119E-22FA-427B-B89B-9944D3C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3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2" connectionId="3" xr16:uid="{00000000-0016-0000-01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tanpa pid 2_1" connectionId="4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ktuator pid" connectionId="1" xr16:uid="{00000000-0016-0000-03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1"/>
  <sheetViews>
    <sheetView tabSelected="1" topLeftCell="A4" zoomScale="70" zoomScaleNormal="70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42578125" customWidth="1"/>
  </cols>
  <sheetData>
    <row r="1" spans="1:9" x14ac:dyDescent="0.25">
      <c r="A1" t="s">
        <v>117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118</v>
      </c>
      <c r="I1" t="s">
        <v>119</v>
      </c>
    </row>
    <row r="2" spans="1:9" x14ac:dyDescent="0.25">
      <c r="A2" t="s">
        <v>235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10</v>
      </c>
      <c r="I2" t="s">
        <v>1</v>
      </c>
    </row>
    <row r="3" spans="1:9" x14ac:dyDescent="0.25">
      <c r="A3" t="s">
        <v>236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0</v>
      </c>
      <c r="I3" t="s">
        <v>1</v>
      </c>
    </row>
    <row r="4" spans="1:9" x14ac:dyDescent="0.25">
      <c r="A4" t="s">
        <v>236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0</v>
      </c>
      <c r="I4" t="s">
        <v>1</v>
      </c>
    </row>
    <row r="5" spans="1:9" x14ac:dyDescent="0.25">
      <c r="A5" t="s">
        <v>237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238</v>
      </c>
      <c r="I5" t="s">
        <v>9</v>
      </c>
    </row>
    <row r="6" spans="1:9" x14ac:dyDescent="0.25">
      <c r="A6" t="s">
        <v>237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128</v>
      </c>
      <c r="I6" t="s">
        <v>11</v>
      </c>
    </row>
    <row r="7" spans="1:9" x14ac:dyDescent="0.25">
      <c r="A7" t="s">
        <v>237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238</v>
      </c>
      <c r="I7" t="s">
        <v>239</v>
      </c>
    </row>
    <row r="8" spans="1:9" x14ac:dyDescent="0.25">
      <c r="A8" t="s">
        <v>240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241</v>
      </c>
      <c r="I8" t="s">
        <v>242</v>
      </c>
    </row>
    <row r="9" spans="1:9" x14ac:dyDescent="0.25">
      <c r="A9" t="s">
        <v>240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243</v>
      </c>
      <c r="I9" t="s">
        <v>129</v>
      </c>
    </row>
    <row r="10" spans="1:9" x14ac:dyDescent="0.25">
      <c r="A10" t="s">
        <v>240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134</v>
      </c>
      <c r="I10" t="s">
        <v>131</v>
      </c>
    </row>
    <row r="11" spans="1:9" x14ac:dyDescent="0.25">
      <c r="A11" t="s">
        <v>244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132</v>
      </c>
      <c r="I11" t="s">
        <v>245</v>
      </c>
    </row>
    <row r="12" spans="1:9" x14ac:dyDescent="0.25">
      <c r="A12" t="s">
        <v>244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246</v>
      </c>
      <c r="I12" t="s">
        <v>247</v>
      </c>
    </row>
    <row r="13" spans="1:9" x14ac:dyDescent="0.25">
      <c r="A13" t="s">
        <v>244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14</v>
      </c>
      <c r="I13" t="s">
        <v>248</v>
      </c>
    </row>
    <row r="14" spans="1:9" x14ac:dyDescent="0.25">
      <c r="A14" t="s">
        <v>244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130</v>
      </c>
      <c r="I14" t="s">
        <v>250</v>
      </c>
    </row>
    <row r="15" spans="1:9" x14ac:dyDescent="0.25">
      <c r="A15" t="s">
        <v>249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132</v>
      </c>
      <c r="I15" t="s">
        <v>250</v>
      </c>
    </row>
    <row r="16" spans="1:9" x14ac:dyDescent="0.25">
      <c r="A16" t="s">
        <v>249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132</v>
      </c>
      <c r="I16" t="s">
        <v>247</v>
      </c>
    </row>
    <row r="17" spans="1:9" x14ac:dyDescent="0.25">
      <c r="A17" t="s">
        <v>249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12</v>
      </c>
      <c r="I17" t="s">
        <v>133</v>
      </c>
    </row>
    <row r="18" spans="1:9" x14ac:dyDescent="0.25">
      <c r="A18" t="s">
        <v>251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155</v>
      </c>
      <c r="I18" t="s">
        <v>252</v>
      </c>
    </row>
    <row r="19" spans="1:9" x14ac:dyDescent="0.25">
      <c r="A19" t="s">
        <v>251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253</v>
      </c>
      <c r="I19" t="s">
        <v>254</v>
      </c>
    </row>
    <row r="20" spans="1:9" x14ac:dyDescent="0.25">
      <c r="A20" t="s">
        <v>251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150</v>
      </c>
      <c r="I20" t="s">
        <v>255</v>
      </c>
    </row>
    <row r="21" spans="1:9" x14ac:dyDescent="0.25">
      <c r="A21" t="s">
        <v>256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150</v>
      </c>
      <c r="I21" t="s">
        <v>257</v>
      </c>
    </row>
    <row r="22" spans="1:9" x14ac:dyDescent="0.25">
      <c r="A22" t="s">
        <v>256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147</v>
      </c>
      <c r="I22" t="s">
        <v>258</v>
      </c>
    </row>
    <row r="23" spans="1:9" x14ac:dyDescent="0.25">
      <c r="A23" t="s">
        <v>256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259</v>
      </c>
      <c r="I23" t="s">
        <v>136</v>
      </c>
    </row>
    <row r="24" spans="1:9" x14ac:dyDescent="0.25">
      <c r="A24" t="s">
        <v>260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137</v>
      </c>
      <c r="I24" t="s">
        <v>261</v>
      </c>
    </row>
    <row r="25" spans="1:9" x14ac:dyDescent="0.25">
      <c r="A25" t="s">
        <v>260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28</v>
      </c>
      <c r="I25" t="s">
        <v>262</v>
      </c>
    </row>
    <row r="26" spans="1:9" x14ac:dyDescent="0.25">
      <c r="A26" t="s">
        <v>260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15</v>
      </c>
      <c r="I26" t="s">
        <v>263</v>
      </c>
    </row>
    <row r="27" spans="1:9" x14ac:dyDescent="0.25">
      <c r="A27" t="s">
        <v>260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143</v>
      </c>
      <c r="I27" t="s">
        <v>264</v>
      </c>
    </row>
    <row r="28" spans="1:9" x14ac:dyDescent="0.25">
      <c r="A28" t="s">
        <v>265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19</v>
      </c>
      <c r="I28" t="s">
        <v>156</v>
      </c>
    </row>
    <row r="29" spans="1:9" x14ac:dyDescent="0.25">
      <c r="A29" t="s">
        <v>265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20</v>
      </c>
      <c r="I29" t="s">
        <v>154</v>
      </c>
    </row>
    <row r="30" spans="1:9" x14ac:dyDescent="0.25">
      <c r="A30" t="s">
        <v>265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27</v>
      </c>
      <c r="I30" t="s">
        <v>161</v>
      </c>
    </row>
    <row r="31" spans="1:9" x14ac:dyDescent="0.25">
      <c r="A31" t="s">
        <v>266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267</v>
      </c>
      <c r="I31" t="s">
        <v>268</v>
      </c>
    </row>
    <row r="32" spans="1:9" x14ac:dyDescent="0.25">
      <c r="A32" t="s">
        <v>266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23</v>
      </c>
      <c r="I32" t="s">
        <v>152</v>
      </c>
    </row>
    <row r="33" spans="1:9" x14ac:dyDescent="0.25">
      <c r="A33" t="s">
        <v>266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16</v>
      </c>
      <c r="I33" t="s">
        <v>269</v>
      </c>
    </row>
    <row r="34" spans="1:9" x14ac:dyDescent="0.25">
      <c r="A34" t="s">
        <v>266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23</v>
      </c>
      <c r="I34" t="s">
        <v>271</v>
      </c>
    </row>
    <row r="35" spans="1:9" x14ac:dyDescent="0.25">
      <c r="A35" t="s">
        <v>270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21</v>
      </c>
      <c r="I35" t="s">
        <v>161</v>
      </c>
    </row>
    <row r="36" spans="1:9" x14ac:dyDescent="0.25">
      <c r="A36" t="s">
        <v>270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25</v>
      </c>
      <c r="I36" t="s">
        <v>140</v>
      </c>
    </row>
    <row r="37" spans="1:9" x14ac:dyDescent="0.25">
      <c r="A37" t="s">
        <v>270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21</v>
      </c>
      <c r="I37" t="s">
        <v>272</v>
      </c>
    </row>
    <row r="38" spans="1:9" x14ac:dyDescent="0.25">
      <c r="A38" t="s">
        <v>273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23</v>
      </c>
      <c r="I38" t="s">
        <v>274</v>
      </c>
    </row>
    <row r="39" spans="1:9" x14ac:dyDescent="0.25">
      <c r="A39" t="s">
        <v>273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16</v>
      </c>
      <c r="I39" t="s">
        <v>275</v>
      </c>
    </row>
    <row r="40" spans="1:9" x14ac:dyDescent="0.25">
      <c r="A40" t="s">
        <v>273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267</v>
      </c>
      <c r="I40" t="s">
        <v>139</v>
      </c>
    </row>
    <row r="41" spans="1:9" x14ac:dyDescent="0.25">
      <c r="A41" t="s">
        <v>276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22</v>
      </c>
      <c r="I41" t="s">
        <v>275</v>
      </c>
    </row>
    <row r="42" spans="1:9" x14ac:dyDescent="0.25">
      <c r="A42" t="s">
        <v>276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27</v>
      </c>
      <c r="I42" t="s">
        <v>277</v>
      </c>
    </row>
    <row r="43" spans="1:9" x14ac:dyDescent="0.25">
      <c r="A43" t="s">
        <v>276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22</v>
      </c>
      <c r="I43" t="s">
        <v>278</v>
      </c>
    </row>
    <row r="44" spans="1:9" x14ac:dyDescent="0.25">
      <c r="A44" t="s">
        <v>279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267</v>
      </c>
      <c r="I44" t="s">
        <v>280</v>
      </c>
    </row>
    <row r="45" spans="1:9" x14ac:dyDescent="0.25">
      <c r="A45" t="s">
        <v>279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267</v>
      </c>
      <c r="I45" t="s">
        <v>281</v>
      </c>
    </row>
    <row r="46" spans="1:9" x14ac:dyDescent="0.25">
      <c r="A46" t="s">
        <v>279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282</v>
      </c>
      <c r="I46" t="s">
        <v>281</v>
      </c>
    </row>
    <row r="47" spans="1:9" x14ac:dyDescent="0.25">
      <c r="A47" t="s">
        <v>279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20</v>
      </c>
      <c r="I47" t="s">
        <v>158</v>
      </c>
    </row>
    <row r="48" spans="1:9" x14ac:dyDescent="0.25">
      <c r="A48" t="s">
        <v>283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143</v>
      </c>
      <c r="I48" t="s">
        <v>159</v>
      </c>
    </row>
    <row r="49" spans="1:9" x14ac:dyDescent="0.25">
      <c r="A49" t="s">
        <v>283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144</v>
      </c>
      <c r="I49" t="s">
        <v>158</v>
      </c>
    </row>
    <row r="50" spans="1:9" x14ac:dyDescent="0.25">
      <c r="A50" t="s">
        <v>283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149</v>
      </c>
      <c r="I50" t="s">
        <v>159</v>
      </c>
    </row>
    <row r="51" spans="1:9" x14ac:dyDescent="0.25">
      <c r="A51" t="s">
        <v>284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157</v>
      </c>
      <c r="I51" t="s">
        <v>264</v>
      </c>
    </row>
    <row r="52" spans="1:9" x14ac:dyDescent="0.25">
      <c r="A52" t="s">
        <v>284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157</v>
      </c>
      <c r="I52" t="s">
        <v>160</v>
      </c>
    </row>
    <row r="53" spans="1:9" x14ac:dyDescent="0.25">
      <c r="A53" t="s">
        <v>284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17</v>
      </c>
      <c r="I53" t="s">
        <v>138</v>
      </c>
    </row>
    <row r="54" spans="1:9" x14ac:dyDescent="0.25">
      <c r="A54" t="s">
        <v>285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13</v>
      </c>
      <c r="I54" t="s">
        <v>160</v>
      </c>
    </row>
    <row r="55" spans="1:9" x14ac:dyDescent="0.25">
      <c r="A55" t="s">
        <v>285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151</v>
      </c>
      <c r="I55" t="s">
        <v>286</v>
      </c>
    </row>
    <row r="56" spans="1:9" x14ac:dyDescent="0.25">
      <c r="A56" t="s">
        <v>285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135</v>
      </c>
      <c r="I56" t="s">
        <v>287</v>
      </c>
    </row>
    <row r="57" spans="1:9" x14ac:dyDescent="0.25">
      <c r="A57" t="s">
        <v>288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13</v>
      </c>
      <c r="I57" t="s">
        <v>289</v>
      </c>
    </row>
    <row r="58" spans="1:9" x14ac:dyDescent="0.25">
      <c r="A58" t="s">
        <v>288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157</v>
      </c>
      <c r="I58" t="s">
        <v>290</v>
      </c>
    </row>
    <row r="59" spans="1:9" x14ac:dyDescent="0.25">
      <c r="A59" t="s">
        <v>288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144</v>
      </c>
      <c r="I59" t="s">
        <v>291</v>
      </c>
    </row>
    <row r="60" spans="1:9" x14ac:dyDescent="0.25">
      <c r="A60" t="s">
        <v>288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18</v>
      </c>
      <c r="I60" t="s">
        <v>292</v>
      </c>
    </row>
    <row r="61" spans="1:9" x14ac:dyDescent="0.25">
      <c r="A61" t="s">
        <v>293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294</v>
      </c>
      <c r="I61" t="s">
        <v>291</v>
      </c>
    </row>
    <row r="62" spans="1:9" x14ac:dyDescent="0.25">
      <c r="A62" t="s">
        <v>293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295</v>
      </c>
      <c r="I62" t="s">
        <v>136</v>
      </c>
    </row>
    <row r="63" spans="1:9" x14ac:dyDescent="0.25">
      <c r="A63" t="s">
        <v>293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24</v>
      </c>
      <c r="I63" t="s">
        <v>296</v>
      </c>
    </row>
    <row r="64" spans="1:9" x14ac:dyDescent="0.25">
      <c r="A64" t="s">
        <v>297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26</v>
      </c>
      <c r="I64" t="s">
        <v>136</v>
      </c>
    </row>
    <row r="65" spans="1:9" x14ac:dyDescent="0.25">
      <c r="A65" t="s">
        <v>297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298</v>
      </c>
      <c r="I65" t="s">
        <v>289</v>
      </c>
    </row>
    <row r="66" spans="1:9" x14ac:dyDescent="0.25">
      <c r="A66" t="s">
        <v>297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299</v>
      </c>
      <c r="I66" t="s">
        <v>263</v>
      </c>
    </row>
    <row r="67" spans="1:9" x14ac:dyDescent="0.25">
      <c r="A67" t="s">
        <v>300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301</v>
      </c>
      <c r="I67" t="s">
        <v>302</v>
      </c>
    </row>
    <row r="68" spans="1:9" x14ac:dyDescent="0.25">
      <c r="A68" t="s">
        <v>300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303</v>
      </c>
      <c r="I68" t="s">
        <v>159</v>
      </c>
    </row>
    <row r="69" spans="1:9" x14ac:dyDescent="0.25">
      <c r="A69" t="s">
        <v>300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304</v>
      </c>
      <c r="I69" t="s">
        <v>305</v>
      </c>
    </row>
    <row r="70" spans="1:9" x14ac:dyDescent="0.25">
      <c r="A70" t="s">
        <v>300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29</v>
      </c>
      <c r="I70" t="s">
        <v>280</v>
      </c>
    </row>
    <row r="71" spans="1:9" x14ac:dyDescent="0.25">
      <c r="A71" t="s">
        <v>306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307</v>
      </c>
      <c r="I71" t="s">
        <v>308</v>
      </c>
    </row>
    <row r="72" spans="1:9" x14ac:dyDescent="0.25">
      <c r="A72" t="s">
        <v>306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309</v>
      </c>
      <c r="I72" t="s">
        <v>140</v>
      </c>
    </row>
    <row r="73" spans="1:9" x14ac:dyDescent="0.25">
      <c r="A73" t="s">
        <v>306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162</v>
      </c>
      <c r="I73" t="s">
        <v>310</v>
      </c>
    </row>
    <row r="74" spans="1:9" x14ac:dyDescent="0.25">
      <c r="A74" t="s">
        <v>311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91</v>
      </c>
      <c r="I74" t="s">
        <v>141</v>
      </c>
    </row>
    <row r="75" spans="1:9" x14ac:dyDescent="0.25">
      <c r="A75" t="s">
        <v>311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55</v>
      </c>
      <c r="I75" t="s">
        <v>312</v>
      </c>
    </row>
    <row r="76" spans="1:9" x14ac:dyDescent="0.25">
      <c r="A76" t="s">
        <v>311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35</v>
      </c>
      <c r="I76" t="s">
        <v>152</v>
      </c>
    </row>
    <row r="77" spans="1:9" x14ac:dyDescent="0.25">
      <c r="A77" t="s">
        <v>313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75</v>
      </c>
      <c r="I77" t="s">
        <v>314</v>
      </c>
    </row>
    <row r="78" spans="1:9" x14ac:dyDescent="0.25">
      <c r="A78" t="s">
        <v>313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104</v>
      </c>
      <c r="I78" t="s">
        <v>315</v>
      </c>
    </row>
    <row r="79" spans="1:9" x14ac:dyDescent="0.25">
      <c r="A79" t="s">
        <v>313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96</v>
      </c>
      <c r="I79" t="s">
        <v>158</v>
      </c>
    </row>
    <row r="80" spans="1:9" x14ac:dyDescent="0.25">
      <c r="A80" t="s">
        <v>316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317</v>
      </c>
      <c r="I80" t="s">
        <v>305</v>
      </c>
    </row>
    <row r="81" spans="1:9" x14ac:dyDescent="0.25">
      <c r="A81" t="s">
        <v>316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318</v>
      </c>
      <c r="I81" t="s">
        <v>275</v>
      </c>
    </row>
    <row r="82" spans="1:9" x14ac:dyDescent="0.25">
      <c r="A82" t="s">
        <v>316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319</v>
      </c>
      <c r="I82" t="s">
        <v>161</v>
      </c>
    </row>
    <row r="83" spans="1:9" x14ac:dyDescent="0.25">
      <c r="A83" t="s">
        <v>316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320</v>
      </c>
      <c r="I83" t="s">
        <v>321</v>
      </c>
    </row>
    <row r="84" spans="1:9" x14ac:dyDescent="0.25">
      <c r="A84" t="s">
        <v>322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323</v>
      </c>
      <c r="I84" t="s">
        <v>324</v>
      </c>
    </row>
    <row r="85" spans="1:9" x14ac:dyDescent="0.25">
      <c r="A85" t="s">
        <v>322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325</v>
      </c>
      <c r="I85" t="s">
        <v>271</v>
      </c>
    </row>
    <row r="86" spans="1:9" x14ac:dyDescent="0.25">
      <c r="A86" t="s">
        <v>322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326</v>
      </c>
      <c r="I86" t="s">
        <v>314</v>
      </c>
    </row>
    <row r="87" spans="1:9" x14ac:dyDescent="0.25">
      <c r="A87" t="s">
        <v>327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328</v>
      </c>
      <c r="I87" t="s">
        <v>329</v>
      </c>
    </row>
    <row r="88" spans="1:9" x14ac:dyDescent="0.25">
      <c r="A88" t="s">
        <v>327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208</v>
      </c>
      <c r="I88" t="s">
        <v>330</v>
      </c>
    </row>
    <row r="89" spans="1:9" x14ac:dyDescent="0.25">
      <c r="A89" t="s">
        <v>327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116</v>
      </c>
      <c r="I89" t="s">
        <v>331</v>
      </c>
    </row>
    <row r="90" spans="1:9" x14ac:dyDescent="0.25">
      <c r="A90" t="s">
        <v>332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34</v>
      </c>
      <c r="I90" t="s">
        <v>148</v>
      </c>
    </row>
    <row r="91" spans="1:9" x14ac:dyDescent="0.25">
      <c r="A91" t="s">
        <v>332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333</v>
      </c>
      <c r="I91" t="s">
        <v>145</v>
      </c>
    </row>
    <row r="92" spans="1:9" x14ac:dyDescent="0.25">
      <c r="A92" t="s">
        <v>332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44</v>
      </c>
      <c r="I92" t="s">
        <v>334</v>
      </c>
    </row>
    <row r="93" spans="1:9" x14ac:dyDescent="0.25">
      <c r="A93" t="s">
        <v>335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336</v>
      </c>
      <c r="I93" t="s">
        <v>142</v>
      </c>
    </row>
    <row r="94" spans="1:9" x14ac:dyDescent="0.25">
      <c r="A94" t="s">
        <v>335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337</v>
      </c>
      <c r="I94" t="s">
        <v>338</v>
      </c>
    </row>
    <row r="95" spans="1:9" x14ac:dyDescent="0.25">
      <c r="A95" t="s">
        <v>335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339</v>
      </c>
      <c r="I95" t="s">
        <v>338</v>
      </c>
    </row>
    <row r="96" spans="1:9" x14ac:dyDescent="0.25">
      <c r="A96" t="s">
        <v>335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340</v>
      </c>
      <c r="I96" t="s">
        <v>341</v>
      </c>
    </row>
    <row r="97" spans="1:9" x14ac:dyDescent="0.25">
      <c r="A97" t="s">
        <v>342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343</v>
      </c>
      <c r="I97" t="s">
        <v>344</v>
      </c>
    </row>
    <row r="98" spans="1:9" x14ac:dyDescent="0.25">
      <c r="A98" t="s">
        <v>342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345</v>
      </c>
      <c r="I98" t="s">
        <v>163</v>
      </c>
    </row>
    <row r="99" spans="1:9" x14ac:dyDescent="0.25">
      <c r="A99" t="s">
        <v>342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345</v>
      </c>
      <c r="I99" t="s">
        <v>346</v>
      </c>
    </row>
    <row r="100" spans="1:9" x14ac:dyDescent="0.25">
      <c r="A100" t="s">
        <v>347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348</v>
      </c>
      <c r="I100" t="s">
        <v>222</v>
      </c>
    </row>
    <row r="101" spans="1:9" x14ac:dyDescent="0.25">
      <c r="A101" t="s">
        <v>347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349</v>
      </c>
      <c r="I101" t="s">
        <v>350</v>
      </c>
    </row>
    <row r="102" spans="1:9" x14ac:dyDescent="0.25">
      <c r="A102" t="s">
        <v>347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351</v>
      </c>
      <c r="I102" t="s">
        <v>352</v>
      </c>
    </row>
    <row r="103" spans="1:9" x14ac:dyDescent="0.25">
      <c r="A103" t="s">
        <v>353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354</v>
      </c>
      <c r="I103" t="s">
        <v>355</v>
      </c>
    </row>
    <row r="104" spans="1:9" x14ac:dyDescent="0.25">
      <c r="A104" t="s">
        <v>353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356</v>
      </c>
      <c r="I104" t="s">
        <v>357</v>
      </c>
    </row>
    <row r="105" spans="1:9" x14ac:dyDescent="0.25">
      <c r="A105" t="s">
        <v>353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358</v>
      </c>
      <c r="I105" t="s">
        <v>210</v>
      </c>
    </row>
    <row r="106" spans="1:9" x14ac:dyDescent="0.25">
      <c r="A106" t="s">
        <v>353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360</v>
      </c>
      <c r="I106" t="s">
        <v>221</v>
      </c>
    </row>
    <row r="107" spans="1:9" x14ac:dyDescent="0.25">
      <c r="A107" t="s">
        <v>359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361</v>
      </c>
      <c r="I107" t="s">
        <v>362</v>
      </c>
    </row>
    <row r="108" spans="1:9" x14ac:dyDescent="0.25">
      <c r="A108" t="s">
        <v>359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363</v>
      </c>
      <c r="I108" t="s">
        <v>364</v>
      </c>
    </row>
    <row r="109" spans="1:9" x14ac:dyDescent="0.25">
      <c r="A109" t="s">
        <v>359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365</v>
      </c>
      <c r="I109" t="s">
        <v>366</v>
      </c>
    </row>
    <row r="110" spans="1:9" x14ac:dyDescent="0.25">
      <c r="A110" t="s">
        <v>367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368</v>
      </c>
      <c r="I110" t="s">
        <v>201</v>
      </c>
    </row>
    <row r="111" spans="1:9" x14ac:dyDescent="0.25">
      <c r="A111" t="s">
        <v>367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369</v>
      </c>
      <c r="I111" t="s">
        <v>217</v>
      </c>
    </row>
    <row r="112" spans="1:9" x14ac:dyDescent="0.25">
      <c r="A112" t="s">
        <v>367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113</v>
      </c>
      <c r="I112" t="s">
        <v>370</v>
      </c>
    </row>
    <row r="113" spans="1:9" x14ac:dyDescent="0.25">
      <c r="A113" t="s">
        <v>371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58</v>
      </c>
      <c r="I113" t="s">
        <v>372</v>
      </c>
    </row>
    <row r="114" spans="1:9" x14ac:dyDescent="0.25">
      <c r="A114" t="s">
        <v>371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54</v>
      </c>
      <c r="I114" t="s">
        <v>366</v>
      </c>
    </row>
    <row r="115" spans="1:9" x14ac:dyDescent="0.25">
      <c r="A115" t="s">
        <v>371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109</v>
      </c>
      <c r="I115" t="s">
        <v>233</v>
      </c>
    </row>
    <row r="116" spans="1:9" x14ac:dyDescent="0.25">
      <c r="A116" t="s">
        <v>373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74</v>
      </c>
      <c r="I116" t="s">
        <v>200</v>
      </c>
    </row>
    <row r="117" spans="1:9" x14ac:dyDescent="0.25">
      <c r="A117" t="s">
        <v>373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374</v>
      </c>
      <c r="I117" t="s">
        <v>213</v>
      </c>
    </row>
    <row r="118" spans="1:9" x14ac:dyDescent="0.25">
      <c r="A118" t="s">
        <v>373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219</v>
      </c>
      <c r="I118" t="s">
        <v>375</v>
      </c>
    </row>
    <row r="119" spans="1:9" x14ac:dyDescent="0.25">
      <c r="A119" t="s">
        <v>373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377</v>
      </c>
      <c r="I119" t="s">
        <v>364</v>
      </c>
    </row>
    <row r="120" spans="1:9" x14ac:dyDescent="0.25">
      <c r="A120" t="s">
        <v>376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212</v>
      </c>
      <c r="I120" t="s">
        <v>378</v>
      </c>
    </row>
    <row r="121" spans="1:9" x14ac:dyDescent="0.25">
      <c r="A121" t="s">
        <v>376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216</v>
      </c>
      <c r="I121" t="s">
        <v>379</v>
      </c>
    </row>
    <row r="122" spans="1:9" x14ac:dyDescent="0.25">
      <c r="A122" t="s">
        <v>376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219</v>
      </c>
      <c r="I122" t="s">
        <v>380</v>
      </c>
    </row>
    <row r="123" spans="1:9" x14ac:dyDescent="0.25">
      <c r="A123" t="s">
        <v>381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207</v>
      </c>
      <c r="I123" t="s">
        <v>382</v>
      </c>
    </row>
    <row r="124" spans="1:9" x14ac:dyDescent="0.25">
      <c r="A124" t="s">
        <v>381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199</v>
      </c>
      <c r="I124" t="s">
        <v>383</v>
      </c>
    </row>
    <row r="125" spans="1:9" x14ac:dyDescent="0.25">
      <c r="A125" t="s">
        <v>381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377</v>
      </c>
      <c r="I125" t="s">
        <v>384</v>
      </c>
    </row>
    <row r="126" spans="1:9" x14ac:dyDescent="0.25">
      <c r="A126" t="s">
        <v>385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216</v>
      </c>
      <c r="I126" t="s">
        <v>386</v>
      </c>
    </row>
    <row r="127" spans="1:9" x14ac:dyDescent="0.25">
      <c r="A127" t="s">
        <v>385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80</v>
      </c>
      <c r="I127" t="s">
        <v>387</v>
      </c>
    </row>
    <row r="128" spans="1:9" x14ac:dyDescent="0.25">
      <c r="A128" t="s">
        <v>385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388</v>
      </c>
      <c r="I128" t="s">
        <v>389</v>
      </c>
    </row>
    <row r="129" spans="1:9" x14ac:dyDescent="0.25">
      <c r="A129" t="s">
        <v>385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208</v>
      </c>
      <c r="I129" t="s">
        <v>391</v>
      </c>
    </row>
    <row r="130" spans="1:9" x14ac:dyDescent="0.25">
      <c r="A130" t="s">
        <v>390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211</v>
      </c>
      <c r="I130" t="s">
        <v>392</v>
      </c>
    </row>
    <row r="131" spans="1:9" x14ac:dyDescent="0.25">
      <c r="A131" t="s">
        <v>390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393</v>
      </c>
      <c r="I131" t="s">
        <v>394</v>
      </c>
    </row>
    <row r="132" spans="1:9" x14ac:dyDescent="0.25">
      <c r="A132" t="s">
        <v>390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78</v>
      </c>
      <c r="I132" t="s">
        <v>395</v>
      </c>
    </row>
    <row r="133" spans="1:9" x14ac:dyDescent="0.25">
      <c r="A133" t="s">
        <v>396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212</v>
      </c>
      <c r="I133" t="s">
        <v>392</v>
      </c>
    </row>
    <row r="134" spans="1:9" x14ac:dyDescent="0.25">
      <c r="A134" t="s">
        <v>396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79</v>
      </c>
      <c r="I134" t="s">
        <v>397</v>
      </c>
    </row>
    <row r="135" spans="1:9" x14ac:dyDescent="0.25">
      <c r="A135" t="s">
        <v>396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216</v>
      </c>
      <c r="I135" t="s">
        <v>398</v>
      </c>
    </row>
    <row r="136" spans="1:9" x14ac:dyDescent="0.25">
      <c r="A136" t="s">
        <v>399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215</v>
      </c>
      <c r="I136" t="s">
        <v>398</v>
      </c>
    </row>
    <row r="137" spans="1:9" x14ac:dyDescent="0.25">
      <c r="A137" t="s">
        <v>399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199</v>
      </c>
      <c r="I137" t="s">
        <v>400</v>
      </c>
    </row>
    <row r="138" spans="1:9" x14ac:dyDescent="0.25">
      <c r="A138" t="s">
        <v>399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202</v>
      </c>
      <c r="I138" t="s">
        <v>397</v>
      </c>
    </row>
    <row r="139" spans="1:9" x14ac:dyDescent="0.25">
      <c r="A139" t="s">
        <v>401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167</v>
      </c>
      <c r="I139" t="s">
        <v>392</v>
      </c>
    </row>
    <row r="140" spans="1:9" x14ac:dyDescent="0.25">
      <c r="A140" t="s">
        <v>401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402</v>
      </c>
      <c r="I140" t="s">
        <v>403</v>
      </c>
    </row>
    <row r="141" spans="1:9" x14ac:dyDescent="0.25">
      <c r="A141" t="s">
        <v>401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77</v>
      </c>
      <c r="I141" t="s">
        <v>404</v>
      </c>
    </row>
    <row r="142" spans="1:9" x14ac:dyDescent="0.25">
      <c r="A142" t="s">
        <v>401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73</v>
      </c>
      <c r="I142" t="s">
        <v>406</v>
      </c>
    </row>
    <row r="143" spans="1:9" x14ac:dyDescent="0.25">
      <c r="A143" t="s">
        <v>405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53</v>
      </c>
      <c r="I143" t="s">
        <v>407</v>
      </c>
    </row>
    <row r="144" spans="1:9" x14ac:dyDescent="0.25">
      <c r="A144" t="s">
        <v>405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408</v>
      </c>
      <c r="I144" t="s">
        <v>409</v>
      </c>
    </row>
    <row r="145" spans="1:9" x14ac:dyDescent="0.25">
      <c r="A145" t="s">
        <v>405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67</v>
      </c>
      <c r="I145" t="s">
        <v>410</v>
      </c>
    </row>
    <row r="146" spans="1:9" x14ac:dyDescent="0.25">
      <c r="A146" t="s">
        <v>411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412</v>
      </c>
      <c r="I146" t="s">
        <v>413</v>
      </c>
    </row>
    <row r="147" spans="1:9" x14ac:dyDescent="0.25">
      <c r="A147" t="s">
        <v>411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414</v>
      </c>
      <c r="I147" t="s">
        <v>415</v>
      </c>
    </row>
    <row r="148" spans="1:9" x14ac:dyDescent="0.25">
      <c r="A148" t="s">
        <v>411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416</v>
      </c>
      <c r="I148" t="s">
        <v>417</v>
      </c>
    </row>
    <row r="149" spans="1:9" x14ac:dyDescent="0.25">
      <c r="A149" t="s">
        <v>418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419</v>
      </c>
      <c r="I149" t="s">
        <v>420</v>
      </c>
    </row>
    <row r="150" spans="1:9" x14ac:dyDescent="0.25">
      <c r="A150" t="s">
        <v>418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421</v>
      </c>
      <c r="I150" t="s">
        <v>422</v>
      </c>
    </row>
    <row r="151" spans="1:9" x14ac:dyDescent="0.25">
      <c r="A151" t="s">
        <v>418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423</v>
      </c>
      <c r="I151" t="s">
        <v>424</v>
      </c>
    </row>
    <row r="152" spans="1:9" x14ac:dyDescent="0.25">
      <c r="A152" t="s">
        <v>425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354</v>
      </c>
      <c r="I152" t="s">
        <v>426</v>
      </c>
    </row>
    <row r="153" spans="1:9" x14ac:dyDescent="0.25">
      <c r="A153" t="s">
        <v>425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427</v>
      </c>
      <c r="I153" t="s">
        <v>428</v>
      </c>
    </row>
    <row r="154" spans="1:9" x14ac:dyDescent="0.25">
      <c r="A154" t="s">
        <v>425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427</v>
      </c>
      <c r="I154" t="s">
        <v>429</v>
      </c>
    </row>
    <row r="155" spans="1:9" x14ac:dyDescent="0.25">
      <c r="A155" t="s">
        <v>425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430</v>
      </c>
      <c r="I155" t="s">
        <v>431</v>
      </c>
    </row>
    <row r="156" spans="1:9" x14ac:dyDescent="0.25">
      <c r="A156" t="s">
        <v>432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427</v>
      </c>
      <c r="I156" t="s">
        <v>433</v>
      </c>
    </row>
    <row r="157" spans="1:9" x14ac:dyDescent="0.25">
      <c r="A157" t="s">
        <v>432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354</v>
      </c>
      <c r="I157" t="s">
        <v>434</v>
      </c>
    </row>
    <row r="158" spans="1:9" x14ac:dyDescent="0.25">
      <c r="A158" t="s">
        <v>432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435</v>
      </c>
      <c r="I158" t="s">
        <v>186</v>
      </c>
    </row>
    <row r="159" spans="1:9" x14ac:dyDescent="0.25">
      <c r="A159" t="s">
        <v>436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437</v>
      </c>
      <c r="I159" t="s">
        <v>203</v>
      </c>
    </row>
    <row r="160" spans="1:9" x14ac:dyDescent="0.25">
      <c r="A160" t="s">
        <v>436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438</v>
      </c>
      <c r="I160" t="s">
        <v>439</v>
      </c>
    </row>
    <row r="161" spans="1:11" x14ac:dyDescent="0.25">
      <c r="A161" t="s">
        <v>436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32</v>
      </c>
      <c r="I161" t="s">
        <v>440</v>
      </c>
    </row>
    <row r="162" spans="1:11" x14ac:dyDescent="0.25">
      <c r="A162" t="s">
        <v>441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442</v>
      </c>
      <c r="I162" t="s">
        <v>443</v>
      </c>
    </row>
    <row r="163" spans="1:11" x14ac:dyDescent="0.25">
      <c r="A163" t="s">
        <v>441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444</v>
      </c>
      <c r="I163" t="s">
        <v>445</v>
      </c>
    </row>
    <row r="164" spans="1:11" x14ac:dyDescent="0.25">
      <c r="A164" t="s">
        <v>441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446</v>
      </c>
      <c r="I164" t="s">
        <v>447</v>
      </c>
    </row>
    <row r="165" spans="1:11" x14ac:dyDescent="0.25">
      <c r="A165" t="s">
        <v>441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87</v>
      </c>
      <c r="I165" t="s">
        <v>447</v>
      </c>
    </row>
    <row r="166" spans="1:11" x14ac:dyDescent="0.25">
      <c r="A166" t="s">
        <v>448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63</v>
      </c>
      <c r="I166" t="s">
        <v>449</v>
      </c>
    </row>
    <row r="167" spans="1:11" x14ac:dyDescent="0.25">
      <c r="A167" t="s">
        <v>448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59</v>
      </c>
      <c r="I167" t="s">
        <v>173</v>
      </c>
    </row>
    <row r="168" spans="1:11" x14ac:dyDescent="0.25">
      <c r="A168" t="s">
        <v>448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98</v>
      </c>
      <c r="I168" t="s">
        <v>450</v>
      </c>
    </row>
    <row r="169" spans="1:11" x14ac:dyDescent="0.25">
      <c r="A169" t="s">
        <v>451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54</v>
      </c>
      <c r="I169" t="s">
        <v>188</v>
      </c>
    </row>
    <row r="170" spans="1:11" x14ac:dyDescent="0.25">
      <c r="A170" t="s">
        <v>451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71</v>
      </c>
      <c r="I170" t="s">
        <v>230</v>
      </c>
    </row>
    <row r="171" spans="1:11" x14ac:dyDescent="0.25">
      <c r="A171" t="s">
        <v>451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94</v>
      </c>
      <c r="I171" t="s">
        <v>194</v>
      </c>
    </row>
    <row r="172" spans="1:11" x14ac:dyDescent="0.25">
      <c r="A172" t="s">
        <v>452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76</v>
      </c>
      <c r="I172" t="s">
        <v>453</v>
      </c>
    </row>
    <row r="173" spans="1:11" x14ac:dyDescent="0.25">
      <c r="A173" t="s">
        <v>452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454</v>
      </c>
      <c r="I173" t="s">
        <v>447</v>
      </c>
    </row>
    <row r="174" spans="1:11" x14ac:dyDescent="0.25">
      <c r="A174" t="s">
        <v>452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455</v>
      </c>
      <c r="I174" t="s">
        <v>456</v>
      </c>
      <c r="K174">
        <f>16+5</f>
        <v>21</v>
      </c>
    </row>
    <row r="175" spans="1:11" x14ac:dyDescent="0.25">
      <c r="A175" t="s">
        <v>457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458</v>
      </c>
      <c r="I175" t="s">
        <v>456</v>
      </c>
    </row>
    <row r="176" spans="1:11" x14ac:dyDescent="0.25">
      <c r="A176" t="s">
        <v>457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459</v>
      </c>
      <c r="I176" t="s">
        <v>456</v>
      </c>
    </row>
    <row r="177" spans="1:9" x14ac:dyDescent="0.25">
      <c r="A177" t="s">
        <v>457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460</v>
      </c>
      <c r="I177" t="s">
        <v>461</v>
      </c>
    </row>
    <row r="178" spans="1:9" x14ac:dyDescent="0.25">
      <c r="A178" t="s">
        <v>462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463</v>
      </c>
      <c r="I178" t="s">
        <v>224</v>
      </c>
    </row>
    <row r="179" spans="1:9" x14ac:dyDescent="0.25">
      <c r="A179" t="s">
        <v>462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464</v>
      </c>
      <c r="I179" t="s">
        <v>465</v>
      </c>
    </row>
    <row r="180" spans="1:9" x14ac:dyDescent="0.25">
      <c r="A180" t="s">
        <v>466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467</v>
      </c>
      <c r="I180" t="s">
        <v>177</v>
      </c>
    </row>
    <row r="181" spans="1:9" x14ac:dyDescent="0.25">
      <c r="A181" t="s">
        <v>466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464</v>
      </c>
      <c r="I181" t="s">
        <v>179</v>
      </c>
    </row>
    <row r="182" spans="1:9" x14ac:dyDescent="0.25">
      <c r="A182" t="s">
        <v>466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463</v>
      </c>
      <c r="I182" t="s">
        <v>468</v>
      </c>
    </row>
    <row r="183" spans="1:9" x14ac:dyDescent="0.25">
      <c r="A183" t="s">
        <v>469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470</v>
      </c>
      <c r="I183" t="s">
        <v>471</v>
      </c>
    </row>
    <row r="184" spans="1:9" x14ac:dyDescent="0.25">
      <c r="A184" t="s">
        <v>469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463</v>
      </c>
      <c r="I184" t="s">
        <v>472</v>
      </c>
    </row>
    <row r="185" spans="1:9" x14ac:dyDescent="0.25">
      <c r="A185" t="s">
        <v>473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474</v>
      </c>
      <c r="I185" t="s">
        <v>214</v>
      </c>
    </row>
    <row r="186" spans="1:9" x14ac:dyDescent="0.25">
      <c r="A186" t="s">
        <v>473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475</v>
      </c>
      <c r="I186" t="s">
        <v>220</v>
      </c>
    </row>
    <row r="187" spans="1:9" x14ac:dyDescent="0.25">
      <c r="A187" t="s">
        <v>476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477</v>
      </c>
      <c r="I187" t="s">
        <v>227</v>
      </c>
    </row>
    <row r="188" spans="1:9" x14ac:dyDescent="0.25">
      <c r="A188" t="s">
        <v>476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193</v>
      </c>
      <c r="I188" t="s">
        <v>227</v>
      </c>
    </row>
    <row r="189" spans="1:9" x14ac:dyDescent="0.25">
      <c r="A189" t="s">
        <v>476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478</v>
      </c>
      <c r="I189" t="s">
        <v>479</v>
      </c>
    </row>
    <row r="190" spans="1:9" x14ac:dyDescent="0.25">
      <c r="A190" t="s">
        <v>480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377</v>
      </c>
      <c r="I190" t="s">
        <v>481</v>
      </c>
    </row>
    <row r="191" spans="1:9" x14ac:dyDescent="0.25">
      <c r="A191" t="s">
        <v>480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454</v>
      </c>
      <c r="I191" t="s">
        <v>479</v>
      </c>
    </row>
    <row r="192" spans="1:9" x14ac:dyDescent="0.25">
      <c r="A192" t="s">
        <v>482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483</v>
      </c>
      <c r="I192" t="s">
        <v>479</v>
      </c>
    </row>
    <row r="193" spans="1:9" x14ac:dyDescent="0.25">
      <c r="A193" t="s">
        <v>482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484</v>
      </c>
      <c r="I193" t="s">
        <v>485</v>
      </c>
    </row>
    <row r="194" spans="1:9" x14ac:dyDescent="0.25">
      <c r="A194" t="s">
        <v>482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487</v>
      </c>
      <c r="I194" t="s">
        <v>218</v>
      </c>
    </row>
    <row r="195" spans="1:9" x14ac:dyDescent="0.25">
      <c r="A195" t="s">
        <v>486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95</v>
      </c>
      <c r="I195" t="s">
        <v>372</v>
      </c>
    </row>
    <row r="196" spans="1:9" x14ac:dyDescent="0.25">
      <c r="A196" t="s">
        <v>486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51</v>
      </c>
      <c r="I196" t="s">
        <v>201</v>
      </c>
    </row>
    <row r="197" spans="1:9" x14ac:dyDescent="0.25">
      <c r="A197" t="s">
        <v>488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489</v>
      </c>
      <c r="I197" t="s">
        <v>490</v>
      </c>
    </row>
    <row r="198" spans="1:9" x14ac:dyDescent="0.25">
      <c r="A198" t="s">
        <v>488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45</v>
      </c>
      <c r="I198" t="s">
        <v>491</v>
      </c>
    </row>
    <row r="199" spans="1:9" x14ac:dyDescent="0.25">
      <c r="A199" t="s">
        <v>492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113</v>
      </c>
      <c r="I199" t="s">
        <v>493</v>
      </c>
    </row>
    <row r="200" spans="1:9" x14ac:dyDescent="0.25">
      <c r="A200" t="s">
        <v>492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494</v>
      </c>
      <c r="I200" t="s">
        <v>495</v>
      </c>
    </row>
    <row r="201" spans="1:9" x14ac:dyDescent="0.25">
      <c r="A201" t="s">
        <v>492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435</v>
      </c>
      <c r="I201" t="s">
        <v>439</v>
      </c>
    </row>
    <row r="202" spans="1:9" x14ac:dyDescent="0.25">
      <c r="A202" t="s">
        <v>496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497</v>
      </c>
      <c r="I202" t="s">
        <v>498</v>
      </c>
    </row>
    <row r="203" spans="1:9" x14ac:dyDescent="0.25">
      <c r="A203" t="s">
        <v>496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499</v>
      </c>
      <c r="I203" t="s">
        <v>439</v>
      </c>
    </row>
    <row r="204" spans="1:9" x14ac:dyDescent="0.25">
      <c r="A204" t="s">
        <v>500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499</v>
      </c>
      <c r="I204" t="s">
        <v>182</v>
      </c>
    </row>
    <row r="205" spans="1:9" x14ac:dyDescent="0.25">
      <c r="A205" t="s">
        <v>500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501</v>
      </c>
      <c r="I205" t="s">
        <v>502</v>
      </c>
    </row>
    <row r="206" spans="1:9" x14ac:dyDescent="0.25">
      <c r="A206" t="s">
        <v>500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504</v>
      </c>
      <c r="I206" t="s">
        <v>180</v>
      </c>
    </row>
    <row r="207" spans="1:9" x14ac:dyDescent="0.25">
      <c r="A207" t="s">
        <v>503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505</v>
      </c>
      <c r="I207" t="s">
        <v>506</v>
      </c>
    </row>
    <row r="208" spans="1:9" x14ac:dyDescent="0.25">
      <c r="A208" t="s">
        <v>503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505</v>
      </c>
      <c r="I208" t="s">
        <v>507</v>
      </c>
    </row>
    <row r="209" spans="1:9" x14ac:dyDescent="0.25">
      <c r="A209" t="s">
        <v>508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33</v>
      </c>
      <c r="I209" t="s">
        <v>509</v>
      </c>
    </row>
    <row r="210" spans="1:9" x14ac:dyDescent="0.25">
      <c r="A210" t="s">
        <v>508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510</v>
      </c>
      <c r="I210" t="s">
        <v>468</v>
      </c>
    </row>
    <row r="211" spans="1:9" x14ac:dyDescent="0.25">
      <c r="A211" t="s">
        <v>511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501</v>
      </c>
      <c r="I211" t="s">
        <v>512</v>
      </c>
    </row>
    <row r="212" spans="1:9" x14ac:dyDescent="0.25">
      <c r="A212" t="s">
        <v>511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513</v>
      </c>
      <c r="I212" t="s">
        <v>468</v>
      </c>
    </row>
    <row r="213" spans="1:9" x14ac:dyDescent="0.25">
      <c r="A213" t="s">
        <v>511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83</v>
      </c>
      <c r="I213" t="s">
        <v>515</v>
      </c>
    </row>
    <row r="214" spans="1:9" x14ac:dyDescent="0.25">
      <c r="A214" t="s">
        <v>514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516</v>
      </c>
      <c r="I214" t="s">
        <v>517</v>
      </c>
    </row>
    <row r="215" spans="1:9" x14ac:dyDescent="0.25">
      <c r="A215" t="s">
        <v>514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518</v>
      </c>
      <c r="I215" t="s">
        <v>468</v>
      </c>
    </row>
    <row r="216" spans="1:9" x14ac:dyDescent="0.25">
      <c r="A216" t="s">
        <v>519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520</v>
      </c>
      <c r="I216" t="s">
        <v>521</v>
      </c>
    </row>
    <row r="217" spans="1:9" x14ac:dyDescent="0.25">
      <c r="A217" t="s">
        <v>519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522</v>
      </c>
      <c r="I217" t="s">
        <v>523</v>
      </c>
    </row>
    <row r="218" spans="1:9" x14ac:dyDescent="0.25">
      <c r="A218" t="s">
        <v>524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525</v>
      </c>
      <c r="I218" t="s">
        <v>178</v>
      </c>
    </row>
    <row r="219" spans="1:9" x14ac:dyDescent="0.25">
      <c r="A219" t="s">
        <v>524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171</v>
      </c>
      <c r="I219" t="s">
        <v>465</v>
      </c>
    </row>
    <row r="220" spans="1:9" x14ac:dyDescent="0.25">
      <c r="A220" t="s">
        <v>524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526</v>
      </c>
      <c r="I220" t="s">
        <v>527</v>
      </c>
    </row>
    <row r="221" spans="1:9" x14ac:dyDescent="0.25">
      <c r="A221" t="s">
        <v>528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61</v>
      </c>
      <c r="I221" t="s">
        <v>529</v>
      </c>
    </row>
    <row r="222" spans="1:9" x14ac:dyDescent="0.25">
      <c r="A222" t="s">
        <v>528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52</v>
      </c>
      <c r="I222" t="s">
        <v>530</v>
      </c>
    </row>
    <row r="223" spans="1:9" x14ac:dyDescent="0.25">
      <c r="A223" t="s">
        <v>531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72</v>
      </c>
      <c r="I223" t="s">
        <v>532</v>
      </c>
    </row>
    <row r="224" spans="1:9" x14ac:dyDescent="0.25">
      <c r="A224" t="s">
        <v>531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167</v>
      </c>
      <c r="I224" t="s">
        <v>533</v>
      </c>
    </row>
    <row r="225" spans="1:9" x14ac:dyDescent="0.25">
      <c r="A225" t="s">
        <v>531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535</v>
      </c>
      <c r="I225" t="s">
        <v>533</v>
      </c>
    </row>
    <row r="226" spans="1:9" x14ac:dyDescent="0.25">
      <c r="A226" t="s">
        <v>534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536</v>
      </c>
      <c r="I226" t="s">
        <v>170</v>
      </c>
    </row>
    <row r="227" spans="1:9" x14ac:dyDescent="0.25">
      <c r="A227" t="s">
        <v>534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537</v>
      </c>
      <c r="I227" t="s">
        <v>538</v>
      </c>
    </row>
    <row r="228" spans="1:9" x14ac:dyDescent="0.25">
      <c r="A228" t="s">
        <v>539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540</v>
      </c>
      <c r="I228" t="s">
        <v>168</v>
      </c>
    </row>
    <row r="229" spans="1:9" x14ac:dyDescent="0.25">
      <c r="A229" t="s">
        <v>539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541</v>
      </c>
      <c r="I229" t="s">
        <v>542</v>
      </c>
    </row>
    <row r="230" spans="1:9" x14ac:dyDescent="0.25">
      <c r="A230" t="s">
        <v>543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544</v>
      </c>
      <c r="I230" t="s">
        <v>545</v>
      </c>
    </row>
    <row r="231" spans="1:9" x14ac:dyDescent="0.25">
      <c r="A231" t="s">
        <v>543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546</v>
      </c>
      <c r="I231" t="s">
        <v>547</v>
      </c>
    </row>
    <row r="232" spans="1:9" x14ac:dyDescent="0.25">
      <c r="A232" t="s">
        <v>543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549</v>
      </c>
      <c r="I232" t="s">
        <v>550</v>
      </c>
    </row>
    <row r="233" spans="1:9" x14ac:dyDescent="0.25">
      <c r="A233" t="s">
        <v>548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551</v>
      </c>
      <c r="I233" t="s">
        <v>552</v>
      </c>
    </row>
    <row r="234" spans="1:9" x14ac:dyDescent="0.25">
      <c r="A234" t="s">
        <v>548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553</v>
      </c>
      <c r="I234" t="s">
        <v>205</v>
      </c>
    </row>
    <row r="235" spans="1:9" x14ac:dyDescent="0.25">
      <c r="A235" t="s">
        <v>554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555</v>
      </c>
      <c r="I235" t="s">
        <v>556</v>
      </c>
    </row>
    <row r="236" spans="1:9" x14ac:dyDescent="0.25">
      <c r="A236" t="s">
        <v>554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546</v>
      </c>
      <c r="I236" t="s">
        <v>166</v>
      </c>
    </row>
    <row r="237" spans="1:9" x14ac:dyDescent="0.25">
      <c r="A237" t="s">
        <v>557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558</v>
      </c>
      <c r="I237" t="s">
        <v>172</v>
      </c>
    </row>
    <row r="238" spans="1:9" x14ac:dyDescent="0.25">
      <c r="A238" t="s">
        <v>557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559</v>
      </c>
      <c r="I238" t="s">
        <v>560</v>
      </c>
    </row>
    <row r="239" spans="1:9" x14ac:dyDescent="0.25">
      <c r="A239" t="s">
        <v>557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561</v>
      </c>
      <c r="I239" t="s">
        <v>204</v>
      </c>
    </row>
    <row r="240" spans="1:9" x14ac:dyDescent="0.25">
      <c r="A240" t="s">
        <v>562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563</v>
      </c>
      <c r="I240" t="s">
        <v>461</v>
      </c>
    </row>
    <row r="241" spans="1:9" x14ac:dyDescent="0.25">
      <c r="A241" t="s">
        <v>562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564</v>
      </c>
      <c r="I241" t="s">
        <v>565</v>
      </c>
    </row>
    <row r="242" spans="1:9" x14ac:dyDescent="0.25">
      <c r="A242" t="s">
        <v>562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197</v>
      </c>
      <c r="I242" t="s">
        <v>192</v>
      </c>
    </row>
    <row r="243" spans="1:9" x14ac:dyDescent="0.25">
      <c r="A243" t="s">
        <v>566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30</v>
      </c>
      <c r="I243" t="s">
        <v>453</v>
      </c>
    </row>
    <row r="244" spans="1:9" x14ac:dyDescent="0.25">
      <c r="A244" t="s">
        <v>566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567</v>
      </c>
      <c r="I244" t="s">
        <v>568</v>
      </c>
    </row>
    <row r="245" spans="1:9" x14ac:dyDescent="0.25">
      <c r="A245" t="s">
        <v>566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68</v>
      </c>
      <c r="I245" t="s">
        <v>224</v>
      </c>
    </row>
    <row r="246" spans="1:9" x14ac:dyDescent="0.25">
      <c r="A246" t="s">
        <v>569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43</v>
      </c>
      <c r="I246" t="s">
        <v>570</v>
      </c>
    </row>
    <row r="247" spans="1:9" x14ac:dyDescent="0.25">
      <c r="A247" t="s">
        <v>569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112</v>
      </c>
      <c r="I247" t="s">
        <v>571</v>
      </c>
    </row>
    <row r="248" spans="1:9" x14ac:dyDescent="0.25">
      <c r="A248" t="s">
        <v>569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85</v>
      </c>
      <c r="I248" t="s">
        <v>572</v>
      </c>
    </row>
    <row r="249" spans="1:9" x14ac:dyDescent="0.25">
      <c r="A249" t="s">
        <v>573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574</v>
      </c>
      <c r="I249" t="s">
        <v>575</v>
      </c>
    </row>
    <row r="250" spans="1:9" x14ac:dyDescent="0.25">
      <c r="A250" t="s">
        <v>573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576</v>
      </c>
      <c r="I250" t="s">
        <v>465</v>
      </c>
    </row>
    <row r="251" spans="1:9" x14ac:dyDescent="0.25">
      <c r="A251" t="s">
        <v>573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577</v>
      </c>
      <c r="I251" t="s">
        <v>190</v>
      </c>
    </row>
    <row r="252" spans="1:9" x14ac:dyDescent="0.25">
      <c r="A252" t="s">
        <v>573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176</v>
      </c>
      <c r="I252" t="s">
        <v>579</v>
      </c>
    </row>
    <row r="253" spans="1:9" x14ac:dyDescent="0.25">
      <c r="A253" t="s">
        <v>578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580</v>
      </c>
      <c r="I253" t="s">
        <v>581</v>
      </c>
    </row>
    <row r="254" spans="1:9" x14ac:dyDescent="0.25">
      <c r="A254" t="s">
        <v>578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582</v>
      </c>
      <c r="I254" t="s">
        <v>195</v>
      </c>
    </row>
    <row r="255" spans="1:9" x14ac:dyDescent="0.25">
      <c r="A255" t="s">
        <v>578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365</v>
      </c>
      <c r="I255" t="s">
        <v>189</v>
      </c>
    </row>
    <row r="256" spans="1:9" x14ac:dyDescent="0.25">
      <c r="A256" t="s">
        <v>583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584</v>
      </c>
      <c r="I256" t="s">
        <v>190</v>
      </c>
    </row>
    <row r="257" spans="1:9" x14ac:dyDescent="0.25">
      <c r="A257" t="s">
        <v>583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365</v>
      </c>
      <c r="I257" t="s">
        <v>177</v>
      </c>
    </row>
    <row r="258" spans="1:9" x14ac:dyDescent="0.25">
      <c r="A258" t="s">
        <v>583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339</v>
      </c>
      <c r="I258" t="s">
        <v>585</v>
      </c>
    </row>
    <row r="259" spans="1:9" x14ac:dyDescent="0.25">
      <c r="A259" t="s">
        <v>586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363</v>
      </c>
      <c r="I259" t="s">
        <v>587</v>
      </c>
    </row>
    <row r="260" spans="1:9" x14ac:dyDescent="0.25">
      <c r="A260" t="s">
        <v>586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365</v>
      </c>
      <c r="I260" t="s">
        <v>507</v>
      </c>
    </row>
    <row r="261" spans="1:9" x14ac:dyDescent="0.25">
      <c r="A261" t="s">
        <v>586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513</v>
      </c>
      <c r="I261" t="s">
        <v>509</v>
      </c>
    </row>
    <row r="262" spans="1:9" x14ac:dyDescent="0.25">
      <c r="A262" t="s">
        <v>588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416</v>
      </c>
      <c r="I262" t="s">
        <v>589</v>
      </c>
    </row>
    <row r="263" spans="1:9" x14ac:dyDescent="0.25">
      <c r="A263" t="s">
        <v>588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590</v>
      </c>
      <c r="I263" t="s">
        <v>200</v>
      </c>
    </row>
    <row r="264" spans="1:9" x14ac:dyDescent="0.25">
      <c r="A264" t="s">
        <v>588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513</v>
      </c>
      <c r="I264" t="s">
        <v>591</v>
      </c>
    </row>
    <row r="265" spans="1:9" x14ac:dyDescent="0.25">
      <c r="A265" t="s">
        <v>588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513</v>
      </c>
      <c r="I265" t="s">
        <v>384</v>
      </c>
    </row>
    <row r="266" spans="1:9" x14ac:dyDescent="0.25">
      <c r="A266" t="s">
        <v>592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416</v>
      </c>
      <c r="I266" t="s">
        <v>593</v>
      </c>
    </row>
    <row r="267" spans="1:9" x14ac:dyDescent="0.25">
      <c r="A267" t="s">
        <v>592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444</v>
      </c>
      <c r="I267" t="s">
        <v>594</v>
      </c>
    </row>
    <row r="268" spans="1:9" x14ac:dyDescent="0.25">
      <c r="A268" t="s">
        <v>592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416</v>
      </c>
      <c r="I268" t="s">
        <v>595</v>
      </c>
    </row>
    <row r="269" spans="1:9" x14ac:dyDescent="0.25">
      <c r="A269" t="s">
        <v>596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597</v>
      </c>
      <c r="I269" t="s">
        <v>400</v>
      </c>
    </row>
    <row r="270" spans="1:9" x14ac:dyDescent="0.25">
      <c r="A270" t="s">
        <v>596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576</v>
      </c>
      <c r="I270" t="s">
        <v>598</v>
      </c>
    </row>
    <row r="271" spans="1:9" x14ac:dyDescent="0.25">
      <c r="A271" t="s">
        <v>596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577</v>
      </c>
      <c r="I271" t="s">
        <v>599</v>
      </c>
    </row>
    <row r="272" spans="1:9" x14ac:dyDescent="0.25">
      <c r="A272" t="s">
        <v>600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582</v>
      </c>
      <c r="I272" t="s">
        <v>601</v>
      </c>
    </row>
    <row r="273" spans="1:13" x14ac:dyDescent="0.25">
      <c r="A273" t="s">
        <v>600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582</v>
      </c>
      <c r="I273" t="s">
        <v>602</v>
      </c>
    </row>
    <row r="274" spans="1:13" x14ac:dyDescent="0.25">
      <c r="A274" t="s">
        <v>600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580</v>
      </c>
      <c r="I274" t="s">
        <v>603</v>
      </c>
    </row>
    <row r="275" spans="1:13" x14ac:dyDescent="0.25">
      <c r="A275" t="s">
        <v>600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444</v>
      </c>
      <c r="I275" t="s">
        <v>604</v>
      </c>
    </row>
    <row r="276" spans="1:13" x14ac:dyDescent="0.25">
      <c r="A276" t="s">
        <v>605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69</v>
      </c>
      <c r="I276" t="s">
        <v>606</v>
      </c>
    </row>
    <row r="277" spans="1:13" x14ac:dyDescent="0.25">
      <c r="A277" t="s">
        <v>605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607</v>
      </c>
      <c r="I277" t="s">
        <v>608</v>
      </c>
    </row>
    <row r="278" spans="1:13" x14ac:dyDescent="0.25">
      <c r="A278" t="s">
        <v>605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609</v>
      </c>
      <c r="I278" t="s">
        <v>198</v>
      </c>
    </row>
    <row r="279" spans="1:13" x14ac:dyDescent="0.25">
      <c r="A279" t="s">
        <v>610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611</v>
      </c>
      <c r="I279" t="s">
        <v>209</v>
      </c>
      <c r="M279">
        <f>8+5</f>
        <v>13</v>
      </c>
    </row>
    <row r="280" spans="1:13" x14ac:dyDescent="0.25">
      <c r="A280" t="s">
        <v>610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612</v>
      </c>
      <c r="I280" t="s">
        <v>613</v>
      </c>
    </row>
    <row r="281" spans="1:13" x14ac:dyDescent="0.25">
      <c r="A281" t="s">
        <v>610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88</v>
      </c>
      <c r="I281" t="s">
        <v>614</v>
      </c>
    </row>
    <row r="282" spans="1:13" x14ac:dyDescent="0.25">
      <c r="A282" t="s">
        <v>615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616</v>
      </c>
      <c r="I282" t="s">
        <v>617</v>
      </c>
    </row>
    <row r="283" spans="1:13" x14ac:dyDescent="0.25">
      <c r="A283" t="s">
        <v>615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31</v>
      </c>
      <c r="I283" t="s">
        <v>618</v>
      </c>
    </row>
    <row r="284" spans="1:13" x14ac:dyDescent="0.25">
      <c r="A284" t="s">
        <v>615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65</v>
      </c>
      <c r="I284" t="s">
        <v>619</v>
      </c>
    </row>
    <row r="285" spans="1:13" x14ac:dyDescent="0.25">
      <c r="A285" t="s">
        <v>615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42</v>
      </c>
      <c r="I285" t="s">
        <v>621</v>
      </c>
    </row>
    <row r="286" spans="1:13" x14ac:dyDescent="0.25">
      <c r="A286" t="s">
        <v>620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99</v>
      </c>
      <c r="I286" t="s">
        <v>622</v>
      </c>
    </row>
    <row r="287" spans="1:13" x14ac:dyDescent="0.25">
      <c r="A287" t="s">
        <v>620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60</v>
      </c>
      <c r="I287" t="s">
        <v>527</v>
      </c>
    </row>
    <row r="288" spans="1:13" x14ac:dyDescent="0.25">
      <c r="A288" t="s">
        <v>620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66</v>
      </c>
      <c r="I288" t="s">
        <v>623</v>
      </c>
    </row>
    <row r="289" spans="1:9" x14ac:dyDescent="0.25">
      <c r="A289" t="s">
        <v>624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97</v>
      </c>
      <c r="I289" t="s">
        <v>625</v>
      </c>
    </row>
    <row r="290" spans="1:9" x14ac:dyDescent="0.25">
      <c r="A290" t="s">
        <v>624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57</v>
      </c>
      <c r="I290" t="s">
        <v>465</v>
      </c>
    </row>
    <row r="291" spans="1:9" x14ac:dyDescent="0.25">
      <c r="A291" t="s">
        <v>624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100</v>
      </c>
      <c r="I291" t="s">
        <v>626</v>
      </c>
    </row>
    <row r="292" spans="1:9" x14ac:dyDescent="0.25">
      <c r="A292" t="s">
        <v>627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92</v>
      </c>
      <c r="I292" t="s">
        <v>196</v>
      </c>
    </row>
    <row r="293" spans="1:9" x14ac:dyDescent="0.25">
      <c r="A293" t="s">
        <v>627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40</v>
      </c>
      <c r="I293" t="s">
        <v>628</v>
      </c>
    </row>
    <row r="294" spans="1:9" x14ac:dyDescent="0.25">
      <c r="A294" t="s">
        <v>627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333</v>
      </c>
      <c r="I294" t="s">
        <v>175</v>
      </c>
    </row>
    <row r="295" spans="1:9" x14ac:dyDescent="0.25">
      <c r="A295" t="s">
        <v>627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630</v>
      </c>
      <c r="I295" t="s">
        <v>174</v>
      </c>
    </row>
    <row r="296" spans="1:9" x14ac:dyDescent="0.25">
      <c r="A296" t="s">
        <v>629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105</v>
      </c>
      <c r="I296" t="s">
        <v>181</v>
      </c>
    </row>
    <row r="297" spans="1:9" x14ac:dyDescent="0.25">
      <c r="A297" t="s">
        <v>629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46</v>
      </c>
      <c r="I297" t="s">
        <v>178</v>
      </c>
    </row>
    <row r="298" spans="1:9" x14ac:dyDescent="0.25">
      <c r="A298" t="s">
        <v>629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48</v>
      </c>
      <c r="I298" t="s">
        <v>179</v>
      </c>
    </row>
    <row r="299" spans="1:9" x14ac:dyDescent="0.25">
      <c r="A299" t="s">
        <v>631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47</v>
      </c>
      <c r="I299" t="s">
        <v>632</v>
      </c>
    </row>
    <row r="300" spans="1:9" x14ac:dyDescent="0.25">
      <c r="A300" t="s">
        <v>631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38</v>
      </c>
      <c r="I300" t="s">
        <v>633</v>
      </c>
    </row>
    <row r="301" spans="1:9" x14ac:dyDescent="0.25">
      <c r="A301" t="s">
        <v>631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47</v>
      </c>
      <c r="I301" t="s">
        <v>589</v>
      </c>
    </row>
    <row r="302" spans="1:9" x14ac:dyDescent="0.25">
      <c r="A302" t="s">
        <v>634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110</v>
      </c>
      <c r="I302" t="s">
        <v>635</v>
      </c>
    </row>
    <row r="303" spans="1:9" x14ac:dyDescent="0.25">
      <c r="A303" t="s">
        <v>634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102</v>
      </c>
      <c r="I303" t="s">
        <v>185</v>
      </c>
    </row>
    <row r="304" spans="1:9" x14ac:dyDescent="0.25">
      <c r="A304" t="s">
        <v>634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108</v>
      </c>
      <c r="I304" t="s">
        <v>636</v>
      </c>
    </row>
    <row r="305" spans="1:9" x14ac:dyDescent="0.25">
      <c r="A305" t="s">
        <v>637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638</v>
      </c>
      <c r="I305" t="s">
        <v>639</v>
      </c>
    </row>
    <row r="306" spans="1:9" x14ac:dyDescent="0.25">
      <c r="A306" t="s">
        <v>637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48</v>
      </c>
      <c r="I306" t="s">
        <v>640</v>
      </c>
    </row>
    <row r="307" spans="1:9" x14ac:dyDescent="0.25">
      <c r="A307" t="s">
        <v>637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102</v>
      </c>
      <c r="I307" t="s">
        <v>641</v>
      </c>
    </row>
    <row r="308" spans="1:9" x14ac:dyDescent="0.25">
      <c r="A308" t="s">
        <v>637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106</v>
      </c>
      <c r="I308" t="s">
        <v>643</v>
      </c>
    </row>
    <row r="309" spans="1:9" x14ac:dyDescent="0.25">
      <c r="A309" t="s">
        <v>642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49</v>
      </c>
      <c r="I309" t="s">
        <v>644</v>
      </c>
    </row>
    <row r="310" spans="1:9" x14ac:dyDescent="0.25">
      <c r="A310" t="s">
        <v>642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645</v>
      </c>
      <c r="I310" t="s">
        <v>646</v>
      </c>
    </row>
    <row r="311" spans="1:9" x14ac:dyDescent="0.25">
      <c r="A311" t="s">
        <v>642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50</v>
      </c>
      <c r="I311" t="s">
        <v>647</v>
      </c>
    </row>
    <row r="312" spans="1:9" x14ac:dyDescent="0.25">
      <c r="A312" t="s">
        <v>648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37</v>
      </c>
      <c r="I312" t="s">
        <v>649</v>
      </c>
    </row>
    <row r="313" spans="1:9" x14ac:dyDescent="0.25">
      <c r="A313" t="s">
        <v>648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47</v>
      </c>
      <c r="I313" t="s">
        <v>650</v>
      </c>
    </row>
    <row r="314" spans="1:9" x14ac:dyDescent="0.25">
      <c r="A314" t="s">
        <v>651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38</v>
      </c>
      <c r="I314" t="s">
        <v>652</v>
      </c>
    </row>
    <row r="315" spans="1:9" x14ac:dyDescent="0.25">
      <c r="A315" t="s">
        <v>651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39</v>
      </c>
      <c r="I315" t="s">
        <v>653</v>
      </c>
    </row>
    <row r="316" spans="1:9" x14ac:dyDescent="0.25">
      <c r="A316" t="s">
        <v>651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39</v>
      </c>
      <c r="I316" t="s">
        <v>655</v>
      </c>
    </row>
    <row r="317" spans="1:9" x14ac:dyDescent="0.25">
      <c r="A317" t="s">
        <v>654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90</v>
      </c>
      <c r="I317" t="s">
        <v>656</v>
      </c>
    </row>
    <row r="318" spans="1:9" x14ac:dyDescent="0.25">
      <c r="A318" t="s">
        <v>654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657</v>
      </c>
      <c r="I318" t="s">
        <v>658</v>
      </c>
    </row>
    <row r="319" spans="1:9" x14ac:dyDescent="0.25">
      <c r="A319" t="s">
        <v>659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56</v>
      </c>
      <c r="I319" t="s">
        <v>660</v>
      </c>
    </row>
    <row r="320" spans="1:9" x14ac:dyDescent="0.25">
      <c r="A320" t="s">
        <v>659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56</v>
      </c>
      <c r="I320" t="s">
        <v>661</v>
      </c>
    </row>
    <row r="321" spans="1:9" x14ac:dyDescent="0.25">
      <c r="A321" t="s">
        <v>662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663</v>
      </c>
      <c r="I321" t="s">
        <v>175</v>
      </c>
    </row>
    <row r="322" spans="1:9" x14ac:dyDescent="0.25">
      <c r="A322" t="s">
        <v>662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105</v>
      </c>
      <c r="I322" t="s">
        <v>579</v>
      </c>
    </row>
    <row r="323" spans="1:9" x14ac:dyDescent="0.25">
      <c r="A323" t="s">
        <v>662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630</v>
      </c>
      <c r="I323" t="s">
        <v>234</v>
      </c>
    </row>
    <row r="324" spans="1:9" x14ac:dyDescent="0.25">
      <c r="A324" t="s">
        <v>664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68</v>
      </c>
      <c r="I324" t="s">
        <v>617</v>
      </c>
    </row>
    <row r="325" spans="1:9" x14ac:dyDescent="0.25">
      <c r="A325" t="s">
        <v>664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333</v>
      </c>
      <c r="I325" t="s">
        <v>665</v>
      </c>
    </row>
    <row r="326" spans="1:9" x14ac:dyDescent="0.25">
      <c r="A326" t="s">
        <v>666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101</v>
      </c>
      <c r="I326" t="s">
        <v>445</v>
      </c>
    </row>
    <row r="327" spans="1:9" x14ac:dyDescent="0.25">
      <c r="A327" t="s">
        <v>666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93</v>
      </c>
      <c r="I327" t="s">
        <v>667</v>
      </c>
    </row>
    <row r="328" spans="1:9" x14ac:dyDescent="0.25">
      <c r="A328" t="s">
        <v>666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47</v>
      </c>
      <c r="I328" t="s">
        <v>191</v>
      </c>
    </row>
    <row r="329" spans="1:9" x14ac:dyDescent="0.25">
      <c r="A329" t="s">
        <v>668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49</v>
      </c>
      <c r="I329" t="s">
        <v>515</v>
      </c>
    </row>
    <row r="330" spans="1:9" x14ac:dyDescent="0.25">
      <c r="A330" t="s">
        <v>668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49</v>
      </c>
      <c r="I330" t="s">
        <v>669</v>
      </c>
    </row>
    <row r="331" spans="1:9" x14ac:dyDescent="0.25">
      <c r="A331" t="s">
        <v>670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106</v>
      </c>
      <c r="I331" t="s">
        <v>227</v>
      </c>
    </row>
    <row r="332" spans="1:9" x14ac:dyDescent="0.25">
      <c r="A332" t="s">
        <v>670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48</v>
      </c>
      <c r="I332" t="s">
        <v>671</v>
      </c>
    </row>
    <row r="333" spans="1:9" x14ac:dyDescent="0.25">
      <c r="A333" t="s">
        <v>672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110</v>
      </c>
      <c r="I333" t="s">
        <v>673</v>
      </c>
    </row>
    <row r="334" spans="1:9" x14ac:dyDescent="0.25">
      <c r="A334" t="s">
        <v>672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107</v>
      </c>
      <c r="I334" t="s">
        <v>217</v>
      </c>
    </row>
    <row r="335" spans="1:9" x14ac:dyDescent="0.25">
      <c r="A335" t="s">
        <v>672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56</v>
      </c>
      <c r="I335" t="s">
        <v>232</v>
      </c>
    </row>
    <row r="336" spans="1:9" x14ac:dyDescent="0.25">
      <c r="A336" t="s">
        <v>674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56</v>
      </c>
      <c r="I336" t="s">
        <v>187</v>
      </c>
    </row>
    <row r="337" spans="1:9" x14ac:dyDescent="0.25">
      <c r="A337" t="s">
        <v>674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105</v>
      </c>
      <c r="I337" t="s">
        <v>675</v>
      </c>
    </row>
    <row r="338" spans="1:9" x14ac:dyDescent="0.25">
      <c r="A338" t="s">
        <v>676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677</v>
      </c>
      <c r="I338" t="s">
        <v>226</v>
      </c>
    </row>
    <row r="339" spans="1:9" x14ac:dyDescent="0.25">
      <c r="A339" t="s">
        <v>676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114</v>
      </c>
      <c r="I339" t="s">
        <v>678</v>
      </c>
    </row>
    <row r="340" spans="1:9" x14ac:dyDescent="0.25">
      <c r="A340" t="s">
        <v>679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57</v>
      </c>
      <c r="I340" t="s">
        <v>680</v>
      </c>
    </row>
    <row r="341" spans="1:9" x14ac:dyDescent="0.25">
      <c r="A341" t="s">
        <v>679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681</v>
      </c>
      <c r="I341" t="s">
        <v>225</v>
      </c>
    </row>
    <row r="342" spans="1:9" x14ac:dyDescent="0.25">
      <c r="A342" t="s">
        <v>679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92</v>
      </c>
      <c r="I342" t="s">
        <v>678</v>
      </c>
    </row>
    <row r="343" spans="1:9" x14ac:dyDescent="0.25">
      <c r="A343" t="s">
        <v>682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57</v>
      </c>
      <c r="I343" t="s">
        <v>384</v>
      </c>
    </row>
    <row r="344" spans="1:9" x14ac:dyDescent="0.25">
      <c r="A344" t="s">
        <v>682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100</v>
      </c>
      <c r="I344" t="s">
        <v>683</v>
      </c>
    </row>
    <row r="345" spans="1:9" x14ac:dyDescent="0.25">
      <c r="A345" t="s">
        <v>684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685</v>
      </c>
      <c r="I345" t="s">
        <v>594</v>
      </c>
    </row>
    <row r="346" spans="1:9" x14ac:dyDescent="0.25">
      <c r="A346" t="s">
        <v>684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81</v>
      </c>
      <c r="I346" t="s">
        <v>646</v>
      </c>
    </row>
    <row r="347" spans="1:9" x14ac:dyDescent="0.25">
      <c r="A347" t="s">
        <v>684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41</v>
      </c>
      <c r="I347" t="s">
        <v>687</v>
      </c>
    </row>
    <row r="348" spans="1:9" x14ac:dyDescent="0.25">
      <c r="A348" t="s">
        <v>686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688</v>
      </c>
      <c r="I348" t="s">
        <v>391</v>
      </c>
    </row>
    <row r="349" spans="1:9" x14ac:dyDescent="0.25">
      <c r="A349" t="s">
        <v>686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336</v>
      </c>
      <c r="I349" t="s">
        <v>689</v>
      </c>
    </row>
    <row r="350" spans="1:9" x14ac:dyDescent="0.25">
      <c r="A350" t="s">
        <v>690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169</v>
      </c>
      <c r="I350" t="s">
        <v>656</v>
      </c>
    </row>
    <row r="351" spans="1:9" x14ac:dyDescent="0.25">
      <c r="A351" t="s">
        <v>690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169</v>
      </c>
      <c r="I351" t="s">
        <v>691</v>
      </c>
    </row>
    <row r="352" spans="1:9" x14ac:dyDescent="0.25">
      <c r="A352" t="s">
        <v>692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693</v>
      </c>
      <c r="I352" t="s">
        <v>694</v>
      </c>
    </row>
    <row r="353" spans="1:9" x14ac:dyDescent="0.25">
      <c r="A353" t="s">
        <v>692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169</v>
      </c>
      <c r="I353" t="s">
        <v>695</v>
      </c>
    </row>
    <row r="354" spans="1:9" x14ac:dyDescent="0.25">
      <c r="A354" t="s">
        <v>692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696</v>
      </c>
      <c r="I354" t="s">
        <v>357</v>
      </c>
    </row>
    <row r="355" spans="1:9" x14ac:dyDescent="0.25">
      <c r="A355" t="s">
        <v>697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84</v>
      </c>
      <c r="I355" t="s">
        <v>698</v>
      </c>
    </row>
    <row r="356" spans="1:9" x14ac:dyDescent="0.25">
      <c r="A356" t="s">
        <v>697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86</v>
      </c>
      <c r="I356" t="s">
        <v>223</v>
      </c>
    </row>
    <row r="357" spans="1:9" x14ac:dyDescent="0.25">
      <c r="A357" t="s">
        <v>699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700</v>
      </c>
      <c r="I357" t="s">
        <v>223</v>
      </c>
    </row>
    <row r="358" spans="1:9" x14ac:dyDescent="0.25">
      <c r="A358" t="s">
        <v>699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369</v>
      </c>
      <c r="I358" t="s">
        <v>453</v>
      </c>
    </row>
    <row r="359" spans="1:9" x14ac:dyDescent="0.25">
      <c r="A359" t="s">
        <v>699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82</v>
      </c>
      <c r="I359" t="s">
        <v>702</v>
      </c>
    </row>
    <row r="360" spans="1:9" x14ac:dyDescent="0.25">
      <c r="A360" t="s">
        <v>701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703</v>
      </c>
      <c r="I360" t="s">
        <v>704</v>
      </c>
    </row>
    <row r="361" spans="1:9" x14ac:dyDescent="0.25">
      <c r="A361" t="s">
        <v>701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86</v>
      </c>
      <c r="I361" t="s">
        <v>179</v>
      </c>
    </row>
    <row r="362" spans="1:9" x14ac:dyDescent="0.25">
      <c r="A362" t="s">
        <v>705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706</v>
      </c>
      <c r="I362" t="s">
        <v>184</v>
      </c>
    </row>
    <row r="363" spans="1:9" x14ac:dyDescent="0.25">
      <c r="A363" t="s">
        <v>705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111</v>
      </c>
      <c r="I363" t="s">
        <v>491</v>
      </c>
    </row>
    <row r="364" spans="1:9" x14ac:dyDescent="0.25">
      <c r="A364" t="s">
        <v>707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63</v>
      </c>
      <c r="I364" t="s">
        <v>708</v>
      </c>
    </row>
    <row r="365" spans="1:9" x14ac:dyDescent="0.25">
      <c r="A365" t="s">
        <v>707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64</v>
      </c>
      <c r="I365" t="s">
        <v>709</v>
      </c>
    </row>
    <row r="366" spans="1:9" x14ac:dyDescent="0.25">
      <c r="A366" t="s">
        <v>707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87</v>
      </c>
      <c r="I366" t="s">
        <v>710</v>
      </c>
    </row>
    <row r="367" spans="1:9" x14ac:dyDescent="0.25">
      <c r="A367" t="s">
        <v>711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339</v>
      </c>
      <c r="I367" t="s">
        <v>712</v>
      </c>
    </row>
    <row r="368" spans="1:9" x14ac:dyDescent="0.25">
      <c r="A368" t="s">
        <v>711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713</v>
      </c>
      <c r="I368" t="s">
        <v>714</v>
      </c>
    </row>
    <row r="369" spans="1:9" x14ac:dyDescent="0.25">
      <c r="A369" t="s">
        <v>715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82</v>
      </c>
      <c r="I369" t="s">
        <v>210</v>
      </c>
    </row>
    <row r="370" spans="1:9" x14ac:dyDescent="0.25">
      <c r="A370" t="s">
        <v>715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62</v>
      </c>
      <c r="I370" t="s">
        <v>716</v>
      </c>
    </row>
    <row r="371" spans="1:9" x14ac:dyDescent="0.25">
      <c r="A371" t="s">
        <v>715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70</v>
      </c>
      <c r="I371" t="s">
        <v>718</v>
      </c>
    </row>
    <row r="372" spans="1:9" x14ac:dyDescent="0.25">
      <c r="A372" t="s">
        <v>717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36</v>
      </c>
      <c r="I372" t="s">
        <v>719</v>
      </c>
    </row>
    <row r="373" spans="1:9" x14ac:dyDescent="0.25">
      <c r="A373" t="s">
        <v>717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206</v>
      </c>
      <c r="I373" t="s">
        <v>720</v>
      </c>
    </row>
    <row r="374" spans="1:9" x14ac:dyDescent="0.25">
      <c r="A374" t="s">
        <v>721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183</v>
      </c>
      <c r="I374" t="s">
        <v>334</v>
      </c>
    </row>
    <row r="375" spans="1:9" x14ac:dyDescent="0.25">
      <c r="A375" t="s">
        <v>721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722</v>
      </c>
      <c r="I375" t="s">
        <v>146</v>
      </c>
    </row>
    <row r="376" spans="1:9" x14ac:dyDescent="0.25">
      <c r="A376" t="s">
        <v>723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724</v>
      </c>
      <c r="I376" t="s">
        <v>141</v>
      </c>
    </row>
    <row r="377" spans="1:9" x14ac:dyDescent="0.25">
      <c r="A377" t="s">
        <v>723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725</v>
      </c>
      <c r="I377" t="s">
        <v>153</v>
      </c>
    </row>
    <row r="378" spans="1:9" x14ac:dyDescent="0.25">
      <c r="A378" t="s">
        <v>723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727</v>
      </c>
      <c r="I378" t="s">
        <v>154</v>
      </c>
    </row>
    <row r="379" spans="1:9" x14ac:dyDescent="0.25">
      <c r="A379" t="s">
        <v>726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728</v>
      </c>
      <c r="I379" t="s">
        <v>153</v>
      </c>
    </row>
    <row r="380" spans="1:9" x14ac:dyDescent="0.25">
      <c r="A380" t="s">
        <v>726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729</v>
      </c>
      <c r="I380" t="s">
        <v>329</v>
      </c>
    </row>
    <row r="381" spans="1:9" x14ac:dyDescent="0.25">
      <c r="A381" t="s">
        <v>730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731</v>
      </c>
      <c r="I381" t="s">
        <v>732</v>
      </c>
    </row>
    <row r="382" spans="1:9" x14ac:dyDescent="0.25">
      <c r="A382" t="s">
        <v>730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733</v>
      </c>
      <c r="I382" t="s">
        <v>734</v>
      </c>
    </row>
    <row r="383" spans="1:9" x14ac:dyDescent="0.25">
      <c r="A383" t="s">
        <v>730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735</v>
      </c>
      <c r="I383" t="s">
        <v>538</v>
      </c>
    </row>
    <row r="384" spans="1:9" x14ac:dyDescent="0.25">
      <c r="A384" t="s">
        <v>736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737</v>
      </c>
      <c r="I384" t="s">
        <v>738</v>
      </c>
    </row>
    <row r="385" spans="1:9" x14ac:dyDescent="0.25">
      <c r="A385" t="s">
        <v>736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739</v>
      </c>
      <c r="I385" t="s">
        <v>165</v>
      </c>
    </row>
    <row r="386" spans="1:9" x14ac:dyDescent="0.25">
      <c r="A386" t="s">
        <v>736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737</v>
      </c>
      <c r="I386" t="s">
        <v>205</v>
      </c>
    </row>
    <row r="387" spans="1:9" x14ac:dyDescent="0.25">
      <c r="A387" t="s">
        <v>736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741</v>
      </c>
      <c r="I387" t="s">
        <v>164</v>
      </c>
    </row>
    <row r="388" spans="1:9" x14ac:dyDescent="0.25">
      <c r="A388" t="s">
        <v>740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742</v>
      </c>
      <c r="I388" t="s">
        <v>743</v>
      </c>
    </row>
    <row r="389" spans="1:9" x14ac:dyDescent="0.25">
      <c r="A389" t="s">
        <v>740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744</v>
      </c>
      <c r="I389" t="s">
        <v>745</v>
      </c>
    </row>
    <row r="390" spans="1:9" x14ac:dyDescent="0.25">
      <c r="A390" t="s">
        <v>740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746</v>
      </c>
      <c r="I390" t="s">
        <v>747</v>
      </c>
    </row>
    <row r="391" spans="1:9" x14ac:dyDescent="0.25">
      <c r="A391" t="s">
        <v>748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541</v>
      </c>
      <c r="I391" t="s">
        <v>749</v>
      </c>
    </row>
    <row r="392" spans="1:9" x14ac:dyDescent="0.25">
      <c r="A392" t="s">
        <v>748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750</v>
      </c>
      <c r="I392" t="s">
        <v>751</v>
      </c>
    </row>
    <row r="393" spans="1:9" x14ac:dyDescent="0.25">
      <c r="A393" t="s">
        <v>748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460</v>
      </c>
      <c r="I393" t="s">
        <v>752</v>
      </c>
    </row>
    <row r="394" spans="1:9" x14ac:dyDescent="0.25">
      <c r="A394" t="s">
        <v>753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228</v>
      </c>
      <c r="I394" t="s">
        <v>754</v>
      </c>
    </row>
    <row r="395" spans="1:9" x14ac:dyDescent="0.25">
      <c r="A395" t="s">
        <v>753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115</v>
      </c>
      <c r="I395" t="s">
        <v>665</v>
      </c>
    </row>
    <row r="396" spans="1:9" x14ac:dyDescent="0.25">
      <c r="A396" t="s">
        <v>753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103</v>
      </c>
      <c r="I396" t="s">
        <v>229</v>
      </c>
    </row>
    <row r="397" spans="1:9" x14ac:dyDescent="0.25">
      <c r="A397" t="s">
        <v>755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47</v>
      </c>
      <c r="I397" t="s">
        <v>445</v>
      </c>
    </row>
    <row r="398" spans="1:9" x14ac:dyDescent="0.25">
      <c r="A398" t="s">
        <v>755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45</v>
      </c>
      <c r="I398" t="s">
        <v>568</v>
      </c>
    </row>
    <row r="399" spans="1:9" x14ac:dyDescent="0.25">
      <c r="A399" t="s">
        <v>755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89</v>
      </c>
      <c r="I399" t="s">
        <v>231</v>
      </c>
    </row>
    <row r="400" spans="1:9" x14ac:dyDescent="0.25">
      <c r="A400" t="s">
        <v>755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336</v>
      </c>
      <c r="I400" t="s">
        <v>757</v>
      </c>
    </row>
    <row r="401" spans="1:9" x14ac:dyDescent="0.25">
      <c r="A401" t="s">
        <v>756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88</v>
      </c>
      <c r="I401" t="s">
        <v>191</v>
      </c>
    </row>
    <row r="402" spans="1:9" x14ac:dyDescent="0.25">
      <c r="A402" t="s">
        <v>756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706</v>
      </c>
      <c r="I402" t="s">
        <v>758</v>
      </c>
    </row>
    <row r="403" spans="1:9" x14ac:dyDescent="0.25">
      <c r="A403" t="s">
        <v>756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693</v>
      </c>
      <c r="I403" t="s">
        <v>628</v>
      </c>
    </row>
    <row r="541" spans="14:14" x14ac:dyDescent="0.25">
      <c r="N541">
        <f>24-16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5"/>
  <sheetViews>
    <sheetView workbookViewId="0">
      <selection activeCell="K4" sqref="K4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14.85546875" customWidth="1"/>
    <col min="7" max="7" width="17.140625" customWidth="1"/>
    <col min="11" max="12" width="12.28515625" customWidth="1"/>
  </cols>
  <sheetData>
    <row r="2" spans="1:13" x14ac:dyDescent="0.25">
      <c r="A2" t="s">
        <v>8</v>
      </c>
      <c r="B2" t="s">
        <v>117</v>
      </c>
      <c r="C2" t="s">
        <v>2</v>
      </c>
      <c r="D2" t="s">
        <v>125</v>
      </c>
      <c r="E2" t="s">
        <v>126</v>
      </c>
      <c r="F2" t="s">
        <v>127</v>
      </c>
      <c r="G2" t="s">
        <v>1243</v>
      </c>
      <c r="H2" t="s">
        <v>124</v>
      </c>
      <c r="I2" t="s">
        <v>6</v>
      </c>
      <c r="J2" t="s">
        <v>7</v>
      </c>
      <c r="K2" s="4" t="s">
        <v>1250</v>
      </c>
      <c r="L2" t="s">
        <v>1251</v>
      </c>
    </row>
    <row r="3" spans="1:13" x14ac:dyDescent="0.25">
      <c r="A3">
        <v>1</v>
      </c>
      <c r="B3" t="s">
        <v>759</v>
      </c>
      <c r="C3">
        <v>632</v>
      </c>
      <c r="D3">
        <v>108</v>
      </c>
      <c r="E3">
        <v>607</v>
      </c>
      <c r="F3">
        <v>242</v>
      </c>
      <c r="G3">
        <v>-5</v>
      </c>
      <c r="H3">
        <v>10</v>
      </c>
      <c r="I3">
        <v>55</v>
      </c>
      <c r="J3">
        <v>170</v>
      </c>
      <c r="K3">
        <f>((C3+D3)/2)-(E3+F3)/2</f>
        <v>-54.5</v>
      </c>
      <c r="L3">
        <f>((D3+F3)/2)-(C3+E3)/2</f>
        <v>-444.5</v>
      </c>
    </row>
    <row r="4" spans="1:13" x14ac:dyDescent="0.25">
      <c r="A4">
        <v>2</v>
      </c>
      <c r="B4" t="s">
        <v>760</v>
      </c>
      <c r="C4">
        <v>344</v>
      </c>
      <c r="D4">
        <v>112</v>
      </c>
      <c r="E4">
        <v>625</v>
      </c>
      <c r="F4">
        <v>242</v>
      </c>
      <c r="G4">
        <v>-9</v>
      </c>
      <c r="H4">
        <v>10</v>
      </c>
      <c r="I4">
        <v>64</v>
      </c>
      <c r="J4">
        <v>160</v>
      </c>
      <c r="K4">
        <f t="shared" ref="K4:K21" si="0">((C4+D4)/2)-(E4+F4)/2</f>
        <v>-205.5</v>
      </c>
      <c r="L4">
        <f t="shared" ref="L4:L21" si="1">((D4+F4)/2)-(C4+E4)/2</f>
        <v>-307.5</v>
      </c>
    </row>
    <row r="5" spans="1:13" x14ac:dyDescent="0.25">
      <c r="A5">
        <v>3</v>
      </c>
      <c r="B5" t="s">
        <v>761</v>
      </c>
      <c r="C5">
        <v>614</v>
      </c>
      <c r="D5">
        <v>137</v>
      </c>
      <c r="E5">
        <v>654</v>
      </c>
      <c r="F5">
        <v>193</v>
      </c>
      <c r="G5">
        <v>-9</v>
      </c>
      <c r="H5">
        <v>10</v>
      </c>
      <c r="I5">
        <v>73</v>
      </c>
      <c r="J5">
        <v>150</v>
      </c>
      <c r="K5">
        <f t="shared" si="0"/>
        <v>-48</v>
      </c>
      <c r="L5">
        <f t="shared" si="1"/>
        <v>-469</v>
      </c>
    </row>
    <row r="6" spans="1:13" x14ac:dyDescent="0.25">
      <c r="A6">
        <v>4</v>
      </c>
      <c r="B6" t="s">
        <v>762</v>
      </c>
      <c r="C6">
        <v>739</v>
      </c>
      <c r="D6">
        <v>128</v>
      </c>
      <c r="E6">
        <v>593</v>
      </c>
      <c r="F6">
        <v>146</v>
      </c>
      <c r="G6">
        <v>2</v>
      </c>
      <c r="H6">
        <v>10</v>
      </c>
      <c r="I6">
        <v>71</v>
      </c>
      <c r="J6">
        <v>140</v>
      </c>
      <c r="K6">
        <f t="shared" si="0"/>
        <v>64</v>
      </c>
      <c r="L6">
        <f t="shared" si="1"/>
        <v>-529</v>
      </c>
    </row>
    <row r="7" spans="1:13" x14ac:dyDescent="0.25">
      <c r="A7">
        <v>5</v>
      </c>
      <c r="B7" t="s">
        <v>763</v>
      </c>
      <c r="C7">
        <v>712</v>
      </c>
      <c r="D7">
        <v>148</v>
      </c>
      <c r="E7">
        <v>677</v>
      </c>
      <c r="F7">
        <v>324</v>
      </c>
      <c r="G7">
        <v>-1</v>
      </c>
      <c r="H7">
        <v>10</v>
      </c>
      <c r="I7">
        <v>72</v>
      </c>
      <c r="J7">
        <v>130</v>
      </c>
      <c r="K7">
        <f t="shared" si="0"/>
        <v>-70.5</v>
      </c>
      <c r="L7">
        <f t="shared" si="1"/>
        <v>-458.5</v>
      </c>
    </row>
    <row r="8" spans="1:13" x14ac:dyDescent="0.25">
      <c r="A8">
        <v>6</v>
      </c>
      <c r="B8" t="s">
        <v>764</v>
      </c>
      <c r="C8">
        <v>646</v>
      </c>
      <c r="D8">
        <v>336</v>
      </c>
      <c r="E8">
        <v>595</v>
      </c>
      <c r="F8">
        <v>647</v>
      </c>
      <c r="G8">
        <v>-9</v>
      </c>
      <c r="H8">
        <v>-1</v>
      </c>
      <c r="I8">
        <v>81</v>
      </c>
      <c r="J8">
        <v>131</v>
      </c>
      <c r="K8">
        <f t="shared" si="0"/>
        <v>-130</v>
      </c>
      <c r="L8">
        <f t="shared" si="1"/>
        <v>-129</v>
      </c>
    </row>
    <row r="9" spans="1:13" x14ac:dyDescent="0.25">
      <c r="A9">
        <v>7</v>
      </c>
      <c r="B9" t="s">
        <v>765</v>
      </c>
      <c r="C9">
        <v>747</v>
      </c>
      <c r="D9">
        <v>371</v>
      </c>
      <c r="E9">
        <v>683</v>
      </c>
      <c r="F9">
        <v>744</v>
      </c>
      <c r="G9">
        <v>-1</v>
      </c>
      <c r="H9">
        <v>-1</v>
      </c>
      <c r="I9">
        <v>82</v>
      </c>
      <c r="J9">
        <v>132</v>
      </c>
      <c r="K9">
        <f t="shared" si="0"/>
        <v>-154.5</v>
      </c>
      <c r="L9">
        <f t="shared" si="1"/>
        <v>-157.5</v>
      </c>
    </row>
    <row r="10" spans="1:13" x14ac:dyDescent="0.25">
      <c r="A10">
        <v>8</v>
      </c>
      <c r="B10" t="s">
        <v>766</v>
      </c>
      <c r="C10">
        <v>661</v>
      </c>
      <c r="D10">
        <v>176</v>
      </c>
      <c r="E10">
        <v>603</v>
      </c>
      <c r="F10">
        <v>623</v>
      </c>
      <c r="G10">
        <v>-1</v>
      </c>
      <c r="H10">
        <v>-1</v>
      </c>
      <c r="I10">
        <v>83</v>
      </c>
      <c r="J10">
        <v>133</v>
      </c>
      <c r="K10">
        <f t="shared" si="0"/>
        <v>-194.5</v>
      </c>
      <c r="L10">
        <f t="shared" si="1"/>
        <v>-232.5</v>
      </c>
    </row>
    <row r="11" spans="1:13" x14ac:dyDescent="0.25">
      <c r="A11">
        <v>9</v>
      </c>
      <c r="B11" t="s">
        <v>767</v>
      </c>
      <c r="C11">
        <v>730</v>
      </c>
      <c r="D11">
        <v>156</v>
      </c>
      <c r="E11">
        <v>664</v>
      </c>
      <c r="F11">
        <v>654</v>
      </c>
      <c r="G11">
        <v>-1</v>
      </c>
      <c r="H11">
        <v>10</v>
      </c>
      <c r="I11">
        <v>84</v>
      </c>
      <c r="J11">
        <v>123</v>
      </c>
      <c r="K11">
        <f t="shared" si="0"/>
        <v>-216</v>
      </c>
      <c r="L11">
        <f t="shared" si="1"/>
        <v>-292</v>
      </c>
    </row>
    <row r="12" spans="1:13" x14ac:dyDescent="0.25">
      <c r="A12">
        <v>10</v>
      </c>
      <c r="B12" t="s">
        <v>768</v>
      </c>
      <c r="C12">
        <v>643</v>
      </c>
      <c r="D12">
        <v>525</v>
      </c>
      <c r="E12">
        <v>590</v>
      </c>
      <c r="F12">
        <v>659</v>
      </c>
      <c r="G12">
        <v>-9</v>
      </c>
      <c r="H12">
        <v>-1</v>
      </c>
      <c r="I12">
        <v>93</v>
      </c>
      <c r="J12">
        <v>124</v>
      </c>
      <c r="K12">
        <f t="shared" si="0"/>
        <v>-40.5</v>
      </c>
      <c r="L12">
        <f t="shared" si="1"/>
        <v>-24.5</v>
      </c>
      <c r="M12">
        <f>I3-I22</f>
        <v>-27</v>
      </c>
    </row>
    <row r="13" spans="1:13" x14ac:dyDescent="0.25">
      <c r="A13">
        <v>11</v>
      </c>
      <c r="B13" t="s">
        <v>769</v>
      </c>
      <c r="C13">
        <v>768</v>
      </c>
      <c r="D13">
        <v>700</v>
      </c>
      <c r="E13">
        <v>644</v>
      </c>
      <c r="F13">
        <v>748</v>
      </c>
      <c r="G13">
        <v>2</v>
      </c>
      <c r="H13">
        <v>-1</v>
      </c>
      <c r="I13">
        <v>91</v>
      </c>
      <c r="J13">
        <v>125</v>
      </c>
      <c r="K13">
        <f t="shared" si="0"/>
        <v>38</v>
      </c>
      <c r="L13">
        <f t="shared" si="1"/>
        <v>18</v>
      </c>
    </row>
    <row r="14" spans="1:13" x14ac:dyDescent="0.25">
      <c r="A14">
        <v>12</v>
      </c>
      <c r="B14" t="s">
        <v>770</v>
      </c>
      <c r="C14">
        <v>765</v>
      </c>
      <c r="D14">
        <v>696</v>
      </c>
      <c r="E14">
        <v>646</v>
      </c>
      <c r="F14">
        <v>740</v>
      </c>
      <c r="G14">
        <v>-1</v>
      </c>
      <c r="H14">
        <v>-1</v>
      </c>
      <c r="I14">
        <v>92</v>
      </c>
      <c r="J14">
        <v>126</v>
      </c>
      <c r="K14">
        <f t="shared" si="0"/>
        <v>37.5</v>
      </c>
      <c r="L14">
        <f t="shared" si="1"/>
        <v>12.5</v>
      </c>
    </row>
    <row r="15" spans="1:13" x14ac:dyDescent="0.25">
      <c r="A15">
        <v>13</v>
      </c>
      <c r="B15" t="s">
        <v>771</v>
      </c>
      <c r="C15">
        <v>763</v>
      </c>
      <c r="D15">
        <v>695</v>
      </c>
      <c r="E15">
        <v>642</v>
      </c>
      <c r="F15">
        <v>734</v>
      </c>
      <c r="G15">
        <v>-1</v>
      </c>
      <c r="H15">
        <v>-1</v>
      </c>
      <c r="I15">
        <v>93</v>
      </c>
      <c r="J15">
        <v>127</v>
      </c>
      <c r="K15">
        <f t="shared" si="0"/>
        <v>41</v>
      </c>
      <c r="L15">
        <f t="shared" si="1"/>
        <v>12</v>
      </c>
    </row>
    <row r="16" spans="1:13" x14ac:dyDescent="0.25">
      <c r="A16">
        <v>14</v>
      </c>
      <c r="B16" t="s">
        <v>772</v>
      </c>
      <c r="C16">
        <v>764</v>
      </c>
      <c r="D16">
        <v>693</v>
      </c>
      <c r="E16">
        <v>641</v>
      </c>
      <c r="F16">
        <v>725</v>
      </c>
      <c r="G16">
        <v>-1</v>
      </c>
      <c r="H16">
        <v>0</v>
      </c>
      <c r="I16">
        <v>94</v>
      </c>
      <c r="J16">
        <v>127</v>
      </c>
      <c r="K16">
        <f t="shared" si="0"/>
        <v>45.5</v>
      </c>
      <c r="L16">
        <f t="shared" si="1"/>
        <v>6.5</v>
      </c>
    </row>
    <row r="17" spans="1:14" x14ac:dyDescent="0.25">
      <c r="A17">
        <v>15</v>
      </c>
      <c r="B17" t="s">
        <v>773</v>
      </c>
      <c r="C17">
        <v>766</v>
      </c>
      <c r="D17">
        <v>694</v>
      </c>
      <c r="E17">
        <v>642</v>
      </c>
      <c r="F17">
        <v>725</v>
      </c>
      <c r="G17">
        <v>2</v>
      </c>
      <c r="H17">
        <v>0</v>
      </c>
      <c r="I17">
        <v>92</v>
      </c>
      <c r="J17">
        <v>127</v>
      </c>
      <c r="K17">
        <f t="shared" si="0"/>
        <v>46.5</v>
      </c>
      <c r="L17">
        <f t="shared" si="1"/>
        <v>5.5</v>
      </c>
    </row>
    <row r="18" spans="1:14" x14ac:dyDescent="0.25">
      <c r="A18">
        <v>16</v>
      </c>
      <c r="B18" t="s">
        <v>774</v>
      </c>
      <c r="C18">
        <v>768</v>
      </c>
      <c r="D18">
        <v>695</v>
      </c>
      <c r="E18">
        <v>642</v>
      </c>
      <c r="F18">
        <v>726</v>
      </c>
      <c r="G18">
        <v>2</v>
      </c>
      <c r="H18">
        <v>0</v>
      </c>
      <c r="I18">
        <v>90</v>
      </c>
      <c r="J18">
        <v>127</v>
      </c>
      <c r="K18">
        <f t="shared" si="0"/>
        <v>47.5</v>
      </c>
      <c r="L18">
        <f t="shared" si="1"/>
        <v>5.5</v>
      </c>
    </row>
    <row r="19" spans="1:14" x14ac:dyDescent="0.25">
      <c r="A19">
        <v>17</v>
      </c>
      <c r="B19" t="s">
        <v>775</v>
      </c>
      <c r="C19">
        <v>768</v>
      </c>
      <c r="D19">
        <v>694</v>
      </c>
      <c r="E19">
        <v>642</v>
      </c>
      <c r="F19">
        <v>727</v>
      </c>
      <c r="G19">
        <v>2</v>
      </c>
      <c r="H19">
        <v>0</v>
      </c>
      <c r="I19">
        <v>88</v>
      </c>
      <c r="J19">
        <v>127</v>
      </c>
      <c r="K19">
        <f t="shared" si="0"/>
        <v>46.5</v>
      </c>
      <c r="L19">
        <f t="shared" si="1"/>
        <v>5.5</v>
      </c>
    </row>
    <row r="20" spans="1:14" x14ac:dyDescent="0.25">
      <c r="A20">
        <v>18</v>
      </c>
      <c r="B20" t="s">
        <v>776</v>
      </c>
      <c r="C20">
        <v>741</v>
      </c>
      <c r="D20">
        <v>672</v>
      </c>
      <c r="E20">
        <v>628</v>
      </c>
      <c r="F20">
        <v>708</v>
      </c>
      <c r="G20">
        <v>2</v>
      </c>
      <c r="H20">
        <v>0</v>
      </c>
      <c r="I20">
        <v>86</v>
      </c>
      <c r="J20">
        <v>127</v>
      </c>
      <c r="K20">
        <f t="shared" si="0"/>
        <v>38.5</v>
      </c>
      <c r="L20">
        <f t="shared" si="1"/>
        <v>5.5</v>
      </c>
    </row>
    <row r="21" spans="1:14" x14ac:dyDescent="0.25">
      <c r="A21">
        <v>19</v>
      </c>
      <c r="B21" t="s">
        <v>777</v>
      </c>
      <c r="C21">
        <v>766</v>
      </c>
      <c r="D21">
        <v>689</v>
      </c>
      <c r="E21">
        <v>662</v>
      </c>
      <c r="F21">
        <v>739</v>
      </c>
      <c r="G21">
        <v>2</v>
      </c>
      <c r="H21">
        <v>0</v>
      </c>
      <c r="I21">
        <v>84</v>
      </c>
      <c r="J21">
        <v>127</v>
      </c>
      <c r="K21">
        <f t="shared" si="0"/>
        <v>27</v>
      </c>
      <c r="L21">
        <f t="shared" si="1"/>
        <v>0</v>
      </c>
    </row>
    <row r="22" spans="1:14" x14ac:dyDescent="0.25">
      <c r="A22" s="2">
        <v>20</v>
      </c>
      <c r="B22" s="2"/>
      <c r="C22" s="2"/>
      <c r="D22" s="2"/>
      <c r="E22" s="2"/>
      <c r="F22" s="2"/>
      <c r="G22" s="2"/>
      <c r="H22" s="2"/>
      <c r="I22" s="2">
        <v>82</v>
      </c>
      <c r="J22" s="2">
        <v>127</v>
      </c>
    </row>
    <row r="23" spans="1:14" x14ac:dyDescent="0.25">
      <c r="H23" s="16"/>
      <c r="I23" s="16"/>
      <c r="J23" s="16"/>
      <c r="K23" s="16"/>
    </row>
    <row r="24" spans="1:14" x14ac:dyDescent="0.25">
      <c r="F24" s="3"/>
      <c r="H24" s="16"/>
      <c r="I24" s="16"/>
      <c r="J24" s="16"/>
      <c r="K24" s="16"/>
    </row>
    <row r="25" spans="1:14" x14ac:dyDescent="0.25">
      <c r="H25" s="16"/>
      <c r="I25" s="16"/>
      <c r="J25" s="16"/>
      <c r="K25" s="16"/>
    </row>
    <row r="26" spans="1:14" x14ac:dyDescent="0.25">
      <c r="H26" s="16"/>
      <c r="I26" s="16"/>
      <c r="J26" s="16"/>
      <c r="K26" s="16"/>
    </row>
    <row r="27" spans="1:14" x14ac:dyDescent="0.25">
      <c r="H27" s="16"/>
      <c r="I27" s="16"/>
      <c r="J27" s="16"/>
      <c r="K27" s="16"/>
    </row>
    <row r="28" spans="1:14" x14ac:dyDescent="0.25">
      <c r="I28" s="17"/>
      <c r="J28" s="17"/>
    </row>
    <row r="29" spans="1:14" ht="15.75" thickBot="1" x14ac:dyDescent="0.3">
      <c r="I29" s="3">
        <v>-25.13</v>
      </c>
      <c r="J29" s="3">
        <v>5.39</v>
      </c>
      <c r="K29" s="18" t="s">
        <v>1248</v>
      </c>
      <c r="L29" s="18"/>
      <c r="M29" s="19" t="s">
        <v>1249</v>
      </c>
      <c r="N29" s="19"/>
    </row>
    <row r="30" spans="1:14" x14ac:dyDescent="0.25">
      <c r="H30" s="7"/>
      <c r="I30" s="8" t="s">
        <v>6</v>
      </c>
      <c r="J30" s="8" t="s">
        <v>7</v>
      </c>
      <c r="K30" s="8" t="s">
        <v>1246</v>
      </c>
      <c r="L30" s="8" t="s">
        <v>1247</v>
      </c>
      <c r="M30" s="8" t="s">
        <v>6</v>
      </c>
      <c r="N30" s="9" t="s">
        <v>7</v>
      </c>
    </row>
    <row r="31" spans="1:14" x14ac:dyDescent="0.25">
      <c r="H31" s="10" t="s">
        <v>1244</v>
      </c>
      <c r="I31" s="6">
        <v>-25.66</v>
      </c>
      <c r="J31" s="6">
        <v>6.76</v>
      </c>
      <c r="K31" s="6">
        <f>ABS(I29-I31)</f>
        <v>0.53000000000000114</v>
      </c>
      <c r="L31" s="6">
        <f>ABS(J29-J31)</f>
        <v>1.37</v>
      </c>
      <c r="M31" s="6">
        <f>ABS((K31/I31)*100)</f>
        <v>2.0654715510522257</v>
      </c>
      <c r="N31" s="11">
        <f>ABS((L31/J31)*100)</f>
        <v>20.266272189349117</v>
      </c>
    </row>
    <row r="32" spans="1:14" ht="15.75" thickBot="1" x14ac:dyDescent="0.3">
      <c r="H32" s="12" t="s">
        <v>1245</v>
      </c>
      <c r="I32" s="13">
        <v>-59.82</v>
      </c>
      <c r="J32" s="13">
        <v>-54.78</v>
      </c>
      <c r="K32" s="13">
        <f>ABS(I29-I32)</f>
        <v>34.69</v>
      </c>
      <c r="L32" s="13">
        <f>ABS(J29-J32)</f>
        <v>60.17</v>
      </c>
      <c r="M32" s="13">
        <f>ABS((K32/I32)*100)</f>
        <v>57.990638582413901</v>
      </c>
      <c r="N32" s="14">
        <f>ABS((L32/J32)*100)</f>
        <v>109.83935742971889</v>
      </c>
    </row>
    <row r="33" spans="6:10" x14ac:dyDescent="0.25">
      <c r="F33" s="5"/>
    </row>
    <row r="34" spans="6:10" x14ac:dyDescent="0.25">
      <c r="J34" s="5"/>
    </row>
    <row r="35" spans="6:10" x14ac:dyDescent="0.25">
      <c r="I35" s="15"/>
      <c r="J35" s="15"/>
    </row>
  </sheetData>
  <mergeCells count="3">
    <mergeCell ref="I28:J28"/>
    <mergeCell ref="K29:L29"/>
    <mergeCell ref="M29:N2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topLeftCell="A979" workbookViewId="0">
      <selection activeCell="B1000" sqref="B100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117</v>
      </c>
      <c r="B1" t="s">
        <v>118</v>
      </c>
      <c r="C1" t="s">
        <v>119</v>
      </c>
      <c r="D1" t="s">
        <v>6</v>
      </c>
      <c r="E1" t="s">
        <v>7</v>
      </c>
    </row>
    <row r="2" spans="1:6" x14ac:dyDescent="0.25">
      <c r="A2" t="s">
        <v>778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778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778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779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779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779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779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779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780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780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780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780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781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781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781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781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782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782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782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782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782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783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783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783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783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784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784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784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784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784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785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785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785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785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786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786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786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786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786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787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787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787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787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788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788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788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788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789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789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789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789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789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790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790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790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790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791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791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791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791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791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792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792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792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792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793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793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793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793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794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794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794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794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794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795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795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795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795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796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796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796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796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796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797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797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797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797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798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798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798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798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798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799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799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799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799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800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800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800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800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801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801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801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801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801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802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802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802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802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803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803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803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803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803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804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804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804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804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805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805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805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805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805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806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806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806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806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807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807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807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807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807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808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808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808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808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809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809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809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809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810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810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810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810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810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811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811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811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811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812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812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812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812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812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813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813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813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813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814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814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814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814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815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815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815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815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815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816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816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816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816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817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817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817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817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817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818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818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818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818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819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819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819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819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819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820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820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820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820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821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821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821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821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821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822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822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822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822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823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823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823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823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824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824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824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824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824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825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825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825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825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826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826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826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826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827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827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827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827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827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828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828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828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828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829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829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829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829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829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830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830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830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830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831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831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831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831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831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832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832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832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832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833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833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833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833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833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834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834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834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834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835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835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835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835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836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836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836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836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836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837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837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837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837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838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838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838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838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838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839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839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839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839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840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840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840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840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841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841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841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841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841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842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842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842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842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843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843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843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843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843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844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844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844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844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845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845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845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845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845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846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846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846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846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847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847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847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847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848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848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848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848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848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849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849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849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849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850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850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850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850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850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851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851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851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851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852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852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852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852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852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853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853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853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853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854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854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854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854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855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855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855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855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855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856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856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856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856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857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857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857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857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857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858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858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858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858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859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859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859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859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859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860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860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860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860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861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861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861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861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862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862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862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862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862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863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863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863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863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864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864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864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864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864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865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865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865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865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866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866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866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866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867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867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867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867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867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868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868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868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868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869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869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869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869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869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870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870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870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870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871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871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871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871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872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872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872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872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872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873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873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873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873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874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874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874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874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874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875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875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875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875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876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876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876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876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877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877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877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877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877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878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878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878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878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879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879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879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879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880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880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880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880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880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881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881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881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881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882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882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882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882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882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883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883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883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883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884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884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884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884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885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885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885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885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885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886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886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886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886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887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887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887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887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887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888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888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888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888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889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889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889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889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890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890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890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890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890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891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891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891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891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892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892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892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892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892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893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893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893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893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894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894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894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894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895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895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895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895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895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896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896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896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896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897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897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897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897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897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898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898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898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898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899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899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899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899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899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900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900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900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900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901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901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901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901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902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902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902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902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902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903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903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903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903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904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904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904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904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904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905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905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905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905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906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906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906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906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907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907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907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907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907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908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908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908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908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909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909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909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909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909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910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910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910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910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911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911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911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911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911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912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912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912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912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913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913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913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913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913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914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914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914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914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915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915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915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915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916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916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916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916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917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917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917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917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917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918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918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918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918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918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919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919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919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919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920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920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920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920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921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921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921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921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921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922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922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922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922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923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923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923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923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924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924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924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924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925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925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925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925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925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926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926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926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926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927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927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927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927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927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928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928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928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928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929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929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929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929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930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930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930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930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930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931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931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931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931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932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932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932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932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932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933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933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933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933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934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934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934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934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934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935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935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935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935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936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936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936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936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937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937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937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937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937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938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938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938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938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939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939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939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939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939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940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940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940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940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941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941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941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941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941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942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942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942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942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943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943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943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943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944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944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944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944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944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945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945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945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945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946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946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946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946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946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947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947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947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947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948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948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948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948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949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949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949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949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949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950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950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950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950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951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951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951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951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951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952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952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952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952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953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953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953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953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953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954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954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954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954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955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955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955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955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956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956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956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956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956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957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957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957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957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958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958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958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958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958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959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959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959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959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960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960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960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960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961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961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961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961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961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962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962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962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962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963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963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963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963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963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964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964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964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964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965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965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965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965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966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966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966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966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966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967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967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967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967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968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968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968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968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969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969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969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969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969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970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970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970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970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971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971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971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971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971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972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972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972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972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973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973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973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973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973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974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974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974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974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975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975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975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975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975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976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976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976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976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977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977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977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977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978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978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978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978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978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979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979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979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979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980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980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980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980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981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981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981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981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981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982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982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982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982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983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983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983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983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983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984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984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984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984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985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985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985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985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986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986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986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986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986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987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987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987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987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988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988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988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988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988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989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989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989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989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989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990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990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990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990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991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991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991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991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992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992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992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992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992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993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993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993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993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994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994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994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994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995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995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995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995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995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996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996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996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996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997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997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997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997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997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998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998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998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998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999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999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999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999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1000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1000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1000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1000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1000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1001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1001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1001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1001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1002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1002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1002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1002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1003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1003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1003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1003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1003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1004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1004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1004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32"/>
  <sheetViews>
    <sheetView topLeftCell="E16" workbookViewId="0">
      <selection activeCell="S21" sqref="S21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6</v>
      </c>
      <c r="G1" t="s">
        <v>122</v>
      </c>
      <c r="H1" t="s">
        <v>123</v>
      </c>
      <c r="I1" t="s">
        <v>7</v>
      </c>
    </row>
    <row r="2" spans="1:9" x14ac:dyDescent="0.25">
      <c r="A2" t="s">
        <v>1005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1005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1005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1005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1006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1006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1006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1006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1007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1007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1007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1007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1008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1008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1008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1008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1009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1009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1009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1010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1010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1010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1010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1011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1011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1011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1011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1012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1012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1012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1012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1013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1013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1013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1013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1014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1014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1014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1015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1015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1015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1015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1015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1016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1016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1016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1016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1017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1017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1017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1018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1018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1018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1018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1018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1019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1019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1019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1020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1020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1020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1020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1021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1021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1021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1021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1022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1022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1022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1022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1023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1023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1023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1023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1024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1024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1024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1025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1025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1025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1025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1026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1026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1026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1026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1027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1027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1027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1027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1028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1028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1028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1028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1029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1029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1029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1029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1030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1030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1030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1030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1031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1031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1031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1031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1032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1032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1032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1032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1033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1033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1033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1033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1034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1034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1034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1034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1035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1035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1035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1035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1036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1036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1036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1036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1037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1037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1037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1037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1038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1038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1038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1038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1039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1039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1039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1039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1040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1040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1040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1040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1041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1041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1041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1041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1042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1042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1042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1042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1043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1043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1043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1043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1044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1044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1044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1044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1045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1045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1045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1045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1046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1046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1046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1046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1047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1047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1047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1048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1048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1048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1048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1049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1049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1049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1049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1050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1050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1050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1050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1051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1051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1051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1051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1052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1052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1052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1052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1053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1053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1053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1053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1054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1054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1054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1055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1055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1055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1055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1056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1056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1056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1056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1057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1057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1057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1057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1058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1058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1058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1058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1059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1059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1059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1059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1060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1060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1060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1060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1061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1061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1061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1061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1062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1062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1062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1062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1063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1063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1063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1063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1064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1064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1064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1064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1065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1065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1065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1066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1066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1066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1066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1067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1067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1067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1067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1068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1068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1068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1068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1069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1069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1069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1069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1070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1070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1070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1070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1071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1071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1071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1072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1072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1072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1072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1073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1073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1073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1073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1074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1074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1074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1074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1075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1075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1075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1075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1076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1076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1076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1077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1077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1077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1077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1077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1078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1078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1078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1079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1079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1079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1079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1080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1080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1080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1080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1081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1081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1081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1081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1081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1082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1082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1082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1082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1083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1083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1083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1083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1083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1083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1084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1084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1084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1084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1085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1085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1085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1085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1086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1086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1086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1086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1087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1087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1087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1087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1088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1088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1088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1089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1089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1089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1089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1090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1090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1090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1090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1091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1091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1091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1091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1092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1092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1092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1092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1093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1093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1093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1093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1094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1094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1094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1094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1095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1095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1095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1095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1096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1096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1096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1096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1097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1097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1097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1098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1098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1098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1098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1099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1099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1099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1099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1100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1100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1100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1100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1101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1101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1101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1101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1102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1102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1102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1102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1103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1103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1103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1103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1103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1104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1104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1104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1105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1105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1105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1105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1106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1106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1106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1106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1107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1107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1107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1107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1108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1108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1108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1108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1109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1109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1109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1109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1110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1110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1110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1110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1111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1111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1111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1111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1112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1112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1112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1112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1113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1113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1113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1113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1114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1114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1114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1114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1115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1115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1115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1115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1116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1116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1116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1116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1117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1117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1117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1117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1118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1118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1118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1118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1119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1119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1119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1119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1120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1120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1120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1120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1121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1121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1121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1121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1122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1122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1122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1122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1123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1123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1123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1123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1124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1124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1124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1124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1125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1125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1125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1126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1126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1126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1126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1127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1127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1127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1127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1128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1128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1128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1128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1129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1129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1129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1129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1130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1130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1130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1130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1131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1131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1131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1131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1132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1132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1132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1133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1133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1133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1133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1134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1134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1134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1134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1135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1135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1135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1135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1136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1136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1136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1136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1137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1137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1137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1138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1138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1138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1138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1139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1139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1139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1139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1140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1140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1140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1140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1141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1141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1141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1141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1142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1142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1142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1143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1143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1143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1143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1144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1144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1144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1144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1145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1145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1145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1145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1146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1146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1146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1146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1147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1147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1147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1147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1148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1148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1148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1148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1149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1149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1149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1150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1150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1150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1150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1151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1151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1151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1151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1152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1152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1152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1152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1153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1153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1153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1153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1154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1154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1154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1155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1155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1155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1155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1156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1156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1156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1156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1157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1157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1157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1157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1158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1158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1158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1158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1159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1159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1159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1159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1160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1160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1160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1160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1161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1161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1161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1162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1162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1162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1162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1163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1163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1163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1163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1164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1164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1164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1164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1165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1165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1165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1165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1166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1166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1166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1166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1167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1167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1167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1167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1168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1168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1168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1169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1169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1169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1169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1170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1170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1170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1170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1171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1171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1171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1171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1172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1172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1172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1172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1173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1173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1173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1173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1174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1174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1174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1175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1175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1175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1175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1176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1176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1176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1176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1177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1177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1177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1177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1178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1178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1178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1178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1179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1179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1179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1179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1180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1180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1180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1180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1181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1181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1181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1181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1182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1182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1182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1183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1183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1183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1183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1183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1184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1184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1184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1185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1185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1185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1185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1186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1186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1186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1186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1187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1187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1187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1187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1188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1188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1188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1188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1189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1189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1189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1189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1190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1190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1190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1190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1191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1191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1191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1191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1192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1192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1192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1192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1193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1193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1193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1193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1194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1194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1194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1195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1195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1195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1195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1195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1196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1196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1196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1196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1197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1197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1197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1197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1198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1198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1198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1198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1199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1199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1199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1199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1200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1200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1200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1200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1201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1201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1201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1202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1202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1202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1202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1203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1203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1203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1203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1204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1204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1204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1204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1204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1205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1205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1205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1205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1206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1206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1206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1206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1207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1207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1207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1207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1208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1208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1209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1209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1209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1209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1210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1210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1210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1210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1211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1211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1211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1211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1211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1212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1212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1212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1213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1213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1213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1213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1214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1214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1214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1214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1215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1215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1215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1215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1216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1216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1216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1216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1217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1217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1217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1217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1218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1218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1218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1218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1219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1219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1219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1219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1220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1220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1220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1220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1221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1221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1221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1221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1222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1222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1222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1222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1223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1223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1223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1224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1224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1224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1224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1225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1225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1225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1225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1226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1226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1226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1226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1227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1227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1227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1227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1228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1228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1228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1228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1229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1229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1229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1229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1230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1230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1230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1230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1231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1231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1231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1232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1232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1232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1232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1232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1233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1233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1233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1233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1234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1234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1234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1234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1235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1235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1235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1235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1236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1236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1236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1237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1237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1237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1237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1237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1238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1238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1238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1239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1239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1239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1239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1240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1240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1240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1240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1241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1241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1241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1241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1242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1242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1242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2019-11-12T21:48:46Z</dcterms:created>
  <dcterms:modified xsi:type="dcterms:W3CDTF">2020-01-20T07:43:15Z</dcterms:modified>
</cp:coreProperties>
</file>