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argillonline-my.sharepoint.com/personal/franz_rieff_cargill_com/Documents/2021-Engineering/template device list/"/>
    </mc:Choice>
  </mc:AlternateContent>
  <xr:revisionPtr revIDLastSave="11" documentId="8_{71FD85F2-1E58-4B71-940C-315F7E363B89}" xr6:coauthVersionLast="47" xr6:coauthVersionMax="47" xr10:uidLastSave="{04607618-85CF-4707-AB5A-E5FB0D78F38C}"/>
  <bookViews>
    <workbookView xWindow="-108" yWindow="-108" windowWidth="23256" windowHeight="12576" xr2:uid="{1C570844-3F73-4DC9-9431-2CC0CA579E54}"/>
  </bookViews>
  <sheets>
    <sheet name="example" sheetId="70" r:id="rId1"/>
    <sheet name="MASTER" sheetId="64" r:id="rId2"/>
    <sheet name="Legend" sheetId="69" r:id="rId3"/>
    <sheet name="LISTS" sheetId="66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example!#REF!</definedName>
    <definedName name="_xlnm._FilterDatabase" localSheetId="1" hidden="1">MASTER!#REF!</definedName>
    <definedName name="actuator">[1]LIJST!$D$3:$D$17</definedName>
    <definedName name="grootte">[1]LIJST!$C$3:$C$18</definedName>
    <definedName name="leverancier">[1]LIJST!$E$3:$E$18</definedName>
    <definedName name="New_instrument_electrical" comment="N/A" localSheetId="0">[3]Instrumentation!#REF!</definedName>
    <definedName name="New_instrument_electrical" comment="N/A">[2]Instrumentation!#REF!</definedName>
    <definedName name="_xlnm.Print_Area" localSheetId="0">example!$A$3:$W$83</definedName>
    <definedName name="_xlnm.Print_Area" localSheetId="1">MASTER!$A$3:$W$83</definedName>
    <definedName name="_xlnm.Print_Titles" localSheetId="0">example!$3:$3</definedName>
    <definedName name="_xlnm.Print_Titles" localSheetId="1">MASTER!$3:$3</definedName>
    <definedName name="status">#REF!</definedName>
    <definedName name="status2">#REF!</definedName>
    <definedName name="type">[1]LIJST!$B$3:$B$18</definedName>
    <definedName name="valvelist">#REF!</definedName>
    <definedName name="valvelist2">#REF!</definedName>
    <definedName name="valvelist3">#REF!</definedName>
    <definedName name="valvelist4" localSheetId="0">#REF!</definedName>
    <definedName name="valvelist4" localSheetId="1">#REF!</definedName>
    <definedName name="valvelist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70" l="1"/>
  <c r="L5" i="70"/>
  <c r="L6" i="70"/>
  <c r="L7" i="70"/>
  <c r="L8" i="70"/>
  <c r="L9" i="70"/>
  <c r="L10" i="70"/>
  <c r="L11" i="70"/>
  <c r="B11" i="70" s="1"/>
  <c r="L12" i="70"/>
  <c r="L13" i="70"/>
  <c r="L14" i="70"/>
  <c r="L15" i="70"/>
  <c r="L16" i="70"/>
  <c r="L17" i="70"/>
  <c r="L18" i="70"/>
  <c r="L19" i="70"/>
  <c r="B19" i="70" s="1"/>
  <c r="L20" i="70"/>
  <c r="L21" i="70"/>
  <c r="L22" i="70"/>
  <c r="L23" i="70"/>
  <c r="L24" i="70"/>
  <c r="L25" i="70"/>
  <c r="L26" i="70"/>
  <c r="L27" i="70"/>
  <c r="B27" i="70" s="1"/>
  <c r="L28" i="70"/>
  <c r="L29" i="70"/>
  <c r="L30" i="70"/>
  <c r="L31" i="70"/>
  <c r="L32" i="70"/>
  <c r="L33" i="70"/>
  <c r="L34" i="70"/>
  <c r="L35" i="70"/>
  <c r="B35" i="70" s="1"/>
  <c r="L36" i="70"/>
  <c r="L37" i="70"/>
  <c r="L38" i="70"/>
  <c r="L39" i="70"/>
  <c r="L40" i="70"/>
  <c r="L41" i="70"/>
  <c r="L42" i="70"/>
  <c r="L43" i="70"/>
  <c r="L44" i="70"/>
  <c r="L45" i="70"/>
  <c r="L46" i="70"/>
  <c r="L47" i="70"/>
  <c r="L48" i="70"/>
  <c r="L49" i="70"/>
  <c r="L50" i="70"/>
  <c r="L51" i="70"/>
  <c r="B51" i="70" s="1"/>
  <c r="L52" i="70"/>
  <c r="L53" i="70"/>
  <c r="L54" i="70"/>
  <c r="L55" i="70"/>
  <c r="L56" i="70"/>
  <c r="L57" i="70"/>
  <c r="L58" i="70"/>
  <c r="L59" i="70"/>
  <c r="L60" i="70"/>
  <c r="L61" i="70"/>
  <c r="L62" i="70"/>
  <c r="L63" i="70"/>
  <c r="L64" i="70"/>
  <c r="L65" i="70"/>
  <c r="L66" i="70"/>
  <c r="L67" i="70"/>
  <c r="B67" i="70" s="1"/>
  <c r="L68" i="70"/>
  <c r="L69" i="70"/>
  <c r="L70" i="70"/>
  <c r="L71" i="70"/>
  <c r="L72" i="70"/>
  <c r="L73" i="70"/>
  <c r="L74" i="70"/>
  <c r="L75" i="70"/>
  <c r="B75" i="70" s="1"/>
  <c r="L76" i="70"/>
  <c r="L77" i="70"/>
  <c r="L78" i="70"/>
  <c r="L79" i="70"/>
  <c r="L80" i="70"/>
  <c r="L81" i="70"/>
  <c r="L82" i="70"/>
  <c r="L83" i="70"/>
  <c r="B10" i="70"/>
  <c r="B13" i="70"/>
  <c r="B29" i="70"/>
  <c r="B31" i="70"/>
  <c r="B32" i="70"/>
  <c r="B33" i="70"/>
  <c r="B34" i="70"/>
  <c r="B39" i="70"/>
  <c r="B40" i="70"/>
  <c r="B41" i="70"/>
  <c r="B42" i="70"/>
  <c r="B43" i="70"/>
  <c r="B47" i="70"/>
  <c r="B48" i="70"/>
  <c r="B49" i="70"/>
  <c r="B50" i="70"/>
  <c r="B56" i="70"/>
  <c r="B57" i="70"/>
  <c r="B58" i="70"/>
  <c r="B65" i="70"/>
  <c r="B66" i="70"/>
  <c r="B74" i="70"/>
  <c r="B77" i="70"/>
  <c r="L84" i="70"/>
  <c r="B59" i="70"/>
  <c r="B4" i="70"/>
  <c r="B5" i="70"/>
  <c r="B6" i="70"/>
  <c r="B7" i="70"/>
  <c r="B8" i="70"/>
  <c r="B9" i="70"/>
  <c r="B12" i="70"/>
  <c r="B14" i="70"/>
  <c r="B15" i="70"/>
  <c r="B16" i="70"/>
  <c r="B17" i="70"/>
  <c r="B18" i="70"/>
  <c r="B20" i="70"/>
  <c r="B21" i="70"/>
  <c r="B22" i="70"/>
  <c r="B23" i="70"/>
  <c r="B24" i="70"/>
  <c r="B25" i="70"/>
  <c r="B26" i="70"/>
  <c r="B28" i="70"/>
  <c r="B30" i="70"/>
  <c r="B36" i="70"/>
  <c r="B37" i="70"/>
  <c r="B38" i="70"/>
  <c r="B44" i="70"/>
  <c r="B45" i="70"/>
  <c r="B46" i="70"/>
  <c r="B52" i="70"/>
  <c r="B53" i="70"/>
  <c r="B54" i="70"/>
  <c r="B55" i="70"/>
  <c r="B60" i="70"/>
  <c r="B61" i="70"/>
  <c r="B62" i="70"/>
  <c r="B63" i="70"/>
  <c r="B64" i="70"/>
  <c r="B68" i="70"/>
  <c r="B69" i="70"/>
  <c r="B70" i="70"/>
  <c r="B71" i="70"/>
  <c r="B72" i="70"/>
  <c r="B73" i="70"/>
  <c r="B76" i="70"/>
  <c r="B78" i="70"/>
  <c r="B79" i="70"/>
  <c r="B80" i="70"/>
  <c r="B81" i="70"/>
  <c r="B82" i="70"/>
  <c r="B84" i="70"/>
  <c r="L83" i="64"/>
  <c r="L39" i="64"/>
  <c r="B39" i="64" s="1"/>
  <c r="L40" i="64"/>
  <c r="B40" i="64" s="1"/>
  <c r="L41" i="64"/>
  <c r="B41" i="64" s="1"/>
  <c r="L43" i="64"/>
  <c r="B43" i="64" s="1"/>
  <c r="L45" i="64"/>
  <c r="B45" i="64" s="1"/>
  <c r="L42" i="64"/>
  <c r="B42" i="64" s="1"/>
  <c r="L44" i="64"/>
  <c r="B44" i="64" s="1"/>
  <c r="L47" i="64"/>
  <c r="B47" i="64" s="1"/>
  <c r="L46" i="64"/>
  <c r="B46" i="64" s="1"/>
  <c r="L75" i="64"/>
  <c r="B75" i="64" s="1"/>
  <c r="L74" i="64"/>
  <c r="B74" i="64" s="1"/>
  <c r="L68" i="64"/>
  <c r="B68" i="64" s="1"/>
  <c r="L69" i="64"/>
  <c r="B69" i="64" s="1"/>
  <c r="L70" i="64"/>
  <c r="B70" i="64" s="1"/>
  <c r="L76" i="64"/>
  <c r="B76" i="64" s="1"/>
  <c r="L48" i="64"/>
  <c r="B48" i="64" s="1"/>
  <c r="L49" i="64"/>
  <c r="B49" i="64" s="1"/>
  <c r="L50" i="64"/>
  <c r="B50" i="64" s="1"/>
  <c r="L51" i="64"/>
  <c r="B51" i="64" s="1"/>
  <c r="L52" i="64"/>
  <c r="B52" i="64" s="1"/>
  <c r="L53" i="64"/>
  <c r="B53" i="64" s="1"/>
  <c r="L55" i="64"/>
  <c r="B55" i="64" s="1"/>
  <c r="L54" i="64"/>
  <c r="B54" i="64" s="1"/>
  <c r="L57" i="64"/>
  <c r="B57" i="64" s="1"/>
  <c r="L56" i="64"/>
  <c r="B56" i="64" s="1"/>
  <c r="L58" i="64"/>
  <c r="B58" i="64" s="1"/>
  <c r="L59" i="64"/>
  <c r="B59" i="64" s="1"/>
  <c r="L35" i="64"/>
  <c r="B35" i="64" s="1"/>
  <c r="L36" i="64"/>
  <c r="B36" i="64" s="1"/>
  <c r="L37" i="64"/>
  <c r="B37" i="64" s="1"/>
  <c r="L20" i="64"/>
  <c r="B20" i="64" s="1"/>
  <c r="L60" i="64"/>
  <c r="B60" i="64" s="1"/>
  <c r="L38" i="64"/>
  <c r="B38" i="64" s="1"/>
  <c r="L18" i="64"/>
  <c r="B18" i="64" s="1"/>
  <c r="L77" i="64"/>
  <c r="B77" i="64" s="1"/>
  <c r="L9" i="64"/>
  <c r="B9" i="64" s="1"/>
  <c r="L10" i="64"/>
  <c r="B10" i="64" s="1"/>
  <c r="L11" i="64"/>
  <c r="B11" i="64" s="1"/>
  <c r="L14" i="64"/>
  <c r="B14" i="64" s="1"/>
  <c r="L15" i="64"/>
  <c r="B15" i="64" s="1"/>
  <c r="L16" i="64"/>
  <c r="B16" i="64" s="1"/>
  <c r="L17" i="64"/>
  <c r="B17" i="64" s="1"/>
  <c r="L19" i="64"/>
  <c r="B19" i="64" s="1"/>
  <c r="L8" i="64"/>
  <c r="B8" i="64" s="1"/>
  <c r="L4" i="64"/>
  <c r="B4" i="64" s="1"/>
  <c r="L5" i="64"/>
  <c r="B5" i="64" s="1"/>
  <c r="L21" i="64"/>
  <c r="B21" i="64" s="1"/>
  <c r="L22" i="64"/>
  <c r="B22" i="64" s="1"/>
  <c r="L23" i="64"/>
  <c r="B23" i="64" s="1"/>
  <c r="L24" i="64"/>
  <c r="B24" i="64" s="1"/>
  <c r="L28" i="64"/>
  <c r="B28" i="64" s="1"/>
  <c r="L78" i="64"/>
  <c r="B78" i="64" s="1"/>
  <c r="L71" i="64"/>
  <c r="B71" i="64" s="1"/>
  <c r="L72" i="64"/>
  <c r="B72" i="64" s="1"/>
  <c r="L6" i="64"/>
  <c r="B6" i="64" s="1"/>
  <c r="L7" i="64"/>
  <c r="B7" i="64" s="1"/>
  <c r="L13" i="64"/>
  <c r="B13" i="64" s="1"/>
  <c r="L12" i="64"/>
  <c r="B12" i="64" s="1"/>
  <c r="L73" i="64"/>
  <c r="B73" i="64" s="1"/>
  <c r="L25" i="64"/>
  <c r="B25" i="64" s="1"/>
  <c r="L26" i="64"/>
  <c r="B26" i="64" s="1"/>
  <c r="L27" i="64"/>
  <c r="B27" i="64" s="1"/>
  <c r="L29" i="64"/>
  <c r="B29" i="64" s="1"/>
  <c r="L30" i="64"/>
  <c r="B30" i="64" s="1"/>
  <c r="L31" i="64"/>
  <c r="B31" i="64" s="1"/>
  <c r="L32" i="64"/>
  <c r="B32" i="64" s="1"/>
  <c r="L67" i="64"/>
  <c r="B67" i="64" s="1"/>
  <c r="L34" i="64"/>
  <c r="B34" i="64" s="1"/>
  <c r="L33" i="64"/>
  <c r="B33" i="64" s="1"/>
  <c r="L61" i="64"/>
  <c r="B61" i="64" s="1"/>
  <c r="L62" i="64"/>
  <c r="B62" i="64" s="1"/>
  <c r="L63" i="64"/>
  <c r="B63" i="64" s="1"/>
  <c r="L65" i="64"/>
  <c r="B65" i="64" s="1"/>
  <c r="L64" i="64"/>
  <c r="B64" i="64" s="1"/>
  <c r="L66" i="64"/>
  <c r="B66" i="64" s="1"/>
  <c r="L79" i="64"/>
  <c r="B79" i="64" s="1"/>
  <c r="L80" i="64"/>
  <c r="B80" i="64" s="1"/>
  <c r="L81" i="64"/>
  <c r="B81" i="64" s="1"/>
  <c r="L82" i="64"/>
  <c r="B82" i="64" s="1"/>
  <c r="L84" i="64"/>
  <c r="B84" i="64" s="1"/>
</calcChain>
</file>

<file path=xl/sharedStrings.xml><?xml version="1.0" encoding="utf-8"?>
<sst xmlns="http://schemas.openxmlformats.org/spreadsheetml/2006/main" count="781" uniqueCount="374">
  <si>
    <t>Type</t>
  </si>
  <si>
    <t>Location</t>
  </si>
  <si>
    <t>Supplier</t>
  </si>
  <si>
    <t>Ok</t>
  </si>
  <si>
    <t>location</t>
  </si>
  <si>
    <t>Cable</t>
  </si>
  <si>
    <t>cable 
wire #</t>
  </si>
  <si>
    <t>IO
type</t>
  </si>
  <si>
    <t>P&amp;ID</t>
  </si>
  <si>
    <t>GSZC</t>
  </si>
  <si>
    <t>GSZO</t>
  </si>
  <si>
    <t>P&amp;ID page#</t>
  </si>
  <si>
    <t>process/
safety</t>
  </si>
  <si>
    <t>?</t>
  </si>
  <si>
    <t>Capicity [min]</t>
  </si>
  <si>
    <t>Capactiy
[min] UNITS</t>
  </si>
  <si>
    <t>Instrument
 type</t>
  </si>
  <si>
    <t>LP EMR TAG</t>
  </si>
  <si>
    <t>LP EMR
 TAG + Suffix</t>
  </si>
  <si>
    <t>connection</t>
  </si>
  <si>
    <t>delivered</t>
  </si>
  <si>
    <t>ordered</t>
  </si>
  <si>
    <t>remark II</t>
  </si>
  <si>
    <t>remark I</t>
  </si>
  <si>
    <t>SAFETY</t>
  </si>
  <si>
    <t>N</t>
  </si>
  <si>
    <t>DONE</t>
  </si>
  <si>
    <t>OPEN</t>
  </si>
  <si>
    <t>ISSUE</t>
  </si>
  <si>
    <t>N/A</t>
  </si>
  <si>
    <t>LIST IO check</t>
  </si>
  <si>
    <t>SIL/PL required</t>
  </si>
  <si>
    <t>question</t>
  </si>
  <si>
    <t>repetition in U0549</t>
  </si>
  <si>
    <t>free</t>
  </si>
  <si>
    <t>OK Free</t>
  </si>
  <si>
    <t>NOK</t>
  </si>
  <si>
    <t>DOUBLE</t>
  </si>
  <si>
    <t>DOUBLE LOGGING</t>
  </si>
  <si>
    <t>Channel check</t>
  </si>
  <si>
    <t>calculation internal</t>
  </si>
  <si>
    <t>not in list</t>
  </si>
  <si>
    <t>Comment channel check</t>
  </si>
  <si>
    <t>M 
right direction
Y/N</t>
  </si>
  <si>
    <t>i Type signal - measurement</t>
  </si>
  <si>
    <t xml:space="preserve">V Type </t>
  </si>
  <si>
    <t>V connection size</t>
  </si>
  <si>
    <t>V seat material</t>
  </si>
  <si>
    <t>V valve material</t>
  </si>
  <si>
    <t>V housing material</t>
  </si>
  <si>
    <t xml:space="preserve"> V pressure norm</t>
  </si>
  <si>
    <t>MOC</t>
  </si>
  <si>
    <t>MOC complete</t>
  </si>
  <si>
    <t>Device</t>
  </si>
  <si>
    <t>nr.</t>
  </si>
  <si>
    <t>P&amp;ID nr.</t>
  </si>
  <si>
    <t>Electric device y/n</t>
  </si>
  <si>
    <t>Functional Description</t>
  </si>
  <si>
    <t>Type Device</t>
  </si>
  <si>
    <t>Process Safety</t>
  </si>
  <si>
    <t>SIZE</t>
  </si>
  <si>
    <t>Tag name
 on
 device</t>
  </si>
  <si>
    <t>Power new cabinet</t>
  </si>
  <si>
    <t>Logic</t>
  </si>
  <si>
    <t>comment</t>
  </si>
  <si>
    <t>i Type I/O</t>
  </si>
  <si>
    <t>i Cabinet</t>
  </si>
  <si>
    <t>i Voltage</t>
  </si>
  <si>
    <t xml:space="preserve"> i transmitter</t>
  </si>
  <si>
    <t>i conf.</t>
  </si>
  <si>
    <t>i connection</t>
  </si>
  <si>
    <t xml:space="preserve">i programmable </t>
  </si>
  <si>
    <t>i set factory
delivery
 range</t>
  </si>
  <si>
    <t>i IP</t>
  </si>
  <si>
    <t>i SIL req</t>
  </si>
  <si>
    <t>Mpower (kw)</t>
  </si>
  <si>
    <t>M (V)</t>
  </si>
  <si>
    <t>M (A)</t>
  </si>
  <si>
    <t>V Tmax</t>
  </si>
  <si>
    <t xml:space="preserve"> V actuator</t>
  </si>
  <si>
    <t>V actuator type</t>
  </si>
  <si>
    <t>V actuator
 max. pressure</t>
  </si>
  <si>
    <t>V actuator
max. Torque</t>
  </si>
  <si>
    <t>V actuator item nr.</t>
  </si>
  <si>
    <t>V Fail 
(open/close)</t>
  </si>
  <si>
    <t>V execution</t>
  </si>
  <si>
    <t>KOM/COM nr.</t>
  </si>
  <si>
    <t>Drawing number</t>
  </si>
  <si>
    <t>V FV 
0-50-100%
OK/NOK</t>
  </si>
  <si>
    <t>E Volume_liter</t>
  </si>
  <si>
    <t>E material</t>
  </si>
  <si>
    <t>E Ra_&lt;µm</t>
  </si>
  <si>
    <t>E Execution</t>
  </si>
  <si>
    <t>F material</t>
  </si>
  <si>
    <t>F housing material</t>
  </si>
  <si>
    <t>F T max</t>
  </si>
  <si>
    <t>F Pmax</t>
  </si>
  <si>
    <t>F porosity</t>
  </si>
  <si>
    <t>F type</t>
  </si>
  <si>
    <t>F execution</t>
  </si>
  <si>
    <t>ATEX list EDTC</t>
  </si>
  <si>
    <t>ATEX
Internal zone</t>
  </si>
  <si>
    <t>ATEX
External zone</t>
  </si>
  <si>
    <t>ATEX guidelines
passive element/
simple apparatus</t>
  </si>
  <si>
    <t>ATEX 
category permission</t>
  </si>
  <si>
    <t>Ta °C</t>
  </si>
  <si>
    <t>NoBo 
EC-Type Examination
 Certifcate Number</t>
  </si>
  <si>
    <t>serie nr.</t>
  </si>
  <si>
    <t>Documention present Y=1</t>
  </si>
  <si>
    <t xml:space="preserve"> doc digital Y=1</t>
  </si>
  <si>
    <t>doc hard copy Y=1</t>
  </si>
  <si>
    <t>CE present Y=1</t>
  </si>
  <si>
    <t>CE confirmation of incorporation Y=1</t>
  </si>
  <si>
    <t>Test report acc. EN 10204-2.2</t>
  </si>
  <si>
    <t>Digital information present</t>
  </si>
  <si>
    <t>PED GROUP</t>
  </si>
  <si>
    <t xml:space="preserve"> Bonding Grounding 
Y/N/NA</t>
  </si>
  <si>
    <t>Grounding
&lt;5 Ohm</t>
  </si>
  <si>
    <t>Induce 
Qi-SD</t>
  </si>
  <si>
    <t>Induce
Norm-SD</t>
  </si>
  <si>
    <t>Induce
E-SD</t>
  </si>
  <si>
    <t>i Certificate EN 10204-2.2</t>
  </si>
  <si>
    <t>i Certificate
 EN 10204-3.1</t>
  </si>
  <si>
    <t>i Hydrostatic test report</t>
  </si>
  <si>
    <t>i Configuration report</t>
  </si>
  <si>
    <t>i Calibration report</t>
  </si>
  <si>
    <t>i Final Inspection Report</t>
  </si>
  <si>
    <t>i Calibration report2</t>
  </si>
  <si>
    <t>i Final Inspection Report3</t>
  </si>
  <si>
    <t xml:space="preserve">Valves/Piping  Final Inspection Report </t>
  </si>
  <si>
    <t>Equipment Final Inspection Report</t>
  </si>
  <si>
    <t>Solenoid (SIL)</t>
  </si>
  <si>
    <t>Normal Open</t>
  </si>
  <si>
    <t>Normal Closed</t>
  </si>
  <si>
    <t>Fail Open</t>
  </si>
  <si>
    <t>Fail Closed</t>
  </si>
  <si>
    <t>Last Position</t>
  </si>
  <si>
    <t>PUK</t>
  </si>
  <si>
    <t>i SIL/PL</t>
  </si>
  <si>
    <t>i range</t>
  </si>
  <si>
    <t>i Insert length L [mm]</t>
  </si>
  <si>
    <t>MO RPM [1/min]</t>
  </si>
  <si>
    <t>MO Power 
[kW]</t>
  </si>
  <si>
    <t xml:space="preserve">
MO voltage</t>
  </si>
  <si>
    <t>MO VAC/VDC</t>
  </si>
  <si>
    <t>MO phases</t>
  </si>
  <si>
    <t>MO Current
 [A]</t>
  </si>
  <si>
    <t>MO f [Hz]</t>
  </si>
  <si>
    <t xml:space="preserve">MO IP </t>
  </si>
  <si>
    <t>MO IE</t>
  </si>
  <si>
    <t>i Loop Powered</t>
  </si>
  <si>
    <t>MO
correct direction
Y/N</t>
  </si>
  <si>
    <t>↺</t>
  </si>
  <si>
    <t>↻</t>
  </si>
  <si>
    <t>↺ ↻</t>
  </si>
  <si>
    <t xml:space="preserve"> MO direction</t>
  </si>
  <si>
    <t>correct direction</t>
  </si>
  <si>
    <t>Y</t>
  </si>
  <si>
    <t>Power 
Connector
 Box</t>
  </si>
  <si>
    <t>Gland NOK LID OK</t>
  </si>
  <si>
    <t>GLAND OK LID NOK</t>
  </si>
  <si>
    <t>Gland OK LID OK</t>
  </si>
  <si>
    <t>GLAND NOK LID NOK</t>
  </si>
  <si>
    <t>MO
Direction</t>
  </si>
  <si>
    <t>General Description</t>
  </si>
  <si>
    <t>General Brand</t>
  </si>
  <si>
    <t>General type nr.</t>
  </si>
  <si>
    <t>MO type description</t>
  </si>
  <si>
    <t>MO Power 
Connector
 Box</t>
  </si>
  <si>
    <t>DO TAG Ventil Island</t>
  </si>
  <si>
    <t>DO Valve
Island Number</t>
  </si>
  <si>
    <t>DO Ventil number</t>
  </si>
  <si>
    <t>DO Ventil iD</t>
  </si>
  <si>
    <r>
      <t xml:space="preserve">IO GENERAL IO Check 
</t>
    </r>
    <r>
      <rPr>
        <b/>
        <sz val="8"/>
        <rFont val="Arial"/>
        <family val="2"/>
      </rPr>
      <t>-DONE
-ISSUE
-OPEN</t>
    </r>
  </si>
  <si>
    <t>IO GENERAL IO Check remark</t>
  </si>
  <si>
    <t>IO NAME I/0 module</t>
  </si>
  <si>
    <t>IO Eco Module
Number</t>
  </si>
  <si>
    <t>IO Module connector</t>
  </si>
  <si>
    <t>IO FIELD IO POSITION</t>
  </si>
  <si>
    <t>IO Eco I/O Module</t>
  </si>
  <si>
    <t>IO Eco Safety I/O Module</t>
  </si>
  <si>
    <t>IO Eco AI Module</t>
  </si>
  <si>
    <t>IO Eco AO Module</t>
  </si>
  <si>
    <t>IO Location Eco Module</t>
  </si>
  <si>
    <t>PI
osisoft</t>
  </si>
  <si>
    <t>Siemens log</t>
  </si>
  <si>
    <t>Vjoints</t>
  </si>
  <si>
    <t>Log interval</t>
  </si>
  <si>
    <t>log interval2</t>
  </si>
  <si>
    <t>FL-02-401</t>
  </si>
  <si>
    <t>FT-02-601</t>
  </si>
  <si>
    <t>HE-02-301</t>
  </si>
  <si>
    <t>TT-02-302</t>
  </si>
  <si>
    <t>TT-02-301</t>
  </si>
  <si>
    <t>TIC-02-301</t>
  </si>
  <si>
    <t>GS-16-602</t>
  </si>
  <si>
    <t>VS-16-702</t>
  </si>
  <si>
    <t xml:space="preserve">Flow of inlet main air flow to top </t>
  </si>
  <si>
    <t>Electric heater inlet main air to top</t>
  </si>
  <si>
    <t>explosion isolation - flap valve</t>
  </si>
  <si>
    <t xml:space="preserve">Filter Inlet main air to top </t>
  </si>
  <si>
    <t>BL-07-201</t>
  </si>
  <si>
    <t>GS-16-603</t>
  </si>
  <si>
    <t>VS-16-701</t>
  </si>
  <si>
    <t>Explosion isolation valve - Ventex</t>
  </si>
  <si>
    <t>BL-05-201</t>
  </si>
  <si>
    <t>Fan/Blower main air</t>
  </si>
  <si>
    <t>MO-05-201</t>
  </si>
  <si>
    <t>MO001</t>
  </si>
  <si>
    <t>Motor Fan/Blower main air</t>
  </si>
  <si>
    <t>SY-05-201</t>
  </si>
  <si>
    <t>VSD</t>
  </si>
  <si>
    <t>MT-05-601</t>
  </si>
  <si>
    <t>RH (moisture) air out</t>
  </si>
  <si>
    <t>Filter inlet air to fluid bed</t>
  </si>
  <si>
    <t>Blower air to fluid bed</t>
  </si>
  <si>
    <t>MO-07-201</t>
  </si>
  <si>
    <t>Motor blower air to fluid bed</t>
  </si>
  <si>
    <t>SY-07-201</t>
  </si>
  <si>
    <t>FT-07-601</t>
  </si>
  <si>
    <t>Flow of inlet air to fluid bed</t>
  </si>
  <si>
    <t>HE-07-301</t>
  </si>
  <si>
    <t>Electric heater inlet air to fluid bed</t>
  </si>
  <si>
    <t>TT-07-301</t>
  </si>
  <si>
    <t>TIC-07-301</t>
  </si>
  <si>
    <t>Temperature controller air inlet to fluid bed</t>
  </si>
  <si>
    <t>TT-07-302</t>
  </si>
  <si>
    <t>PDI-07-62</t>
  </si>
  <si>
    <t>pressure transmitter difference fluid bed</t>
  </si>
  <si>
    <t>TT-07-603</t>
  </si>
  <si>
    <t>Temperature fluid bed</t>
  </si>
  <si>
    <t>VM-10-701</t>
  </si>
  <si>
    <t>VA-10-701</t>
  </si>
  <si>
    <t>FL-10-401</t>
  </si>
  <si>
    <t>Handvalve clean compressed air supply</t>
  </si>
  <si>
    <t>Filter clean compressed air supply</t>
  </si>
  <si>
    <t>VM-10-702</t>
  </si>
  <si>
    <t>air reducer nozzle</t>
  </si>
  <si>
    <t>VM-10-703</t>
  </si>
  <si>
    <t>VM--10-704</t>
  </si>
  <si>
    <t>FT-10-601</t>
  </si>
  <si>
    <t>air flow to nozzle</t>
  </si>
  <si>
    <t>air reducer fines return</t>
  </si>
  <si>
    <t>supply to OV (open/close valves)</t>
  </si>
  <si>
    <t>FL-03-401</t>
  </si>
  <si>
    <t>filter air to dome</t>
  </si>
  <si>
    <t>product feed pump</t>
  </si>
  <si>
    <t>MO-01-110</t>
  </si>
  <si>
    <t>product feed pump motor</t>
  </si>
  <si>
    <t>SY-01-110</t>
  </si>
  <si>
    <t>product feed pump variable speeed drive</t>
  </si>
  <si>
    <t>VM-01-701</t>
  </si>
  <si>
    <t>PT-01-110</t>
  </si>
  <si>
    <t>pressure of pump head product feed</t>
  </si>
  <si>
    <t>FT-01-110</t>
  </si>
  <si>
    <t>Flow product feed</t>
  </si>
  <si>
    <t>VS-01-702</t>
  </si>
  <si>
    <t>pressure safety valve product feed line</t>
  </si>
  <si>
    <t>EM-01-001</t>
  </si>
  <si>
    <t>Nozzle</t>
  </si>
  <si>
    <t>EM-03-601</t>
  </si>
  <si>
    <t>light chamber</t>
  </si>
  <si>
    <t>EM-03-001</t>
  </si>
  <si>
    <t>chamber spray dryer</t>
  </si>
  <si>
    <t>EM-03-801</t>
  </si>
  <si>
    <t>trapped key system</t>
  </si>
  <si>
    <t>VA-07-702</t>
  </si>
  <si>
    <t>on/off valve bottom</t>
  </si>
  <si>
    <t>GS-07-604</t>
  </si>
  <si>
    <t>detection production collection vessel present</t>
  </si>
  <si>
    <t>EM-07-010</t>
  </si>
  <si>
    <t>product collection vessel</t>
  </si>
  <si>
    <t>CIP piece for fluid bed</t>
  </si>
  <si>
    <t>PIC-05-201</t>
  </si>
  <si>
    <t>PT-05-201</t>
  </si>
  <si>
    <t>Pressure control chamber</t>
  </si>
  <si>
    <t>Pressure chamber</t>
  </si>
  <si>
    <t>EM-16-601</t>
  </si>
  <si>
    <t>GS-16-601</t>
  </si>
  <si>
    <t>position detection activation explosion flameless vent</t>
  </si>
  <si>
    <t>explosion flameless vent</t>
  </si>
  <si>
    <t>TT-01-110</t>
  </si>
  <si>
    <t>temperature chamber out</t>
  </si>
  <si>
    <t>TIC-01-110</t>
  </si>
  <si>
    <t>temperature control chamber out</t>
  </si>
  <si>
    <t>PDI-04-601</t>
  </si>
  <si>
    <t>pressure difference over cyclone</t>
  </si>
  <si>
    <t>VA-04-701</t>
  </si>
  <si>
    <t>VA-04-702</t>
  </si>
  <si>
    <t>on/off bottom valve cyclone</t>
  </si>
  <si>
    <t>sight glass fines return</t>
  </si>
  <si>
    <t>GS-04-602</t>
  </si>
  <si>
    <t>EM-04-010</t>
  </si>
  <si>
    <t>fines collection vessel</t>
  </si>
  <si>
    <t>HE-09-301</t>
  </si>
  <si>
    <t>Heater compressed air to fines return</t>
  </si>
  <si>
    <t>TIC-09-301</t>
  </si>
  <si>
    <t>Temperature control air to fines return</t>
  </si>
  <si>
    <t>TT-09-301</t>
  </si>
  <si>
    <t>Temperature compressed air to fines return</t>
  </si>
  <si>
    <t>TT-09-302</t>
  </si>
  <si>
    <t>FT-09-601</t>
  </si>
  <si>
    <t>compressed air flow to fines return</t>
  </si>
  <si>
    <t>siccadania</t>
  </si>
  <si>
    <t>CIP nozzle chamber</t>
  </si>
  <si>
    <t>FR</t>
  </si>
  <si>
    <t>FT</t>
  </si>
  <si>
    <t>HX</t>
  </si>
  <si>
    <t>TT</t>
  </si>
  <si>
    <t>TIC</t>
  </si>
  <si>
    <t>TSZ</t>
  </si>
  <si>
    <t>ZSZ</t>
  </si>
  <si>
    <t>PSD</t>
  </si>
  <si>
    <t>BL</t>
  </si>
  <si>
    <t>MT</t>
  </si>
  <si>
    <t>PIT</t>
  </si>
  <si>
    <t>V</t>
  </si>
  <si>
    <t>PRV</t>
  </si>
  <si>
    <t>PU</t>
  </si>
  <si>
    <t>PT</t>
  </si>
  <si>
    <t>PSV</t>
  </si>
  <si>
    <t>MM</t>
  </si>
  <si>
    <t>DR</t>
  </si>
  <si>
    <t>HSZ</t>
  </si>
  <si>
    <t>OVZ</t>
  </si>
  <si>
    <t>GSZ</t>
  </si>
  <si>
    <t>TK</t>
  </si>
  <si>
    <t>PIC</t>
  </si>
  <si>
    <t>PU-01-110</t>
  </si>
  <si>
    <t>EM-04-401</t>
  </si>
  <si>
    <t>001</t>
  </si>
  <si>
    <t>002</t>
  </si>
  <si>
    <t>003</t>
  </si>
  <si>
    <t>jet chamber  bottom cyclone fines return</t>
  </si>
  <si>
    <t>process</t>
  </si>
  <si>
    <t>safety</t>
  </si>
  <si>
    <t>On/off valve clean compressed air supply/de-aeration at E_SD</t>
  </si>
  <si>
    <t>U3039</t>
  </si>
  <si>
    <t>V1</t>
  </si>
  <si>
    <t>TTZ</t>
  </si>
  <si>
    <t>V2</t>
  </si>
  <si>
    <t>V3</t>
  </si>
  <si>
    <t>detection of activation of trapped key</t>
  </si>
  <si>
    <t>compressed air to cip pump</t>
  </si>
  <si>
    <t>hand valve drain pressure head pump PU101</t>
  </si>
  <si>
    <t>V4</t>
  </si>
  <si>
    <t>position detection fines collection vessel TK112</t>
  </si>
  <si>
    <t>temperature of element HX303</t>
  </si>
  <si>
    <t>overheat protection of element of  HX303</t>
  </si>
  <si>
    <t>outlet temperature main air heater HX303</t>
  </si>
  <si>
    <t>variable speed drive BL402</t>
  </si>
  <si>
    <t>Temperature of air to fluid bed after HX404</t>
  </si>
  <si>
    <t>overheat protection of element of  HX404</t>
  </si>
  <si>
    <t>overheat protection of element of  HX502</t>
  </si>
  <si>
    <t>Temperature of elements of HX502</t>
  </si>
  <si>
    <t>Position detection of ventex valve PSD603</t>
  </si>
  <si>
    <t>Temperature of element HX404</t>
  </si>
  <si>
    <t>position detection of activation flap valve PSD305</t>
  </si>
  <si>
    <t>temperature controller main air outlet heater HX303</t>
  </si>
  <si>
    <t>variable speed drive BL601</t>
  </si>
  <si>
    <t>CY</t>
  </si>
  <si>
    <t>V5</t>
  </si>
  <si>
    <t>cyclone</t>
  </si>
  <si>
    <t xml:space="preserve">PU </t>
  </si>
  <si>
    <t>mobile external pneumatic diafragma pump for CIP(Cargill scope of delivery)</t>
  </si>
  <si>
    <t>U2319</t>
  </si>
  <si>
    <t>V6</t>
  </si>
  <si>
    <t>VM-03-700</t>
  </si>
  <si>
    <t>handvalve air to dome</t>
  </si>
  <si>
    <t>version 
of 
modification</t>
  </si>
  <si>
    <t>supplier tag #</t>
  </si>
  <si>
    <t>Tag name
(Concatenate) 
auto fill</t>
  </si>
  <si>
    <t>LP EMR
FULL TAG (concatenate) 
auto fill</t>
  </si>
  <si>
    <t>Prefix Tag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</si>
</sst>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trike/>
      <sz val="10"/>
      <name val="Arial"/>
      <family val="2"/>
    </font>
    <font>
      <b/>
      <strike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4"/>
      <name val="Arial"/>
      <family val="2"/>
    </font>
    <font>
      <b/>
      <sz val="8"/>
      <name val="Arial"/>
      <family val="2"/>
    </font>
    <font>
      <sz val="10"/>
      <color theme="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0066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03">
    <xf numFmtId="0" fontId="0" fillId="0" borderId="0" xfId="0"/>
    <xf numFmtId="0" fontId="1" fillId="0" borderId="0" xfId="1"/>
    <xf numFmtId="0" fontId="1" fillId="0" borderId="0" xfId="1" applyFont="1"/>
    <xf numFmtId="0" fontId="2" fillId="0" borderId="0" xfId="0" applyFont="1"/>
    <xf numFmtId="0" fontId="1" fillId="0" borderId="0" xfId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Font="1" applyFill="1"/>
    <xf numFmtId="0" fontId="1" fillId="0" borderId="0" xfId="1" applyFont="1" applyFill="1"/>
    <xf numFmtId="0" fontId="4" fillId="0" borderId="0" xfId="1" applyFont="1"/>
    <xf numFmtId="0" fontId="4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1" quotePrefix="1" applyFont="1"/>
    <xf numFmtId="0" fontId="2" fillId="0" borderId="0" xfId="1" applyFont="1" applyAlignment="1">
      <alignment vertical="center"/>
    </xf>
    <xf numFmtId="0" fontId="1" fillId="0" borderId="0" xfId="1" applyFill="1" applyAlignment="1">
      <alignment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Fill="1"/>
    <xf numFmtId="0" fontId="1" fillId="0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Border="1"/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 applyNumberFormat="1" applyFont="1" applyFill="1"/>
    <xf numFmtId="0" fontId="1" fillId="0" borderId="0" xfId="1" applyNumberFormat="1" applyFill="1" applyAlignment="1">
      <alignment horizontal="center" vertical="center"/>
    </xf>
    <xf numFmtId="0" fontId="6" fillId="0" borderId="0" xfId="1" applyFont="1"/>
    <xf numFmtId="0" fontId="2" fillId="0" borderId="0" xfId="1" applyFont="1"/>
    <xf numFmtId="0" fontId="1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0" fillId="4" borderId="0" xfId="0" applyFill="1"/>
    <xf numFmtId="0" fontId="7" fillId="0" borderId="0" xfId="1" applyFont="1" applyFill="1"/>
    <xf numFmtId="0" fontId="2" fillId="0" borderId="0" xfId="1" applyFont="1" applyAlignment="1">
      <alignment horizontal="center" vertical="center"/>
    </xf>
    <xf numFmtId="0" fontId="2" fillId="0" borderId="0" xfId="1" quotePrefix="1" applyFont="1"/>
    <xf numFmtId="0" fontId="2" fillId="0" borderId="0" xfId="1" applyFont="1" applyAlignment="1">
      <alignment horizontal="left"/>
    </xf>
    <xf numFmtId="0" fontId="3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 wrapText="1"/>
      <protection locked="0"/>
    </xf>
    <xf numFmtId="0" fontId="3" fillId="2" borderId="0" xfId="1" applyFont="1" applyFill="1" applyAlignment="1" applyProtection="1">
      <alignment horizontal="left" vertical="center" wrapText="1"/>
      <protection locked="0"/>
    </xf>
    <xf numFmtId="0" fontId="8" fillId="5" borderId="0" xfId="1" applyFont="1" applyFill="1" applyAlignment="1" applyProtection="1">
      <alignment horizontal="left" vertical="center" wrapText="1"/>
      <protection locked="0"/>
    </xf>
    <xf numFmtId="0" fontId="8" fillId="5" borderId="0" xfId="1" applyFont="1" applyFill="1" applyAlignment="1" applyProtection="1">
      <alignment horizontal="center" vertical="center" wrapText="1"/>
      <protection locked="0"/>
    </xf>
    <xf numFmtId="0" fontId="9" fillId="3" borderId="0" xfId="1" applyFont="1" applyFill="1" applyAlignment="1" applyProtection="1">
      <alignment horizontal="center" vertical="center" wrapText="1"/>
      <protection locked="0"/>
    </xf>
    <xf numFmtId="0" fontId="3" fillId="7" borderId="0" xfId="1" applyFont="1" applyFill="1" applyAlignment="1" applyProtection="1">
      <alignment horizontal="center" vertical="center" wrapText="1"/>
      <protection locked="0"/>
    </xf>
    <xf numFmtId="0" fontId="3" fillId="6" borderId="0" xfId="1" applyFont="1" applyFill="1" applyAlignment="1" applyProtection="1">
      <alignment horizontal="center" vertical="center" wrapText="1"/>
      <protection locked="0"/>
    </xf>
    <xf numFmtId="0" fontId="3" fillId="8" borderId="0" xfId="1" applyFont="1" applyFill="1" applyAlignment="1" applyProtection="1">
      <alignment horizontal="center" vertical="center" wrapText="1"/>
      <protection locked="0"/>
    </xf>
    <xf numFmtId="0" fontId="3" fillId="9" borderId="0" xfId="1" applyFont="1" applyFill="1" applyAlignment="1" applyProtection="1">
      <alignment horizontal="center" vertical="center" wrapText="1"/>
      <protection locked="0"/>
    </xf>
    <xf numFmtId="0" fontId="3" fillId="1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Alignment="1" applyProtection="1">
      <alignment horizontal="center" vertical="center"/>
      <protection locked="0"/>
    </xf>
    <xf numFmtId="0" fontId="1" fillId="0" borderId="0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left" vertical="center"/>
    </xf>
    <xf numFmtId="0" fontId="11" fillId="12" borderId="3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vertical="center" wrapText="1"/>
    </xf>
    <xf numFmtId="0" fontId="11" fillId="12" borderId="3" xfId="0" applyFont="1" applyFill="1" applyBorder="1" applyAlignment="1">
      <alignment vertical="center"/>
    </xf>
    <xf numFmtId="0" fontId="11" fillId="12" borderId="4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1" applyNumberFormat="1" applyFont="1" applyFill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4" fillId="0" borderId="0" xfId="0" applyFont="1"/>
    <xf numFmtId="0" fontId="13" fillId="5" borderId="0" xfId="0" applyFont="1" applyFill="1"/>
    <xf numFmtId="0" fontId="13" fillId="5" borderId="0" xfId="0" applyFont="1" applyFill="1" applyAlignment="1">
      <alignment wrapText="1"/>
    </xf>
    <xf numFmtId="0" fontId="3" fillId="4" borderId="0" xfId="1" applyFont="1" applyFill="1" applyAlignment="1" applyProtection="1">
      <alignment horizontal="left" vertical="center" wrapText="1"/>
      <protection locked="0"/>
    </xf>
    <xf numFmtId="0" fontId="4" fillId="0" borderId="1" xfId="1" applyFont="1" applyBorder="1" applyAlignment="1">
      <alignment vertical="center"/>
    </xf>
    <xf numFmtId="0" fontId="2" fillId="0" borderId="0" xfId="1" applyFont="1" applyBorder="1"/>
    <xf numFmtId="0" fontId="2" fillId="0" borderId="1" xfId="1" applyFont="1" applyBorder="1"/>
    <xf numFmtId="0" fontId="2" fillId="0" borderId="0" xfId="1" applyFont="1" applyFill="1" applyAlignment="1">
      <alignment vertical="center"/>
    </xf>
    <xf numFmtId="0" fontId="2" fillId="0" borderId="0" xfId="1" applyFont="1" applyFill="1"/>
    <xf numFmtId="0" fontId="2" fillId="0" borderId="1" xfId="1" applyFont="1" applyFill="1" applyBorder="1" applyAlignment="1">
      <alignment horizontal="left"/>
    </xf>
    <xf numFmtId="0" fontId="2" fillId="0" borderId="0" xfId="1" quotePrefix="1" applyFont="1" applyFill="1"/>
    <xf numFmtId="0" fontId="2" fillId="0" borderId="0" xfId="1" applyFont="1" applyFill="1" applyAlignment="1">
      <alignment horizontal="center" vertical="center"/>
    </xf>
    <xf numFmtId="0" fontId="2" fillId="0" borderId="0" xfId="1" applyNumberFormat="1" applyFont="1" applyFill="1"/>
    <xf numFmtId="0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1" xfId="1" applyFont="1" applyFill="1" applyBorder="1"/>
    <xf numFmtId="0" fontId="4" fillId="0" borderId="0" xfId="1" applyFont="1" applyBorder="1" applyAlignment="1">
      <alignment vertical="center"/>
    </xf>
    <xf numFmtId="0" fontId="16" fillId="0" borderId="0" xfId="1" applyFont="1"/>
    <xf numFmtId="0" fontId="16" fillId="0" borderId="0" xfId="1" applyFont="1" applyFill="1"/>
    <xf numFmtId="0" fontId="16" fillId="0" borderId="0" xfId="1" quotePrefix="1" applyFont="1"/>
    <xf numFmtId="0" fontId="16" fillId="0" borderId="0" xfId="1" applyFont="1" applyAlignment="1">
      <alignment vertical="center"/>
    </xf>
    <xf numFmtId="0" fontId="16" fillId="0" borderId="0" xfId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15" borderId="0" xfId="1" applyFont="1" applyFill="1" applyAlignment="1" applyProtection="1">
      <alignment horizontal="center" vertical="center" wrapText="1"/>
      <protection locked="0"/>
    </xf>
    <xf numFmtId="0" fontId="3" fillId="15" borderId="5" xfId="1" applyFont="1" applyFill="1" applyBorder="1" applyAlignment="1" applyProtection="1">
      <alignment horizontal="left" vertical="center" wrapText="1"/>
      <protection locked="0"/>
    </xf>
    <xf numFmtId="0" fontId="3" fillId="15" borderId="0" xfId="1" applyFont="1" applyFill="1"/>
    <xf numFmtId="0" fontId="1" fillId="16" borderId="0" xfId="1" applyFont="1" applyFill="1"/>
    <xf numFmtId="0" fontId="1" fillId="0" borderId="0" xfId="1" applyAlignment="1">
      <alignment horizontal="left"/>
    </xf>
    <xf numFmtId="0" fontId="1" fillId="0" borderId="0" xfId="1" applyAlignment="1">
      <alignment vertical="center"/>
    </xf>
    <xf numFmtId="0" fontId="1" fillId="0" borderId="0" xfId="1" quotePrefix="1"/>
    <xf numFmtId="0" fontId="2" fillId="0" borderId="1" xfId="1" applyFont="1" applyBorder="1" applyAlignment="1">
      <alignment horizontal="left"/>
    </xf>
    <xf numFmtId="0" fontId="3" fillId="0" borderId="0" xfId="1" applyFont="1"/>
    <xf numFmtId="0" fontId="7" fillId="0" borderId="0" xfId="1" applyFont="1"/>
    <xf numFmtId="0" fontId="1" fillId="0" borderId="0" xfId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00000000-0005-0000-0000-000001000000}"/>
    <cellStyle name="Normal 3" xfId="2" xr:uid="{4AA6A3C2-5444-4650-BAA9-039AD75BBB9E}"/>
  </cellStyles>
  <dxfs count="4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protection locked="0" hidden="0"/>
    </dxf>
  </dxfs>
  <tableStyles count="1" defaultTableStyle="TableStyleMedium9" defaultPivotStyle="PivotStyleLight16">
    <tableStyle name="Table Style 1" pivot="0" count="0" xr9:uid="{BA81AEB3-B008-4C44-A13C-992EAEF0F4EF}"/>
  </tableStyles>
  <colors>
    <mruColors>
      <color rgb="FFFFFF00"/>
      <color rgb="FF0066FF"/>
      <color rgb="FFFF5050"/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elogic1-my.sharepoint.com/Documents%20and%20Settings/frieff/My%20Documents/0001_PILOT_PLANET/Running%20Equipment%20Modification/T-Plus/REMUS/Project/PDP%20Phase%204%20Execution/afsluiters%20dd%206%20sep%20201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MS-DATABASE%20201809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ranz_rieff_cargill_com/Documents/00001.EMR-CAPEX-Projects/0.Open-P-463080%20Small%20scale%20spray%20dryer/pdp%204%20execution/PID/TMS-DATABASE%20201809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ranz_rieff_cargill_com/Documents/00001.EMR-CAPEX-Projects/0.Open-P-463080%20Small%20scale%20spray%20dryer/pdp%204%20execution/PID/Siccadania%20spray%20dryer%20Device%20list%2020221202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LIJST"/>
      <sheetName val="Blad3"/>
      <sheetName val="Compatibility Report"/>
    </sheetNames>
    <sheetDataSet>
      <sheetData sheetId="0"/>
      <sheetData sheetId="1">
        <row r="3">
          <cell r="B3" t="str">
            <v>Kogelkraan</v>
          </cell>
          <cell r="C3" t="str">
            <v>DN 15</v>
          </cell>
          <cell r="D3" t="str">
            <v>Actuator</v>
          </cell>
          <cell r="E3" t="str">
            <v>Volkmann</v>
          </cell>
        </row>
        <row r="4">
          <cell r="B4" t="str">
            <v>Vlinderklep</v>
          </cell>
          <cell r="C4" t="str">
            <v xml:space="preserve">DN 20 </v>
          </cell>
          <cell r="D4" t="str">
            <v>Hand</v>
          </cell>
          <cell r="E4" t="str">
            <v>Flowserve</v>
          </cell>
        </row>
        <row r="5">
          <cell r="B5" t="str">
            <v>Terugslagklep</v>
          </cell>
          <cell r="C5" t="str">
            <v>DN 25</v>
          </cell>
          <cell r="E5" t="str">
            <v>Ebro</v>
          </cell>
        </row>
        <row r="6">
          <cell r="B6" t="str">
            <v>Samson klep</v>
          </cell>
          <cell r="C6" t="str">
            <v>DN 32</v>
          </cell>
        </row>
        <row r="7">
          <cell r="B7" t="str">
            <v>Klepafsluiters</v>
          </cell>
          <cell r="C7" t="str">
            <v>DN 38</v>
          </cell>
        </row>
        <row r="8">
          <cell r="B8" t="str">
            <v>Rotory valve</v>
          </cell>
          <cell r="C8" t="str">
            <v>DN 40</v>
          </cell>
        </row>
        <row r="9">
          <cell r="B9" t="str">
            <v>Vlinderklep HP</v>
          </cell>
          <cell r="C9" t="str">
            <v>DN 50</v>
          </cell>
        </row>
        <row r="10">
          <cell r="C10" t="str">
            <v>DN 65</v>
          </cell>
        </row>
        <row r="11">
          <cell r="C11" t="str">
            <v>DN 80</v>
          </cell>
        </row>
        <row r="12">
          <cell r="C12" t="str">
            <v>DN 100</v>
          </cell>
        </row>
        <row r="13">
          <cell r="C13" t="str">
            <v>DN 125</v>
          </cell>
        </row>
        <row r="14">
          <cell r="C14" t="str">
            <v>DN 150</v>
          </cell>
        </row>
        <row r="15">
          <cell r="C15" t="str">
            <v>DN 200</v>
          </cell>
        </row>
        <row r="16">
          <cell r="C16" t="str">
            <v>DN 250</v>
          </cell>
        </row>
        <row r="17">
          <cell r="C17" t="str">
            <v>DN 300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2)"/>
      <sheetName val="ATEX List"/>
      <sheetName val="To Check"/>
      <sheetName val="Bagging"/>
      <sheetName val="Layout"/>
      <sheetName val="Configurations"/>
      <sheetName val="CE"/>
      <sheetName val="Sheet1"/>
      <sheetName val="grounding list"/>
      <sheetName val="Instrumentation"/>
      <sheetName val="Sheet2"/>
      <sheetName val="SHS mod-repair "/>
      <sheetName val="Circuits"/>
      <sheetName val="ZONING DETER"/>
      <sheetName val="ATEX list EDTC"/>
      <sheetName val="LEG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2)"/>
      <sheetName val="ATEX List"/>
      <sheetName val="To Check"/>
      <sheetName val="Bagging"/>
      <sheetName val="Layout"/>
      <sheetName val="Configurations"/>
      <sheetName val="CE"/>
      <sheetName val="Sheet1"/>
      <sheetName val="grounding list"/>
      <sheetName val="Instrumentation"/>
      <sheetName val="Sheet2"/>
      <sheetName val="SHS mod-repair "/>
      <sheetName val="Circuits"/>
      <sheetName val="ZONING DETER"/>
      <sheetName val="ATEX list EDTC"/>
      <sheetName val="LEG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LIST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2953AC-9AEA-480F-9BD9-31984AF7E901}" name="Table7122" displayName="Table7122" ref="A3:DQ84" headerRowDxfId="230" dataDxfId="229" dataCellStyle="Normal 2">
  <autoFilter ref="A3:DQ84" xr:uid="{BE8C0C05-24EC-4268-9176-5F5B86F6EE30}"/>
  <sortState xmlns:xlrd2="http://schemas.microsoft.com/office/spreadsheetml/2017/richdata2" ref="A4:DQ84">
    <sortCondition ref="J4:J84"/>
    <sortCondition ref="I4:I84"/>
  </sortState>
  <tableColumns count="121">
    <tableColumn id="1" xr3:uid="{0B5602B3-B838-4A4A-A011-738ABF9051C4}" name="version _x000a_of _x000a_modification" totalsRowDxfId="228" dataCellStyle="Normal 2"/>
    <tableColumn id="3" xr3:uid="{56531418-0D21-4095-81D2-780AD807C51B}" name="Tag name_x000a_(Concatenate) _x000a_auto fill" dataDxfId="226" totalsRowDxfId="227" dataCellStyle="Normal 2"/>
    <tableColumn id="48" xr3:uid="{10C5034D-4B36-4A20-A005-3486E7529D4A}" name="P&amp;ID" dataDxfId="224" totalsRowDxfId="225" dataCellStyle="Normal 2"/>
    <tableColumn id="47" xr3:uid="{CEB0C06D-2EF7-42FC-B686-9576064719E9}" name="P&amp;ID page#" dataDxfId="222" totalsRowDxfId="223" dataCellStyle="Normal 2"/>
    <tableColumn id="46" xr3:uid="{B717C9BC-BD02-4E6B-B9F2-C2B9EFADC00B}" name="Location" dataDxfId="220" totalsRowDxfId="221" dataCellStyle="Normal 2"/>
    <tableColumn id="45" xr3:uid="{C6F4AA45-5B60-4075-9806-264B0F767729}" name="process/_x000a_safety" dataDxfId="218" totalsRowDxfId="219" dataCellStyle="Normal 2"/>
    <tableColumn id="49" xr3:uid="{9DEEC32E-715A-4ECD-9511-D28CC22DC175}" name="siccadania" dataDxfId="216" totalsRowDxfId="217" dataCellStyle="Normal 2"/>
    <tableColumn id="2" xr3:uid="{2FD70E9D-AE93-40B6-9CE6-4B8BF316169D}" name="IO_x000a_type" totalsRowFunction="custom" dataDxfId="214" totalsRowDxfId="215" dataCellStyle="Normal 2">
      <totalsRowFormula>SUBTOTAL(3,H4:H84)</totalsRowFormula>
    </tableColumn>
    <tableColumn id="57" xr3:uid="{B5C65559-B298-4601-857F-D5DB56EE4A3A}" name="Instrument_x000a_ type" dataDxfId="212" totalsRowDxfId="213" dataCellStyle="Normal 2"/>
    <tableColumn id="50" xr3:uid="{9C9711C9-83FE-45D5-860B-0F7C8538BA6E}" name="LP EMR TAG" dataDxfId="210" totalsRowDxfId="211" dataCellStyle="Normal 2"/>
    <tableColumn id="4" xr3:uid="{AB5DD6CD-F5FA-4481-B3A2-D538C4DBA770}" name="LP EMR_x000a_ TAG + Suffix" dataDxfId="208" totalsRowDxfId="209" dataCellStyle="Normal 2"/>
    <tableColumn id="90" xr3:uid="{4CD1312D-ED63-43FF-AE99-27D5770E5336}" name="LP EMR_x000a_FULL TAG (concatenate) _x000a_auto fill" dataDxfId="0" dataCellStyle="Normal 2">
      <calculatedColumnFormula>CONCATENATE(Table7122[[#This Row],[Instrument
 type]],Table7122[[#This Row],[LP EMR TAG]],Table7122[[#This Row],[LP EMR
 TAG + Suffix]],)</calculatedColumnFormula>
    </tableColumn>
    <tableColumn id="120" xr3:uid="{D49F8BA9-D0A1-4844-8860-FE441BE4E101}" name="PI_x000a_osisoft" dataDxfId="206" totalsRowDxfId="207" dataCellStyle="Normal 2"/>
    <tableColumn id="122" xr3:uid="{0EBFBBDE-77FD-4A81-A5C6-FF1D49581EB1}" name="Log interval" dataDxfId="204" totalsRowDxfId="205" dataCellStyle="Normal 2"/>
    <tableColumn id="117" xr3:uid="{5072321F-7D42-475E-A406-160AF5300DD4}" name="Siemens log" dataDxfId="202" totalsRowDxfId="203" dataCellStyle="Normal 2"/>
    <tableColumn id="79" xr3:uid="{92B15C04-2810-420E-8979-C68894D766BC}" name="log interval2" dataDxfId="200" totalsRowDxfId="201" dataCellStyle="Normal 2"/>
    <tableColumn id="55" xr3:uid="{EA532516-C4E5-4EFB-A91D-F49877C539FB}" name="remark I" dataDxfId="198" totalsRowDxfId="199" dataCellStyle="Normal 2"/>
    <tableColumn id="74" xr3:uid="{1D26CA34-E586-4392-876C-D8FD26E2CD76}" name="remark II" dataDxfId="196" totalsRowDxfId="197" dataCellStyle="Normal 2"/>
    <tableColumn id="69" xr3:uid="{51989101-5F02-4C1E-8B3E-95F75678DFD9}" name="ordered" dataDxfId="194" totalsRowDxfId="195" dataCellStyle="Normal 2"/>
    <tableColumn id="73" xr3:uid="{FCA6C81E-EEF6-4765-AD39-0814AAB3502A}" name="delivered" dataDxfId="192" totalsRowDxfId="193" dataCellStyle="Normal 2"/>
    <tableColumn id="75" xr3:uid="{E0077C14-D451-49E4-A241-0733246B51AD}" name="SAFETY" dataDxfId="190" totalsRowDxfId="191" dataCellStyle="Normal 2"/>
    <tableColumn id="76" xr3:uid="{CD2923BE-932B-4EB5-8898-7877E706A9A4}" name="SIL/PL required" dataDxfId="188" totalsRowDxfId="189" dataCellStyle="Normal 2"/>
    <tableColumn id="10" xr3:uid="{C8CFFF66-66FC-49F7-8A41-83C3843EBF39}" name="General Description" dataDxfId="186" totalsRowDxfId="187" dataCellStyle="Normal 2"/>
    <tableColumn id="62" xr3:uid="{5B95FFFA-49BB-47B3-B656-05CFF7ED1DCB}" name="General Brand" dataDxfId="185" dataCellStyle="Normal 2"/>
    <tableColumn id="61" xr3:uid="{DA625F80-6E90-42E2-8508-869A2AA21264}" name="General type nr." dataDxfId="183" totalsRowDxfId="184" dataCellStyle="Normal 2"/>
    <tableColumn id="64" xr3:uid="{330DB559-6441-49F0-AE8E-5AC6DA49A12D}" name="MO type description" dataDxfId="181" totalsRowDxfId="182" dataCellStyle="Normal 2"/>
    <tableColumn id="70" xr3:uid="{24A286CD-F37A-4237-A4F7-0994369DA771}" name="MO_x000a_Direction" dataDxfId="179" totalsRowDxfId="180" dataCellStyle="Normal 2"/>
    <tableColumn id="86" xr3:uid="{E9FC26A1-EB09-43A0-904C-28024308ACD6}" name="MO_x000a_correct direction_x000a_Y/N" dataDxfId="178" dataCellStyle="Normal 2"/>
    <tableColumn id="116" xr3:uid="{F7CFCBF0-8E23-4A46-8057-F52FD3D4D93E}" name="MO Power _x000a_Connector_x000a_ Box" dataDxfId="177" dataCellStyle="Normal 2"/>
    <tableColumn id="67" xr3:uid="{7BCDEB72-8074-475B-B89B-A478EBABC7C2}" name="MO Power _x000a_[kW]" dataDxfId="175" totalsRowDxfId="176" dataCellStyle="Normal 2"/>
    <tableColumn id="18" xr3:uid="{B8112CBA-14A8-46D5-B912-83D80AC3DB40}" name="_x000a_MO voltage" dataDxfId="173" totalsRowDxfId="174" dataCellStyle="Normal 2"/>
    <tableColumn id="27" xr3:uid="{41BD6F45-B3F7-42F7-8DCA-4EEA9AAC336F}" name="MO VAC/VDC" dataDxfId="171" totalsRowDxfId="172" dataCellStyle="Normal 2"/>
    <tableColumn id="39" xr3:uid="{0815D49F-0536-49B3-9E9E-6BB30370B620}" name="MO phases" dataDxfId="169" totalsRowDxfId="170" dataCellStyle="Normal 2"/>
    <tableColumn id="58" xr3:uid="{E3903B50-002C-4704-B4F9-D91C7E520BE4}" name="MO Current_x000a_ [A]" dataDxfId="167" totalsRowDxfId="168" dataCellStyle="Normal 2"/>
    <tableColumn id="59" xr3:uid="{03C4E029-B8FF-405A-A0A9-951A643460FD}" name="MO f [Hz]" dataDxfId="165" totalsRowDxfId="166" dataCellStyle="Normal 2"/>
    <tableColumn id="68" xr3:uid="{6026C43A-3D2A-43DE-AB82-CC94D3B3384D}" name="MO RPM [1/min]" dataDxfId="163" totalsRowDxfId="164" dataCellStyle="Normal 2"/>
    <tableColumn id="60" xr3:uid="{7EB4665A-F81D-4EBD-98EA-97F254792F2A}" name="MO IP " dataDxfId="161" totalsRowDxfId="162" dataCellStyle="Normal 2"/>
    <tableColumn id="63" xr3:uid="{5DD37887-6EE8-4993-860D-481C324A66A0}" name="MO IE" dataDxfId="159" totalsRowDxfId="160" dataCellStyle="Normal 2"/>
    <tableColumn id="81" xr3:uid="{41CA8CB4-6DF9-42E3-B488-AB99F77C4371}" name="i Type signal - measurement" dataDxfId="157" totalsRowDxfId="158" dataCellStyle="Normal 2"/>
    <tableColumn id="118" xr3:uid="{56532F4C-12B8-44CF-A8B0-72457CBE7D4A}" name="i Loop Powered" dataDxfId="155" totalsRowDxfId="156" dataCellStyle="Normal 2"/>
    <tableColumn id="82" xr3:uid="{27D89F2F-FBAE-4CFC-BD42-0820B4B340F4}" name="i SIL/PL" dataDxfId="153" totalsRowDxfId="154" dataCellStyle="Normal 2"/>
    <tableColumn id="71" xr3:uid="{34E4529E-8ECE-4DB5-A89C-9A1A9F880EC5}" name="i range" dataDxfId="151" totalsRowDxfId="152" dataCellStyle="Normal 2"/>
    <tableColumn id="72" xr3:uid="{57EB898D-710D-45FC-B7E4-7C0B3C7F1312}" name="i Insert length L [mm]" dataDxfId="149" totalsRowDxfId="150" dataCellStyle="Normal 2"/>
    <tableColumn id="88" xr3:uid="{7C5B7E2A-1AB9-4F91-A5FA-8497499DD3D2}" name="i connection" dataDxfId="147" totalsRowDxfId="148" dataCellStyle="Normal 2"/>
    <tableColumn id="119" xr3:uid="{E42F60ED-B12D-42C3-8FE0-ABFB234E339F}" name="i IP" dataDxfId="145" totalsRowDxfId="146" dataCellStyle="Normal 2"/>
    <tableColumn id="65" xr3:uid="{EEE4C34D-FE9A-4E95-A208-1C81DFC1BB68}" name="Capicity [min]" dataDxfId="143" totalsRowDxfId="144" dataCellStyle="Normal 2"/>
    <tableColumn id="66" xr3:uid="{93F4BA1E-EB7A-41FE-9A1A-EC29B8D628A4}" name="Capactiy_x000a_[min] UNITS" dataDxfId="141" totalsRowDxfId="142" dataCellStyle="Normal 2"/>
    <tableColumn id="106" xr3:uid="{CE824540-AB73-4E73-88D6-17017239F959}" name="V FV _x000a_0-50-100%_x000a_OK/NOK" dataDxfId="139" totalsRowDxfId="140" dataCellStyle="Normal 2"/>
    <tableColumn id="95" xr3:uid="{317EDDDF-229D-4BBA-87C5-85025DE6525C}" name="V Type " dataDxfId="137" totalsRowDxfId="138" dataCellStyle="Normal 2"/>
    <tableColumn id="94" xr3:uid="{70A376FE-CC73-40D2-8BC5-23541E3406B9}" name="V connection size" dataDxfId="135" totalsRowDxfId="136" dataCellStyle="Normal 2"/>
    <tableColumn id="121" xr3:uid="{73E01DEA-ED0F-4BFA-9DC8-B638607A438D}" name="Vjoints" dataDxfId="133" totalsRowDxfId="134" dataCellStyle="Normal 2"/>
    <tableColumn id="93" xr3:uid="{290595C6-EC5A-4DCB-B8FA-A4AEE9BB1608}" name="V seat material" dataDxfId="131" totalsRowDxfId="132" dataCellStyle="Normal 2"/>
    <tableColumn id="92" xr3:uid="{368025D8-746A-488C-92FE-FEAD0AFAB89B}" name="V valve material" dataDxfId="129" totalsRowDxfId="130" dataCellStyle="Normal 2"/>
    <tableColumn id="87" xr3:uid="{AA8058A0-D24E-438F-8B91-60F03378110E}" name="V housing material" dataDxfId="127" totalsRowDxfId="128" dataCellStyle="Normal 2"/>
    <tableColumn id="97" xr3:uid="{8A4CFE29-76CB-4D8C-A830-7A484DBB50EA}" name=" V pressure norm" dataDxfId="125" totalsRowDxfId="126" dataCellStyle="Normal 2"/>
    <tableColumn id="96" xr3:uid="{5FBA611C-F6B1-4015-8558-282267E05E37}" name="V Tmax" dataDxfId="123" totalsRowDxfId="124" dataCellStyle="Normal 2"/>
    <tableColumn id="99" xr3:uid="{685118F4-C403-4284-84E2-79BA69D88079}" name=" V actuator" dataDxfId="121" totalsRowDxfId="122" dataCellStyle="Normal 2"/>
    <tableColumn id="98" xr3:uid="{C73DFE13-5349-4A21-B390-6A01DB40CD93}" name="V actuator type" dataDxfId="119" totalsRowDxfId="120" dataCellStyle="Normal 2"/>
    <tableColumn id="101" xr3:uid="{2A51FFD1-85A9-46F8-82DF-B2B95123799E}" name="V actuator_x000a_max. Torque" dataDxfId="117" totalsRowDxfId="118" dataCellStyle="Normal 2"/>
    <tableColumn id="100" xr3:uid="{371AE624-F539-4AFB-8D47-417D905525B9}" name="V actuator item nr." dataDxfId="115" totalsRowDxfId="116" dataCellStyle="Normal 2"/>
    <tableColumn id="115" xr3:uid="{E2CD470B-15EA-4444-B609-E1A5DE698FA5}" name="PUK" dataDxfId="113" totalsRowDxfId="114" dataCellStyle="Normal 2"/>
    <tableColumn id="114" xr3:uid="{3BD2DD7F-0184-4637-897A-BD1860DC5D4E}" name="Solenoid (SIL)" dataDxfId="111" totalsRowDxfId="112" dataCellStyle="Normal 2"/>
    <tableColumn id="102" xr3:uid="{A8B73ACE-600D-464B-B740-27D240234DD9}" name="V Fail _x000a_(open/close)" dataDxfId="109" totalsRowDxfId="110" dataCellStyle="Normal 2"/>
    <tableColumn id="103" xr3:uid="{17CBBC6F-9D77-429F-BB66-AD6FA116A216}" name="V execution" dataDxfId="107" totalsRowDxfId="108" dataCellStyle="Normal 2"/>
    <tableColumn id="104" xr3:uid="{B65619E7-A475-41A8-A19B-51140536FD8E}" name="KOM/COM nr." dataDxfId="105" totalsRowDxfId="106" dataCellStyle="Normal 2"/>
    <tableColumn id="105" xr3:uid="{C8D68A7F-A8F4-4A4C-81DB-BAD57FB87C09}" name="Drawing number" dataDxfId="103" totalsRowDxfId="104" dataCellStyle="Normal 2"/>
    <tableColumn id="113" xr3:uid="{6C86F939-9F6E-4FD0-B560-27E5312407FF}" name="F material" dataDxfId="101" totalsRowDxfId="102" dataCellStyle="Normal 2"/>
    <tableColumn id="112" xr3:uid="{504A6C2A-7DF1-4AC8-8A7A-45736EA07C5D}" name="F housing material" dataDxfId="99" totalsRowDxfId="100" dataCellStyle="Normal 2"/>
    <tableColumn id="111" xr3:uid="{AC36E7F2-1DBD-49C4-8EE8-5F6624CCB1F1}" name="F T max" dataDxfId="97" totalsRowDxfId="98" dataCellStyle="Normal 2"/>
    <tableColumn id="110" xr3:uid="{9FA7D48C-089C-4365-9A49-6941882D2432}" name="F Pmax" dataDxfId="95" totalsRowDxfId="96" dataCellStyle="Normal 2"/>
    <tableColumn id="109" xr3:uid="{0C656855-B6E7-4145-BA5F-DBFD5352805E}" name="F porosity" dataDxfId="93" totalsRowDxfId="94" dataCellStyle="Normal 2"/>
    <tableColumn id="108" xr3:uid="{DAC768A2-4450-48B4-8C7F-A6440216F585}" name="F type" dataDxfId="91" totalsRowDxfId="92" dataCellStyle="Normal 2"/>
    <tableColumn id="107" xr3:uid="{CD296EC6-F2C7-4B0A-B368-C8FD02ECD195}" name="F execution" dataDxfId="89" totalsRowDxfId="90" dataCellStyle="Normal 2"/>
    <tableColumn id="54" xr3:uid="{A017FFDC-E0B4-4ABE-9EAF-42DE0200C369}" name="DO TAG Ventil Island" dataDxfId="88" dataCellStyle="Normal 2"/>
    <tableColumn id="43" xr3:uid="{5112C6B0-A7DD-4AC9-9234-F7417243F1D0}" name="DO Valve_x000a_Island Number" dataDxfId="86" totalsRowDxfId="87" dataCellStyle="Normal 2"/>
    <tableColumn id="51" xr3:uid="{E7C1E160-D8E8-417F-A0BE-1179D213B1B7}" name="DO Ventil number" dataDxfId="84" totalsRowDxfId="85" dataCellStyle="Normal 2"/>
    <tableColumn id="52" xr3:uid="{ECA39B96-5EFF-48B7-8814-39438E496091}" name="DO Ventil iD" dataDxfId="83" dataCellStyle="Normal 2"/>
    <tableColumn id="80" xr3:uid="{2A1BE5C5-2CCC-4098-8CEF-BB398F2B9B12}" name="IO GENERAL IO Check _x000a_-DONE_x000a_-ISSUE_x000a_-OPEN" dataDxfId="82" dataCellStyle="Normal 2"/>
    <tableColumn id="83" xr3:uid="{6E4C3D13-4F2F-4BCD-84CC-F30FD6661EE0}" name="IO GENERAL IO Check remark" dataDxfId="81" dataCellStyle="Normal 2"/>
    <tableColumn id="53" xr3:uid="{D170EF5A-DC45-4DE8-8405-FEE42F86158E}" name="IO NAME I/0 module" dataDxfId="80" dataCellStyle="Normal 2"/>
    <tableColumn id="38" xr3:uid="{9AB68AC4-447E-4A7F-ADF7-D3D3684C320D}" name="IO Eco Module_x000a_Number" dataDxfId="78" totalsRowDxfId="79" dataCellStyle="Normal 2"/>
    <tableColumn id="42" xr3:uid="{3C6D8C4E-47FE-4376-AE6A-F2E3FADDDAB6}" name="IO Module connector" dataDxfId="76" totalsRowDxfId="77" dataCellStyle="Normal 2"/>
    <tableColumn id="197" xr3:uid="{8733CBEA-14C6-499A-BEB0-AE9ECE1F5AB4}" name="IO FIELD IO POSITION" dataDxfId="75" dataCellStyle="Normal 2"/>
    <tableColumn id="20" xr3:uid="{EC9C8439-4646-47B8-8788-A71CE9D986F2}" name="IO Eco I/O Module" dataDxfId="73" totalsRowDxfId="74" dataCellStyle="Normal 2"/>
    <tableColumn id="32" xr3:uid="{B044968F-9825-49DC-9FEE-36D3E19AEE11}" name="IO Eco Safety I/O Module" dataDxfId="71" totalsRowDxfId="72" dataCellStyle="Normal 2"/>
    <tableColumn id="40" xr3:uid="{5FA4E214-262D-476D-873F-F56928D17EC7}" name="IO Eco AI Module" dataDxfId="69" totalsRowDxfId="70" dataCellStyle="Normal 2"/>
    <tableColumn id="41" xr3:uid="{DC197671-1AEE-428F-AB97-8D5D5A8C2D6C}" name="IO Eco AO Module" dataDxfId="67" totalsRowDxfId="68" dataCellStyle="Normal 2"/>
    <tableColumn id="33" xr3:uid="{993B1073-E69B-412A-AF76-5C0E57113336}" name="IO Location Eco Module" dataDxfId="65" totalsRowDxfId="66" dataCellStyle="Normal 2"/>
    <tableColumn id="23" xr3:uid="{3444D9FE-4A26-43AC-81D9-0E44FE1FB27E}" name="Cable" totalsRowDxfId="64" dataCellStyle="Normal 2"/>
    <tableColumn id="29" xr3:uid="{34B24249-0303-4317-99CD-EDB557050B8E}" name="cable _x000a_wire #" totalsRowDxfId="63" dataCellStyle="Normal 2"/>
    <tableColumn id="187" xr3:uid="{05D9990B-A854-4F2D-BCD6-7B3F45969B64}" name="ATEX list EDTC" dataDxfId="61" totalsRowDxfId="62" dataCellStyle="Normal 2"/>
    <tableColumn id="188" xr3:uid="{76BFD9A8-F9A6-4285-A6A2-7BEC2F0D24DE}" name="ATEX_x000a_Internal zone" dataDxfId="59" totalsRowDxfId="60" dataCellStyle="Normal 2"/>
    <tableColumn id="189" xr3:uid="{6E5450E5-31BD-4EC7-901F-58F97FE90FF5}" name="ATEX_x000a_External zone" dataDxfId="57" totalsRowDxfId="58" dataCellStyle="Normal 2"/>
    <tableColumn id="190" xr3:uid="{7A0B71B7-8467-41C0-8389-BA5EC0B089F3}" name="ATEX guidelines_x000a_passive element/_x000a_simple apparatus" dataDxfId="55" totalsRowDxfId="56" dataCellStyle="Normal 2"/>
    <tableColumn id="191" xr3:uid="{F6E56D03-5B9F-4A09-B6C8-902067011330}" name="ATEX _x000a_category permission" dataDxfId="53" totalsRowDxfId="54" dataCellStyle="Normal 2"/>
    <tableColumn id="192" xr3:uid="{1848E3EE-AF0B-41E5-B35A-AAFA76162E8B}" name="Ta °C" dataDxfId="51" totalsRowDxfId="52" dataCellStyle="Normal 2"/>
    <tableColumn id="193" xr3:uid="{B00D3F67-4D66-4662-9068-136E698F451E}" name="NoBo _x000a_EC-Type Examination_x000a_ Certifcate Number" dataDxfId="49" totalsRowDxfId="50" dataCellStyle="Normal 2"/>
    <tableColumn id="194" xr3:uid="{D65DA4D6-1BB7-4873-A46C-B79513718B54}" name="serie nr." dataDxfId="47" totalsRowDxfId="48" dataCellStyle="Normal 2"/>
    <tableColumn id="195" xr3:uid="{4FF08CE7-8515-4E60-877C-A2ADF8C6A05A}" name="Documention present Y=1" dataDxfId="45" totalsRowDxfId="46" dataCellStyle="Normal 2"/>
    <tableColumn id="178" xr3:uid="{E0CF0B9D-53C8-41D5-B2D7-36B78C0D6272}" name=" doc digital Y=1" dataDxfId="43" totalsRowDxfId="44" dataCellStyle="Normal 2"/>
    <tableColumn id="179" xr3:uid="{3706EBC3-7D8B-4531-92D9-C6E23A09E5B6}" name="doc hard copy Y=1" dataDxfId="41" totalsRowDxfId="42" dataCellStyle="Normal 2"/>
    <tableColumn id="180" xr3:uid="{C6C81DA6-1342-43EB-B2FD-88D22BC089CA}" name="CE present Y=1" dataDxfId="39" totalsRowDxfId="40" dataCellStyle="Normal 2"/>
    <tableColumn id="181" xr3:uid="{2D0234BF-DDA1-4546-BA18-9B39AC336C58}" name="CE confirmation of incorporation Y=1" dataDxfId="37" totalsRowDxfId="38" dataCellStyle="Normal 2"/>
    <tableColumn id="182" xr3:uid="{D0A1001E-9A4B-4D14-9712-012D4F4B4BC6}" name="Test report acc. EN 10204-2.2" dataDxfId="35" totalsRowDxfId="36" dataCellStyle="Normal 2"/>
    <tableColumn id="183" xr3:uid="{46DEFE82-A31F-46DC-90B2-A0979B3CEA8B}" name="Digital information present" dataDxfId="33" totalsRowDxfId="34" dataCellStyle="Normal 2"/>
    <tableColumn id="184" xr3:uid="{271F6859-B01E-4B9D-9950-57B2573F8937}" name="PED GROUP" dataDxfId="31" totalsRowDxfId="32" dataCellStyle="Normal 2"/>
    <tableColumn id="185" xr3:uid="{7D33ECFC-39F5-42BF-BB94-03F0D0C47EB4}" name=" Bonding Grounding _x000a_Y/N/NA" dataDxfId="29" totalsRowDxfId="30" dataCellStyle="Normal 2"/>
    <tableColumn id="186" xr3:uid="{5228BB91-140A-4DEE-B1BE-2A436D27702D}" name="Grounding_x000a_&lt;5 Ohm" dataDxfId="27" totalsRowDxfId="28" dataCellStyle="Normal 2"/>
    <tableColumn id="169" xr3:uid="{D271E8B3-D496-4405-9EEC-5AD9EEAB8886}" name="Induce _x000a_Qi-SD" dataDxfId="25" totalsRowDxfId="26" dataCellStyle="Normal 2"/>
    <tableColumn id="170" xr3:uid="{1D4EC1B4-68C6-4589-A10A-179EF393CE21}" name="Induce_x000a_Norm-SD" dataDxfId="23" totalsRowDxfId="24" dataCellStyle="Normal 2"/>
    <tableColumn id="171" xr3:uid="{67AB91D0-C785-46FC-A2A5-59E7EE252053}" name="Induce_x000a_E-SD" dataDxfId="21" totalsRowDxfId="22" dataCellStyle="Normal 2"/>
    <tableColumn id="172" xr3:uid="{6899180E-EE8B-4982-A216-34017A12B758}" name="i Certificate EN 10204-2.2" dataDxfId="19" totalsRowDxfId="20" dataCellStyle="Normal 2"/>
    <tableColumn id="173" xr3:uid="{9435D49D-9559-4662-AF5F-4F45C3ABA38D}" name="i Certificate_x000a_ EN 10204-3.1" dataDxfId="17" totalsRowDxfId="18" dataCellStyle="Normal 2"/>
    <tableColumn id="174" xr3:uid="{B1EFF6E4-42B7-4101-A33B-D8C2C04D2BCF}" name="i Hydrostatic test report" dataDxfId="15" totalsRowDxfId="16" dataCellStyle="Normal 2"/>
    <tableColumn id="175" xr3:uid="{A68F1537-B0AF-44F4-8ED8-CE6491F1D21E}" name="i Configuration report" dataDxfId="13" totalsRowDxfId="14" dataCellStyle="Normal 2"/>
    <tableColumn id="176" xr3:uid="{A1B89A1D-0C32-4FD0-B5F9-4ADC5C5B96FB}" name="i Calibration report" dataDxfId="11" totalsRowDxfId="12" dataCellStyle="Normal 2"/>
    <tableColumn id="177" xr3:uid="{C605490B-6D40-4256-B65C-A8F70F2D212B}" name="i Final Inspection Report" dataDxfId="9" totalsRowDxfId="10" dataCellStyle="Normal 2"/>
    <tableColumn id="160" xr3:uid="{ADC591F4-2D63-4F54-8E2E-7EC8D4E08855}" name="i Calibration report2" dataDxfId="7" totalsRowDxfId="8" dataCellStyle="Normal 2"/>
    <tableColumn id="161" xr3:uid="{2DE12D9F-0264-4B62-B3D3-B2C34705541F}" name="i Final Inspection Report3" dataDxfId="5" totalsRowDxfId="6" dataCellStyle="Normal 2"/>
    <tableColumn id="162" xr3:uid="{53A5FE4E-EA1E-4306-B806-1EF674786D4F}" name="Valves/Piping  Final Inspection Report " dataDxfId="3" totalsRowDxfId="4" dataCellStyle="Normal 2"/>
    <tableColumn id="163" xr3:uid="{B79B268E-5FFE-46E0-B352-7161922CBE2A}" name="Equipment Final Inspection Report" dataDxfId="1" totalsRowDxfId="2" dataCellStyle="Normal 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8C0C05-24EC-4268-9176-5F5B86F6EE30}" name="Table712" displayName="Table712" ref="A3:DQ84" headerRowDxfId="461" dataDxfId="460" dataCellStyle="Normal 2">
  <autoFilter ref="A3:DQ84" xr:uid="{BE8C0C05-24EC-4268-9176-5F5B86F6EE30}"/>
  <sortState xmlns:xlrd2="http://schemas.microsoft.com/office/spreadsheetml/2017/richdata2" ref="A4:DQ84">
    <sortCondition ref="J4:J84"/>
    <sortCondition ref="I4:I84"/>
  </sortState>
  <tableColumns count="121">
    <tableColumn id="1" xr3:uid="{0B5602B3-B838-4A4A-A011-738ABF9051C4}" name="version _x000a_of _x000a_modification" totalsRowDxfId="459" dataCellStyle="Normal 2"/>
    <tableColumn id="3" xr3:uid="{56531418-0D21-4095-81D2-780AD807C51B}" name="Tag name_x000a_(Concatenate) _x000a_auto fill" dataDxfId="458" totalsRowDxfId="457" dataCellStyle="Normal 2"/>
    <tableColumn id="48" xr3:uid="{10C5034D-4B36-4A20-A005-3486E7529D4A}" name="P&amp;ID" dataDxfId="456" totalsRowDxfId="455" dataCellStyle="Normal 2"/>
    <tableColumn id="47" xr3:uid="{CEB0C06D-2EF7-42FC-B686-9576064719E9}" name="P&amp;ID page#" dataDxfId="454" totalsRowDxfId="453" dataCellStyle="Normal 2"/>
    <tableColumn id="46" xr3:uid="{B717C9BC-BD02-4E6B-B9F2-C2B9EFADC00B}" name="Location" dataDxfId="452" totalsRowDxfId="451" dataCellStyle="Normal 2"/>
    <tableColumn id="45" xr3:uid="{C6F4AA45-5B60-4075-9806-264B0F767729}" name="process/_x000a_safety" dataDxfId="450" totalsRowDxfId="449" dataCellStyle="Normal 2"/>
    <tableColumn id="49" xr3:uid="{9DEEC32E-715A-4ECD-9511-D28CC22DC175}" name="supplier tag #" dataDxfId="448" totalsRowDxfId="447" dataCellStyle="Normal 2"/>
    <tableColumn id="2" xr3:uid="{2FD70E9D-AE93-40B6-9CE6-4B8BF316169D}" name="IO_x000a_type" totalsRowFunction="custom" dataDxfId="446" totalsRowDxfId="445" dataCellStyle="Normal 2">
      <totalsRowFormula>SUBTOTAL(3,H4:H84)</totalsRowFormula>
    </tableColumn>
    <tableColumn id="57" xr3:uid="{B5C65559-B298-4601-857F-D5DB56EE4A3A}" name="Instrument_x000a_ type" dataDxfId="444" totalsRowDxfId="443" dataCellStyle="Normal 2"/>
    <tableColumn id="50" xr3:uid="{9C9711C9-83FE-45D5-860B-0F7C8538BA6E}" name="LP EMR TAG" dataDxfId="442" totalsRowDxfId="441" dataCellStyle="Normal 2"/>
    <tableColumn id="4" xr3:uid="{AB5DD6CD-F5FA-4481-B3A2-D538C4DBA770}" name="LP EMR_x000a_ TAG + Suffix" dataDxfId="440" totalsRowDxfId="439" dataCellStyle="Normal 2"/>
    <tableColumn id="90" xr3:uid="{4CD1312D-ED63-43FF-AE99-27D5770E5336}" name="LP EMR_x000a_FULL TAG (concatenate) _x000a_auto fill" dataDxfId="438" dataCellStyle="Normal 2">
      <calculatedColumnFormula>CONCATENATE(Table712[[#This Row],[Instrument
 type]],Table712[[#This Row],[LP EMR TAG]],Table712[[#This Row],[LP EMR
 TAG + Suffix]],)</calculatedColumnFormula>
    </tableColumn>
    <tableColumn id="120" xr3:uid="{D49F8BA9-D0A1-4844-8860-FE441BE4E101}" name="PI_x000a_osisoft" dataDxfId="437" totalsRowDxfId="436" dataCellStyle="Normal 2"/>
    <tableColumn id="122" xr3:uid="{0EBFBBDE-77FD-4A81-A5C6-FF1D49581EB1}" name="Log interval" dataDxfId="435" totalsRowDxfId="434" dataCellStyle="Normal 2"/>
    <tableColumn id="117" xr3:uid="{5072321F-7D42-475E-A406-160AF5300DD4}" name="Siemens log" dataDxfId="433" totalsRowDxfId="432" dataCellStyle="Normal 2"/>
    <tableColumn id="79" xr3:uid="{92B15C04-2810-420E-8979-C68894D766BC}" name="log interval2" dataDxfId="431" totalsRowDxfId="430" dataCellStyle="Normal 2"/>
    <tableColumn id="55" xr3:uid="{EA532516-C4E5-4EFB-A91D-F49877C539FB}" name="remark I" dataDxfId="429" totalsRowDxfId="428" dataCellStyle="Normal 2"/>
    <tableColumn id="74" xr3:uid="{1D26CA34-E586-4392-876C-D8FD26E2CD76}" name="remark II" dataDxfId="427" totalsRowDxfId="426" dataCellStyle="Normal 2"/>
    <tableColumn id="69" xr3:uid="{51989101-5F02-4C1E-8B3E-95F75678DFD9}" name="ordered" dataDxfId="425" totalsRowDxfId="424" dataCellStyle="Normal 2"/>
    <tableColumn id="73" xr3:uid="{FCA6C81E-EEF6-4765-AD39-0814AAB3502A}" name="delivered" dataDxfId="423" totalsRowDxfId="422" dataCellStyle="Normal 2"/>
    <tableColumn id="75" xr3:uid="{E0077C14-D451-49E4-A241-0733246B51AD}" name="SAFETY" dataDxfId="421" totalsRowDxfId="420" dataCellStyle="Normal 2"/>
    <tableColumn id="76" xr3:uid="{CD2923BE-932B-4EB5-8898-7877E706A9A4}" name="SIL/PL required" dataDxfId="419" totalsRowDxfId="418" dataCellStyle="Normal 2"/>
    <tableColumn id="10" xr3:uid="{C8CFFF66-66FC-49F7-8A41-83C3843EBF39}" name="General Description" dataDxfId="417" totalsRowDxfId="416" dataCellStyle="Normal 2"/>
    <tableColumn id="62" xr3:uid="{5B95FFFA-49BB-47B3-B656-05CFF7ED1DCB}" name="General Brand" dataDxfId="415" dataCellStyle="Normal 2"/>
    <tableColumn id="61" xr3:uid="{DA625F80-6E90-42E2-8508-869A2AA21264}" name="General type nr." dataDxfId="414" totalsRowDxfId="413" dataCellStyle="Normal 2"/>
    <tableColumn id="64" xr3:uid="{330DB559-6441-49F0-AE8E-5AC6DA49A12D}" name="MO type description" dataDxfId="412" totalsRowDxfId="411" dataCellStyle="Normal 2"/>
    <tableColumn id="70" xr3:uid="{24A286CD-F37A-4237-A4F7-0994369DA771}" name="MO_x000a_Direction" dataDxfId="410" totalsRowDxfId="409" dataCellStyle="Normal 2"/>
    <tableColumn id="86" xr3:uid="{E9FC26A1-EB09-43A0-904C-28024308ACD6}" name="MO_x000a_correct direction_x000a_Y/N" dataDxfId="408" dataCellStyle="Normal 2"/>
    <tableColumn id="116" xr3:uid="{F7CFCBF0-8E23-4A46-8057-F52FD3D4D93E}" name="MO Power _x000a_Connector_x000a_ Box" dataDxfId="407" dataCellStyle="Normal 2"/>
    <tableColumn id="67" xr3:uid="{7BCDEB72-8074-475B-B89B-A478EBABC7C2}" name="MO Power _x000a_[kW]" dataDxfId="406" totalsRowDxfId="405" dataCellStyle="Normal 2"/>
    <tableColumn id="18" xr3:uid="{B8112CBA-14A8-46D5-B912-83D80AC3DB40}" name="_x000a_MO voltage" dataDxfId="404" totalsRowDxfId="403" dataCellStyle="Normal 2"/>
    <tableColumn id="27" xr3:uid="{41BD6F45-B3F7-42F7-8DCA-4EEA9AAC336F}" name="MO VAC/VDC" dataDxfId="402" totalsRowDxfId="401" dataCellStyle="Normal 2"/>
    <tableColumn id="39" xr3:uid="{0815D49F-0536-49B3-9E9E-6BB30370B620}" name="MO phases" dataDxfId="400" totalsRowDxfId="399" dataCellStyle="Normal 2"/>
    <tableColumn id="58" xr3:uid="{E3903B50-002C-4704-B4F9-D91C7E520BE4}" name="MO Current_x000a_ [A]" dataDxfId="398" totalsRowDxfId="397" dataCellStyle="Normal 2"/>
    <tableColumn id="59" xr3:uid="{03C4E029-B8FF-405A-A0A9-951A643460FD}" name="MO f [Hz]" dataDxfId="396" totalsRowDxfId="395" dataCellStyle="Normal 2"/>
    <tableColumn id="68" xr3:uid="{6026C43A-3D2A-43DE-AB82-CC94D3B3384D}" name="MO RPM [1/min]" dataDxfId="394" totalsRowDxfId="393" dataCellStyle="Normal 2"/>
    <tableColumn id="60" xr3:uid="{7EB4665A-F81D-4EBD-98EA-97F254792F2A}" name="MO IP " dataDxfId="392" totalsRowDxfId="391" dataCellStyle="Normal 2"/>
    <tableColumn id="63" xr3:uid="{5DD37887-6EE8-4993-860D-481C324A66A0}" name="MO IE" dataDxfId="390" totalsRowDxfId="389" dataCellStyle="Normal 2"/>
    <tableColumn id="81" xr3:uid="{41CA8CB4-6DF9-42E3-B488-AB99F77C4371}" name="i Type signal - measurement" dataDxfId="388" totalsRowDxfId="387" dataCellStyle="Normal 2"/>
    <tableColumn id="118" xr3:uid="{56532F4C-12B8-44CF-A8B0-72457CBE7D4A}" name="i Loop Powered" dataDxfId="386" totalsRowDxfId="385" dataCellStyle="Normal 2"/>
    <tableColumn id="82" xr3:uid="{27D89F2F-FBAE-4CFC-BD42-0820B4B340F4}" name="i SIL/PL" dataDxfId="384" totalsRowDxfId="383" dataCellStyle="Normal 2"/>
    <tableColumn id="71" xr3:uid="{34E4529E-8ECE-4DB5-A89C-9A1A9F880EC5}" name="i range" dataDxfId="382" totalsRowDxfId="381" dataCellStyle="Normal 2"/>
    <tableColumn id="72" xr3:uid="{57EB898D-710D-45FC-B7E4-7C0B3C7F1312}" name="i Insert length L [mm]" dataDxfId="380" totalsRowDxfId="379" dataCellStyle="Normal 2"/>
    <tableColumn id="88" xr3:uid="{7C5B7E2A-1AB9-4F91-A5FA-8497499DD3D2}" name="i connection" dataDxfId="378" totalsRowDxfId="377" dataCellStyle="Normal 2"/>
    <tableColumn id="119" xr3:uid="{E42F60ED-B12D-42C3-8FE0-ABFB234E339F}" name="i IP" dataDxfId="376" totalsRowDxfId="375" dataCellStyle="Normal 2"/>
    <tableColumn id="65" xr3:uid="{EEE4C34D-FE9A-4E95-A208-1C81DFC1BB68}" name="Capicity [min]" dataDxfId="374" totalsRowDxfId="373" dataCellStyle="Normal 2"/>
    <tableColumn id="66" xr3:uid="{93F4BA1E-EB7A-41FE-9A1A-EC29B8D628A4}" name="Capactiy_x000a_[min] UNITS" dataDxfId="372" totalsRowDxfId="371" dataCellStyle="Normal 2"/>
    <tableColumn id="106" xr3:uid="{CE824540-AB73-4E73-88D6-17017239F959}" name="V FV _x000a_0-50-100%_x000a_OK/NOK" dataDxfId="370" totalsRowDxfId="369" dataCellStyle="Normal 2"/>
    <tableColumn id="95" xr3:uid="{317EDDDF-229D-4BBA-87C5-85025DE6525C}" name="V Type " dataDxfId="368" totalsRowDxfId="367" dataCellStyle="Normal 2"/>
    <tableColumn id="94" xr3:uid="{70A376FE-CC73-40D2-8BC5-23541E3406B9}" name="V connection size" dataDxfId="366" totalsRowDxfId="365" dataCellStyle="Normal 2"/>
    <tableColumn id="121" xr3:uid="{73E01DEA-ED0F-4BFA-9DC8-B638607A438D}" name="Vjoints" dataDxfId="364" totalsRowDxfId="363" dataCellStyle="Normal 2"/>
    <tableColumn id="93" xr3:uid="{290595C6-EC5A-4DCB-B8FA-A4AEE9BB1608}" name="V seat material" dataDxfId="362" totalsRowDxfId="361" dataCellStyle="Normal 2"/>
    <tableColumn id="92" xr3:uid="{368025D8-746A-488C-92FE-FEAD0AFAB89B}" name="V valve material" dataDxfId="360" totalsRowDxfId="359" dataCellStyle="Normal 2"/>
    <tableColumn id="87" xr3:uid="{AA8058A0-D24E-438F-8B91-60F03378110E}" name="V housing material" dataDxfId="358" totalsRowDxfId="357" dataCellStyle="Normal 2"/>
    <tableColumn id="97" xr3:uid="{8A4CFE29-76CB-4D8C-A830-7A484DBB50EA}" name=" V pressure norm" dataDxfId="356" totalsRowDxfId="355" dataCellStyle="Normal 2"/>
    <tableColumn id="96" xr3:uid="{5FBA611C-F6B1-4015-8558-282267E05E37}" name="V Tmax" dataDxfId="354" totalsRowDxfId="353" dataCellStyle="Normal 2"/>
    <tableColumn id="99" xr3:uid="{685118F4-C403-4284-84E2-79BA69D88079}" name=" V actuator" dataDxfId="352" totalsRowDxfId="351" dataCellStyle="Normal 2"/>
    <tableColumn id="98" xr3:uid="{C73DFE13-5349-4A21-B390-6A01DB40CD93}" name="V actuator type" dataDxfId="350" totalsRowDxfId="349" dataCellStyle="Normal 2"/>
    <tableColumn id="101" xr3:uid="{2A51FFD1-85A9-46F8-82DF-B2B95123799E}" name="V actuator_x000a_max. Torque" dataDxfId="348" totalsRowDxfId="347" dataCellStyle="Normal 2"/>
    <tableColumn id="100" xr3:uid="{371AE624-F539-4AFB-8D47-417D905525B9}" name="V actuator item nr." dataDxfId="346" totalsRowDxfId="345" dataCellStyle="Normal 2"/>
    <tableColumn id="115" xr3:uid="{E2CD470B-15EA-4444-B609-E1A5DE698FA5}" name="PUK" dataDxfId="344" totalsRowDxfId="343" dataCellStyle="Normal 2"/>
    <tableColumn id="114" xr3:uid="{3BD2DD7F-0184-4637-897A-BD1860DC5D4E}" name="Solenoid (SIL)" dataDxfId="342" totalsRowDxfId="341" dataCellStyle="Normal 2"/>
    <tableColumn id="102" xr3:uid="{A8B73ACE-600D-464B-B740-27D240234DD9}" name="V Fail _x000a_(open/close)" dataDxfId="340" totalsRowDxfId="339" dataCellStyle="Normal 2"/>
    <tableColumn id="103" xr3:uid="{17CBBC6F-9D77-429F-BB66-AD6FA116A216}" name="V execution" dataDxfId="338" totalsRowDxfId="337" dataCellStyle="Normal 2"/>
    <tableColumn id="104" xr3:uid="{B65619E7-A475-41A8-A19B-51140536FD8E}" name="KOM/COM nr." dataDxfId="336" totalsRowDxfId="335" dataCellStyle="Normal 2"/>
    <tableColumn id="105" xr3:uid="{C8D68A7F-A8F4-4A4C-81DB-BAD57FB87C09}" name="Drawing number" dataDxfId="334" totalsRowDxfId="333" dataCellStyle="Normal 2"/>
    <tableColumn id="113" xr3:uid="{6C86F939-9F6E-4FD0-B560-27E5312407FF}" name="F material" dataDxfId="332" totalsRowDxfId="331" dataCellStyle="Normal 2"/>
    <tableColumn id="112" xr3:uid="{504A6C2A-7DF1-4AC8-8A7A-45736EA07C5D}" name="F housing material" dataDxfId="330" totalsRowDxfId="329" dataCellStyle="Normal 2"/>
    <tableColumn id="111" xr3:uid="{AC36E7F2-1DBD-49C4-8EE8-5F6624CCB1F1}" name="F T max" dataDxfId="328" totalsRowDxfId="327" dataCellStyle="Normal 2"/>
    <tableColumn id="110" xr3:uid="{9FA7D48C-089C-4365-9A49-6941882D2432}" name="F Pmax" dataDxfId="326" totalsRowDxfId="325" dataCellStyle="Normal 2"/>
    <tableColumn id="109" xr3:uid="{0C656855-B6E7-4145-BA5F-DBFD5352805E}" name="F porosity" dataDxfId="324" totalsRowDxfId="323" dataCellStyle="Normal 2"/>
    <tableColumn id="108" xr3:uid="{DAC768A2-4450-48B4-8C7F-A6440216F585}" name="F type" dataDxfId="322" totalsRowDxfId="321" dataCellStyle="Normal 2"/>
    <tableColumn id="107" xr3:uid="{CD296EC6-F2C7-4B0A-B368-C8FD02ECD195}" name="F execution" dataDxfId="320" totalsRowDxfId="319" dataCellStyle="Normal 2"/>
    <tableColumn id="54" xr3:uid="{A017FFDC-E0B4-4ABE-9EAF-42DE0200C369}" name="DO TAG Ventil Island" dataDxfId="318" dataCellStyle="Normal 2"/>
    <tableColumn id="43" xr3:uid="{5112C6B0-A7DD-4AC9-9234-F7417243F1D0}" name="DO Valve_x000a_Island Number" dataDxfId="317" totalsRowDxfId="316" dataCellStyle="Normal 2"/>
    <tableColumn id="51" xr3:uid="{E7C1E160-D8E8-417F-A0BE-1179D213B1B7}" name="DO Ventil number" dataDxfId="315" totalsRowDxfId="314" dataCellStyle="Normal 2"/>
    <tableColumn id="52" xr3:uid="{ECA39B96-5EFF-48B7-8814-39438E496091}" name="DO Ventil iD" dataDxfId="313" dataCellStyle="Normal 2"/>
    <tableColumn id="80" xr3:uid="{2A1BE5C5-2CCC-4098-8CEF-BB398F2B9B12}" name="IO GENERAL IO Check _x000a_-DONE_x000a_-ISSUE_x000a_-OPEN" dataDxfId="312" dataCellStyle="Normal 2"/>
    <tableColumn id="83" xr3:uid="{6E4C3D13-4F2F-4BCD-84CC-F30FD6661EE0}" name="IO GENERAL IO Check remark" dataDxfId="311" dataCellStyle="Normal 2"/>
    <tableColumn id="53" xr3:uid="{D170EF5A-DC45-4DE8-8405-FEE42F86158E}" name="IO NAME I/0 module" dataDxfId="310" dataCellStyle="Normal 2"/>
    <tableColumn id="38" xr3:uid="{9AB68AC4-447E-4A7F-ADF7-D3D3684C320D}" name="IO Eco Module_x000a_Number" dataDxfId="309" totalsRowDxfId="308" dataCellStyle="Normal 2"/>
    <tableColumn id="42" xr3:uid="{3C6D8C4E-47FE-4376-AE6A-F2E3FADDDAB6}" name="IO Module connector" dataDxfId="307" totalsRowDxfId="306" dataCellStyle="Normal 2"/>
    <tableColumn id="197" xr3:uid="{8733CBEA-14C6-499A-BEB0-AE9ECE1F5AB4}" name="IO FIELD IO POSITION" dataDxfId="305" dataCellStyle="Normal 2"/>
    <tableColumn id="20" xr3:uid="{EC9C8439-4646-47B8-8788-A71CE9D986F2}" name="IO Eco I/O Module" dataDxfId="304" totalsRowDxfId="303" dataCellStyle="Normal 2"/>
    <tableColumn id="32" xr3:uid="{B044968F-9825-49DC-9FEE-36D3E19AEE11}" name="IO Eco Safety I/O Module" dataDxfId="302" totalsRowDxfId="301" dataCellStyle="Normal 2"/>
    <tableColumn id="40" xr3:uid="{5FA4E214-262D-476D-873F-F56928D17EC7}" name="IO Eco AI Module" dataDxfId="300" totalsRowDxfId="299" dataCellStyle="Normal 2"/>
    <tableColumn id="41" xr3:uid="{DC197671-1AEE-428F-AB97-8D5D5A8C2D6C}" name="IO Eco AO Module" dataDxfId="298" totalsRowDxfId="297" dataCellStyle="Normal 2"/>
    <tableColumn id="33" xr3:uid="{993B1073-E69B-412A-AF76-5C0E57113336}" name="IO Location Eco Module" dataDxfId="296" totalsRowDxfId="295" dataCellStyle="Normal 2"/>
    <tableColumn id="23" xr3:uid="{3444D9FE-4A26-43AC-81D9-0E44FE1FB27E}" name="Cable" totalsRowDxfId="294" dataCellStyle="Normal 2"/>
    <tableColumn id="29" xr3:uid="{34B24249-0303-4317-99CD-EDB557050B8E}" name="cable _x000a_wire #" totalsRowDxfId="293" dataCellStyle="Normal 2"/>
    <tableColumn id="187" xr3:uid="{05D9990B-A854-4F2D-BCD6-7B3F45969B64}" name="ATEX list EDTC" dataDxfId="292" totalsRowDxfId="291" dataCellStyle="Normal 2"/>
    <tableColumn id="188" xr3:uid="{76BFD9A8-F9A6-4285-A6A2-7BEC2F0D24DE}" name="ATEX_x000a_Internal zone" dataDxfId="290" totalsRowDxfId="289" dataCellStyle="Normal 2"/>
    <tableColumn id="189" xr3:uid="{6E5450E5-31BD-4EC7-901F-58F97FE90FF5}" name="ATEX_x000a_External zone" dataDxfId="288" totalsRowDxfId="287" dataCellStyle="Normal 2"/>
    <tableColumn id="190" xr3:uid="{7A0B71B7-8467-41C0-8389-BA5EC0B089F3}" name="ATEX guidelines_x000a_passive element/_x000a_simple apparatus" dataDxfId="286" totalsRowDxfId="285" dataCellStyle="Normal 2"/>
    <tableColumn id="191" xr3:uid="{F6E56D03-5B9F-4A09-B6C8-902067011330}" name="ATEX _x000a_category permission" dataDxfId="284" totalsRowDxfId="283" dataCellStyle="Normal 2"/>
    <tableColumn id="192" xr3:uid="{1848E3EE-AF0B-41E5-B35A-AAFA76162E8B}" name="Ta °C" dataDxfId="282" totalsRowDxfId="281" dataCellStyle="Normal 2"/>
    <tableColumn id="193" xr3:uid="{B00D3F67-4D66-4662-9068-136E698F451E}" name="NoBo _x000a_EC-Type Examination_x000a_ Certifcate Number" dataDxfId="280" totalsRowDxfId="279" dataCellStyle="Normal 2"/>
    <tableColumn id="194" xr3:uid="{D65DA4D6-1BB7-4873-A46C-B79513718B54}" name="serie nr." dataDxfId="278" totalsRowDxfId="277" dataCellStyle="Normal 2"/>
    <tableColumn id="195" xr3:uid="{4FF08CE7-8515-4E60-877C-A2ADF8C6A05A}" name="Documention present Y=1" dataDxfId="276" totalsRowDxfId="275" dataCellStyle="Normal 2"/>
    <tableColumn id="178" xr3:uid="{E0CF0B9D-53C8-41D5-B2D7-36B78C0D6272}" name=" doc digital Y=1" dataDxfId="274" totalsRowDxfId="273" dataCellStyle="Normal 2"/>
    <tableColumn id="179" xr3:uid="{3706EBC3-7D8B-4531-92D9-C6E23A09E5B6}" name="doc hard copy Y=1" dataDxfId="272" totalsRowDxfId="271" dataCellStyle="Normal 2"/>
    <tableColumn id="180" xr3:uid="{C6C81DA6-1342-43EB-B2FD-88D22BC089CA}" name="CE present Y=1" dataDxfId="270" totalsRowDxfId="269" dataCellStyle="Normal 2"/>
    <tableColumn id="181" xr3:uid="{2D0234BF-DDA1-4546-BA18-9B39AC336C58}" name="CE confirmation of incorporation Y=1" dataDxfId="268" totalsRowDxfId="267" dataCellStyle="Normal 2"/>
    <tableColumn id="182" xr3:uid="{D0A1001E-9A4B-4D14-9712-012D4F4B4BC6}" name="Test report acc. EN 10204-2.2" dataDxfId="266" totalsRowDxfId="265" dataCellStyle="Normal 2"/>
    <tableColumn id="183" xr3:uid="{46DEFE82-A31F-46DC-90B2-A0979B3CEA8B}" name="Digital information present" dataDxfId="264" totalsRowDxfId="263" dataCellStyle="Normal 2"/>
    <tableColumn id="184" xr3:uid="{271F6859-B01E-4B9D-9950-57B2573F8937}" name="PED GROUP" dataDxfId="262" totalsRowDxfId="261" dataCellStyle="Normal 2"/>
    <tableColumn id="185" xr3:uid="{7D33ECFC-39F5-42BF-BB94-03F0D0C47EB4}" name=" Bonding Grounding _x000a_Y/N/NA" dataDxfId="260" totalsRowDxfId="259" dataCellStyle="Normal 2"/>
    <tableColumn id="186" xr3:uid="{5228BB91-140A-4DEE-B1BE-2A436D27702D}" name="Grounding_x000a_&lt;5 Ohm" dataDxfId="258" totalsRowDxfId="257" dataCellStyle="Normal 2"/>
    <tableColumn id="169" xr3:uid="{D271E8B3-D496-4405-9EEC-5AD9EEAB8886}" name="Induce _x000a_Qi-SD" dataDxfId="256" totalsRowDxfId="255" dataCellStyle="Normal 2"/>
    <tableColumn id="170" xr3:uid="{1D4EC1B4-68C6-4589-A10A-179EF393CE21}" name="Induce_x000a_Norm-SD" dataDxfId="254" totalsRowDxfId="253" dataCellStyle="Normal 2"/>
    <tableColumn id="171" xr3:uid="{67AB91D0-C785-46FC-A2A5-59E7EE252053}" name="Induce_x000a_E-SD" dataDxfId="252" totalsRowDxfId="251" dataCellStyle="Normal 2"/>
    <tableColumn id="172" xr3:uid="{6899180E-EE8B-4982-A216-34017A12B758}" name="i Certificate EN 10204-2.2" dataDxfId="250" totalsRowDxfId="249" dataCellStyle="Normal 2"/>
    <tableColumn id="173" xr3:uid="{9435D49D-9559-4662-AF5F-4F45C3ABA38D}" name="i Certificate_x000a_ EN 10204-3.1" dataDxfId="248" totalsRowDxfId="247" dataCellStyle="Normal 2"/>
    <tableColumn id="174" xr3:uid="{B1EFF6E4-42B7-4101-A33B-D8C2C04D2BCF}" name="i Hydrostatic test report" dataDxfId="246" totalsRowDxfId="245" dataCellStyle="Normal 2"/>
    <tableColumn id="175" xr3:uid="{A68F1537-B0AF-44F4-8ED8-CE6491F1D21E}" name="i Configuration report" dataDxfId="244" totalsRowDxfId="243" dataCellStyle="Normal 2"/>
    <tableColumn id="176" xr3:uid="{A1B89A1D-0C32-4FD0-B5F9-4ADC5C5B96FB}" name="i Calibration report" dataDxfId="242" totalsRowDxfId="241" dataCellStyle="Normal 2"/>
    <tableColumn id="177" xr3:uid="{C605490B-6D40-4256-B65C-A8F70F2D212B}" name="i Final Inspection Report" dataDxfId="240" totalsRowDxfId="239" dataCellStyle="Normal 2"/>
    <tableColumn id="160" xr3:uid="{ADC591F4-2D63-4F54-8E2E-7EC8D4E08855}" name="i Calibration report2" dataDxfId="238" totalsRowDxfId="237" dataCellStyle="Normal 2"/>
    <tableColumn id="161" xr3:uid="{2DE12D9F-0264-4B62-B3D3-B2C34705541F}" name="i Final Inspection Report3" dataDxfId="236" totalsRowDxfId="235" dataCellStyle="Normal 2"/>
    <tableColumn id="162" xr3:uid="{53A5FE4E-EA1E-4306-B806-1EF674786D4F}" name="Valves/Piping  Final Inspection Report " dataDxfId="234" totalsRowDxfId="233" dataCellStyle="Normal 2"/>
    <tableColumn id="163" xr3:uid="{B79B268E-5FFE-46E0-B352-7161922CBE2A}" name="Equipment Final Inspection Report" dataDxfId="232" totalsRowDxfId="231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AB22-764E-414F-AA3A-31A5BF966C32}">
  <sheetPr>
    <pageSetUpPr fitToPage="1"/>
  </sheetPr>
  <dimension ref="A1:DZ84"/>
  <sheetViews>
    <sheetView tabSelected="1" zoomScale="90" zoomScaleNormal="90" workbookViewId="0">
      <selection activeCell="J15" sqref="J15"/>
    </sheetView>
  </sheetViews>
  <sheetFormatPr defaultColWidth="11.44140625" defaultRowHeight="12.75" customHeight="1" x14ac:dyDescent="0.3"/>
  <cols>
    <col min="1" max="1" width="17.88671875" style="1" bestFit="1" customWidth="1"/>
    <col min="2" max="2" width="19.5546875" style="1" bestFit="1" customWidth="1"/>
    <col min="3" max="3" width="11.44140625" customWidth="1"/>
    <col min="4" max="5" width="11.44140625" style="1" customWidth="1"/>
    <col min="6" max="6" width="17.44140625" style="1" customWidth="1"/>
    <col min="7" max="7" width="11.44140625" style="1" customWidth="1"/>
    <col min="8" max="8" width="16.33203125" style="46" customWidth="1"/>
    <col min="9" max="9" width="13.44140625" style="46" customWidth="1"/>
    <col min="10" max="10" width="17.33203125" style="96" customWidth="1"/>
    <col min="11" max="11" width="14.5546875" style="96" customWidth="1"/>
    <col min="12" max="12" width="30.6640625" style="96" customWidth="1"/>
    <col min="13" max="14" width="10" style="96" hidden="1" customWidth="1"/>
    <col min="15" max="15" width="11.6640625" style="96" hidden="1" customWidth="1"/>
    <col min="16" max="16" width="30.6640625" style="96" hidden="1" customWidth="1"/>
    <col min="17" max="17" width="35.6640625" style="96" hidden="1" customWidth="1"/>
    <col min="18" max="18" width="25.33203125" style="96" hidden="1" customWidth="1"/>
    <col min="19" max="19" width="18.109375" style="96" hidden="1" customWidth="1"/>
    <col min="20" max="21" width="13.44140625" style="15" hidden="1" customWidth="1"/>
    <col min="22" max="22" width="17.5546875" hidden="1" customWidth="1"/>
    <col min="23" max="23" width="93.33203125" style="15" customWidth="1"/>
    <col min="24" max="24" width="26.109375" style="15" customWidth="1"/>
    <col min="25" max="25" width="83.6640625" style="15" customWidth="1"/>
    <col min="26" max="26" width="29.88671875" style="15" customWidth="1"/>
    <col min="27" max="27" width="11.33203125" style="15" customWidth="1"/>
    <col min="28" max="28" width="14.88671875" style="15" customWidth="1"/>
    <col min="29" max="30" width="20.33203125" style="15" customWidth="1"/>
    <col min="31" max="31" width="15.5546875" style="15" customWidth="1"/>
    <col min="32" max="33" width="13.44140625" style="15" customWidth="1"/>
    <col min="34" max="34" width="12.33203125" style="15" customWidth="1"/>
    <col min="35" max="36" width="8" style="15" customWidth="1"/>
    <col min="37" max="38" width="4.88671875" style="15" customWidth="1"/>
    <col min="39" max="39" width="10" style="15" customWidth="1"/>
    <col min="40" max="41" width="19.44140625" style="15" customWidth="1"/>
    <col min="42" max="42" width="23.6640625" style="15" customWidth="1"/>
    <col min="43" max="43" width="12.44140625" style="15" customWidth="1"/>
    <col min="44" max="44" width="23.44140625" style="15" customWidth="1"/>
    <col min="45" max="47" width="13.44140625" style="15" customWidth="1"/>
    <col min="48" max="48" width="11.44140625" customWidth="1"/>
    <col min="49" max="49" width="23.88671875" customWidth="1"/>
    <col min="50" max="50" width="21.44140625" bestFit="1" customWidth="1"/>
    <col min="51" max="51" width="56.44140625" customWidth="1"/>
    <col min="52" max="52" width="21.44140625" customWidth="1"/>
    <col min="53" max="53" width="19.33203125" customWidth="1"/>
    <col min="54" max="54" width="20.33203125" customWidth="1"/>
    <col min="55" max="62" width="22.44140625" customWidth="1"/>
    <col min="63" max="63" width="36.6640625" customWidth="1"/>
    <col min="64" max="73" width="22.44140625" customWidth="1"/>
    <col min="74" max="74" width="16.5546875" customWidth="1"/>
    <col min="75" max="76" width="11.44140625" customWidth="1"/>
    <col min="77" max="77" width="16.44140625" customWidth="1"/>
    <col min="78" max="78" width="22.6640625" customWidth="1"/>
    <col min="79" max="79" width="14.44140625" customWidth="1"/>
    <col min="80" max="80" width="23.33203125" bestFit="1" customWidth="1"/>
    <col min="81" max="81" width="23.44140625" style="15" bestFit="1" customWidth="1"/>
    <col min="82" max="82" width="20.44140625" style="15" customWidth="1"/>
    <col min="83" max="83" width="23.5546875" style="15" customWidth="1"/>
    <col min="84" max="84" width="26.88671875" style="15" customWidth="1"/>
    <col min="85" max="85" width="16.88671875" style="10" customWidth="1"/>
    <col min="86" max="86" width="16.6640625" style="10" customWidth="1"/>
    <col min="87" max="87" width="21.6640625" style="10" customWidth="1"/>
    <col min="88" max="88" width="26.88671875" style="10" customWidth="1"/>
    <col min="89" max="89" width="13.44140625" style="15" customWidth="1"/>
    <col min="90" max="90" width="10.109375" style="15" customWidth="1"/>
    <col min="91" max="91" width="33.6640625" style="1" customWidth="1"/>
    <col min="92" max="121" width="34.5546875" style="15" customWidth="1"/>
    <col min="122" max="122" width="8.44140625" style="1" customWidth="1"/>
    <col min="123" max="123" width="8.109375" style="1" customWidth="1"/>
    <col min="124" max="124" width="59.44140625" style="1" customWidth="1"/>
    <col min="126" max="126" width="93.88671875" style="1" bestFit="1" customWidth="1"/>
    <col min="127" max="127" width="93.88671875" style="1" customWidth="1"/>
    <col min="128" max="128" width="15.44140625" style="1" customWidth="1"/>
    <col min="129" max="133" width="11.44140625" style="1" customWidth="1"/>
    <col min="134" max="16384" width="11.44140625" style="1"/>
  </cols>
  <sheetData>
    <row r="1" spans="1:125" ht="12.75" customHeight="1" x14ac:dyDescent="0.3">
      <c r="A1" s="94" t="s">
        <v>373</v>
      </c>
    </row>
    <row r="2" spans="1:125" ht="12.75" customHeight="1" x14ac:dyDescent="0.3">
      <c r="A2" s="95" t="s">
        <v>337</v>
      </c>
    </row>
    <row r="3" spans="1:125" s="102" customFormat="1" ht="57.6" x14ac:dyDescent="0.3">
      <c r="A3" s="35" t="s">
        <v>369</v>
      </c>
      <c r="B3" s="92" t="s">
        <v>371</v>
      </c>
      <c r="C3" s="34" t="s">
        <v>8</v>
      </c>
      <c r="D3" s="34" t="s">
        <v>11</v>
      </c>
      <c r="E3" s="34" t="s">
        <v>1</v>
      </c>
      <c r="F3" s="35" t="s">
        <v>12</v>
      </c>
      <c r="G3" s="35" t="s">
        <v>303</v>
      </c>
      <c r="H3" s="35" t="s">
        <v>7</v>
      </c>
      <c r="I3" s="35" t="s">
        <v>16</v>
      </c>
      <c r="J3" s="36" t="s">
        <v>17</v>
      </c>
      <c r="K3" s="36" t="s">
        <v>18</v>
      </c>
      <c r="L3" s="93" t="s">
        <v>372</v>
      </c>
      <c r="M3" s="69" t="s">
        <v>184</v>
      </c>
      <c r="N3" s="69" t="s">
        <v>187</v>
      </c>
      <c r="O3" s="69" t="s">
        <v>185</v>
      </c>
      <c r="P3" s="69" t="s">
        <v>188</v>
      </c>
      <c r="Q3" s="36" t="s">
        <v>23</v>
      </c>
      <c r="R3" s="36" t="s">
        <v>22</v>
      </c>
      <c r="S3" s="36" t="s">
        <v>21</v>
      </c>
      <c r="T3" s="36" t="s">
        <v>20</v>
      </c>
      <c r="U3" s="36" t="s">
        <v>24</v>
      </c>
      <c r="V3" s="36" t="s">
        <v>31</v>
      </c>
      <c r="W3" s="34" t="s">
        <v>164</v>
      </c>
      <c r="X3" s="36" t="s">
        <v>165</v>
      </c>
      <c r="Y3" s="36" t="s">
        <v>166</v>
      </c>
      <c r="Z3" s="37" t="s">
        <v>167</v>
      </c>
      <c r="AA3" s="37" t="s">
        <v>163</v>
      </c>
      <c r="AB3" s="38" t="s">
        <v>151</v>
      </c>
      <c r="AC3" s="38" t="s">
        <v>168</v>
      </c>
      <c r="AD3" s="37" t="s">
        <v>142</v>
      </c>
      <c r="AE3" s="37" t="s">
        <v>143</v>
      </c>
      <c r="AF3" s="37" t="s">
        <v>144</v>
      </c>
      <c r="AG3" s="37" t="s">
        <v>145</v>
      </c>
      <c r="AH3" s="38" t="s">
        <v>146</v>
      </c>
      <c r="AI3" s="38" t="s">
        <v>147</v>
      </c>
      <c r="AJ3" s="38" t="s">
        <v>141</v>
      </c>
      <c r="AK3" s="38" t="s">
        <v>148</v>
      </c>
      <c r="AL3" s="38" t="s">
        <v>149</v>
      </c>
      <c r="AM3" s="48" t="s">
        <v>44</v>
      </c>
      <c r="AN3" s="48" t="s">
        <v>150</v>
      </c>
      <c r="AO3" s="48" t="s">
        <v>138</v>
      </c>
      <c r="AP3" s="48" t="s">
        <v>139</v>
      </c>
      <c r="AQ3" s="48" t="s">
        <v>140</v>
      </c>
      <c r="AR3" s="48" t="s">
        <v>70</v>
      </c>
      <c r="AS3" s="48" t="s">
        <v>73</v>
      </c>
      <c r="AT3" s="39" t="s">
        <v>14</v>
      </c>
      <c r="AU3" s="39" t="s">
        <v>15</v>
      </c>
      <c r="AV3" s="62" t="s">
        <v>88</v>
      </c>
      <c r="AW3" s="63" t="s">
        <v>45</v>
      </c>
      <c r="AX3" s="63" t="s">
        <v>46</v>
      </c>
      <c r="AY3" s="63" t="s">
        <v>186</v>
      </c>
      <c r="AZ3" s="63" t="s">
        <v>47</v>
      </c>
      <c r="BA3" s="63" t="s">
        <v>48</v>
      </c>
      <c r="BB3" s="63" t="s">
        <v>49</v>
      </c>
      <c r="BC3" s="63" t="s">
        <v>50</v>
      </c>
      <c r="BD3" s="63" t="s">
        <v>78</v>
      </c>
      <c r="BE3" s="63" t="s">
        <v>79</v>
      </c>
      <c r="BF3" s="63" t="s">
        <v>80</v>
      </c>
      <c r="BG3" s="64" t="s">
        <v>82</v>
      </c>
      <c r="BH3" s="63" t="s">
        <v>83</v>
      </c>
      <c r="BI3" s="63" t="s">
        <v>137</v>
      </c>
      <c r="BJ3" s="63" t="s">
        <v>131</v>
      </c>
      <c r="BK3" s="62" t="s">
        <v>84</v>
      </c>
      <c r="BL3" s="63" t="s">
        <v>85</v>
      </c>
      <c r="BM3" s="63" t="s">
        <v>86</v>
      </c>
      <c r="BN3" s="63" t="s">
        <v>87</v>
      </c>
      <c r="BO3" s="10" t="s">
        <v>93</v>
      </c>
      <c r="BP3" s="10" t="s">
        <v>94</v>
      </c>
      <c r="BQ3" s="10" t="s">
        <v>95</v>
      </c>
      <c r="BR3" s="10" t="s">
        <v>96</v>
      </c>
      <c r="BS3" s="10" t="s">
        <v>97</v>
      </c>
      <c r="BT3" s="10" t="s">
        <v>98</v>
      </c>
      <c r="BU3" s="10" t="s">
        <v>99</v>
      </c>
      <c r="BV3" s="40" t="s">
        <v>169</v>
      </c>
      <c r="BW3" s="40" t="s">
        <v>170</v>
      </c>
      <c r="BX3" s="40" t="s">
        <v>171</v>
      </c>
      <c r="BY3" s="40" t="s">
        <v>172</v>
      </c>
      <c r="BZ3" s="35" t="s">
        <v>173</v>
      </c>
      <c r="CA3" s="35" t="s">
        <v>174</v>
      </c>
      <c r="CB3" s="35" t="s">
        <v>175</v>
      </c>
      <c r="CC3" s="35" t="s">
        <v>176</v>
      </c>
      <c r="CD3" s="35" t="s">
        <v>177</v>
      </c>
      <c r="CE3" s="35" t="s">
        <v>178</v>
      </c>
      <c r="CF3" s="41" t="s">
        <v>179</v>
      </c>
      <c r="CG3" s="42" t="s">
        <v>180</v>
      </c>
      <c r="CH3" s="43" t="s">
        <v>181</v>
      </c>
      <c r="CI3" s="44" t="s">
        <v>182</v>
      </c>
      <c r="CJ3" s="35" t="s">
        <v>183</v>
      </c>
      <c r="CK3" s="34" t="s">
        <v>5</v>
      </c>
      <c r="CL3" s="35" t="s">
        <v>6</v>
      </c>
      <c r="CM3" s="47" t="s">
        <v>100</v>
      </c>
      <c r="CN3" s="47" t="s">
        <v>101</v>
      </c>
      <c r="CO3" s="47" t="s">
        <v>102</v>
      </c>
      <c r="CP3" s="57" t="s">
        <v>103</v>
      </c>
      <c r="CQ3" s="47" t="s">
        <v>104</v>
      </c>
      <c r="CR3" s="10" t="s">
        <v>105</v>
      </c>
      <c r="CS3" s="47" t="s">
        <v>106</v>
      </c>
      <c r="CT3" s="10" t="s">
        <v>107</v>
      </c>
      <c r="CU3" s="10" t="s">
        <v>108</v>
      </c>
      <c r="CV3" s="10" t="s">
        <v>109</v>
      </c>
      <c r="CW3" s="10" t="s">
        <v>110</v>
      </c>
      <c r="CX3" s="10" t="s">
        <v>111</v>
      </c>
      <c r="CY3" s="10" t="s">
        <v>112</v>
      </c>
      <c r="CZ3" s="10" t="s">
        <v>113</v>
      </c>
      <c r="DA3" s="10" t="s">
        <v>114</v>
      </c>
      <c r="DB3" s="10" t="s">
        <v>115</v>
      </c>
      <c r="DC3" s="47" t="s">
        <v>116</v>
      </c>
      <c r="DD3" s="47" t="s">
        <v>117</v>
      </c>
      <c r="DE3" s="47" t="s">
        <v>118</v>
      </c>
      <c r="DF3" s="47" t="s">
        <v>119</v>
      </c>
      <c r="DG3" s="47" t="s">
        <v>120</v>
      </c>
      <c r="DH3" s="47" t="s">
        <v>121</v>
      </c>
      <c r="DI3" s="47" t="s">
        <v>122</v>
      </c>
      <c r="DJ3" s="58" t="s">
        <v>123</v>
      </c>
      <c r="DK3" s="58" t="s">
        <v>124</v>
      </c>
      <c r="DL3" s="58" t="s">
        <v>125</v>
      </c>
      <c r="DM3" s="58" t="s">
        <v>126</v>
      </c>
      <c r="DN3" s="58" t="s">
        <v>127</v>
      </c>
      <c r="DO3" s="58" t="s">
        <v>128</v>
      </c>
      <c r="DP3" s="59" t="s">
        <v>129</v>
      </c>
      <c r="DQ3" s="59" t="s">
        <v>130</v>
      </c>
    </row>
    <row r="4" spans="1:125" ht="12.6" customHeight="1" x14ac:dyDescent="0.25">
      <c r="A4" s="1" t="s">
        <v>338</v>
      </c>
      <c r="B4" s="26" t="str">
        <f>CONCATENATE($A$2,Table7122[[#This Row],[LP EMR
FULL TAG (concatenate) 
auto fill]])</f>
        <v>U3039DR001</v>
      </c>
      <c r="C4" s="72"/>
      <c r="D4" s="32"/>
      <c r="E4" s="32"/>
      <c r="F4" s="12" t="s">
        <v>334</v>
      </c>
      <c r="G4" s="12" t="s">
        <v>262</v>
      </c>
      <c r="H4" s="31"/>
      <c r="I4" s="26" t="s">
        <v>322</v>
      </c>
      <c r="J4" s="83" t="s">
        <v>330</v>
      </c>
      <c r="K4" s="26"/>
      <c r="L4" s="26" t="str">
        <f>CONCATENATE(Table7122[[#This Row],[Instrument
 type]],Table7122[[#This Row],[LP EMR TAG]],Table7122[[#This Row],[LP EMR
 TAG + Suffix]],)</f>
        <v>DR001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80" t="s">
        <v>263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19"/>
      <c r="BW4" s="9"/>
      <c r="BX4" s="9"/>
      <c r="BY4" s="9"/>
      <c r="BZ4" s="15"/>
      <c r="CA4" s="15"/>
      <c r="CB4" s="19"/>
      <c r="CC4" s="19"/>
      <c r="CD4" s="19"/>
      <c r="CE4" s="19"/>
      <c r="CF4" s="19"/>
      <c r="CG4" s="9"/>
      <c r="CH4" s="97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U4" s="1"/>
    </row>
    <row r="5" spans="1:125" s="101" customFormat="1" ht="12.6" customHeight="1" x14ac:dyDescent="0.25">
      <c r="A5" s="1" t="s">
        <v>341</v>
      </c>
      <c r="B5" s="26" t="str">
        <f>CONCATENATE($A$2,Table7122[[#This Row],[LP EMR
FULL TAG (concatenate) 
auto fill]])</f>
        <v>U3039HSZ002</v>
      </c>
      <c r="C5" s="72"/>
      <c r="D5" s="32"/>
      <c r="E5" s="32"/>
      <c r="F5" s="12" t="s">
        <v>334</v>
      </c>
      <c r="G5" s="12" t="s">
        <v>264</v>
      </c>
      <c r="H5" s="31"/>
      <c r="I5" s="26" t="s">
        <v>323</v>
      </c>
      <c r="J5" s="83" t="s">
        <v>331</v>
      </c>
      <c r="K5" s="26"/>
      <c r="L5" s="26" t="str">
        <f>CONCATENATE(Table7122[[#This Row],[Instrument
 type]],Table7122[[#This Row],[LP EMR TAG]],Table7122[[#This Row],[LP EMR
 TAG + Suffix]],)</f>
        <v>HSZ002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80" t="s">
        <v>265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19"/>
      <c r="BW5" s="9"/>
      <c r="BX5" s="9"/>
      <c r="BY5" s="9"/>
      <c r="BZ5" s="15"/>
      <c r="CA5" s="15"/>
      <c r="CB5" s="19"/>
      <c r="CC5" s="19"/>
      <c r="CD5" s="19"/>
      <c r="CE5" s="19"/>
      <c r="CF5" s="19"/>
      <c r="CG5" s="9"/>
      <c r="CH5" s="97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</row>
    <row r="6" spans="1:125" s="100" customFormat="1" ht="12.6" customHeight="1" x14ac:dyDescent="0.25">
      <c r="A6" s="1" t="s">
        <v>341</v>
      </c>
      <c r="B6" s="26" t="str">
        <f>CONCATENATE($A$2,Table7122[[#This Row],[LP EMR
FULL TAG (concatenate) 
auto fill]])</f>
        <v>U3039PSD003</v>
      </c>
      <c r="C6" s="72"/>
      <c r="D6" s="32"/>
      <c r="E6" s="32"/>
      <c r="F6" s="12" t="s">
        <v>335</v>
      </c>
      <c r="G6" s="12" t="s">
        <v>277</v>
      </c>
      <c r="H6" s="31"/>
      <c r="I6" s="26" t="s">
        <v>312</v>
      </c>
      <c r="J6" s="83" t="s">
        <v>332</v>
      </c>
      <c r="K6" s="26"/>
      <c r="L6" s="26" t="str">
        <f>CONCATENATE(Table7122[[#This Row],[Instrument
 type]],Table7122[[#This Row],[LP EMR TAG]],Table7122[[#This Row],[LP EMR
 TAG + Suffix]],)</f>
        <v>PSD003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80" t="s">
        <v>280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19"/>
      <c r="BW6" s="9"/>
      <c r="BX6" s="9"/>
      <c r="BY6" s="9"/>
      <c r="BZ6" s="15"/>
      <c r="CA6" s="15"/>
      <c r="CB6" s="19"/>
      <c r="CC6" s="19"/>
      <c r="CD6" s="19"/>
      <c r="CE6" s="19"/>
      <c r="CF6" s="19"/>
      <c r="CG6" s="9"/>
      <c r="CH6" s="97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</row>
    <row r="7" spans="1:125" s="8" customFormat="1" ht="12.6" customHeight="1" x14ac:dyDescent="0.25">
      <c r="A7" s="1" t="s">
        <v>341</v>
      </c>
      <c r="B7" s="26" t="str">
        <f>CONCATENATE($A$2,Table7122[[#This Row],[LP EMR
FULL TAG (concatenate) 
auto fill]])</f>
        <v>U3039ZSZ003</v>
      </c>
      <c r="C7" s="72"/>
      <c r="D7" s="32"/>
      <c r="E7" s="32"/>
      <c r="F7" s="12" t="s">
        <v>335</v>
      </c>
      <c r="G7" s="12" t="s">
        <v>278</v>
      </c>
      <c r="H7" s="31"/>
      <c r="I7" s="26" t="s">
        <v>311</v>
      </c>
      <c r="J7" s="83" t="s">
        <v>332</v>
      </c>
      <c r="K7" s="26"/>
      <c r="L7" s="26" t="str">
        <f>CONCATENATE(Table7122[[#This Row],[Instrument
 type]],Table7122[[#This Row],[LP EMR TAG]],Table7122[[#This Row],[LP EMR
 TAG + Suffix]],)</f>
        <v>ZSZ003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80" t="s">
        <v>279</v>
      </c>
      <c r="BV7" s="19"/>
      <c r="BW7" s="9"/>
      <c r="BX7" s="9"/>
      <c r="BY7" s="9"/>
      <c r="BZ7" s="15"/>
      <c r="CA7" s="15"/>
      <c r="CB7" s="19"/>
      <c r="CC7" s="19"/>
      <c r="CD7" s="19"/>
      <c r="CE7" s="19"/>
      <c r="CF7" s="19"/>
      <c r="CG7" s="9"/>
      <c r="CH7" s="97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</row>
    <row r="8" spans="1:125" ht="12.6" customHeight="1" x14ac:dyDescent="0.25">
      <c r="A8" s="1" t="s">
        <v>338</v>
      </c>
      <c r="B8" s="26" t="str">
        <f>CONCATENATE($A$2,Table7122[[#This Row],[LP EMR
FULL TAG (concatenate) 
auto fill]])</f>
        <v>U3039MM003</v>
      </c>
      <c r="C8" s="72"/>
      <c r="D8" s="32"/>
      <c r="E8" s="32"/>
      <c r="F8" s="12" t="s">
        <v>334</v>
      </c>
      <c r="G8" s="12" t="s">
        <v>260</v>
      </c>
      <c r="H8" s="31"/>
      <c r="I8" s="26" t="s">
        <v>321</v>
      </c>
      <c r="J8" s="83" t="s">
        <v>332</v>
      </c>
      <c r="K8" s="26"/>
      <c r="L8" s="26" t="str">
        <f>CONCATENATE(Table7122[[#This Row],[Instrument
 type]],Table7122[[#This Row],[LP EMR TAG]],Table7122[[#This Row],[LP EMR
 TAG + Suffix]],)</f>
        <v>MM003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80" t="s">
        <v>261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19"/>
      <c r="BW8" s="9"/>
      <c r="BX8" s="9"/>
      <c r="BY8" s="9"/>
      <c r="BZ8" s="15"/>
      <c r="CA8" s="15"/>
      <c r="CB8" s="19"/>
      <c r="CC8" s="19"/>
      <c r="CD8" s="19"/>
      <c r="CE8" s="19"/>
      <c r="CF8" s="19"/>
      <c r="CG8" s="9"/>
      <c r="CH8" s="97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U8" s="1"/>
    </row>
    <row r="9" spans="1:125" ht="12.75" customHeight="1" x14ac:dyDescent="0.25">
      <c r="A9" s="1" t="s">
        <v>338</v>
      </c>
      <c r="B9" s="26" t="str">
        <f>CONCATENATE($A$2,Table7122[[#This Row],[LP EMR
FULL TAG (concatenate) 
auto fill]])</f>
        <v>U3039PU101</v>
      </c>
      <c r="C9" s="72"/>
      <c r="D9" s="32"/>
      <c r="E9" s="32"/>
      <c r="F9" s="12" t="s">
        <v>334</v>
      </c>
      <c r="G9" s="12" t="s">
        <v>328</v>
      </c>
      <c r="H9" s="31"/>
      <c r="I9" s="26" t="s">
        <v>318</v>
      </c>
      <c r="J9" s="33">
        <v>101</v>
      </c>
      <c r="K9" s="26"/>
      <c r="L9" s="26" t="str">
        <f>CONCATENATE(Table7122[[#This Row],[Instrument
 type]],Table7122[[#This Row],[LP EMR TAG]],Table7122[[#This Row],[LP EMR
 TAG + Suffix]],)</f>
        <v>PU101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80" t="s">
        <v>246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9"/>
      <c r="BW9" s="9"/>
      <c r="BX9" s="9"/>
      <c r="BY9" s="9"/>
      <c r="BZ9" s="15"/>
      <c r="CA9" s="15"/>
      <c r="CB9" s="19"/>
      <c r="CC9" s="19"/>
      <c r="CD9" s="19"/>
      <c r="CE9" s="19"/>
      <c r="CF9" s="19"/>
      <c r="CG9" s="9"/>
      <c r="CH9" s="97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U9" s="1"/>
    </row>
    <row r="10" spans="1:125" ht="12.75" customHeight="1" x14ac:dyDescent="0.25">
      <c r="A10" s="1" t="s">
        <v>338</v>
      </c>
      <c r="B10" s="26" t="str">
        <f>CONCATENATE($A$2,Table7122[[#This Row],[LP EMR
FULL TAG (concatenate) 
auto fill]])</f>
        <v>U3039PU101MO001</v>
      </c>
      <c r="C10" s="72"/>
      <c r="D10" s="32"/>
      <c r="E10" s="32"/>
      <c r="F10" s="12" t="s">
        <v>334</v>
      </c>
      <c r="G10" s="12" t="s">
        <v>247</v>
      </c>
      <c r="H10" s="31"/>
      <c r="I10" s="26" t="s">
        <v>318</v>
      </c>
      <c r="J10" s="33">
        <v>101</v>
      </c>
      <c r="K10" s="26" t="s">
        <v>208</v>
      </c>
      <c r="L10" s="26" t="str">
        <f>CONCATENATE(Table7122[[#This Row],[Instrument
 type]],Table7122[[#This Row],[LP EMR TAG]],Table7122[[#This Row],[LP EMR
 TAG + Suffix]],)</f>
        <v>PU101MO001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80" t="s">
        <v>248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19"/>
      <c r="BW10" s="9"/>
      <c r="BX10" s="9"/>
      <c r="BY10" s="9"/>
      <c r="BZ10" s="15"/>
      <c r="CA10" s="15"/>
      <c r="CB10" s="19"/>
      <c r="CC10" s="19"/>
      <c r="CD10" s="19"/>
      <c r="CE10" s="19"/>
      <c r="CF10" s="19"/>
      <c r="CG10" s="9"/>
      <c r="CH10" s="97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U10" s="1"/>
    </row>
    <row r="11" spans="1:125" ht="12.75" customHeight="1" x14ac:dyDescent="0.25">
      <c r="A11" s="1" t="s">
        <v>338</v>
      </c>
      <c r="B11" s="26" t="str">
        <f>CONCATENATE($A$2,Table7122[[#This Row],[LP EMR
FULL TAG (concatenate) 
auto fill]])</f>
        <v>U3039PU101VSD</v>
      </c>
      <c r="C11" s="72"/>
      <c r="D11" s="32"/>
      <c r="E11" s="32"/>
      <c r="F11" s="12" t="s">
        <v>334</v>
      </c>
      <c r="G11" s="12" t="s">
        <v>249</v>
      </c>
      <c r="H11" s="31"/>
      <c r="I11" s="26" t="s">
        <v>318</v>
      </c>
      <c r="J11" s="33">
        <v>101</v>
      </c>
      <c r="K11" s="26" t="s">
        <v>211</v>
      </c>
      <c r="L11" s="26" t="str">
        <f>CONCATENATE(Table7122[[#This Row],[Instrument
 type]],Table7122[[#This Row],[LP EMR TAG]],Table7122[[#This Row],[LP EMR
 TAG + Suffix]],)</f>
        <v>PU101VSD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80" t="s">
        <v>250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9"/>
      <c r="BW11" s="9"/>
      <c r="BX11" s="9"/>
      <c r="BY11" s="9"/>
      <c r="BZ11" s="15"/>
      <c r="CA11" s="15"/>
      <c r="CB11" s="19"/>
      <c r="CC11" s="19"/>
      <c r="CD11" s="19"/>
      <c r="CE11" s="19"/>
      <c r="CF11" s="19"/>
      <c r="CG11" s="9"/>
      <c r="CH11" s="97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U11" s="1"/>
    </row>
    <row r="12" spans="1:125" ht="12.75" customHeight="1" x14ac:dyDescent="0.25">
      <c r="A12" s="1" t="s">
        <v>338</v>
      </c>
      <c r="B12" s="26" t="str">
        <f>CONCATENATE($A$2,Table7122[[#This Row],[LP EMR
FULL TAG (concatenate) 
auto fill]])</f>
        <v>U3039TIC101</v>
      </c>
      <c r="C12" s="72"/>
      <c r="D12" s="32"/>
      <c r="E12" s="32"/>
      <c r="F12" s="12" t="s">
        <v>334</v>
      </c>
      <c r="G12" s="12" t="s">
        <v>283</v>
      </c>
      <c r="H12" s="31"/>
      <c r="I12" s="26" t="s">
        <v>309</v>
      </c>
      <c r="J12" s="33">
        <v>101</v>
      </c>
      <c r="K12" s="26"/>
      <c r="L12" s="26" t="str">
        <f>CONCATENATE(Table7122[[#This Row],[Instrument
 type]],Table7122[[#This Row],[LP EMR TAG]],Table7122[[#This Row],[LP EMR
 TAG + Suffix]],)</f>
        <v>TIC101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80" t="s">
        <v>284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19"/>
      <c r="BW12" s="9"/>
      <c r="BX12" s="9"/>
      <c r="BY12" s="9"/>
      <c r="BZ12" s="15"/>
      <c r="CA12" s="15"/>
      <c r="CB12" s="19"/>
      <c r="CC12" s="19"/>
      <c r="CD12" s="19"/>
      <c r="CE12" s="19"/>
      <c r="CF12" s="19"/>
      <c r="CG12" s="9"/>
      <c r="CH12" s="97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U12" s="1"/>
    </row>
    <row r="13" spans="1:125" ht="12.75" customHeight="1" x14ac:dyDescent="0.25">
      <c r="A13" s="1" t="s">
        <v>338</v>
      </c>
      <c r="B13" s="26" t="str">
        <f>CONCATENATE($A$2,Table7122[[#This Row],[LP EMR
FULL TAG (concatenate) 
auto fill]])</f>
        <v>U3039TT101</v>
      </c>
      <c r="C13" s="72"/>
      <c r="D13" s="32"/>
      <c r="E13" s="32"/>
      <c r="F13" s="12" t="s">
        <v>334</v>
      </c>
      <c r="G13" s="12" t="s">
        <v>281</v>
      </c>
      <c r="H13" s="31"/>
      <c r="I13" s="26" t="s">
        <v>308</v>
      </c>
      <c r="J13" s="33">
        <v>101</v>
      </c>
      <c r="K13" s="26"/>
      <c r="L13" s="26" t="str">
        <f>CONCATENATE(Table7122[[#This Row],[Instrument
 type]],Table7122[[#This Row],[LP EMR TAG]],Table7122[[#This Row],[LP EMR
 TAG + Suffix]],)</f>
        <v>TT101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80" t="s">
        <v>282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19"/>
      <c r="BW13" s="9"/>
      <c r="BX13" s="9"/>
      <c r="BY13" s="9"/>
      <c r="BZ13" s="15"/>
      <c r="CA13" s="15"/>
      <c r="CB13" s="19"/>
      <c r="CC13" s="19"/>
      <c r="CD13" s="19"/>
      <c r="CE13" s="19"/>
      <c r="CF13" s="19"/>
      <c r="CG13" s="9"/>
      <c r="CH13" s="97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U13" s="1"/>
    </row>
    <row r="14" spans="1:125" ht="12.75" customHeight="1" x14ac:dyDescent="0.25">
      <c r="A14" s="1" t="s">
        <v>345</v>
      </c>
      <c r="B14" s="26" t="str">
        <f>CONCATENATE($A$2,Table7122[[#This Row],[LP EMR
FULL TAG (concatenate) 
auto fill]])</f>
        <v>U3039V102</v>
      </c>
      <c r="C14" s="72"/>
      <c r="D14" s="32"/>
      <c r="E14" s="32"/>
      <c r="F14" s="12" t="s">
        <v>334</v>
      </c>
      <c r="G14" s="12" t="s">
        <v>251</v>
      </c>
      <c r="H14" s="31"/>
      <c r="I14" s="26" t="s">
        <v>316</v>
      </c>
      <c r="J14" s="33">
        <v>102</v>
      </c>
      <c r="K14" s="26"/>
      <c r="L14" s="26" t="str">
        <f>CONCATENATE(Table7122[[#This Row],[Instrument
 type]],Table7122[[#This Row],[LP EMR TAG]],Table7122[[#This Row],[LP EMR
 TAG + Suffix]],)</f>
        <v>V102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80" t="s">
        <v>344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9"/>
      <c r="BW14" s="9"/>
      <c r="BX14" s="9"/>
      <c r="BY14" s="9"/>
      <c r="BZ14" s="15"/>
      <c r="CA14" s="15"/>
      <c r="CB14" s="19"/>
      <c r="CC14" s="19"/>
      <c r="CD14" s="19"/>
      <c r="CE14" s="19"/>
      <c r="CF14" s="19"/>
      <c r="CG14" s="9"/>
      <c r="CH14" s="97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U14" s="1"/>
    </row>
    <row r="15" spans="1:125" ht="12.75" customHeight="1" x14ac:dyDescent="0.25">
      <c r="A15" s="1" t="s">
        <v>338</v>
      </c>
      <c r="B15" s="26" t="str">
        <f>CONCATENATE($A$2,Table7122[[#This Row],[LP EMR
FULL TAG (concatenate) 
auto fill]])</f>
        <v>U3039PT103</v>
      </c>
      <c r="C15" s="72"/>
      <c r="D15" s="32"/>
      <c r="E15" s="32"/>
      <c r="F15" s="12" t="s">
        <v>334</v>
      </c>
      <c r="G15" s="12" t="s">
        <v>252</v>
      </c>
      <c r="H15" s="31"/>
      <c r="I15" s="26" t="s">
        <v>319</v>
      </c>
      <c r="J15" s="33">
        <v>103</v>
      </c>
      <c r="K15" s="26"/>
      <c r="L15" s="26" t="str">
        <f>CONCATENATE(Table7122[[#This Row],[Instrument
 type]],Table7122[[#This Row],[LP EMR TAG]],Table7122[[#This Row],[LP EMR
 TAG + Suffix]],)</f>
        <v>PT103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80" t="s">
        <v>253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19"/>
      <c r="BW15" s="9"/>
      <c r="BX15" s="9"/>
      <c r="BY15" s="9"/>
      <c r="BZ15" s="15"/>
      <c r="CA15" s="15"/>
      <c r="CB15" s="19"/>
      <c r="CC15" s="19"/>
      <c r="CD15" s="19"/>
      <c r="CE15" s="19"/>
      <c r="CF15" s="19"/>
      <c r="CG15" s="9"/>
      <c r="CH15" s="97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U15" s="1"/>
    </row>
    <row r="16" spans="1:125" s="8" customFormat="1" ht="12.75" customHeight="1" x14ac:dyDescent="0.25">
      <c r="A16" s="1" t="s">
        <v>338</v>
      </c>
      <c r="B16" s="26" t="str">
        <f>CONCATENATE($A$2,Table7122[[#This Row],[LP EMR
FULL TAG (concatenate) 
auto fill]])</f>
        <v>U3039FT104</v>
      </c>
      <c r="C16" s="72"/>
      <c r="D16" s="32"/>
      <c r="E16" s="32"/>
      <c r="F16" s="12" t="s">
        <v>334</v>
      </c>
      <c r="G16" s="12" t="s">
        <v>254</v>
      </c>
      <c r="H16" s="31"/>
      <c r="I16" s="26" t="s">
        <v>306</v>
      </c>
      <c r="J16" s="33">
        <v>104</v>
      </c>
      <c r="K16" s="26"/>
      <c r="L16" s="26" t="str">
        <f>CONCATENATE(Table7122[[#This Row],[Instrument
 type]],Table7122[[#This Row],[LP EMR TAG]],Table7122[[#This Row],[LP EMR
 TAG + Suffix]],)</f>
        <v>FT104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80" t="s">
        <v>255</v>
      </c>
      <c r="BV16" s="19"/>
      <c r="BW16" s="9"/>
      <c r="BX16" s="9"/>
      <c r="BY16" s="9"/>
      <c r="BZ16" s="15"/>
      <c r="CA16" s="15"/>
      <c r="CB16" s="19"/>
      <c r="CC16" s="19"/>
      <c r="CD16" s="19"/>
      <c r="CE16" s="19"/>
      <c r="CF16" s="19"/>
      <c r="CG16" s="9"/>
      <c r="CH16" s="97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</row>
    <row r="17" spans="1:125" s="8" customFormat="1" ht="12.75" customHeight="1" x14ac:dyDescent="0.25">
      <c r="A17" s="1" t="s">
        <v>338</v>
      </c>
      <c r="B17" s="26" t="str">
        <f>CONCATENATE($A$2,Table7122[[#This Row],[LP EMR
FULL TAG (concatenate) 
auto fill]])</f>
        <v>U3039PSV105</v>
      </c>
      <c r="C17" s="72"/>
      <c r="D17" s="32"/>
      <c r="E17" s="32"/>
      <c r="F17" s="12" t="s">
        <v>335</v>
      </c>
      <c r="G17" s="12" t="s">
        <v>256</v>
      </c>
      <c r="H17" s="31"/>
      <c r="I17" s="26" t="s">
        <v>320</v>
      </c>
      <c r="J17" s="33">
        <v>105</v>
      </c>
      <c r="K17" s="26"/>
      <c r="L17" s="26" t="str">
        <f>CONCATENATE(Table7122[[#This Row],[Instrument
 type]],Table7122[[#This Row],[LP EMR TAG]],Table7122[[#This Row],[LP EMR
 TAG + Suffix]],)</f>
        <v>PSV105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80" t="s">
        <v>257</v>
      </c>
      <c r="BV17" s="19"/>
      <c r="BW17" s="9"/>
      <c r="BX17" s="9"/>
      <c r="BY17" s="9"/>
      <c r="BZ17" s="15"/>
      <c r="CA17" s="15"/>
      <c r="CB17" s="19"/>
      <c r="CC17" s="19"/>
      <c r="CD17" s="19"/>
      <c r="CE17" s="19"/>
      <c r="CF17" s="19"/>
      <c r="CG17" s="9"/>
      <c r="CH17" s="97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</row>
    <row r="18" spans="1:125" s="8" customFormat="1" ht="12.75" customHeight="1" x14ac:dyDescent="0.25">
      <c r="A18" s="1" t="s">
        <v>338</v>
      </c>
      <c r="B18" s="26" t="str">
        <f>CONCATENATE($A$2,Table7122[[#This Row],[LP EMR
FULL TAG (concatenate) 
auto fill]])</f>
        <v>U3039FT106</v>
      </c>
      <c r="C18" s="72"/>
      <c r="D18" s="32"/>
      <c r="E18" s="32"/>
      <c r="F18" s="12" t="s">
        <v>334</v>
      </c>
      <c r="G18" s="12" t="s">
        <v>240</v>
      </c>
      <c r="H18" s="31"/>
      <c r="I18" s="26" t="s">
        <v>306</v>
      </c>
      <c r="J18" s="33">
        <v>106</v>
      </c>
      <c r="K18" s="26"/>
      <c r="L18" s="26" t="str">
        <f>CONCATENATE(Table7122[[#This Row],[Instrument
 type]],Table7122[[#This Row],[LP EMR TAG]],Table7122[[#This Row],[LP EMR
 TAG + Suffix]],)</f>
        <v>FT106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80" t="s">
        <v>241</v>
      </c>
      <c r="BV18" s="19"/>
      <c r="BW18" s="9"/>
      <c r="BX18" s="9"/>
      <c r="BY18" s="9"/>
      <c r="BZ18" s="15"/>
      <c r="CA18" s="15"/>
      <c r="CB18" s="19"/>
      <c r="CC18" s="19"/>
      <c r="CD18" s="19"/>
      <c r="CE18" s="19"/>
      <c r="CF18" s="19"/>
      <c r="CG18" s="9"/>
      <c r="CH18" s="97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</row>
    <row r="19" spans="1:125" s="8" customFormat="1" ht="12.75" customHeight="1" x14ac:dyDescent="0.25">
      <c r="A19" s="1" t="s">
        <v>338</v>
      </c>
      <c r="B19" s="26" t="str">
        <f>CONCATENATE($A$2,Table7122[[#This Row],[LP EMR
FULL TAG (concatenate) 
auto fill]])</f>
        <v>U3039MM106</v>
      </c>
      <c r="C19" s="72"/>
      <c r="D19" s="32"/>
      <c r="E19" s="32"/>
      <c r="F19" s="12" t="s">
        <v>334</v>
      </c>
      <c r="G19" s="12" t="s">
        <v>258</v>
      </c>
      <c r="H19" s="31"/>
      <c r="I19" s="26" t="s">
        <v>321</v>
      </c>
      <c r="J19" s="33">
        <v>106</v>
      </c>
      <c r="K19" s="26"/>
      <c r="L19" s="26" t="str">
        <f>CONCATENATE(Table7122[[#This Row],[Instrument
 type]],Table7122[[#This Row],[LP EMR TAG]],Table7122[[#This Row],[LP EMR
 TAG + Suffix]],)</f>
        <v>MM106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80" t="s">
        <v>259</v>
      </c>
      <c r="BV19" s="19"/>
      <c r="BW19" s="9"/>
      <c r="BX19" s="9"/>
      <c r="BY19" s="9"/>
      <c r="BZ19" s="15"/>
      <c r="CA19" s="15"/>
      <c r="CB19" s="19"/>
      <c r="CC19" s="19"/>
      <c r="CD19" s="19"/>
      <c r="CE19" s="19"/>
      <c r="CF19" s="19"/>
      <c r="CG19" s="9"/>
      <c r="CH19" s="97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</row>
    <row r="20" spans="1:125" ht="12.75" customHeight="1" x14ac:dyDescent="0.25">
      <c r="A20" s="1" t="s">
        <v>338</v>
      </c>
      <c r="B20" s="26" t="str">
        <f>CONCATENATE($A$2,Table7122[[#This Row],[LP EMR
FULL TAG (concatenate) 
auto fill]])</f>
        <v>U3039PRV106</v>
      </c>
      <c r="C20" s="79"/>
      <c r="D20" s="12"/>
      <c r="E20" s="12"/>
      <c r="F20" s="12" t="s">
        <v>334</v>
      </c>
      <c r="G20" s="12" t="s">
        <v>236</v>
      </c>
      <c r="H20" s="31"/>
      <c r="I20" s="26" t="s">
        <v>317</v>
      </c>
      <c r="J20" s="33">
        <v>106</v>
      </c>
      <c r="K20" s="26"/>
      <c r="L20" s="26" t="str">
        <f>CONCATENATE(Table7122[[#This Row],[Instrument
 type]],Table7122[[#This Row],[LP EMR TAG]],Table7122[[#This Row],[LP EMR
 TAG + Suffix]],)</f>
        <v>PRV106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80" t="s">
        <v>237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19"/>
      <c r="BW20" s="9"/>
      <c r="BX20" s="9"/>
      <c r="BY20" s="9"/>
      <c r="BZ20" s="15"/>
      <c r="CA20" s="15"/>
      <c r="CB20" s="19"/>
      <c r="CC20" s="19"/>
      <c r="CD20" s="19"/>
      <c r="CE20" s="19"/>
      <c r="CF20" s="19"/>
      <c r="CG20" s="9"/>
      <c r="CH20" s="97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U20" s="1"/>
    </row>
    <row r="21" spans="1:125" s="25" customFormat="1" ht="12.75" customHeight="1" x14ac:dyDescent="0.25">
      <c r="A21" s="1" t="s">
        <v>338</v>
      </c>
      <c r="B21" s="26" t="str">
        <f>CONCATENATE($A$2,Table7122[[#This Row],[LP EMR
FULL TAG (concatenate) 
auto fill]])</f>
        <v>U3039OVZ107</v>
      </c>
      <c r="C21" s="72"/>
      <c r="D21" s="32"/>
      <c r="E21" s="32"/>
      <c r="F21" s="12" t="s">
        <v>335</v>
      </c>
      <c r="G21" s="12" t="s">
        <v>266</v>
      </c>
      <c r="H21" s="31"/>
      <c r="I21" s="26" t="s">
        <v>324</v>
      </c>
      <c r="J21" s="33">
        <v>107</v>
      </c>
      <c r="K21" s="26"/>
      <c r="L21" s="26" t="str">
        <f>CONCATENATE(Table7122[[#This Row],[Instrument
 type]],Table7122[[#This Row],[LP EMR TAG]],Table7122[[#This Row],[LP EMR
 TAG + Suffix]],)</f>
        <v>OVZ107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80" t="s">
        <v>267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19"/>
      <c r="BW21" s="9"/>
      <c r="BX21" s="9"/>
      <c r="BY21" s="9"/>
      <c r="BZ21" s="15"/>
      <c r="CA21" s="15"/>
      <c r="CB21" s="19"/>
      <c r="CC21" s="19"/>
      <c r="CD21" s="19"/>
      <c r="CE21" s="19"/>
      <c r="CF21" s="19"/>
      <c r="CG21" s="9"/>
      <c r="CH21" s="97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</row>
    <row r="22" spans="1:125" s="25" customFormat="1" ht="12.75" customHeight="1" x14ac:dyDescent="0.25">
      <c r="A22" s="1" t="s">
        <v>338</v>
      </c>
      <c r="B22" s="26" t="str">
        <f>CONCATENATE($A$2,Table7122[[#This Row],[LP EMR
FULL TAG (concatenate) 
auto fill]])</f>
        <v>U3039OVZ107GSZO</v>
      </c>
      <c r="C22" s="72"/>
      <c r="D22" s="32"/>
      <c r="E22" s="32"/>
      <c r="F22" s="26" t="s">
        <v>335</v>
      </c>
      <c r="G22" s="26"/>
      <c r="H22" s="31"/>
      <c r="I22" s="26" t="s">
        <v>324</v>
      </c>
      <c r="J22" s="33">
        <v>107</v>
      </c>
      <c r="K22" s="26" t="s">
        <v>10</v>
      </c>
      <c r="L22" s="26" t="str">
        <f>CONCATENATE(Table7122[[#This Row],[Instrument
 type]],Table7122[[#This Row],[LP EMR TAG]],Table7122[[#This Row],[LP EMR
 TAG + Suffix]],)</f>
        <v>OVZ107GSZO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12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97"/>
      <c r="CH22" s="97"/>
      <c r="CI22" s="97"/>
      <c r="CJ22" s="97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</row>
    <row r="23" spans="1:125" ht="12.75" customHeight="1" x14ac:dyDescent="0.25">
      <c r="A23" s="1" t="s">
        <v>338</v>
      </c>
      <c r="B23" s="26" t="str">
        <f>CONCATENATE($A$2,Table7122[[#This Row],[LP EMR
FULL TAG (concatenate) 
auto fill]])</f>
        <v>U3039OVZ107GSZC</v>
      </c>
      <c r="C23" s="72"/>
      <c r="D23" s="32"/>
      <c r="E23" s="32"/>
      <c r="F23" s="26" t="s">
        <v>335</v>
      </c>
      <c r="G23" s="26"/>
      <c r="H23" s="31"/>
      <c r="I23" s="26" t="s">
        <v>324</v>
      </c>
      <c r="J23" s="33">
        <v>107</v>
      </c>
      <c r="K23" s="26" t="s">
        <v>9</v>
      </c>
      <c r="L23" s="26" t="str">
        <f>CONCATENATE(Table7122[[#This Row],[Instrument
 type]],Table7122[[#This Row],[LP EMR TAG]],Table7122[[#This Row],[LP EMR
 TAG + Suffix]],)</f>
        <v>OVZ107GSZC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1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5"/>
      <c r="BW23" s="15"/>
      <c r="BX23" s="15"/>
      <c r="BY23" s="15"/>
      <c r="BZ23" s="15"/>
      <c r="CA23" s="15"/>
      <c r="CB23" s="15"/>
      <c r="CG23" s="97"/>
      <c r="CH23" s="97"/>
      <c r="CI23" s="97"/>
      <c r="CJ23" s="97"/>
      <c r="CK23" s="1"/>
      <c r="CL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U23" s="1"/>
    </row>
    <row r="24" spans="1:125" ht="12.75" customHeight="1" x14ac:dyDescent="0.25">
      <c r="A24" s="1" t="s">
        <v>338</v>
      </c>
      <c r="B24" s="26" t="str">
        <f>CONCATENATE($A$2,Table7122[[#This Row],[LP EMR
FULL TAG (concatenate) 
auto fill]])</f>
        <v>U3039GSZ108</v>
      </c>
      <c r="C24" s="72"/>
      <c r="D24" s="32"/>
      <c r="E24" s="32"/>
      <c r="F24" s="12" t="s">
        <v>335</v>
      </c>
      <c r="G24" s="12" t="s">
        <v>268</v>
      </c>
      <c r="H24" s="31"/>
      <c r="I24" s="26" t="s">
        <v>325</v>
      </c>
      <c r="J24" s="33">
        <v>108</v>
      </c>
      <c r="K24" s="26"/>
      <c r="L24" s="26" t="str">
        <f>CONCATENATE(Table7122[[#This Row],[Instrument
 type]],Table7122[[#This Row],[LP EMR TAG]],Table7122[[#This Row],[LP EMR
 TAG + Suffix]],)</f>
        <v>GSZ108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80" t="s">
        <v>269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19"/>
      <c r="BW24" s="9"/>
      <c r="BX24" s="9"/>
      <c r="BY24" s="9"/>
      <c r="BZ24" s="15"/>
      <c r="CA24" s="15"/>
      <c r="CB24" s="19"/>
      <c r="CC24" s="19"/>
      <c r="CD24" s="19"/>
      <c r="CE24" s="19"/>
      <c r="CF24" s="19"/>
      <c r="CG24" s="9"/>
      <c r="CH24" s="97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U24" s="1"/>
    </row>
    <row r="25" spans="1:125" ht="12.75" customHeight="1" x14ac:dyDescent="0.25">
      <c r="A25" s="1" t="s">
        <v>338</v>
      </c>
      <c r="B25" s="26" t="str">
        <f>CONCATENATE($A$2,Table7122[[#This Row],[LP EMR
FULL TAG (concatenate) 
auto fill]])</f>
        <v>U3039OVZ109</v>
      </c>
      <c r="C25" s="72"/>
      <c r="D25" s="32"/>
      <c r="E25" s="32"/>
      <c r="F25" s="12" t="s">
        <v>335</v>
      </c>
      <c r="G25" s="12" t="s">
        <v>287</v>
      </c>
      <c r="H25" s="31"/>
      <c r="I25" s="26" t="s">
        <v>324</v>
      </c>
      <c r="J25" s="33">
        <v>109</v>
      </c>
      <c r="K25" s="26"/>
      <c r="L25" s="26" t="str">
        <f>CONCATENATE(Table7122[[#This Row],[Instrument
 type]],Table7122[[#This Row],[LP EMR TAG]],Table7122[[#This Row],[LP EMR
 TAG + Suffix]],)</f>
        <v>OVZ109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80" t="s">
        <v>289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19"/>
      <c r="BW25" s="9"/>
      <c r="BX25" s="9"/>
      <c r="BY25" s="9"/>
      <c r="BZ25" s="15"/>
      <c r="CA25" s="15"/>
      <c r="CB25" s="19"/>
      <c r="CC25" s="19"/>
      <c r="CD25" s="19"/>
      <c r="CE25" s="19"/>
      <c r="CF25" s="19"/>
      <c r="CG25" s="9"/>
      <c r="CH25" s="97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U25" s="1"/>
    </row>
    <row r="26" spans="1:125" s="8" customFormat="1" ht="12.75" customHeight="1" x14ac:dyDescent="0.25">
      <c r="A26" s="1" t="s">
        <v>338</v>
      </c>
      <c r="B26" s="26" t="str">
        <f>CONCATENATE($A$2,Table7122[[#This Row],[LP EMR
FULL TAG (concatenate) 
auto fill]])</f>
        <v>U3039OVZ109GSZO</v>
      </c>
      <c r="C26" s="72"/>
      <c r="D26" s="32"/>
      <c r="E26" s="32"/>
      <c r="F26" s="26" t="s">
        <v>335</v>
      </c>
      <c r="G26" s="26"/>
      <c r="H26" s="31"/>
      <c r="I26" s="26" t="s">
        <v>324</v>
      </c>
      <c r="J26" s="33">
        <v>109</v>
      </c>
      <c r="K26" s="26" t="s">
        <v>10</v>
      </c>
      <c r="L26" s="26" t="str">
        <f>CONCATENATE(Table7122[[#This Row],[Instrument
 type]],Table7122[[#This Row],[LP EMR TAG]],Table7122[[#This Row],[LP EMR
 TAG + Suffix]],)</f>
        <v>OVZ109GSZO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1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97"/>
      <c r="CH26" s="97"/>
      <c r="CI26" s="97"/>
      <c r="CJ26" s="97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</row>
    <row r="27" spans="1:125" s="8" customFormat="1" ht="12.75" customHeight="1" x14ac:dyDescent="0.25">
      <c r="A27" s="1" t="s">
        <v>338</v>
      </c>
      <c r="B27" s="26" t="str">
        <f>CONCATENATE($A$2,Table7122[[#This Row],[LP EMR
FULL TAG (concatenate) 
auto fill]])</f>
        <v>U3039OVZ109GSZC</v>
      </c>
      <c r="C27" s="72"/>
      <c r="D27" s="32"/>
      <c r="E27" s="32"/>
      <c r="F27" s="26" t="s">
        <v>335</v>
      </c>
      <c r="G27" s="26"/>
      <c r="H27" s="31"/>
      <c r="I27" s="26" t="s">
        <v>324</v>
      </c>
      <c r="J27" s="33">
        <v>109</v>
      </c>
      <c r="K27" s="26" t="s">
        <v>9</v>
      </c>
      <c r="L27" s="26" t="str">
        <f>CONCATENATE(Table7122[[#This Row],[Instrument
 type]],Table7122[[#This Row],[LP EMR TAG]],Table7122[[#This Row],[LP EMR
 TAG + Suffix]],)</f>
        <v>OVZ109GSZC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1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97"/>
      <c r="CH27" s="97"/>
      <c r="CI27" s="97"/>
      <c r="CJ27" s="97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</row>
    <row r="28" spans="1:125" s="8" customFormat="1" ht="12.75" customHeight="1" x14ac:dyDescent="0.25">
      <c r="A28" s="1" t="s">
        <v>338</v>
      </c>
      <c r="B28" s="26" t="str">
        <f>CONCATENATE($A$2,Table7122[[#This Row],[LP EMR
FULL TAG (concatenate) 
auto fill]])</f>
        <v>U3039TK109</v>
      </c>
      <c r="C28" s="72"/>
      <c r="D28" s="32"/>
      <c r="E28" s="32"/>
      <c r="F28" s="12" t="s">
        <v>334</v>
      </c>
      <c r="G28" s="12" t="s">
        <v>270</v>
      </c>
      <c r="H28" s="31"/>
      <c r="I28" s="26" t="s">
        <v>326</v>
      </c>
      <c r="J28" s="33">
        <v>109</v>
      </c>
      <c r="K28" s="26"/>
      <c r="L28" s="26" t="str">
        <f>CONCATENATE(Table7122[[#This Row],[Instrument
 type]],Table7122[[#This Row],[LP EMR TAG]],Table7122[[#This Row],[LP EMR
 TAG + Suffix]],)</f>
        <v>TK109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80" t="s">
        <v>271</v>
      </c>
      <c r="BV28" s="19"/>
      <c r="BW28" s="9"/>
      <c r="BX28" s="9"/>
      <c r="BY28" s="9"/>
      <c r="BZ28" s="15"/>
      <c r="CA28" s="15"/>
      <c r="CB28" s="19"/>
      <c r="CC28" s="19"/>
      <c r="CD28" s="19"/>
      <c r="CE28" s="19"/>
      <c r="CF28" s="19"/>
      <c r="CG28" s="9"/>
      <c r="CH28" s="97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</row>
    <row r="29" spans="1:125" s="8" customFormat="1" ht="12.75" customHeight="1" x14ac:dyDescent="0.25">
      <c r="A29" s="1" t="s">
        <v>338</v>
      </c>
      <c r="B29" s="26" t="str">
        <f>CONCATENATE($A$2,Table7122[[#This Row],[LP EMR
FULL TAG (concatenate) 
auto fill]])</f>
        <v>U3039OVZ110</v>
      </c>
      <c r="C29" s="72"/>
      <c r="D29" s="32"/>
      <c r="E29" s="32"/>
      <c r="F29" s="12" t="s">
        <v>335</v>
      </c>
      <c r="G29" s="12" t="s">
        <v>288</v>
      </c>
      <c r="H29" s="31"/>
      <c r="I29" s="26" t="s">
        <v>324</v>
      </c>
      <c r="J29" s="33">
        <v>110</v>
      </c>
      <c r="K29" s="26"/>
      <c r="L29" s="26" t="str">
        <f>CONCATENATE(Table7122[[#This Row],[Instrument
 type]],Table7122[[#This Row],[LP EMR TAG]],Table7122[[#This Row],[LP EMR
 TAG + Suffix]],)</f>
        <v>OVZ110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80" t="s">
        <v>289</v>
      </c>
      <c r="BV29" s="19"/>
      <c r="BW29" s="9"/>
      <c r="BX29" s="9"/>
      <c r="BY29" s="9"/>
      <c r="BZ29" s="15"/>
      <c r="CA29" s="15"/>
      <c r="CB29" s="19"/>
      <c r="CC29" s="19"/>
      <c r="CD29" s="19"/>
      <c r="CE29" s="19"/>
      <c r="CF29" s="19"/>
      <c r="CG29" s="9"/>
      <c r="CH29" s="97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</row>
    <row r="30" spans="1:125" s="8" customFormat="1" ht="12.75" customHeight="1" x14ac:dyDescent="0.25">
      <c r="A30" s="1" t="s">
        <v>338</v>
      </c>
      <c r="B30" s="26" t="str">
        <f>CONCATENATE($A$2,Table7122[[#This Row],[LP EMR
FULL TAG (concatenate) 
auto fill]])</f>
        <v>U3039OVZ110GSZO</v>
      </c>
      <c r="C30" s="72"/>
      <c r="D30" s="32"/>
      <c r="E30" s="32"/>
      <c r="F30" s="12" t="s">
        <v>335</v>
      </c>
      <c r="G30" s="12"/>
      <c r="H30" s="31"/>
      <c r="I30" s="26" t="s">
        <v>324</v>
      </c>
      <c r="J30" s="33">
        <v>110</v>
      </c>
      <c r="K30" s="26" t="s">
        <v>10</v>
      </c>
      <c r="L30" s="26" t="str">
        <f>CONCATENATE(Table7122[[#This Row],[Instrument
 type]],Table7122[[#This Row],[LP EMR TAG]],Table7122[[#This Row],[LP EMR
 TAG + Suffix]],)</f>
        <v>OVZ110GSZO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80"/>
      <c r="BV30" s="19"/>
      <c r="BW30" s="9"/>
      <c r="BX30" s="9"/>
      <c r="BY30" s="9"/>
      <c r="BZ30" s="15"/>
      <c r="CA30" s="15"/>
      <c r="CB30" s="19"/>
      <c r="CC30" s="19"/>
      <c r="CD30" s="19"/>
      <c r="CE30" s="19"/>
      <c r="CF30" s="19"/>
      <c r="CG30" s="9"/>
      <c r="CH30" s="97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</row>
    <row r="31" spans="1:125" s="8" customFormat="1" ht="12.6" customHeight="1" x14ac:dyDescent="0.25">
      <c r="A31" s="1" t="s">
        <v>338</v>
      </c>
      <c r="B31" s="26" t="str">
        <f>CONCATENATE($A$2,Table7122[[#This Row],[LP EMR
FULL TAG (concatenate) 
auto fill]])</f>
        <v>U3039OVZ110GSZC</v>
      </c>
      <c r="C31" s="72"/>
      <c r="D31" s="32"/>
      <c r="E31" s="32"/>
      <c r="F31" s="12" t="s">
        <v>335</v>
      </c>
      <c r="G31" s="12"/>
      <c r="H31" s="31"/>
      <c r="I31" s="26" t="s">
        <v>324</v>
      </c>
      <c r="J31" s="33">
        <v>110</v>
      </c>
      <c r="K31" s="26" t="s">
        <v>9</v>
      </c>
      <c r="L31" s="26" t="str">
        <f>CONCATENATE(Table7122[[#This Row],[Instrument
 type]],Table7122[[#This Row],[LP EMR TAG]],Table7122[[#This Row],[LP EMR
 TAG + Suffix]],)</f>
        <v>OVZ110GSZC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80"/>
      <c r="BV31" s="19"/>
      <c r="BW31" s="9"/>
      <c r="BX31" s="9"/>
      <c r="BY31" s="9"/>
      <c r="BZ31" s="15"/>
      <c r="CA31" s="15"/>
      <c r="CB31" s="19"/>
      <c r="CC31" s="19"/>
      <c r="CD31" s="19"/>
      <c r="CE31" s="19"/>
      <c r="CF31" s="19"/>
      <c r="CG31" s="9"/>
      <c r="CH31" s="97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</row>
    <row r="32" spans="1:125" ht="12.75" customHeight="1" x14ac:dyDescent="0.25">
      <c r="A32" s="1" t="s">
        <v>338</v>
      </c>
      <c r="B32" s="26" t="str">
        <f>CONCATENATE($A$2,Table7122[[#This Row],[LP EMR
FULL TAG (concatenate) 
auto fill]])</f>
        <v>U3039TK111</v>
      </c>
      <c r="C32" s="72"/>
      <c r="D32" s="32"/>
      <c r="E32" s="32"/>
      <c r="F32" s="12" t="s">
        <v>334</v>
      </c>
      <c r="G32" s="12" t="s">
        <v>329</v>
      </c>
      <c r="H32" s="31"/>
      <c r="I32" s="26" t="s">
        <v>326</v>
      </c>
      <c r="J32" s="33">
        <v>111</v>
      </c>
      <c r="K32" s="26"/>
      <c r="L32" s="26" t="str">
        <f>CONCATENATE(Table7122[[#This Row],[Instrument
 type]],Table7122[[#This Row],[LP EMR TAG]],Table7122[[#This Row],[LP EMR
 TAG + Suffix]],)</f>
        <v>TK111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80" t="s">
        <v>333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19"/>
      <c r="BW32" s="9"/>
      <c r="BX32" s="9"/>
      <c r="BY32" s="9"/>
      <c r="BZ32" s="15"/>
      <c r="CA32" s="15"/>
      <c r="CB32" s="19"/>
      <c r="CC32" s="19"/>
      <c r="CD32" s="19"/>
      <c r="CE32" s="19"/>
      <c r="CF32" s="19"/>
      <c r="CG32" s="9"/>
      <c r="CH32" s="97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U32" s="1"/>
    </row>
    <row r="33" spans="1:125" ht="12.75" customHeight="1" x14ac:dyDescent="0.25">
      <c r="A33" s="1" t="s">
        <v>338</v>
      </c>
      <c r="B33" s="26" t="str">
        <f>CONCATENATE($A$2,Table7122[[#This Row],[LP EMR
FULL TAG (concatenate) 
auto fill]])</f>
        <v>U3039TK112</v>
      </c>
      <c r="C33" s="72"/>
      <c r="D33" s="32"/>
      <c r="E33" s="32"/>
      <c r="F33" s="12" t="s">
        <v>334</v>
      </c>
      <c r="G33" s="12" t="s">
        <v>292</v>
      </c>
      <c r="H33" s="31"/>
      <c r="I33" s="26" t="s">
        <v>326</v>
      </c>
      <c r="J33" s="33">
        <v>112</v>
      </c>
      <c r="K33" s="26"/>
      <c r="L33" s="26" t="str">
        <f>CONCATENATE(Table7122[[#This Row],[Instrument
 type]],Table7122[[#This Row],[LP EMR TAG]],Table7122[[#This Row],[LP EMR
 TAG + Suffix]],)</f>
        <v>TK112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80" t="s">
        <v>293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19"/>
      <c r="BW33" s="9"/>
      <c r="BX33" s="9"/>
      <c r="BY33" s="9"/>
      <c r="BZ33" s="15"/>
      <c r="CA33" s="15"/>
      <c r="CB33" s="19"/>
      <c r="CC33" s="19"/>
      <c r="CD33" s="19"/>
      <c r="CE33" s="19"/>
      <c r="CF33" s="19"/>
      <c r="CG33" s="9"/>
      <c r="CH33" s="97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U33" s="1"/>
    </row>
    <row r="34" spans="1:125" ht="12.75" customHeight="1" x14ac:dyDescent="0.25">
      <c r="A34" s="1" t="s">
        <v>345</v>
      </c>
      <c r="B34" s="26" t="str">
        <f>CONCATENATE($A$2,Table7122[[#This Row],[LP EMR
FULL TAG (concatenate) 
auto fill]])</f>
        <v>U3039ZSZ112</v>
      </c>
      <c r="C34" s="72"/>
      <c r="D34" s="32"/>
      <c r="E34" s="32"/>
      <c r="F34" s="12" t="s">
        <v>335</v>
      </c>
      <c r="G34" s="12" t="s">
        <v>291</v>
      </c>
      <c r="H34" s="31"/>
      <c r="I34" s="26" t="s">
        <v>311</v>
      </c>
      <c r="J34" s="33">
        <v>112</v>
      </c>
      <c r="K34" s="26"/>
      <c r="L34" s="26" t="str">
        <f>CONCATENATE(Table7122[[#This Row],[Instrument
 type]],Table7122[[#This Row],[LP EMR TAG]],Table7122[[#This Row],[LP EMR
 TAG + Suffix]],)</f>
        <v>ZSZ112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80" t="s">
        <v>346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19"/>
      <c r="BW34" s="9"/>
      <c r="BX34" s="9"/>
      <c r="BY34" s="9"/>
      <c r="BZ34" s="15"/>
      <c r="CA34" s="15"/>
      <c r="CB34" s="19"/>
      <c r="CC34" s="19"/>
      <c r="CD34" s="19"/>
      <c r="CE34" s="19"/>
      <c r="CF34" s="19"/>
      <c r="CG34" s="9"/>
      <c r="CH34" s="97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U34" s="1"/>
    </row>
    <row r="35" spans="1:125" ht="12.75" customHeight="1" x14ac:dyDescent="0.25">
      <c r="A35" s="1" t="s">
        <v>338</v>
      </c>
      <c r="B35" s="26" t="str">
        <f>CONCATENATE($A$2,Table7122[[#This Row],[LP EMR
FULL TAG (concatenate) 
auto fill]])</f>
        <v>U3039V201</v>
      </c>
      <c r="C35" s="72"/>
      <c r="D35" s="26"/>
      <c r="E35" s="26"/>
      <c r="F35" s="26" t="s">
        <v>334</v>
      </c>
      <c r="G35" s="26" t="s">
        <v>231</v>
      </c>
      <c r="H35" s="31"/>
      <c r="I35" s="33" t="s">
        <v>316</v>
      </c>
      <c r="J35" s="33">
        <v>201</v>
      </c>
      <c r="K35" s="33"/>
      <c r="L35" s="33" t="str">
        <f>CONCATENATE(Table7122[[#This Row],[Instrument
 type]],Table7122[[#This Row],[LP EMR TAG]],Table7122[[#This Row],[LP EMR
 TAG + Suffix]],)</f>
        <v>V201</v>
      </c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26" t="s">
        <v>234</v>
      </c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2"/>
      <c r="BW35" s="22"/>
      <c r="BX35" s="19"/>
      <c r="BY35" s="8"/>
      <c r="BZ35" s="15"/>
      <c r="CA35" s="15"/>
      <c r="CB35" s="19"/>
      <c r="CC35" s="19"/>
      <c r="CD35" s="19"/>
      <c r="CE35" s="19"/>
      <c r="CF35" s="19"/>
      <c r="CG35" s="8"/>
      <c r="CH35" s="97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U35" s="1"/>
    </row>
    <row r="36" spans="1:125" ht="12.75" customHeight="1" x14ac:dyDescent="0.25">
      <c r="A36" s="1" t="s">
        <v>338</v>
      </c>
      <c r="B36" s="26" t="str">
        <f>CONCATENATE($A$2,Table7122[[#This Row],[LP EMR
FULL TAG (concatenate) 
auto fill]])</f>
        <v>U3039OVZ202</v>
      </c>
      <c r="C36" s="72"/>
      <c r="D36" s="26"/>
      <c r="E36" s="26"/>
      <c r="F36" s="26" t="s">
        <v>335</v>
      </c>
      <c r="G36" s="26" t="s">
        <v>232</v>
      </c>
      <c r="H36" s="31"/>
      <c r="I36" s="33" t="s">
        <v>324</v>
      </c>
      <c r="J36" s="33">
        <v>202</v>
      </c>
      <c r="K36" s="33"/>
      <c r="L36" s="33" t="str">
        <f>CONCATENATE(Table7122[[#This Row],[Instrument
 type]],Table7122[[#This Row],[LP EMR TAG]],Table7122[[#This Row],[LP EMR
 TAG + Suffix]],)</f>
        <v>OVZ202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 t="s">
        <v>336</v>
      </c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46"/>
      <c r="BW36" s="46"/>
      <c r="BX36" s="15"/>
      <c r="BY36" s="1"/>
      <c r="BZ36" s="15"/>
      <c r="CA36" s="15"/>
      <c r="CB36" s="15"/>
      <c r="CG36" s="1"/>
      <c r="CH36" s="97"/>
      <c r="CI36" s="1"/>
      <c r="CJ36" s="1"/>
      <c r="CK36" s="1"/>
      <c r="CL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U36" s="1"/>
    </row>
    <row r="37" spans="1:125" ht="12.6" customHeight="1" x14ac:dyDescent="0.25">
      <c r="A37" s="1" t="s">
        <v>338</v>
      </c>
      <c r="B37" s="26" t="str">
        <f>CONCATENATE($A$2,Table7122[[#This Row],[LP EMR
FULL TAG (concatenate) 
auto fill]])</f>
        <v>U3039FR203</v>
      </c>
      <c r="C37" s="72"/>
      <c r="D37" s="26"/>
      <c r="E37" s="26"/>
      <c r="F37" s="26" t="s">
        <v>334</v>
      </c>
      <c r="G37" s="26" t="s">
        <v>233</v>
      </c>
      <c r="H37" s="31"/>
      <c r="I37" s="33" t="s">
        <v>305</v>
      </c>
      <c r="J37" s="33">
        <v>203</v>
      </c>
      <c r="K37" s="33"/>
      <c r="L37" s="33" t="str">
        <f>CONCATENATE(Table7122[[#This Row],[Instrument
 type]],Table7122[[#This Row],[LP EMR TAG]],Table7122[[#This Row],[LP EMR
 TAG + Suffix]],)</f>
        <v>FR203</v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 t="s">
        <v>235</v>
      </c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2"/>
      <c r="BW37" s="22"/>
      <c r="BX37" s="19"/>
      <c r="BY37" s="8"/>
      <c r="BZ37" s="15"/>
      <c r="CA37" s="15"/>
      <c r="CB37" s="19"/>
      <c r="CC37" s="19"/>
      <c r="CD37" s="19"/>
      <c r="CE37" s="19"/>
      <c r="CF37" s="19"/>
      <c r="CG37" s="8"/>
      <c r="CH37" s="97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U37" s="1"/>
    </row>
    <row r="38" spans="1:125" s="8" customFormat="1" ht="12.75" customHeight="1" x14ac:dyDescent="0.25">
      <c r="A38" s="1" t="s">
        <v>338</v>
      </c>
      <c r="B38" s="26" t="str">
        <f>CONCATENATE($A$2,Table7122[[#This Row],[LP EMR
FULL TAG (concatenate) 
auto fill]])</f>
        <v>U3039PRV204</v>
      </c>
      <c r="C38" s="72"/>
      <c r="D38" s="32"/>
      <c r="E38" s="32"/>
      <c r="F38" s="12" t="s">
        <v>334</v>
      </c>
      <c r="G38" s="12" t="s">
        <v>239</v>
      </c>
      <c r="H38" s="31"/>
      <c r="I38" s="26" t="s">
        <v>317</v>
      </c>
      <c r="J38" s="33">
        <v>204</v>
      </c>
      <c r="K38" s="26"/>
      <c r="L38" s="26" t="str">
        <f>CONCATENATE(Table7122[[#This Row],[Instrument
 type]],Table7122[[#This Row],[LP EMR TAG]],Table7122[[#This Row],[LP EMR
 TAG + Suffix]],)</f>
        <v>PRV204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80" t="s">
        <v>243</v>
      </c>
      <c r="BV38" s="19"/>
      <c r="BW38" s="9"/>
      <c r="BX38" s="9"/>
      <c r="BY38" s="9"/>
      <c r="BZ38" s="15"/>
      <c r="CA38" s="15"/>
      <c r="CB38" s="19"/>
      <c r="CC38" s="19"/>
      <c r="CD38" s="19"/>
      <c r="CE38" s="19"/>
      <c r="CF38" s="19"/>
      <c r="CG38" s="9"/>
      <c r="CH38" s="97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</row>
    <row r="39" spans="1:125" s="8" customFormat="1" ht="12.75" customHeight="1" x14ac:dyDescent="0.25">
      <c r="A39" s="1" t="s">
        <v>338</v>
      </c>
      <c r="B39" s="26" t="str">
        <f>CONCATENATE($A$2,Table7122[[#This Row],[LP EMR
FULL TAG (concatenate) 
auto fill]])</f>
        <v>U3039FR301</v>
      </c>
      <c r="C39" s="99"/>
      <c r="D39" s="32"/>
      <c r="E39" s="26"/>
      <c r="F39" s="26" t="s">
        <v>334</v>
      </c>
      <c r="G39" s="26" t="s">
        <v>189</v>
      </c>
      <c r="H39" s="31"/>
      <c r="I39" s="26" t="s">
        <v>305</v>
      </c>
      <c r="J39" s="33">
        <v>301</v>
      </c>
      <c r="K39" s="26"/>
      <c r="L39" s="26" t="str">
        <f>CONCATENATE(Table7122[[#This Row],[Instrument
 type]],Table7122[[#This Row],[LP EMR TAG]],Table7122[[#This Row],[LP EMR
 TAG + Suffix]],)</f>
        <v>FR301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12" t="s">
        <v>200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97"/>
      <c r="CH39" s="97"/>
      <c r="CI39" s="97"/>
      <c r="CJ39" s="97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5" ht="12.75" customHeight="1" x14ac:dyDescent="0.25">
      <c r="A40" s="1" t="s">
        <v>338</v>
      </c>
      <c r="B40" s="26" t="str">
        <f>CONCATENATE($A$2,Table7122[[#This Row],[LP EMR
FULL TAG (concatenate) 
auto fill]])</f>
        <v>U3039FT302</v>
      </c>
      <c r="C40" s="99"/>
      <c r="D40" s="32"/>
      <c r="E40" s="26"/>
      <c r="F40" s="26" t="s">
        <v>334</v>
      </c>
      <c r="G40" s="26" t="s">
        <v>190</v>
      </c>
      <c r="H40" s="31"/>
      <c r="I40" s="26" t="s">
        <v>306</v>
      </c>
      <c r="J40" s="33">
        <v>302</v>
      </c>
      <c r="K40" s="26"/>
      <c r="L40" s="26" t="str">
        <f>CONCATENATE(Table7122[[#This Row],[Instrument
 type]],Table7122[[#This Row],[LP EMR TAG]],Table7122[[#This Row],[LP EMR
 TAG + Suffix]],)</f>
        <v>FT302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12" t="s">
        <v>197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5"/>
      <c r="BW40" s="15"/>
      <c r="BX40" s="15"/>
      <c r="BY40" s="15"/>
      <c r="BZ40" s="15"/>
      <c r="CA40" s="15"/>
      <c r="CB40" s="15"/>
      <c r="CG40" s="97"/>
      <c r="CH40" s="97"/>
      <c r="CI40" s="97"/>
      <c r="CJ40" s="97"/>
      <c r="CK40" s="1"/>
      <c r="CL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U40" s="1"/>
    </row>
    <row r="41" spans="1:125" ht="12.75" customHeight="1" x14ac:dyDescent="0.25">
      <c r="A41" s="1" t="s">
        <v>338</v>
      </c>
      <c r="B41" s="26" t="str">
        <f>CONCATENATE($A$2,Table7122[[#This Row],[LP EMR
FULL TAG (concatenate) 
auto fill]])</f>
        <v>U3039HX303</v>
      </c>
      <c r="C41" s="99"/>
      <c r="D41" s="32"/>
      <c r="E41" s="26"/>
      <c r="F41" s="26" t="s">
        <v>334</v>
      </c>
      <c r="G41" s="26" t="s">
        <v>191</v>
      </c>
      <c r="H41" s="31"/>
      <c r="I41" s="26" t="s">
        <v>307</v>
      </c>
      <c r="J41" s="33">
        <v>303</v>
      </c>
      <c r="K41" s="26"/>
      <c r="L41" s="26" t="str">
        <f>CONCATENATE(Table7122[[#This Row],[Instrument
 type]],Table7122[[#This Row],[LP EMR TAG]],Table7122[[#This Row],[LP EMR
 TAG + Suffix]],)</f>
        <v>HX303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12" t="s">
        <v>198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5"/>
      <c r="BW41" s="15"/>
      <c r="BX41" s="15"/>
      <c r="BY41" s="15"/>
      <c r="BZ41" s="15"/>
      <c r="CA41" s="15"/>
      <c r="CB41" s="15"/>
      <c r="CG41" s="97"/>
      <c r="CH41" s="97"/>
      <c r="CI41" s="97"/>
      <c r="CJ41" s="97"/>
      <c r="CK41" s="1"/>
      <c r="CL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U41" s="1"/>
    </row>
    <row r="42" spans="1:125" ht="12.75" customHeight="1" x14ac:dyDescent="0.25">
      <c r="A42" s="1" t="s">
        <v>345</v>
      </c>
      <c r="B42" s="26" t="str">
        <f>CONCATENATE($A$2,Table7122[[#This Row],[LP EMR
FULL TAG (concatenate) 
auto fill]])</f>
        <v>U3039TIC303</v>
      </c>
      <c r="C42" s="72"/>
      <c r="D42" s="26"/>
      <c r="E42" s="26"/>
      <c r="F42" s="26" t="s">
        <v>334</v>
      </c>
      <c r="G42" s="26" t="s">
        <v>194</v>
      </c>
      <c r="H42" s="31"/>
      <c r="I42" s="26" t="s">
        <v>309</v>
      </c>
      <c r="J42" s="33">
        <v>303</v>
      </c>
      <c r="K42" s="26"/>
      <c r="L42" s="26" t="str">
        <f>CONCATENATE(Table7122[[#This Row],[Instrument
 type]],Table7122[[#This Row],[LP EMR TAG]],Table7122[[#This Row],[LP EMR
 TAG + Suffix]],)</f>
        <v>TIC303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 t="s">
        <v>358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19"/>
      <c r="BW42" s="19"/>
      <c r="BX42" s="19"/>
      <c r="BY42" s="19"/>
      <c r="BZ42" s="15"/>
      <c r="CA42" s="15"/>
      <c r="CB42" s="19"/>
      <c r="CC42" s="19"/>
      <c r="CD42" s="19"/>
      <c r="CE42" s="19"/>
      <c r="CF42" s="19"/>
      <c r="CG42" s="8"/>
      <c r="CH42" s="97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U42" s="1"/>
    </row>
    <row r="43" spans="1:125" s="8" customFormat="1" ht="12.75" customHeight="1" x14ac:dyDescent="0.25">
      <c r="A43" s="1" t="s">
        <v>366</v>
      </c>
      <c r="B43" s="26" t="str">
        <f>CONCATENATE($A$2,Table7122[[#This Row],[LP EMR
FULL TAG (concatenate) 
auto fill]])</f>
        <v>U3039TTZ304</v>
      </c>
      <c r="C43" s="99"/>
      <c r="D43" s="32"/>
      <c r="E43" s="26"/>
      <c r="F43" s="26" t="s">
        <v>335</v>
      </c>
      <c r="G43" s="26" t="s">
        <v>192</v>
      </c>
      <c r="H43" s="31"/>
      <c r="I43" s="26" t="s">
        <v>339</v>
      </c>
      <c r="J43" s="33">
        <v>304</v>
      </c>
      <c r="K43" s="26"/>
      <c r="L43" s="26" t="str">
        <f>CONCATENATE(Table7122[[#This Row],[Instrument
 type]],Table7122[[#This Row],[LP EMR TAG]],Table7122[[#This Row],[LP EMR
 TAG + Suffix]],)</f>
        <v>TTZ304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12" t="s">
        <v>347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97"/>
      <c r="CH43" s="97"/>
      <c r="CI43" s="97"/>
      <c r="CJ43" s="97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5" s="8" customFormat="1" ht="12.75" customHeight="1" x14ac:dyDescent="0.25">
      <c r="A44" s="1" t="s">
        <v>345</v>
      </c>
      <c r="B44" s="26" t="str">
        <f>CONCATENATE($A$2,Table7122[[#This Row],[LP EMR
FULL TAG (concatenate) 
auto fill]])</f>
        <v>U3039TSZ304</v>
      </c>
      <c r="C44" s="72"/>
      <c r="D44" s="26"/>
      <c r="E44" s="26"/>
      <c r="F44" s="26" t="s">
        <v>335</v>
      </c>
      <c r="G44" s="26"/>
      <c r="H44" s="31"/>
      <c r="I44" s="26" t="s">
        <v>310</v>
      </c>
      <c r="J44" s="33">
        <v>304</v>
      </c>
      <c r="K44" s="26"/>
      <c r="L44" s="26" t="str">
        <f>CONCATENATE(Table7122[[#This Row],[Instrument
 type]],Table7122[[#This Row],[LP EMR TAG]],Table7122[[#This Row],[LP EMR
 TAG + Suffix]],)</f>
        <v>TSZ304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 t="s">
        <v>348</v>
      </c>
      <c r="BV44" s="19"/>
      <c r="BW44" s="19"/>
      <c r="BX44" s="19"/>
      <c r="BY44" s="19"/>
      <c r="BZ44" s="15"/>
      <c r="CA44" s="15"/>
      <c r="CB44" s="19"/>
      <c r="CC44" s="19"/>
      <c r="CD44" s="19"/>
      <c r="CE44" s="19"/>
      <c r="CF44" s="19"/>
      <c r="CH44" s="97"/>
    </row>
    <row r="45" spans="1:125" s="8" customFormat="1" ht="13.5" customHeight="1" x14ac:dyDescent="0.25">
      <c r="A45" s="1" t="s">
        <v>366</v>
      </c>
      <c r="B45" s="26" t="str">
        <f>CONCATENATE($A$2,Table7122[[#This Row],[LP EMR
FULL TAG (concatenate) 
auto fill]])</f>
        <v>U3039TT303</v>
      </c>
      <c r="C45" s="99"/>
      <c r="D45" s="32"/>
      <c r="E45" s="26"/>
      <c r="F45" s="26" t="s">
        <v>334</v>
      </c>
      <c r="G45" s="26" t="s">
        <v>193</v>
      </c>
      <c r="H45" s="31"/>
      <c r="I45" s="26" t="s">
        <v>308</v>
      </c>
      <c r="J45" s="33">
        <v>303</v>
      </c>
      <c r="K45" s="26"/>
      <c r="L45" s="26" t="str">
        <f>CONCATENATE(Table7122[[#This Row],[Instrument
 type]],Table7122[[#This Row],[LP EMR TAG]],Table7122[[#This Row],[LP EMR
 TAG + Suffix]],)</f>
        <v>TT303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12" t="s">
        <v>349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7"/>
      <c r="CH45" s="97"/>
      <c r="CI45" s="97"/>
      <c r="CJ45" s="97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</row>
    <row r="46" spans="1:125" ht="12.75" customHeight="1" x14ac:dyDescent="0.25">
      <c r="A46" s="1" t="s">
        <v>338</v>
      </c>
      <c r="B46" s="26" t="str">
        <f>CONCATENATE($A$2,Table7122[[#This Row],[LP EMR
FULL TAG (concatenate) 
auto fill]])</f>
        <v>U3039PSD305</v>
      </c>
      <c r="C46" s="26"/>
      <c r="D46" s="26"/>
      <c r="E46" s="26"/>
      <c r="F46" s="26" t="s">
        <v>335</v>
      </c>
      <c r="G46" s="26" t="s">
        <v>196</v>
      </c>
      <c r="H46" s="31"/>
      <c r="I46" s="26" t="s">
        <v>312</v>
      </c>
      <c r="J46" s="33">
        <v>305</v>
      </c>
      <c r="K46" s="26"/>
      <c r="L46" s="26" t="str">
        <f>CONCATENATE(Table7122[[#This Row],[Instrument
 type]],Table7122[[#This Row],[LP EMR TAG]],Table7122[[#This Row],[LP EMR
 TAG + Suffix]],)</f>
        <v>PSD305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 t="s">
        <v>199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19"/>
      <c r="BW46" s="19"/>
      <c r="BX46" s="19"/>
      <c r="BY46" s="19"/>
      <c r="BZ46" s="15"/>
      <c r="CA46" s="15"/>
      <c r="CB46" s="19"/>
      <c r="CC46" s="19"/>
      <c r="CD46" s="19"/>
      <c r="CE46" s="19"/>
      <c r="CF46" s="19"/>
      <c r="CG46" s="8"/>
      <c r="CH46" s="97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U46" s="1"/>
    </row>
    <row r="47" spans="1:125" ht="12.75" customHeight="1" x14ac:dyDescent="0.25">
      <c r="A47" s="1" t="s">
        <v>345</v>
      </c>
      <c r="B47" s="26" t="str">
        <f>CONCATENATE($A$2,Table7122[[#This Row],[LP EMR
FULL TAG (concatenate) 
auto fill]])</f>
        <v>U3039ZSZ305</v>
      </c>
      <c r="C47" s="26"/>
      <c r="D47" s="26"/>
      <c r="E47" s="26"/>
      <c r="F47" s="26" t="s">
        <v>335</v>
      </c>
      <c r="G47" s="26" t="s">
        <v>195</v>
      </c>
      <c r="H47" s="31"/>
      <c r="I47" s="26" t="s">
        <v>311</v>
      </c>
      <c r="J47" s="33">
        <v>305</v>
      </c>
      <c r="K47" s="26"/>
      <c r="L47" s="26" t="str">
        <f>CONCATENATE(Table7122[[#This Row],[Instrument
 type]],Table7122[[#This Row],[LP EMR TAG]],Table7122[[#This Row],[LP EMR
 TAG + Suffix]],)</f>
        <v>ZSZ305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 t="s">
        <v>357</v>
      </c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26"/>
      <c r="CH47" s="12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U47" s="1"/>
    </row>
    <row r="48" spans="1:125" s="8" customFormat="1" ht="12.75" customHeight="1" x14ac:dyDescent="0.25">
      <c r="A48" s="1" t="s">
        <v>338</v>
      </c>
      <c r="B48" s="26" t="str">
        <f>CONCATENATE($A$2,Table7122[[#This Row],[LP EMR
FULL TAG (concatenate) 
auto fill]])</f>
        <v>U3039FR401</v>
      </c>
      <c r="C48" s="72"/>
      <c r="D48" s="26"/>
      <c r="E48" s="26"/>
      <c r="F48" s="26" t="s">
        <v>334</v>
      </c>
      <c r="G48" s="26" t="s">
        <v>189</v>
      </c>
      <c r="H48" s="31"/>
      <c r="I48" s="26" t="s">
        <v>305</v>
      </c>
      <c r="J48" s="33">
        <v>401</v>
      </c>
      <c r="K48" s="26"/>
      <c r="L48" s="26" t="str">
        <f>CONCATENATE(Table7122[[#This Row],[Instrument
 type]],Table7122[[#This Row],[LP EMR TAG]],Table7122[[#This Row],[LP EMR
 TAG + Suffix]],)</f>
        <v>FR401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 t="s">
        <v>214</v>
      </c>
      <c r="BV48" s="19"/>
      <c r="BW48" s="19"/>
      <c r="BX48" s="19"/>
      <c r="BY48" s="19"/>
      <c r="BZ48" s="15"/>
      <c r="CA48" s="15"/>
      <c r="CB48" s="19"/>
      <c r="CC48" s="19"/>
      <c r="CD48" s="19"/>
      <c r="CE48" s="19"/>
      <c r="CF48" s="19"/>
      <c r="CH48" s="97"/>
    </row>
    <row r="49" spans="1:125" ht="12.75" customHeight="1" x14ac:dyDescent="0.25">
      <c r="A49" s="1" t="s">
        <v>338</v>
      </c>
      <c r="B49" s="26" t="str">
        <f>CONCATENATE($A$2,Table7122[[#This Row],[LP EMR
FULL TAG (concatenate) 
auto fill]])</f>
        <v>U3039BL402</v>
      </c>
      <c r="C49" s="72"/>
      <c r="D49" s="26"/>
      <c r="E49" s="26"/>
      <c r="F49" s="26" t="s">
        <v>334</v>
      </c>
      <c r="G49" s="26" t="s">
        <v>201</v>
      </c>
      <c r="H49" s="31"/>
      <c r="I49" s="26" t="s">
        <v>313</v>
      </c>
      <c r="J49" s="33">
        <v>402</v>
      </c>
      <c r="K49" s="26"/>
      <c r="L49" s="26" t="str">
        <f>CONCATENATE(Table7122[[#This Row],[Instrument
 type]],Table7122[[#This Row],[LP EMR TAG]],Table7122[[#This Row],[LP EMR
 TAG + Suffix]],)</f>
        <v>BL402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3" t="s">
        <v>215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19"/>
      <c r="BW49" s="19"/>
      <c r="BX49" s="19"/>
      <c r="BY49" s="19"/>
      <c r="BZ49" s="15"/>
      <c r="CA49" s="15"/>
      <c r="CB49" s="19"/>
      <c r="CC49" s="19"/>
      <c r="CD49" s="19"/>
      <c r="CE49" s="19"/>
      <c r="CF49" s="19"/>
      <c r="CG49" s="8"/>
      <c r="CH49" s="97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U49" s="1"/>
    </row>
    <row r="50" spans="1:125" s="25" customFormat="1" ht="12.75" customHeight="1" x14ac:dyDescent="0.25">
      <c r="A50" s="1" t="s">
        <v>338</v>
      </c>
      <c r="B50" s="26" t="str">
        <f>CONCATENATE($A$2,Table7122[[#This Row],[LP EMR
FULL TAG (concatenate) 
auto fill]])</f>
        <v>U3039BL402MO001</v>
      </c>
      <c r="C50" s="72"/>
      <c r="D50" s="26"/>
      <c r="E50" s="26"/>
      <c r="F50" s="26" t="s">
        <v>334</v>
      </c>
      <c r="G50" s="26" t="s">
        <v>216</v>
      </c>
      <c r="H50" s="31"/>
      <c r="I50" s="33" t="s">
        <v>313</v>
      </c>
      <c r="J50" s="33">
        <v>402</v>
      </c>
      <c r="K50" s="26" t="s">
        <v>208</v>
      </c>
      <c r="L50" s="26" t="str">
        <f>CONCATENATE(Table7122[[#This Row],[Instrument
 type]],Table7122[[#This Row],[LP EMR TAG]],Table7122[[#This Row],[LP EMR
 TAG + Suffix]],)</f>
        <v>BL402MO001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" t="s">
        <v>217</v>
      </c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46"/>
      <c r="BW50" s="46"/>
      <c r="BX50" s="15"/>
      <c r="BY50" s="1"/>
      <c r="BZ50" s="15"/>
      <c r="CA50" s="15"/>
      <c r="CB50" s="15"/>
      <c r="CC50" s="15"/>
      <c r="CD50" s="15"/>
      <c r="CE50" s="15"/>
      <c r="CF50" s="15"/>
      <c r="CG50" s="1"/>
      <c r="CH50" s="97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5" s="25" customFormat="1" ht="12.75" customHeight="1" x14ac:dyDescent="0.25">
      <c r="A51" s="1" t="s">
        <v>345</v>
      </c>
      <c r="B51" s="26" t="str">
        <f>CONCATENATE($A$2,Table7122[[#This Row],[LP EMR
FULL TAG (concatenate) 
auto fill]])</f>
        <v>U3039BL402VSD</v>
      </c>
      <c r="C51" s="26"/>
      <c r="D51" s="26"/>
      <c r="E51" s="26"/>
      <c r="F51" s="26" t="s">
        <v>334</v>
      </c>
      <c r="G51" s="26" t="s">
        <v>218</v>
      </c>
      <c r="H51" s="31"/>
      <c r="I51" s="33" t="s">
        <v>313</v>
      </c>
      <c r="J51" s="33">
        <v>402</v>
      </c>
      <c r="K51" s="33" t="s">
        <v>211</v>
      </c>
      <c r="L51" s="33" t="str">
        <f>CONCATENATE(Table7122[[#This Row],[Instrument
 type]],Table7122[[#This Row],[LP EMR TAG]],Table7122[[#This Row],[LP EMR
 TAG + Suffix]],)</f>
        <v>BL402VSD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26" t="s">
        <v>350</v>
      </c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46"/>
      <c r="BW51" s="46"/>
      <c r="BX51" s="15"/>
      <c r="BY51" s="1"/>
      <c r="BZ51" s="15"/>
      <c r="CA51" s="15"/>
      <c r="CB51" s="15"/>
      <c r="CC51" s="15"/>
      <c r="CD51" s="15"/>
      <c r="CE51" s="15"/>
      <c r="CF51" s="15"/>
      <c r="CG51" s="1"/>
      <c r="CH51" s="97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5" s="25" customFormat="1" ht="12.75" customHeight="1" x14ac:dyDescent="0.25">
      <c r="A52" s="1" t="s">
        <v>338</v>
      </c>
      <c r="B52" s="26" t="str">
        <f>CONCATENATE($A$2,Table7122[[#This Row],[LP EMR
FULL TAG (concatenate) 
auto fill]])</f>
        <v>U3039FT403</v>
      </c>
      <c r="C52" s="26"/>
      <c r="D52" s="26"/>
      <c r="E52" s="26"/>
      <c r="F52" s="26" t="s">
        <v>334</v>
      </c>
      <c r="G52" s="26" t="s">
        <v>219</v>
      </c>
      <c r="H52" s="31"/>
      <c r="I52" s="33" t="s">
        <v>306</v>
      </c>
      <c r="J52" s="33">
        <v>403</v>
      </c>
      <c r="K52" s="33"/>
      <c r="L52" s="33" t="str">
        <f>CONCATENATE(Table7122[[#This Row],[Instrument
 type]],Table7122[[#This Row],[LP EMR TAG]],Table7122[[#This Row],[LP EMR
 TAG + Suffix]],)</f>
        <v>FT403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26" t="s">
        <v>220</v>
      </c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2"/>
      <c r="BW52" s="22"/>
      <c r="BX52" s="19"/>
      <c r="BY52" s="8"/>
      <c r="BZ52" s="15"/>
      <c r="CA52" s="15"/>
      <c r="CB52" s="19"/>
      <c r="CC52" s="19"/>
      <c r="CD52" s="19"/>
      <c r="CE52" s="19"/>
      <c r="CF52" s="19"/>
      <c r="CG52" s="8"/>
      <c r="CH52" s="97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</row>
    <row r="53" spans="1:125" s="25" customFormat="1" ht="12.75" customHeight="1" x14ac:dyDescent="0.25">
      <c r="A53" s="1" t="s">
        <v>338</v>
      </c>
      <c r="B53" s="26" t="str">
        <f>CONCATENATE($A$2,Table7122[[#This Row],[LP EMR
FULL TAG (concatenate) 
auto fill]])</f>
        <v>U3039HX404</v>
      </c>
      <c r="C53" s="72"/>
      <c r="D53" s="26"/>
      <c r="E53" s="26"/>
      <c r="F53" s="26" t="s">
        <v>334</v>
      </c>
      <c r="G53" s="26" t="s">
        <v>221</v>
      </c>
      <c r="H53" s="31"/>
      <c r="I53" s="33" t="s">
        <v>307</v>
      </c>
      <c r="J53" s="33">
        <v>404</v>
      </c>
      <c r="K53" s="33"/>
      <c r="L53" s="33" t="str">
        <f>CONCATENATE(Table7122[[#This Row],[Instrument
 type]],Table7122[[#This Row],[LP EMR TAG]],Table7122[[#This Row],[LP EMR
 TAG + Suffix]],)</f>
        <v>HX404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" t="s">
        <v>222</v>
      </c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2"/>
      <c r="BW53" s="22"/>
      <c r="BX53" s="19"/>
      <c r="BY53" s="8"/>
      <c r="BZ53" s="15"/>
      <c r="CA53" s="15"/>
      <c r="CB53" s="19"/>
      <c r="CC53" s="19"/>
      <c r="CD53" s="19"/>
      <c r="CE53" s="19"/>
      <c r="CF53" s="19"/>
      <c r="CG53" s="8"/>
      <c r="CH53" s="97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</row>
    <row r="54" spans="1:125" ht="12.75" customHeight="1" x14ac:dyDescent="0.25">
      <c r="A54" s="1" t="s">
        <v>338</v>
      </c>
      <c r="B54" s="26" t="str">
        <f>CONCATENATE($A$2,Table7122[[#This Row],[LP EMR
FULL TAG (concatenate) 
auto fill]])</f>
        <v>U3039TIC404</v>
      </c>
      <c r="C54" s="72"/>
      <c r="D54" s="26"/>
      <c r="E54" s="26"/>
      <c r="F54" s="26" t="s">
        <v>334</v>
      </c>
      <c r="G54" s="26" t="s">
        <v>224</v>
      </c>
      <c r="H54" s="31"/>
      <c r="I54" s="33" t="s">
        <v>309</v>
      </c>
      <c r="J54" s="33">
        <v>404</v>
      </c>
      <c r="K54" s="33"/>
      <c r="L54" s="33" t="str">
        <f>CONCATENATE(Table7122[[#This Row],[Instrument
 type]],Table7122[[#This Row],[LP EMR TAG]],Table7122[[#This Row],[LP EMR
 TAG + Suffix]],)</f>
        <v>TIC404</v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26" t="s">
        <v>225</v>
      </c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2"/>
      <c r="BW54" s="22"/>
      <c r="BX54" s="19"/>
      <c r="BY54" s="8"/>
      <c r="BZ54" s="15"/>
      <c r="CA54" s="15"/>
      <c r="CB54" s="19"/>
      <c r="CC54" s="19"/>
      <c r="CD54" s="19"/>
      <c r="CE54" s="19"/>
      <c r="CF54" s="19"/>
      <c r="CG54" s="8"/>
      <c r="CH54" s="97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U54" s="1"/>
    </row>
    <row r="55" spans="1:125" ht="12.75" customHeight="1" x14ac:dyDescent="0.25">
      <c r="A55" s="1" t="s">
        <v>345</v>
      </c>
      <c r="B55" s="26" t="str">
        <f>CONCATENATE($A$2,Table7122[[#This Row],[LP EMR
FULL TAG (concatenate) 
auto fill]])</f>
        <v>U3039TT404</v>
      </c>
      <c r="C55" s="72"/>
      <c r="D55" s="26"/>
      <c r="E55" s="26"/>
      <c r="F55" s="26" t="s">
        <v>334</v>
      </c>
      <c r="G55" s="26" t="s">
        <v>223</v>
      </c>
      <c r="H55" s="31"/>
      <c r="I55" s="33" t="s">
        <v>308</v>
      </c>
      <c r="J55" s="33">
        <v>404</v>
      </c>
      <c r="K55" s="33"/>
      <c r="L55" s="33" t="str">
        <f>CONCATENATE(Table7122[[#This Row],[Instrument
 type]],Table7122[[#This Row],[LP EMR TAG]],Table7122[[#This Row],[LP EMR
 TAG + Suffix]],)</f>
        <v>TT404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26" t="s">
        <v>351</v>
      </c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2"/>
      <c r="BW55" s="22"/>
      <c r="BX55" s="19"/>
      <c r="BY55" s="8"/>
      <c r="BZ55" s="15"/>
      <c r="CA55" s="15"/>
      <c r="CB55" s="19"/>
      <c r="CC55" s="19"/>
      <c r="CD55" s="19"/>
      <c r="CE55" s="19"/>
      <c r="CF55" s="19"/>
      <c r="CG55" s="8"/>
      <c r="CH55" s="97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U55" s="1"/>
    </row>
    <row r="56" spans="1:125" ht="12.75" customHeight="1" x14ac:dyDescent="0.25">
      <c r="A56" s="1" t="s">
        <v>338</v>
      </c>
      <c r="B56" s="26" t="str">
        <f>CONCATENATE($A$2,Table7122[[#This Row],[LP EMR
FULL TAG (concatenate) 
auto fill]])</f>
        <v>U3039TSZ405</v>
      </c>
      <c r="C56" s="72"/>
      <c r="D56" s="26"/>
      <c r="E56" s="26"/>
      <c r="F56" s="26" t="s">
        <v>335</v>
      </c>
      <c r="G56" s="26"/>
      <c r="H56" s="31"/>
      <c r="I56" s="33" t="s">
        <v>310</v>
      </c>
      <c r="J56" s="33">
        <v>405</v>
      </c>
      <c r="K56" s="33"/>
      <c r="L56" s="33" t="str">
        <f>CONCATENATE(Table7122[[#This Row],[Instrument
 type]],Table7122[[#This Row],[LP EMR TAG]],Table7122[[#This Row],[LP EMR
 TAG + Suffix]],)</f>
        <v>TSZ405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26" t="s">
        <v>352</v>
      </c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2"/>
      <c r="BW56" s="22"/>
      <c r="BX56" s="19"/>
      <c r="BY56" s="8"/>
      <c r="BZ56" s="15"/>
      <c r="CA56" s="15"/>
      <c r="CB56" s="19"/>
      <c r="CC56" s="19"/>
      <c r="CD56" s="19"/>
      <c r="CE56" s="19"/>
      <c r="CF56" s="19"/>
      <c r="CG56" s="8"/>
      <c r="CH56" s="97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U56" s="1"/>
    </row>
    <row r="57" spans="1:125" ht="12.75" customHeight="1" x14ac:dyDescent="0.25">
      <c r="A57" s="1" t="s">
        <v>345</v>
      </c>
      <c r="B57" s="26" t="str">
        <f>CONCATENATE($A$2,Table7122[[#This Row],[LP EMR
FULL TAG (concatenate) 
auto fill]])</f>
        <v>U3039TTZ405</v>
      </c>
      <c r="C57" s="72"/>
      <c r="D57" s="26"/>
      <c r="E57" s="26"/>
      <c r="F57" s="26" t="s">
        <v>335</v>
      </c>
      <c r="G57" s="26" t="s">
        <v>226</v>
      </c>
      <c r="H57" s="31"/>
      <c r="I57" s="33" t="s">
        <v>339</v>
      </c>
      <c r="J57" s="33">
        <v>405</v>
      </c>
      <c r="K57" s="33"/>
      <c r="L57" s="33" t="str">
        <f>CONCATENATE(Table7122[[#This Row],[Instrument
 type]],Table7122[[#This Row],[LP EMR TAG]],Table7122[[#This Row],[LP EMR
 TAG + Suffix]],)</f>
        <v>TTZ405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26" t="s">
        <v>356</v>
      </c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2"/>
      <c r="BW57" s="22"/>
      <c r="BX57" s="19"/>
      <c r="BY57" s="8"/>
      <c r="BZ57" s="15"/>
      <c r="CA57" s="15"/>
      <c r="CB57" s="19"/>
      <c r="CC57" s="19"/>
      <c r="CD57" s="19"/>
      <c r="CE57" s="19"/>
      <c r="CF57" s="19"/>
      <c r="CG57" s="8"/>
      <c r="CH57" s="97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U57" s="1"/>
    </row>
    <row r="58" spans="1:125" ht="12.75" customHeight="1" x14ac:dyDescent="0.25">
      <c r="A58" s="1" t="s">
        <v>338</v>
      </c>
      <c r="B58" s="26" t="str">
        <f>CONCATENATE($A$2,Table7122[[#This Row],[LP EMR
FULL TAG (concatenate) 
auto fill]])</f>
        <v>U3039PIT406</v>
      </c>
      <c r="C58" s="72"/>
      <c r="D58" s="26"/>
      <c r="E58" s="26"/>
      <c r="F58" s="26" t="s">
        <v>334</v>
      </c>
      <c r="G58" s="26" t="s">
        <v>227</v>
      </c>
      <c r="H58" s="31"/>
      <c r="I58" s="33" t="s">
        <v>315</v>
      </c>
      <c r="J58" s="33">
        <v>406</v>
      </c>
      <c r="K58" s="33"/>
      <c r="L58" s="33" t="str">
        <f>CONCATENATE(Table7122[[#This Row],[Instrument
 type]],Table7122[[#This Row],[LP EMR TAG]],Table7122[[#This Row],[LP EMR
 TAG + Suffix]],)</f>
        <v>PIT406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26" t="s">
        <v>228</v>
      </c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2"/>
      <c r="BW58" s="22"/>
      <c r="BX58" s="19"/>
      <c r="BY58" s="8"/>
      <c r="BZ58" s="15"/>
      <c r="CA58" s="15"/>
      <c r="CB58" s="19"/>
      <c r="CC58" s="19"/>
      <c r="CD58" s="19"/>
      <c r="CE58" s="19"/>
      <c r="CF58" s="19"/>
      <c r="CG58" s="8"/>
      <c r="CH58" s="97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U58" s="1"/>
    </row>
    <row r="59" spans="1:125" s="8" customFormat="1" ht="12.75" customHeight="1" x14ac:dyDescent="0.25">
      <c r="A59" s="1" t="s">
        <v>338</v>
      </c>
      <c r="B59" s="26" t="str">
        <f>CONCATENATE($A$2,Table7122[[#This Row],[LP EMR
FULL TAG (concatenate) 
auto fill]])</f>
        <v>U3039TT407</v>
      </c>
      <c r="C59" s="72"/>
      <c r="D59" s="26"/>
      <c r="E59" s="26"/>
      <c r="F59" s="26" t="s">
        <v>334</v>
      </c>
      <c r="G59" s="26" t="s">
        <v>229</v>
      </c>
      <c r="H59" s="31"/>
      <c r="I59" s="33" t="s">
        <v>308</v>
      </c>
      <c r="J59" s="33">
        <v>407</v>
      </c>
      <c r="K59" s="33"/>
      <c r="L59" s="33" t="str">
        <f>CONCATENATE(Table7122[[#This Row],[Instrument
 type]],Table7122[[#This Row],[LP EMR TAG]],Table7122[[#This Row],[LP EMR
 TAG + Suffix]],)</f>
        <v>TT407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26" t="s">
        <v>230</v>
      </c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2"/>
      <c r="BW59" s="22"/>
      <c r="BX59" s="19"/>
      <c r="BZ59" s="15"/>
      <c r="CA59" s="15"/>
      <c r="CB59" s="19"/>
      <c r="CC59" s="19"/>
      <c r="CD59" s="19"/>
      <c r="CE59" s="19"/>
      <c r="CF59" s="19"/>
      <c r="CH59" s="97"/>
    </row>
    <row r="60" spans="1:125" ht="12.75" customHeight="1" x14ac:dyDescent="0.25">
      <c r="A60" s="1" t="s">
        <v>338</v>
      </c>
      <c r="B60" s="26" t="str">
        <f>CONCATENATE($A$2,Table7122[[#This Row],[LP EMR
FULL TAG (concatenate) 
auto fill]])</f>
        <v>U3039PRV501</v>
      </c>
      <c r="C60" s="79"/>
      <c r="D60" s="12"/>
      <c r="E60" s="12"/>
      <c r="F60" s="12" t="s">
        <v>334</v>
      </c>
      <c r="G60" s="12" t="s">
        <v>238</v>
      </c>
      <c r="H60" s="31"/>
      <c r="I60" s="26" t="s">
        <v>317</v>
      </c>
      <c r="J60" s="33">
        <v>501</v>
      </c>
      <c r="K60" s="26"/>
      <c r="L60" s="26" t="str">
        <f>CONCATENATE(Table7122[[#This Row],[Instrument
 type]],Table7122[[#This Row],[LP EMR TAG]],Table7122[[#This Row],[LP EMR
 TAG + Suffix]],)</f>
        <v>PRV501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80" t="s">
        <v>242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19"/>
      <c r="BW60" s="9"/>
      <c r="BX60" s="9"/>
      <c r="BY60" s="9"/>
      <c r="BZ60" s="15"/>
      <c r="CA60" s="15"/>
      <c r="CB60" s="19"/>
      <c r="CC60" s="19"/>
      <c r="CD60" s="19"/>
      <c r="CE60" s="19"/>
      <c r="CF60" s="19"/>
      <c r="CG60" s="9"/>
      <c r="CH60" s="97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U60" s="1"/>
    </row>
    <row r="61" spans="1:125" ht="12.75" customHeight="1" x14ac:dyDescent="0.25">
      <c r="A61" s="1" t="s">
        <v>338</v>
      </c>
      <c r="B61" s="26" t="str">
        <f>CONCATENATE($A$2,Table7122[[#This Row],[LP EMR
FULL TAG (concatenate) 
auto fill]])</f>
        <v>U3039HX502</v>
      </c>
      <c r="C61" s="72"/>
      <c r="D61" s="32"/>
      <c r="E61" s="32"/>
      <c r="F61" s="12" t="s">
        <v>334</v>
      </c>
      <c r="G61" s="12" t="s">
        <v>294</v>
      </c>
      <c r="H61" s="31"/>
      <c r="I61" s="26" t="s">
        <v>307</v>
      </c>
      <c r="J61" s="33">
        <v>502</v>
      </c>
      <c r="K61" s="26"/>
      <c r="L61" s="26" t="str">
        <f>CONCATENATE(Table7122[[#This Row],[Instrument
 type]],Table7122[[#This Row],[LP EMR TAG]],Table7122[[#This Row],[LP EMR
 TAG + Suffix]],)</f>
        <v>HX502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80" t="s">
        <v>295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19"/>
      <c r="BW61" s="9"/>
      <c r="BX61" s="9"/>
      <c r="BY61" s="9"/>
      <c r="BZ61" s="15"/>
      <c r="CA61" s="15"/>
      <c r="CB61" s="19"/>
      <c r="CC61" s="19"/>
      <c r="CD61" s="19"/>
      <c r="CE61" s="19"/>
      <c r="CF61" s="19"/>
      <c r="CG61" s="9"/>
      <c r="CH61" s="97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U61" s="1"/>
    </row>
    <row r="62" spans="1:125" ht="12.75" customHeight="1" x14ac:dyDescent="0.25">
      <c r="A62" s="1" t="s">
        <v>338</v>
      </c>
      <c r="B62" s="26" t="str">
        <f>CONCATENATE($A$2,Table7122[[#This Row],[LP EMR
FULL TAG (concatenate) 
auto fill]])</f>
        <v>U3039TIC502</v>
      </c>
      <c r="C62" s="72"/>
      <c r="D62" s="32"/>
      <c r="E62" s="32"/>
      <c r="F62" s="12" t="s">
        <v>334</v>
      </c>
      <c r="G62" s="12" t="s">
        <v>296</v>
      </c>
      <c r="H62" s="31"/>
      <c r="I62" s="26" t="s">
        <v>309</v>
      </c>
      <c r="J62" s="33">
        <v>502</v>
      </c>
      <c r="K62" s="26"/>
      <c r="L62" s="26" t="str">
        <f>CONCATENATE(Table7122[[#This Row],[Instrument
 type]],Table7122[[#This Row],[LP EMR TAG]],Table7122[[#This Row],[LP EMR
 TAG + Suffix]],)</f>
        <v>TIC502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80" t="s">
        <v>297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19"/>
      <c r="BW62" s="9"/>
      <c r="BX62" s="9"/>
      <c r="BY62" s="9"/>
      <c r="BZ62" s="15"/>
      <c r="CA62" s="15"/>
      <c r="CB62" s="19"/>
      <c r="CC62" s="19"/>
      <c r="CD62" s="19"/>
      <c r="CE62" s="19"/>
      <c r="CF62" s="19"/>
      <c r="CG62" s="9"/>
      <c r="CH62" s="97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U62" s="1"/>
    </row>
    <row r="63" spans="1:125" ht="12.75" customHeight="1" x14ac:dyDescent="0.25">
      <c r="A63" s="1" t="s">
        <v>338</v>
      </c>
      <c r="B63" s="26" t="str">
        <f>CONCATENATE($A$2,Table7122[[#This Row],[LP EMR
FULL TAG (concatenate) 
auto fill]])</f>
        <v>U3039TT502</v>
      </c>
      <c r="C63" s="72"/>
      <c r="D63" s="32"/>
      <c r="E63" s="32"/>
      <c r="F63" s="12" t="s">
        <v>334</v>
      </c>
      <c r="G63" s="12" t="s">
        <v>298</v>
      </c>
      <c r="H63" s="31"/>
      <c r="I63" s="26" t="s">
        <v>308</v>
      </c>
      <c r="J63" s="33">
        <v>502</v>
      </c>
      <c r="K63" s="26"/>
      <c r="L63" s="26" t="str">
        <f>CONCATENATE(Table7122[[#This Row],[Instrument
 type]],Table7122[[#This Row],[LP EMR TAG]],Table7122[[#This Row],[LP EMR
 TAG + Suffix]],)</f>
        <v>TT502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80" t="s">
        <v>299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19"/>
      <c r="BW63" s="9"/>
      <c r="BX63" s="9"/>
      <c r="BY63" s="9"/>
      <c r="BZ63" s="15"/>
      <c r="CA63" s="15"/>
      <c r="CB63" s="19"/>
      <c r="CC63" s="19"/>
      <c r="CD63" s="19"/>
      <c r="CE63" s="19"/>
      <c r="CF63" s="19"/>
      <c r="CG63" s="9"/>
      <c r="CH63" s="97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U63" s="1"/>
    </row>
    <row r="64" spans="1:125" ht="12.75" customHeight="1" x14ac:dyDescent="0.25">
      <c r="A64" s="1" t="s">
        <v>345</v>
      </c>
      <c r="B64" s="26" t="str">
        <f>CONCATENATE($A$2,Table7122[[#This Row],[LP EMR
FULL TAG (concatenate) 
auto fill]])</f>
        <v>U3039TSZ503</v>
      </c>
      <c r="C64" s="26"/>
      <c r="D64" s="32"/>
      <c r="E64" s="32"/>
      <c r="F64" s="12" t="s">
        <v>335</v>
      </c>
      <c r="G64" s="12"/>
      <c r="H64" s="31"/>
      <c r="I64" s="26" t="s">
        <v>310</v>
      </c>
      <c r="J64" s="33">
        <v>503</v>
      </c>
      <c r="K64" s="26"/>
      <c r="L64" s="26" t="str">
        <f>CONCATENATE(Table7122[[#This Row],[Instrument
 type]],Table7122[[#This Row],[LP EMR TAG]],Table7122[[#This Row],[LP EMR
 TAG + Suffix]],)</f>
        <v>TSZ503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80" t="s">
        <v>353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19"/>
      <c r="BW64" s="9"/>
      <c r="BX64" s="9"/>
      <c r="BY64" s="9"/>
      <c r="BZ64" s="15"/>
      <c r="CA64" s="15"/>
      <c r="CB64" s="19"/>
      <c r="CC64" s="19"/>
      <c r="CD64" s="19"/>
      <c r="CE64" s="19"/>
      <c r="CF64" s="19"/>
      <c r="CG64" s="9"/>
      <c r="CH64" s="97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U64" s="1"/>
    </row>
    <row r="65" spans="1:130" ht="12.75" customHeight="1" x14ac:dyDescent="0.25">
      <c r="A65" s="1" t="s">
        <v>345</v>
      </c>
      <c r="B65" s="26" t="str">
        <f>CONCATENATE($A$2,Table7122[[#This Row],[LP EMR
FULL TAG (concatenate) 
auto fill]])</f>
        <v>U3039TTZ503</v>
      </c>
      <c r="C65" s="26"/>
      <c r="D65" s="32"/>
      <c r="E65" s="32"/>
      <c r="F65" s="12" t="s">
        <v>335</v>
      </c>
      <c r="G65" s="12" t="s">
        <v>300</v>
      </c>
      <c r="H65" s="31"/>
      <c r="I65" s="26" t="s">
        <v>339</v>
      </c>
      <c r="J65" s="33">
        <v>503</v>
      </c>
      <c r="K65" s="26"/>
      <c r="L65" s="26" t="str">
        <f>CONCATENATE(Table7122[[#This Row],[Instrument
 type]],Table7122[[#This Row],[LP EMR TAG]],Table7122[[#This Row],[LP EMR
 TAG + Suffix]],)</f>
        <v>TTZ503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80" t="s">
        <v>354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19"/>
      <c r="BW65" s="9"/>
      <c r="BX65" s="9"/>
      <c r="BY65" s="9"/>
      <c r="BZ65" s="15"/>
      <c r="CA65" s="15"/>
      <c r="CB65" s="19"/>
      <c r="CC65" s="19"/>
      <c r="CD65" s="19"/>
      <c r="CE65" s="19"/>
      <c r="CF65" s="19"/>
      <c r="CG65" s="9"/>
      <c r="CH65" s="97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U65" s="1"/>
    </row>
    <row r="66" spans="1:130" ht="12.75" customHeight="1" x14ac:dyDescent="0.25">
      <c r="A66" s="1" t="s">
        <v>338</v>
      </c>
      <c r="B66" s="26" t="str">
        <f>CONCATENATE($A$2,Table7122[[#This Row],[LP EMR
FULL TAG (concatenate) 
auto fill]])</f>
        <v>U3039FT504</v>
      </c>
      <c r="C66" s="72"/>
      <c r="D66" s="32"/>
      <c r="E66" s="32"/>
      <c r="F66" s="12" t="s">
        <v>334</v>
      </c>
      <c r="G66" s="12" t="s">
        <v>301</v>
      </c>
      <c r="H66" s="31"/>
      <c r="I66" s="26" t="s">
        <v>306</v>
      </c>
      <c r="J66" s="33">
        <v>504</v>
      </c>
      <c r="K66" s="26"/>
      <c r="L66" s="26" t="str">
        <f>CONCATENATE(Table7122[[#This Row],[Instrument
 type]],Table7122[[#This Row],[LP EMR TAG]],Table7122[[#This Row],[LP EMR
 TAG + Suffix]],)</f>
        <v>FT504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80" t="s">
        <v>302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19"/>
      <c r="BW66" s="9"/>
      <c r="BX66" s="9"/>
      <c r="BY66" s="9"/>
      <c r="BZ66" s="15"/>
      <c r="CA66" s="15"/>
      <c r="CB66" s="19"/>
      <c r="CC66" s="19"/>
      <c r="CD66" s="19"/>
      <c r="CE66" s="19"/>
      <c r="CF66" s="19"/>
      <c r="CG66" s="9"/>
      <c r="CH66" s="97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U66" s="1"/>
    </row>
    <row r="67" spans="1:130" ht="12.75" customHeight="1" x14ac:dyDescent="0.25">
      <c r="A67" s="1" t="s">
        <v>338</v>
      </c>
      <c r="B67" s="26" t="str">
        <f>CONCATENATE($A$2,Table7122[[#This Row],[LP EMR
FULL TAG (concatenate) 
auto fill]])</f>
        <v>U3039MM505</v>
      </c>
      <c r="C67" s="72"/>
      <c r="D67" s="32"/>
      <c r="E67" s="32"/>
      <c r="F67" s="12" t="s">
        <v>334</v>
      </c>
      <c r="G67" s="12"/>
      <c r="H67" s="31"/>
      <c r="I67" s="26" t="s">
        <v>321</v>
      </c>
      <c r="J67" s="33">
        <v>505</v>
      </c>
      <c r="K67" s="26"/>
      <c r="L67" s="26" t="str">
        <f>CONCATENATE(Table7122[[#This Row],[Instrument
 type]],Table7122[[#This Row],[LP EMR TAG]],Table7122[[#This Row],[LP EMR
 TAG + Suffix]],)</f>
        <v>MM505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80" t="s">
        <v>290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19"/>
      <c r="BW67" s="9"/>
      <c r="BX67" s="9"/>
      <c r="BY67" s="9"/>
      <c r="BZ67" s="15"/>
      <c r="CA67" s="15"/>
      <c r="CB67" s="19"/>
      <c r="CC67" s="19"/>
      <c r="CD67" s="19"/>
      <c r="CE67" s="19"/>
      <c r="CF67" s="19"/>
      <c r="CG67" s="9"/>
      <c r="CH67" s="97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U67" s="1"/>
    </row>
    <row r="68" spans="1:130" ht="12.75" customHeight="1" x14ac:dyDescent="0.25">
      <c r="A68" s="1" t="s">
        <v>338</v>
      </c>
      <c r="B68" s="26" t="str">
        <f>CONCATENATE($A$2,Table7122[[#This Row],[LP EMR
FULL TAG (concatenate) 
auto fill]])</f>
        <v>U3039BL601</v>
      </c>
      <c r="C68" s="72"/>
      <c r="D68" s="26"/>
      <c r="E68" s="26"/>
      <c r="F68" s="26" t="s">
        <v>334</v>
      </c>
      <c r="G68" s="26" t="s">
        <v>205</v>
      </c>
      <c r="H68" s="31"/>
      <c r="I68" s="26" t="s">
        <v>313</v>
      </c>
      <c r="J68" s="33">
        <v>601</v>
      </c>
      <c r="K68" s="26"/>
      <c r="L68" s="26" t="str">
        <f>CONCATENATE(Table7122[[#This Row],[Instrument
 type]],Table7122[[#This Row],[LP EMR TAG]],Table7122[[#This Row],[LP EMR
 TAG + Suffix]],)</f>
        <v>BL601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3" t="s">
        <v>206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19"/>
      <c r="BW68" s="19"/>
      <c r="BX68" s="19"/>
      <c r="BY68" s="19"/>
      <c r="BZ68" s="15"/>
      <c r="CA68" s="15"/>
      <c r="CB68" s="19"/>
      <c r="CC68" s="19"/>
      <c r="CD68" s="19"/>
      <c r="CE68" s="19"/>
      <c r="CF68" s="19"/>
      <c r="CG68" s="8"/>
      <c r="CH68" s="97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U68" s="1"/>
    </row>
    <row r="69" spans="1:130" ht="12.75" customHeight="1" x14ac:dyDescent="0.25">
      <c r="A69" s="1" t="s">
        <v>338</v>
      </c>
      <c r="B69" s="26" t="str">
        <f>CONCATENATE($A$2,Table7122[[#This Row],[LP EMR
FULL TAG (concatenate) 
auto fill]])</f>
        <v>U3039BL601MO001</v>
      </c>
      <c r="C69" s="72"/>
      <c r="D69" s="26"/>
      <c r="E69" s="26"/>
      <c r="F69" s="26" t="s">
        <v>334</v>
      </c>
      <c r="G69" s="26" t="s">
        <v>207</v>
      </c>
      <c r="H69" s="31"/>
      <c r="I69" s="26" t="s">
        <v>313</v>
      </c>
      <c r="J69" s="33">
        <v>601</v>
      </c>
      <c r="K69" s="26" t="s">
        <v>208</v>
      </c>
      <c r="L69" s="26" t="str">
        <f>CONCATENATE(Table7122[[#This Row],[Instrument
 type]],Table7122[[#This Row],[LP EMR TAG]],Table7122[[#This Row],[LP EMR
 TAG + Suffix]],)</f>
        <v>BL601MO001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 t="s">
        <v>209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19"/>
      <c r="BW69" s="19"/>
      <c r="BX69" s="19"/>
      <c r="BY69" s="19"/>
      <c r="BZ69" s="15"/>
      <c r="CA69" s="15"/>
      <c r="CB69" s="19"/>
      <c r="CC69" s="19"/>
      <c r="CD69" s="19"/>
      <c r="CE69" s="19"/>
      <c r="CF69" s="19"/>
      <c r="CG69" s="8"/>
      <c r="CH69" s="97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U69" s="1"/>
    </row>
    <row r="70" spans="1:130" ht="12.75" customHeight="1" x14ac:dyDescent="0.25">
      <c r="A70" s="1" t="s">
        <v>345</v>
      </c>
      <c r="B70" s="26" t="str">
        <f>CONCATENATE($A$2,Table7122[[#This Row],[LP EMR
FULL TAG (concatenate) 
auto fill]])</f>
        <v>U3039BL601VSD</v>
      </c>
      <c r="C70" s="72"/>
      <c r="D70" s="26"/>
      <c r="E70" s="26"/>
      <c r="F70" s="26" t="s">
        <v>334</v>
      </c>
      <c r="G70" s="26" t="s">
        <v>210</v>
      </c>
      <c r="H70" s="31"/>
      <c r="I70" s="26" t="s">
        <v>313</v>
      </c>
      <c r="J70" s="33">
        <v>601</v>
      </c>
      <c r="K70" s="26" t="s">
        <v>211</v>
      </c>
      <c r="L70" s="26" t="str">
        <f>CONCATENATE(Table7122[[#This Row],[Instrument
 type]],Table7122[[#This Row],[LP EMR TAG]],Table7122[[#This Row],[LP EMR
 TAG + Suffix]],)</f>
        <v>BL601VSD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 t="s">
        <v>359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19"/>
      <c r="BW70" s="19"/>
      <c r="BX70" s="19"/>
      <c r="BY70" s="19"/>
      <c r="BZ70" s="15"/>
      <c r="CA70" s="15"/>
      <c r="CB70" s="19"/>
      <c r="CC70" s="19"/>
      <c r="CD70" s="19"/>
      <c r="CE70" s="19"/>
      <c r="CF70" s="19"/>
      <c r="CG70" s="8"/>
      <c r="CH70" s="97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U70" s="1"/>
    </row>
    <row r="71" spans="1:130" s="25" customFormat="1" ht="12.75" customHeight="1" x14ac:dyDescent="0.25">
      <c r="A71" s="1" t="s">
        <v>338</v>
      </c>
      <c r="B71" s="26" t="str">
        <f>CONCATENATE($A$2,Table7122[[#This Row],[LP EMR
FULL TAG (concatenate) 
auto fill]])</f>
        <v>U3039PIC601</v>
      </c>
      <c r="C71" s="72"/>
      <c r="D71" s="32"/>
      <c r="E71" s="32"/>
      <c r="F71" s="12" t="s">
        <v>334</v>
      </c>
      <c r="G71" s="12" t="s">
        <v>273</v>
      </c>
      <c r="H71" s="31"/>
      <c r="I71" s="26" t="s">
        <v>327</v>
      </c>
      <c r="J71" s="33">
        <v>601</v>
      </c>
      <c r="K71" s="26"/>
      <c r="L71" s="26" t="str">
        <f>CONCATENATE(Table7122[[#This Row],[Instrument
 type]],Table7122[[#This Row],[LP EMR TAG]],Table7122[[#This Row],[LP EMR
 TAG + Suffix]],)</f>
        <v>PIC601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80" t="s">
        <v>275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19"/>
      <c r="BW71" s="9"/>
      <c r="BX71" s="9"/>
      <c r="BY71" s="9"/>
      <c r="BZ71" s="15"/>
      <c r="CA71" s="15"/>
      <c r="CB71" s="19"/>
      <c r="CC71" s="19"/>
      <c r="CD71" s="19"/>
      <c r="CE71" s="19"/>
      <c r="CF71" s="19"/>
      <c r="CG71" s="9"/>
      <c r="CH71" s="97"/>
      <c r="CI71" s="70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V71" s="1"/>
      <c r="DW71" s="1"/>
      <c r="DX71" s="1"/>
      <c r="DY71" s="1"/>
      <c r="DZ71" s="1"/>
    </row>
    <row r="72" spans="1:130" ht="12.75" customHeight="1" x14ac:dyDescent="0.25">
      <c r="A72" s="1" t="s">
        <v>338</v>
      </c>
      <c r="B72" s="26" t="str">
        <f>CONCATENATE($A$2,Table7122[[#This Row],[LP EMR
FULL TAG (concatenate) 
auto fill]])</f>
        <v>U3039PT601</v>
      </c>
      <c r="C72" s="26"/>
      <c r="D72" s="32"/>
      <c r="E72" s="32"/>
      <c r="F72" s="12" t="s">
        <v>334</v>
      </c>
      <c r="G72" s="12" t="s">
        <v>274</v>
      </c>
      <c r="H72" s="31"/>
      <c r="I72" s="26" t="s">
        <v>319</v>
      </c>
      <c r="J72" s="33">
        <v>601</v>
      </c>
      <c r="K72" s="26"/>
      <c r="L72" s="26" t="str">
        <f>CONCATENATE(Table7122[[#This Row],[Instrument
 type]],Table7122[[#This Row],[LP EMR TAG]],Table7122[[#This Row],[LP EMR
 TAG + Suffix]],)</f>
        <v>PT601</v>
      </c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80" t="s">
        <v>276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19"/>
      <c r="BW72" s="9"/>
      <c r="BX72" s="9"/>
      <c r="BY72" s="9"/>
      <c r="BZ72" s="15"/>
      <c r="CA72" s="15"/>
      <c r="CB72" s="19"/>
      <c r="CC72" s="19"/>
      <c r="CD72" s="19"/>
      <c r="CE72" s="19"/>
      <c r="CF72" s="19"/>
      <c r="CG72" s="9"/>
      <c r="CH72" s="97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U72" s="1"/>
    </row>
    <row r="73" spans="1:130" ht="12.75" customHeight="1" x14ac:dyDescent="0.25">
      <c r="A73" s="1" t="s">
        <v>338</v>
      </c>
      <c r="B73" s="26" t="str">
        <f>CONCATENATE($A$2,Table7122[[#This Row],[LP EMR
FULL TAG (concatenate) 
auto fill]])</f>
        <v>U3039PT602</v>
      </c>
      <c r="C73" s="26"/>
      <c r="D73" s="32"/>
      <c r="E73" s="32"/>
      <c r="F73" s="12" t="s">
        <v>334</v>
      </c>
      <c r="G73" s="12" t="s">
        <v>285</v>
      </c>
      <c r="H73" s="31"/>
      <c r="I73" s="26" t="s">
        <v>319</v>
      </c>
      <c r="J73" s="33">
        <v>602</v>
      </c>
      <c r="K73" s="26"/>
      <c r="L73" s="26" t="str">
        <f>CONCATENATE(Table7122[[#This Row],[Instrument
 type]],Table7122[[#This Row],[LP EMR TAG]],Table7122[[#This Row],[LP EMR
 TAG + Suffix]],)</f>
        <v>PT602</v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80" t="s">
        <v>286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19"/>
      <c r="BW73" s="9"/>
      <c r="BX73" s="9"/>
      <c r="BY73" s="9"/>
      <c r="BZ73" s="15"/>
      <c r="CA73" s="15"/>
      <c r="CB73" s="19"/>
      <c r="CC73" s="19"/>
      <c r="CD73" s="19"/>
      <c r="CE73" s="19"/>
      <c r="CF73" s="19"/>
      <c r="CG73" s="9"/>
      <c r="CH73" s="97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U73" s="1"/>
    </row>
    <row r="74" spans="1:130" ht="12.75" customHeight="1" x14ac:dyDescent="0.25">
      <c r="A74" s="1" t="s">
        <v>338</v>
      </c>
      <c r="B74" s="26" t="str">
        <f>CONCATENATE($A$2,Table7122[[#This Row],[LP EMR
FULL TAG (concatenate) 
auto fill]])</f>
        <v>U3039PSD603</v>
      </c>
      <c r="C74" s="26"/>
      <c r="D74" s="26"/>
      <c r="E74" s="26"/>
      <c r="F74" s="26" t="s">
        <v>335</v>
      </c>
      <c r="G74" s="26" t="s">
        <v>203</v>
      </c>
      <c r="H74" s="31"/>
      <c r="I74" s="26" t="s">
        <v>312</v>
      </c>
      <c r="J74" s="33">
        <v>603</v>
      </c>
      <c r="K74" s="26"/>
      <c r="L74" s="26" t="str">
        <f>CONCATENATE(Table7122[[#This Row],[Instrument
 type]],Table7122[[#This Row],[LP EMR TAG]],Table7122[[#This Row],[LP EMR
 TAG + Suffix]],)</f>
        <v>PSD603</v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 t="s">
        <v>204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19"/>
      <c r="BW74" s="19"/>
      <c r="BX74" s="19"/>
      <c r="BY74" s="19"/>
      <c r="BZ74" s="15"/>
      <c r="CA74" s="15"/>
      <c r="CB74" s="19"/>
      <c r="CC74" s="19"/>
      <c r="CD74" s="19"/>
      <c r="CE74" s="19"/>
      <c r="CF74" s="19"/>
      <c r="CG74" s="8"/>
      <c r="CH74" s="97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U74" s="1"/>
    </row>
    <row r="75" spans="1:130" ht="12.75" customHeight="1" x14ac:dyDescent="0.25">
      <c r="A75" s="1" t="s">
        <v>345</v>
      </c>
      <c r="B75" s="26" t="str">
        <f>CONCATENATE($A$2,Table7122[[#This Row],[LP EMR
FULL TAG (concatenate) 
auto fill]])</f>
        <v>U3039ZSZ603</v>
      </c>
      <c r="C75" s="26"/>
      <c r="D75" s="26"/>
      <c r="E75" s="26"/>
      <c r="F75" s="26" t="s">
        <v>335</v>
      </c>
      <c r="G75" s="26" t="s">
        <v>202</v>
      </c>
      <c r="H75" s="31"/>
      <c r="I75" s="26" t="s">
        <v>311</v>
      </c>
      <c r="J75" s="33">
        <v>603</v>
      </c>
      <c r="K75" s="26"/>
      <c r="L75" s="26" t="str">
        <f>CONCATENATE(Table7122[[#This Row],[Instrument
 type]],Table7122[[#This Row],[LP EMR TAG]],Table7122[[#This Row],[LP EMR
 TAG + Suffix]],)</f>
        <v>ZSZ603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 t="s">
        <v>355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19"/>
      <c r="BW75" s="19"/>
      <c r="BX75" s="19"/>
      <c r="BY75" s="19"/>
      <c r="BZ75" s="15"/>
      <c r="CA75" s="15"/>
      <c r="CB75" s="19"/>
      <c r="CC75" s="19"/>
      <c r="CD75" s="19"/>
      <c r="CE75" s="19"/>
      <c r="CF75" s="19"/>
      <c r="CG75" s="8"/>
      <c r="CH75" s="97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U75" s="1"/>
    </row>
    <row r="76" spans="1:130" ht="12.75" customHeight="1" x14ac:dyDescent="0.25">
      <c r="A76" s="1" t="s">
        <v>338</v>
      </c>
      <c r="B76" s="26" t="str">
        <f>CONCATENATE($A$2,Table7122[[#This Row],[LP EMR
FULL TAG (concatenate) 
auto fill]])</f>
        <v>U3039MT604</v>
      </c>
      <c r="C76" s="26"/>
      <c r="D76" s="26"/>
      <c r="E76" s="26"/>
      <c r="F76" s="26" t="s">
        <v>334</v>
      </c>
      <c r="G76" s="26" t="s">
        <v>212</v>
      </c>
      <c r="H76" s="31"/>
      <c r="I76" s="26" t="s">
        <v>314</v>
      </c>
      <c r="J76" s="33">
        <v>604</v>
      </c>
      <c r="K76" s="26"/>
      <c r="L76" s="26" t="str">
        <f>CONCATENATE(Table7122[[#This Row],[Instrument
 type]],Table7122[[#This Row],[LP EMR TAG]],Table7122[[#This Row],[LP EMR
 TAG + Suffix]],)</f>
        <v>MT604</v>
      </c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 t="s">
        <v>213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19"/>
      <c r="BW76" s="19"/>
      <c r="BX76" s="19"/>
      <c r="BY76" s="19"/>
      <c r="BZ76" s="15"/>
      <c r="CA76" s="15"/>
      <c r="CB76" s="19"/>
      <c r="CC76" s="19"/>
      <c r="CD76" s="19"/>
      <c r="CE76" s="19"/>
      <c r="CF76" s="19"/>
      <c r="CG76" s="8"/>
      <c r="CH76" s="97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U76" s="1"/>
    </row>
    <row r="77" spans="1:130" ht="12.75" customHeight="1" x14ac:dyDescent="0.25">
      <c r="A77" s="1" t="s">
        <v>338</v>
      </c>
      <c r="B77" s="26" t="str">
        <f>CONCATENATE($A$2,Table7122[[#This Row],[LP EMR
FULL TAG (concatenate) 
auto fill]])</f>
        <v>U3039FR605</v>
      </c>
      <c r="C77" s="26"/>
      <c r="D77" s="32"/>
      <c r="E77" s="32"/>
      <c r="F77" s="12" t="s">
        <v>334</v>
      </c>
      <c r="G77" s="12" t="s">
        <v>244</v>
      </c>
      <c r="H77" s="31"/>
      <c r="I77" s="26" t="s">
        <v>305</v>
      </c>
      <c r="J77" s="33">
        <v>605</v>
      </c>
      <c r="K77" s="26"/>
      <c r="L77" s="26" t="str">
        <f>CONCATENATE(Table7122[[#This Row],[Instrument
 type]],Table7122[[#This Row],[LP EMR TAG]],Table7122[[#This Row],[LP EMR
 TAG + Suffix]],)</f>
        <v>FR605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80" t="s">
        <v>245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19"/>
      <c r="BW77" s="9"/>
      <c r="BX77" s="9"/>
      <c r="BY77" s="9"/>
      <c r="BZ77" s="15"/>
      <c r="CA77" s="15"/>
      <c r="CB77" s="19"/>
      <c r="CC77" s="19"/>
      <c r="CD77" s="19"/>
      <c r="CE77" s="19"/>
      <c r="CF77" s="19"/>
      <c r="CG77" s="9"/>
      <c r="CH77" s="97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U77" s="1"/>
    </row>
    <row r="78" spans="1:130" ht="12.75" customHeight="1" x14ac:dyDescent="0.25">
      <c r="A78" s="1" t="s">
        <v>338</v>
      </c>
      <c r="B78" s="26" t="str">
        <f>CONCATENATE($A$2,Table7122[[#This Row],[LP EMR
FULL TAG (concatenate) 
auto fill]])</f>
        <v>U3039TK701</v>
      </c>
      <c r="C78" s="26"/>
      <c r="D78" s="32"/>
      <c r="E78" s="32"/>
      <c r="F78" s="12" t="s">
        <v>334</v>
      </c>
      <c r="G78" s="12"/>
      <c r="H78" s="31"/>
      <c r="I78" s="26" t="s">
        <v>326</v>
      </c>
      <c r="J78" s="33">
        <v>701</v>
      </c>
      <c r="K78" s="26"/>
      <c r="L78" s="26" t="str">
        <f>CONCATENATE(Table7122[[#This Row],[Instrument
 type]],Table7122[[#This Row],[LP EMR TAG]],Table7122[[#This Row],[LP EMR
 TAG + Suffix]],)</f>
        <v>TK701</v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80" t="s">
        <v>272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19"/>
      <c r="BW78" s="9"/>
      <c r="BX78" s="9"/>
      <c r="BY78" s="9"/>
      <c r="BZ78" s="15"/>
      <c r="CA78" s="15"/>
      <c r="CB78" s="19"/>
      <c r="CC78" s="19"/>
      <c r="CD78" s="19"/>
      <c r="CE78" s="19"/>
      <c r="CF78" s="19"/>
      <c r="CG78" s="9"/>
      <c r="CH78" s="97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U78" s="1"/>
    </row>
    <row r="79" spans="1:130" ht="12.75" customHeight="1" x14ac:dyDescent="0.25">
      <c r="A79" s="1" t="s">
        <v>338</v>
      </c>
      <c r="B79" s="26" t="str">
        <f>CONCATENATE($A$2,Table7122[[#This Row],[LP EMR
FULL TAG (concatenate) 
auto fill]])</f>
        <v>U3039MM702</v>
      </c>
      <c r="C79" s="26"/>
      <c r="D79" s="32"/>
      <c r="E79" s="32"/>
      <c r="F79" s="12" t="s">
        <v>334</v>
      </c>
      <c r="G79" s="12"/>
      <c r="H79" s="31"/>
      <c r="I79" s="26" t="s">
        <v>321</v>
      </c>
      <c r="J79" s="33">
        <v>702</v>
      </c>
      <c r="K79" s="26"/>
      <c r="L79" s="26" t="str">
        <f>CONCATENATE(Table7122[[#This Row],[Instrument
 type]],Table7122[[#This Row],[LP EMR TAG]],Table7122[[#This Row],[LP EMR
 TAG + Suffix]],)</f>
        <v>MM702</v>
      </c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80" t="s">
        <v>304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19"/>
      <c r="BW79" s="9"/>
      <c r="BX79" s="9"/>
      <c r="BY79" s="9"/>
      <c r="BZ79" s="15"/>
      <c r="CA79" s="15"/>
      <c r="CB79" s="19"/>
      <c r="CC79" s="19"/>
      <c r="CD79" s="19"/>
      <c r="CE79" s="19"/>
      <c r="CF79" s="19"/>
      <c r="CG79" s="9"/>
      <c r="CH79" s="97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U79" s="1"/>
    </row>
    <row r="80" spans="1:130" ht="12.75" customHeight="1" x14ac:dyDescent="0.25">
      <c r="A80" s="86" t="s">
        <v>340</v>
      </c>
      <c r="B80" s="86" t="str">
        <f>CONCATENATE($A$2,Table7122[[#This Row],[LP EMR
FULL TAG (concatenate) 
auto fill]])</f>
        <v>U3039ZSZ002</v>
      </c>
      <c r="C80" s="86"/>
      <c r="D80" s="88"/>
      <c r="E80" s="88"/>
      <c r="F80" s="89" t="s">
        <v>335</v>
      </c>
      <c r="G80" s="89"/>
      <c r="H80" s="90"/>
      <c r="I80" s="86" t="s">
        <v>311</v>
      </c>
      <c r="J80" s="88" t="s">
        <v>331</v>
      </c>
      <c r="K80" s="86"/>
      <c r="L80" s="86" t="str">
        <f>CONCATENATE(Table7122[[#This Row],[Instrument
 type]],Table7122[[#This Row],[LP EMR TAG]],Table7122[[#This Row],[LP EMR
 TAG + Suffix]],)</f>
        <v>ZSZ002</v>
      </c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91" t="s">
        <v>342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19"/>
      <c r="BW80" s="9"/>
      <c r="BX80" s="9"/>
      <c r="BY80" s="9"/>
      <c r="BZ80" s="15"/>
      <c r="CA80" s="15"/>
      <c r="CB80" s="19"/>
      <c r="CC80" s="19"/>
      <c r="CD80" s="19"/>
      <c r="CE80" s="19"/>
      <c r="CF80" s="19"/>
      <c r="CG80" s="9"/>
      <c r="CH80" s="97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U80" s="1"/>
    </row>
    <row r="81" spans="1:125" s="8" customFormat="1" ht="12.75" customHeight="1" x14ac:dyDescent="0.25">
      <c r="A81" s="26" t="s">
        <v>341</v>
      </c>
      <c r="B81" s="26" t="str">
        <f>CONCATENATE($A$2,Table7122[[#This Row],[LP EMR
FULL TAG (concatenate) 
auto fill]])</f>
        <v>U3039OVZ506</v>
      </c>
      <c r="C81" s="26"/>
      <c r="D81" s="32"/>
      <c r="E81" s="32"/>
      <c r="F81" s="12" t="s">
        <v>335</v>
      </c>
      <c r="G81" s="12"/>
      <c r="H81" s="31"/>
      <c r="I81" s="26" t="s">
        <v>324</v>
      </c>
      <c r="J81" s="33">
        <v>506</v>
      </c>
      <c r="K81" s="26"/>
      <c r="L81" s="26" t="str">
        <f>CONCATENATE(Table7122[[#This Row],[Instrument
 type]],Table7122[[#This Row],[LP EMR TAG]],Table7122[[#This Row],[LP EMR
 TAG + Suffix]],)</f>
        <v>OVZ506</v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80" t="s">
        <v>343</v>
      </c>
      <c r="BV81" s="19"/>
      <c r="BW81" s="9"/>
      <c r="BX81" s="9"/>
      <c r="BY81" s="9"/>
      <c r="BZ81" s="15"/>
      <c r="CA81" s="15"/>
      <c r="CB81" s="19"/>
      <c r="CC81" s="19"/>
      <c r="CD81" s="19"/>
      <c r="CE81" s="19"/>
      <c r="CF81" s="19"/>
      <c r="CG81" s="9"/>
      <c r="CH81" s="97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</row>
    <row r="82" spans="1:125" s="8" customFormat="1" ht="12.75" customHeight="1" x14ac:dyDescent="0.25">
      <c r="A82" s="26" t="s">
        <v>361</v>
      </c>
      <c r="B82" s="26" t="str">
        <f>CONCATENATE($A$2,Table7122[[#This Row],[LP EMR
FULL TAG (concatenate) 
auto fill]])</f>
        <v>U3039CY602</v>
      </c>
      <c r="C82" s="26"/>
      <c r="D82" s="32"/>
      <c r="E82" s="32"/>
      <c r="F82" s="12" t="s">
        <v>334</v>
      </c>
      <c r="G82" s="12"/>
      <c r="H82" s="31"/>
      <c r="I82" s="26" t="s">
        <v>360</v>
      </c>
      <c r="J82" s="33">
        <v>602</v>
      </c>
      <c r="K82" s="26"/>
      <c r="L82" s="26" t="str">
        <f>CONCATENATE(Table7122[[#This Row],[Instrument
 type]],Table7122[[#This Row],[LP EMR TAG]],Table7122[[#This Row],[LP EMR
 TAG + Suffix]],)</f>
        <v>CY602</v>
      </c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80" t="s">
        <v>362</v>
      </c>
      <c r="BV82" s="19"/>
      <c r="BW82" s="9"/>
      <c r="BX82" s="9"/>
      <c r="BY82" s="9"/>
      <c r="BZ82" s="15"/>
      <c r="CA82" s="15"/>
      <c r="CB82" s="19"/>
      <c r="CC82" s="19"/>
      <c r="CD82" s="19"/>
      <c r="CE82" s="19"/>
      <c r="CF82" s="19"/>
      <c r="CG82" s="9"/>
      <c r="CH82" s="97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</row>
    <row r="83" spans="1:125" ht="12.75" customHeight="1" x14ac:dyDescent="0.25">
      <c r="A83" s="1" t="s">
        <v>361</v>
      </c>
      <c r="B83" s="97" t="s">
        <v>365</v>
      </c>
      <c r="C83" s="1"/>
      <c r="D83" s="98"/>
      <c r="E83" s="98"/>
      <c r="F83" s="97" t="s">
        <v>334</v>
      </c>
      <c r="G83" s="97"/>
      <c r="H83" s="15"/>
      <c r="I83" s="1" t="s">
        <v>363</v>
      </c>
      <c r="J83" s="1" t="s">
        <v>365</v>
      </c>
      <c r="K83" s="1"/>
      <c r="L83" s="1" t="str">
        <f>CONCATENATE(Table7122[[#This Row],[Instrument
 type]],Table7122[[#This Row],[LP EMR TAG]],Table7122[[#This Row],[LP EMR
 TAG + Suffix]],)</f>
        <v>PU U2319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5" t="s">
        <v>364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19"/>
      <c r="BW83" s="9"/>
      <c r="BX83" s="9"/>
      <c r="BY83" s="9"/>
      <c r="BZ83" s="15"/>
      <c r="CA83" s="15"/>
      <c r="CB83" s="19"/>
      <c r="CC83" s="19"/>
      <c r="CD83" s="19"/>
      <c r="CE83" s="19"/>
      <c r="CF83" s="19"/>
      <c r="CG83" s="9"/>
      <c r="CH83" s="97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U83" s="1"/>
    </row>
    <row r="84" spans="1:125" s="25" customFormat="1" ht="12.75" customHeight="1" x14ac:dyDescent="0.25">
      <c r="A84" s="1" t="s">
        <v>366</v>
      </c>
      <c r="B84" s="26" t="str">
        <f>CONCATENATE($A$2,Table7122[[#This Row],[LP EMR
FULL TAG (concatenate) 
auto fill]])</f>
        <v>U3039V606</v>
      </c>
      <c r="C84" s="1"/>
      <c r="D84" s="98"/>
      <c r="E84" s="98"/>
      <c r="F84" s="12" t="s">
        <v>334</v>
      </c>
      <c r="G84" s="12" t="s">
        <v>367</v>
      </c>
      <c r="H84" s="31"/>
      <c r="I84" s="26" t="s">
        <v>316</v>
      </c>
      <c r="J84" s="33">
        <v>606</v>
      </c>
      <c r="K84" s="26"/>
      <c r="L84" s="26" t="str">
        <f>CONCATENATE(Table7122[[#This Row],[Instrument
 type]],Table7122[[#This Row],[LP EMR TAG]],Table7122[[#This Row],[LP EMR
 TAG + Suffix]],)</f>
        <v>V606</v>
      </c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80" t="s">
        <v>368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19"/>
      <c r="BW84" s="9"/>
      <c r="BX84" s="9"/>
      <c r="BY84" s="9"/>
      <c r="BZ84" s="15"/>
      <c r="CA84" s="15"/>
      <c r="CB84" s="19"/>
      <c r="CC84" s="19"/>
      <c r="CD84" s="19"/>
      <c r="CE84" s="19"/>
      <c r="CF84" s="19"/>
      <c r="CG84" s="9"/>
      <c r="CH84" s="97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</row>
  </sheetData>
  <sheetProtection autoFilter="0"/>
  <printOptions horizontalCentered="1" verticalCentered="1"/>
  <pageMargins left="0.28740157500000002" right="0.28740157500000002" top="0.52362204700000003" bottom="0.27362204699999998" header="0.28740157500000002" footer="0.78740157480314998"/>
  <pageSetup paperSize="8" scale="71" orientation="landscape" horizontalDpi="300" verticalDpi="300" r:id="rId1"/>
  <headerFooter alignWithMargins="0"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A7F0-DED5-40CC-A363-B978204A0EE6}">
  <sheetPr codeName="Sheet46">
    <pageSetUpPr fitToPage="1"/>
  </sheetPr>
  <dimension ref="A1:DZ84"/>
  <sheetViews>
    <sheetView zoomScale="90" zoomScaleNormal="90" workbookViewId="0">
      <selection activeCell="L3" sqref="L3"/>
    </sheetView>
  </sheetViews>
  <sheetFormatPr defaultColWidth="11.44140625" defaultRowHeight="12.75" customHeight="1" x14ac:dyDescent="0.3"/>
  <cols>
    <col min="1" max="1" width="17.88671875" style="2" bestFit="1" customWidth="1"/>
    <col min="2" max="2" width="19.5546875" style="2" bestFit="1" customWidth="1"/>
    <col min="3" max="3" width="11.44140625" customWidth="1"/>
    <col min="4" max="5" width="11.44140625" style="2" customWidth="1"/>
    <col min="6" max="6" width="17.44140625" style="2" customWidth="1"/>
    <col min="7" max="7" width="11.44140625" style="2" customWidth="1"/>
    <col min="8" max="8" width="16.33203125" style="21" customWidth="1"/>
    <col min="9" max="9" width="13.44140625" style="21" customWidth="1"/>
    <col min="10" max="10" width="17.33203125" style="27" customWidth="1"/>
    <col min="11" max="11" width="14.5546875" style="27" customWidth="1"/>
    <col min="12" max="12" width="30.6640625" style="27" customWidth="1"/>
    <col min="13" max="14" width="10" style="27" hidden="1" customWidth="1"/>
    <col min="15" max="15" width="11.6640625" style="27" hidden="1" customWidth="1"/>
    <col min="16" max="16" width="30.6640625" style="27" hidden="1" customWidth="1"/>
    <col min="17" max="17" width="35.6640625" style="27" hidden="1" customWidth="1"/>
    <col min="18" max="18" width="25.33203125" style="27" hidden="1" customWidth="1"/>
    <col min="19" max="19" width="18.109375" style="27" hidden="1" customWidth="1"/>
    <col min="20" max="21" width="13.44140625" style="14" hidden="1" customWidth="1"/>
    <col min="22" max="22" width="17.5546875" hidden="1" customWidth="1"/>
    <col min="23" max="23" width="93.33203125" style="14" customWidth="1"/>
    <col min="24" max="24" width="26.109375" style="14" customWidth="1"/>
    <col min="25" max="25" width="83.6640625" style="14" customWidth="1"/>
    <col min="26" max="26" width="29.88671875" style="14" customWidth="1"/>
    <col min="27" max="27" width="11.33203125" style="14" customWidth="1"/>
    <col min="28" max="28" width="14.88671875" style="14" customWidth="1"/>
    <col min="29" max="30" width="20.33203125" style="14" customWidth="1"/>
    <col min="31" max="31" width="15.5546875" style="14" customWidth="1"/>
    <col min="32" max="33" width="13.44140625" style="14" customWidth="1"/>
    <col min="34" max="34" width="12.33203125" style="14" customWidth="1"/>
    <col min="35" max="36" width="8" style="14" customWidth="1"/>
    <col min="37" max="38" width="4.88671875" style="14" customWidth="1"/>
    <col min="39" max="39" width="10" style="14" customWidth="1"/>
    <col min="40" max="41" width="19.44140625" style="14" customWidth="1"/>
    <col min="42" max="42" width="23.6640625" style="14" customWidth="1"/>
    <col min="43" max="43" width="12.44140625" style="14" customWidth="1"/>
    <col min="44" max="44" width="23.44140625" style="14" customWidth="1"/>
    <col min="45" max="47" width="13.44140625" style="14" customWidth="1"/>
    <col min="48" max="48" width="11.44140625" customWidth="1"/>
    <col min="49" max="49" width="23.88671875" customWidth="1"/>
    <col min="50" max="50" width="21.44140625" bestFit="1" customWidth="1"/>
    <col min="51" max="51" width="56.44140625" customWidth="1"/>
    <col min="52" max="52" width="21.44140625" customWidth="1"/>
    <col min="53" max="53" width="19.33203125" customWidth="1"/>
    <col min="54" max="54" width="20.33203125" customWidth="1"/>
    <col min="55" max="62" width="22.44140625" customWidth="1"/>
    <col min="63" max="63" width="36.6640625" customWidth="1"/>
    <col min="64" max="73" width="22.44140625" customWidth="1"/>
    <col min="74" max="74" width="16.5546875" customWidth="1"/>
    <col min="75" max="76" width="11.44140625" customWidth="1"/>
    <col min="77" max="77" width="16.44140625" customWidth="1"/>
    <col min="78" max="78" width="22.6640625" customWidth="1"/>
    <col min="79" max="79" width="14.44140625" customWidth="1"/>
    <col min="80" max="80" width="23.33203125" bestFit="1" customWidth="1"/>
    <col min="81" max="81" width="23.44140625" style="14" bestFit="1" customWidth="1"/>
    <col min="82" max="82" width="20.44140625" style="14" customWidth="1"/>
    <col min="83" max="83" width="23.5546875" style="14" customWidth="1"/>
    <col min="84" max="84" width="26.88671875" style="14" customWidth="1"/>
    <col min="85" max="85" width="16.88671875" style="10" customWidth="1"/>
    <col min="86" max="86" width="16.6640625" style="10" customWidth="1"/>
    <col min="87" max="87" width="21.6640625" style="10" customWidth="1"/>
    <col min="88" max="88" width="26.88671875" style="10" customWidth="1"/>
    <col min="89" max="89" width="13.44140625" style="14" customWidth="1"/>
    <col min="90" max="90" width="10.109375" style="14" customWidth="1"/>
    <col min="91" max="91" width="33.6640625" style="2" customWidth="1"/>
    <col min="92" max="121" width="34.5546875" style="14" customWidth="1"/>
    <col min="122" max="122" width="8.44140625" style="2" customWidth="1"/>
    <col min="123" max="123" width="8.109375" style="2" customWidth="1"/>
    <col min="124" max="124" width="59.44140625" style="2" customWidth="1"/>
    <col min="126" max="126" width="93.88671875" style="2" bestFit="1" customWidth="1"/>
    <col min="127" max="127" width="93.88671875" style="2" customWidth="1"/>
    <col min="128" max="128" width="15.44140625" style="2" customWidth="1"/>
    <col min="129" max="133" width="11.44140625" style="2" customWidth="1"/>
    <col min="134" max="16384" width="11.44140625" style="2"/>
  </cols>
  <sheetData>
    <row r="1" spans="1:125" ht="12.75" customHeight="1" x14ac:dyDescent="0.3">
      <c r="A1" s="94" t="s">
        <v>373</v>
      </c>
    </row>
    <row r="2" spans="1:125" ht="12.75" customHeight="1" x14ac:dyDescent="0.3">
      <c r="A2" s="95"/>
    </row>
    <row r="3" spans="1:125" s="45" customFormat="1" ht="57.6" x14ac:dyDescent="0.3">
      <c r="A3" s="35" t="s">
        <v>369</v>
      </c>
      <c r="B3" s="92" t="s">
        <v>371</v>
      </c>
      <c r="C3" s="34" t="s">
        <v>8</v>
      </c>
      <c r="D3" s="34" t="s">
        <v>11</v>
      </c>
      <c r="E3" s="34" t="s">
        <v>1</v>
      </c>
      <c r="F3" s="35" t="s">
        <v>12</v>
      </c>
      <c r="G3" s="35" t="s">
        <v>370</v>
      </c>
      <c r="H3" s="35" t="s">
        <v>7</v>
      </c>
      <c r="I3" s="35" t="s">
        <v>16</v>
      </c>
      <c r="J3" s="36" t="s">
        <v>17</v>
      </c>
      <c r="K3" s="36" t="s">
        <v>18</v>
      </c>
      <c r="L3" s="93" t="s">
        <v>372</v>
      </c>
      <c r="M3" s="69" t="s">
        <v>184</v>
      </c>
      <c r="N3" s="69" t="s">
        <v>187</v>
      </c>
      <c r="O3" s="69" t="s">
        <v>185</v>
      </c>
      <c r="P3" s="69" t="s">
        <v>188</v>
      </c>
      <c r="Q3" s="36" t="s">
        <v>23</v>
      </c>
      <c r="R3" s="36" t="s">
        <v>22</v>
      </c>
      <c r="S3" s="36" t="s">
        <v>21</v>
      </c>
      <c r="T3" s="36" t="s">
        <v>20</v>
      </c>
      <c r="U3" s="36" t="s">
        <v>24</v>
      </c>
      <c r="V3" s="36" t="s">
        <v>31</v>
      </c>
      <c r="W3" s="34" t="s">
        <v>164</v>
      </c>
      <c r="X3" s="36" t="s">
        <v>165</v>
      </c>
      <c r="Y3" s="36" t="s">
        <v>166</v>
      </c>
      <c r="Z3" s="37" t="s">
        <v>167</v>
      </c>
      <c r="AA3" s="37" t="s">
        <v>163</v>
      </c>
      <c r="AB3" s="38" t="s">
        <v>151</v>
      </c>
      <c r="AC3" s="38" t="s">
        <v>168</v>
      </c>
      <c r="AD3" s="37" t="s">
        <v>142</v>
      </c>
      <c r="AE3" s="37" t="s">
        <v>143</v>
      </c>
      <c r="AF3" s="37" t="s">
        <v>144</v>
      </c>
      <c r="AG3" s="37" t="s">
        <v>145</v>
      </c>
      <c r="AH3" s="38" t="s">
        <v>146</v>
      </c>
      <c r="AI3" s="38" t="s">
        <v>147</v>
      </c>
      <c r="AJ3" s="38" t="s">
        <v>141</v>
      </c>
      <c r="AK3" s="38" t="s">
        <v>148</v>
      </c>
      <c r="AL3" s="38" t="s">
        <v>149</v>
      </c>
      <c r="AM3" s="48" t="s">
        <v>44</v>
      </c>
      <c r="AN3" s="48" t="s">
        <v>150</v>
      </c>
      <c r="AO3" s="48" t="s">
        <v>138</v>
      </c>
      <c r="AP3" s="48" t="s">
        <v>139</v>
      </c>
      <c r="AQ3" s="48" t="s">
        <v>140</v>
      </c>
      <c r="AR3" s="48" t="s">
        <v>70</v>
      </c>
      <c r="AS3" s="48" t="s">
        <v>73</v>
      </c>
      <c r="AT3" s="39" t="s">
        <v>14</v>
      </c>
      <c r="AU3" s="39" t="s">
        <v>15</v>
      </c>
      <c r="AV3" s="62" t="s">
        <v>88</v>
      </c>
      <c r="AW3" s="63" t="s">
        <v>45</v>
      </c>
      <c r="AX3" s="63" t="s">
        <v>46</v>
      </c>
      <c r="AY3" s="63" t="s">
        <v>186</v>
      </c>
      <c r="AZ3" s="63" t="s">
        <v>47</v>
      </c>
      <c r="BA3" s="63" t="s">
        <v>48</v>
      </c>
      <c r="BB3" s="63" t="s">
        <v>49</v>
      </c>
      <c r="BC3" s="63" t="s">
        <v>50</v>
      </c>
      <c r="BD3" s="63" t="s">
        <v>78</v>
      </c>
      <c r="BE3" s="63" t="s">
        <v>79</v>
      </c>
      <c r="BF3" s="63" t="s">
        <v>80</v>
      </c>
      <c r="BG3" s="64" t="s">
        <v>82</v>
      </c>
      <c r="BH3" s="63" t="s">
        <v>83</v>
      </c>
      <c r="BI3" s="63" t="s">
        <v>137</v>
      </c>
      <c r="BJ3" s="63" t="s">
        <v>131</v>
      </c>
      <c r="BK3" s="62" t="s">
        <v>84</v>
      </c>
      <c r="BL3" s="63" t="s">
        <v>85</v>
      </c>
      <c r="BM3" s="63" t="s">
        <v>86</v>
      </c>
      <c r="BN3" s="63" t="s">
        <v>87</v>
      </c>
      <c r="BO3" s="10" t="s">
        <v>93</v>
      </c>
      <c r="BP3" s="10" t="s">
        <v>94</v>
      </c>
      <c r="BQ3" s="10" t="s">
        <v>95</v>
      </c>
      <c r="BR3" s="10" t="s">
        <v>96</v>
      </c>
      <c r="BS3" s="10" t="s">
        <v>97</v>
      </c>
      <c r="BT3" s="10" t="s">
        <v>98</v>
      </c>
      <c r="BU3" s="10" t="s">
        <v>99</v>
      </c>
      <c r="BV3" s="40" t="s">
        <v>169</v>
      </c>
      <c r="BW3" s="40" t="s">
        <v>170</v>
      </c>
      <c r="BX3" s="40" t="s">
        <v>171</v>
      </c>
      <c r="BY3" s="40" t="s">
        <v>172</v>
      </c>
      <c r="BZ3" s="35" t="s">
        <v>173</v>
      </c>
      <c r="CA3" s="35" t="s">
        <v>174</v>
      </c>
      <c r="CB3" s="35" t="s">
        <v>175</v>
      </c>
      <c r="CC3" s="35" t="s">
        <v>176</v>
      </c>
      <c r="CD3" s="35" t="s">
        <v>177</v>
      </c>
      <c r="CE3" s="35" t="s">
        <v>178</v>
      </c>
      <c r="CF3" s="41" t="s">
        <v>179</v>
      </c>
      <c r="CG3" s="42" t="s">
        <v>180</v>
      </c>
      <c r="CH3" s="43" t="s">
        <v>181</v>
      </c>
      <c r="CI3" s="44" t="s">
        <v>182</v>
      </c>
      <c r="CJ3" s="35" t="s">
        <v>183</v>
      </c>
      <c r="CK3" s="34" t="s">
        <v>5</v>
      </c>
      <c r="CL3" s="35" t="s">
        <v>6</v>
      </c>
      <c r="CM3" s="47" t="s">
        <v>100</v>
      </c>
      <c r="CN3" s="47" t="s">
        <v>101</v>
      </c>
      <c r="CO3" s="47" t="s">
        <v>102</v>
      </c>
      <c r="CP3" s="57" t="s">
        <v>103</v>
      </c>
      <c r="CQ3" s="47" t="s">
        <v>104</v>
      </c>
      <c r="CR3" s="10" t="s">
        <v>105</v>
      </c>
      <c r="CS3" s="47" t="s">
        <v>106</v>
      </c>
      <c r="CT3" s="10" t="s">
        <v>107</v>
      </c>
      <c r="CU3" s="10" t="s">
        <v>108</v>
      </c>
      <c r="CV3" s="10" t="s">
        <v>109</v>
      </c>
      <c r="CW3" s="10" t="s">
        <v>110</v>
      </c>
      <c r="CX3" s="10" t="s">
        <v>111</v>
      </c>
      <c r="CY3" s="10" t="s">
        <v>112</v>
      </c>
      <c r="CZ3" s="10" t="s">
        <v>113</v>
      </c>
      <c r="DA3" s="10" t="s">
        <v>114</v>
      </c>
      <c r="DB3" s="10" t="s">
        <v>115</v>
      </c>
      <c r="DC3" s="47" t="s">
        <v>116</v>
      </c>
      <c r="DD3" s="47" t="s">
        <v>117</v>
      </c>
      <c r="DE3" s="47" t="s">
        <v>118</v>
      </c>
      <c r="DF3" s="47" t="s">
        <v>119</v>
      </c>
      <c r="DG3" s="47" t="s">
        <v>120</v>
      </c>
      <c r="DH3" s="47" t="s">
        <v>121</v>
      </c>
      <c r="DI3" s="47" t="s">
        <v>122</v>
      </c>
      <c r="DJ3" s="58" t="s">
        <v>123</v>
      </c>
      <c r="DK3" s="58" t="s">
        <v>124</v>
      </c>
      <c r="DL3" s="58" t="s">
        <v>125</v>
      </c>
      <c r="DM3" s="58" t="s">
        <v>126</v>
      </c>
      <c r="DN3" s="58" t="s">
        <v>127</v>
      </c>
      <c r="DO3" s="58" t="s">
        <v>128</v>
      </c>
      <c r="DP3" s="59" t="s">
        <v>129</v>
      </c>
      <c r="DQ3" s="59" t="s">
        <v>130</v>
      </c>
    </row>
    <row r="4" spans="1:125" ht="12.6" customHeight="1" x14ac:dyDescent="0.25">
      <c r="B4" s="74" t="str">
        <f>CONCATENATE($A$2,Table712[[#This Row],[LP EMR
FULL TAG (concatenate) 
auto fill]])</f>
        <v/>
      </c>
      <c r="C4" s="72"/>
      <c r="D4" s="32"/>
      <c r="E4" s="32"/>
      <c r="F4" s="12"/>
      <c r="G4" s="12"/>
      <c r="H4" s="31"/>
      <c r="I4" s="26"/>
      <c r="J4" s="83"/>
      <c r="K4" s="26"/>
      <c r="L4" s="26" t="str">
        <f>CONCATENATE(Table712[[#This Row],[Instrument
 type]],Table712[[#This Row],[LP EMR TAG]],Table712[[#This Row],[LP EMR
 TAG + Suffix]],)</f>
        <v/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8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19"/>
      <c r="BW4" s="9"/>
      <c r="BX4" s="9"/>
      <c r="BY4" s="9"/>
      <c r="BZ4" s="15"/>
      <c r="CA4" s="15"/>
      <c r="CB4" s="19"/>
      <c r="CC4" s="19"/>
      <c r="CD4" s="19"/>
      <c r="CE4" s="19"/>
      <c r="CF4" s="19"/>
      <c r="CG4" s="9"/>
      <c r="CH4" s="13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U4" s="2"/>
    </row>
    <row r="5" spans="1:125" s="30" customFormat="1" ht="12.6" customHeight="1" x14ac:dyDescent="0.25">
      <c r="A5" s="7"/>
      <c r="B5" s="74" t="str">
        <f>CONCATENATE($A$2,Table712[[#This Row],[LP EMR
FULL TAG (concatenate) 
auto fill]])</f>
        <v/>
      </c>
      <c r="C5" s="72"/>
      <c r="D5" s="32"/>
      <c r="E5" s="32"/>
      <c r="F5" s="12"/>
      <c r="G5" s="12"/>
      <c r="H5" s="31"/>
      <c r="I5" s="26"/>
      <c r="J5" s="83"/>
      <c r="K5" s="26"/>
      <c r="L5" s="26" t="str">
        <f>CONCATENATE(Table712[[#This Row],[Instrument
 type]],Table712[[#This Row],[LP EMR TAG]],Table712[[#This Row],[LP EMR
 TAG + Suffix]],)</f>
        <v/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80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19"/>
      <c r="BW5" s="9"/>
      <c r="BX5" s="9"/>
      <c r="BY5" s="9"/>
      <c r="BZ5" s="15"/>
      <c r="CA5" s="15"/>
      <c r="CB5" s="19"/>
      <c r="CC5" s="19"/>
      <c r="CD5" s="19"/>
      <c r="CE5" s="19"/>
      <c r="CF5" s="19"/>
      <c r="CG5" s="9"/>
      <c r="CH5" s="13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</row>
    <row r="6" spans="1:125" s="6" customFormat="1" ht="12.6" customHeight="1" x14ac:dyDescent="0.25">
      <c r="A6" s="2"/>
      <c r="B6" s="74" t="str">
        <f>CONCATENATE($A$2,Table712[[#This Row],[LP EMR
FULL TAG (concatenate) 
auto fill]])</f>
        <v/>
      </c>
      <c r="C6" s="72"/>
      <c r="D6" s="32"/>
      <c r="E6" s="32"/>
      <c r="F6" s="12"/>
      <c r="G6" s="12"/>
      <c r="H6" s="31"/>
      <c r="I6" s="26"/>
      <c r="J6" s="83"/>
      <c r="K6" s="71"/>
      <c r="L6" s="26" t="str">
        <f>CONCATENATE(Table712[[#This Row],[Instrument
 type]],Table712[[#This Row],[LP EMR TAG]],Table712[[#This Row],[LP EMR
 TAG + Suffix]],)</f>
        <v/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80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19"/>
      <c r="BW6" s="9"/>
      <c r="BX6" s="9"/>
      <c r="BY6" s="9"/>
      <c r="BZ6" s="15"/>
      <c r="CA6" s="15"/>
      <c r="CB6" s="19"/>
      <c r="CC6" s="19"/>
      <c r="CD6" s="19"/>
      <c r="CE6" s="19"/>
      <c r="CF6" s="19"/>
      <c r="CG6" s="9"/>
      <c r="CH6" s="13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</row>
    <row r="7" spans="1:125" s="8" customFormat="1" ht="12.6" customHeight="1" x14ac:dyDescent="0.25">
      <c r="A7" s="7"/>
      <c r="B7" s="74" t="str">
        <f>CONCATENATE($A$2,Table712[[#This Row],[LP EMR
FULL TAG (concatenate) 
auto fill]])</f>
        <v/>
      </c>
      <c r="C7" s="72"/>
      <c r="D7" s="32"/>
      <c r="E7" s="32"/>
      <c r="F7" s="12"/>
      <c r="G7" s="12"/>
      <c r="H7" s="31"/>
      <c r="I7" s="26"/>
      <c r="J7" s="83"/>
      <c r="K7" s="71"/>
      <c r="L7" s="26" t="str">
        <f>CONCATENATE(Table712[[#This Row],[Instrument
 type]],Table712[[#This Row],[LP EMR TAG]],Table712[[#This Row],[LP EMR
 TAG + Suffix]],)</f>
        <v/>
      </c>
      <c r="M7" s="26"/>
      <c r="N7" s="26"/>
      <c r="O7" s="26"/>
      <c r="P7" s="26"/>
      <c r="Q7" s="71"/>
      <c r="R7" s="26"/>
      <c r="S7" s="26"/>
      <c r="T7" s="26"/>
      <c r="U7" s="26"/>
      <c r="V7" s="26"/>
      <c r="W7" s="80"/>
      <c r="BV7" s="19"/>
      <c r="BW7" s="9"/>
      <c r="BX7" s="9"/>
      <c r="BY7" s="9"/>
      <c r="BZ7" s="15"/>
      <c r="CA7" s="15"/>
      <c r="CB7" s="19"/>
      <c r="CC7" s="19"/>
      <c r="CD7" s="19"/>
      <c r="CE7" s="19"/>
      <c r="CF7" s="19"/>
      <c r="CG7" s="9"/>
      <c r="CH7" s="13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</row>
    <row r="8" spans="1:125" ht="12.6" customHeight="1" x14ac:dyDescent="0.25">
      <c r="B8" s="74" t="str">
        <f>CONCATENATE($A$2,Table712[[#This Row],[LP EMR
FULL TAG (concatenate) 
auto fill]])</f>
        <v/>
      </c>
      <c r="C8" s="72"/>
      <c r="D8" s="32"/>
      <c r="E8" s="32"/>
      <c r="F8" s="12"/>
      <c r="G8" s="12"/>
      <c r="H8" s="31"/>
      <c r="I8" s="26"/>
      <c r="J8" s="83"/>
      <c r="K8" s="26"/>
      <c r="L8" s="26" t="str">
        <f>CONCATENATE(Table712[[#This Row],[Instrument
 type]],Table712[[#This Row],[LP EMR TAG]],Table712[[#This Row],[LP EMR
 TAG + Suffix]],)</f>
        <v/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80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19"/>
      <c r="BW8" s="9"/>
      <c r="BX8" s="9"/>
      <c r="BY8" s="9"/>
      <c r="BZ8" s="15"/>
      <c r="CA8" s="15"/>
      <c r="CB8" s="19"/>
      <c r="CC8" s="19"/>
      <c r="CD8" s="19"/>
      <c r="CE8" s="19"/>
      <c r="CF8" s="19"/>
      <c r="CG8" s="9"/>
      <c r="CH8" s="13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U8" s="2"/>
    </row>
    <row r="9" spans="1:125" ht="12.75" customHeight="1" x14ac:dyDescent="0.25">
      <c r="A9" s="7"/>
      <c r="B9" s="74" t="str">
        <f>CONCATENATE($A$2,Table712[[#This Row],[LP EMR
FULL TAG (concatenate) 
auto fill]])</f>
        <v/>
      </c>
      <c r="C9" s="72"/>
      <c r="D9" s="32"/>
      <c r="E9" s="32"/>
      <c r="F9" s="12"/>
      <c r="G9" s="12"/>
      <c r="H9" s="31"/>
      <c r="I9" s="26"/>
      <c r="J9" s="33"/>
      <c r="K9" s="26"/>
      <c r="L9" s="26" t="str">
        <f>CONCATENATE(Table712[[#This Row],[Instrument
 type]],Table712[[#This Row],[LP EMR TAG]],Table712[[#This Row],[LP EMR
 TAG + Suffix]],)</f>
        <v/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8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9"/>
      <c r="BW9" s="9"/>
      <c r="BX9" s="9"/>
      <c r="BY9" s="9"/>
      <c r="BZ9" s="15"/>
      <c r="CA9" s="15"/>
      <c r="CB9" s="19"/>
      <c r="CC9" s="19"/>
      <c r="CD9" s="19"/>
      <c r="CE9" s="19"/>
      <c r="CF9" s="19"/>
      <c r="CG9" s="9"/>
      <c r="CH9" s="13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U9" s="2"/>
    </row>
    <row r="10" spans="1:125" ht="12.75" customHeight="1" x14ac:dyDescent="0.25">
      <c r="B10" s="74" t="str">
        <f>CONCATENATE($A$2,Table712[[#This Row],[LP EMR
FULL TAG (concatenate) 
auto fill]])</f>
        <v/>
      </c>
      <c r="C10" s="72"/>
      <c r="D10" s="32"/>
      <c r="E10" s="32"/>
      <c r="F10" s="12"/>
      <c r="G10" s="12"/>
      <c r="H10" s="31"/>
      <c r="I10" s="26"/>
      <c r="J10" s="33"/>
      <c r="K10" s="26"/>
      <c r="L10" s="26" t="str">
        <f>CONCATENATE(Table712[[#This Row],[Instrument
 type]],Table712[[#This Row],[LP EMR TAG]],Table712[[#This Row],[LP EMR
 TAG + Suffix]],)</f>
        <v/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80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19"/>
      <c r="BW10" s="9"/>
      <c r="BX10" s="9"/>
      <c r="BY10" s="9"/>
      <c r="BZ10" s="15"/>
      <c r="CA10" s="15"/>
      <c r="CB10" s="19"/>
      <c r="CC10" s="19"/>
      <c r="CD10" s="19"/>
      <c r="CE10" s="19"/>
      <c r="CF10" s="19"/>
      <c r="CG10" s="9"/>
      <c r="CH10" s="13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U10" s="2"/>
    </row>
    <row r="11" spans="1:125" ht="12.75" customHeight="1" x14ac:dyDescent="0.25">
      <c r="A11" s="7"/>
      <c r="B11" s="74" t="str">
        <f>CONCATENATE($A$2,Table712[[#This Row],[LP EMR
FULL TAG (concatenate) 
auto fill]])</f>
        <v/>
      </c>
      <c r="C11" s="72"/>
      <c r="D11" s="32"/>
      <c r="E11" s="32"/>
      <c r="F11" s="12"/>
      <c r="G11" s="12"/>
      <c r="H11" s="31"/>
      <c r="I11" s="26"/>
      <c r="J11" s="33"/>
      <c r="K11" s="26"/>
      <c r="L11" s="26" t="str">
        <f>CONCATENATE(Table712[[#This Row],[Instrument
 type]],Table712[[#This Row],[LP EMR TAG]],Table712[[#This Row],[LP EMR
 TAG + Suffix]],)</f>
        <v/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80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9"/>
      <c r="BW11" s="9"/>
      <c r="BX11" s="9"/>
      <c r="BY11" s="9"/>
      <c r="BZ11" s="15"/>
      <c r="CA11" s="15"/>
      <c r="CB11" s="19"/>
      <c r="CC11" s="19"/>
      <c r="CD11" s="19"/>
      <c r="CE11" s="19"/>
      <c r="CF11" s="19"/>
      <c r="CG11" s="9"/>
      <c r="CH11" s="13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U11" s="2"/>
    </row>
    <row r="12" spans="1:125" ht="12.75" customHeight="1" x14ac:dyDescent="0.25">
      <c r="B12" s="74" t="str">
        <f>CONCATENATE($A$2,Table712[[#This Row],[LP EMR
FULL TAG (concatenate) 
auto fill]])</f>
        <v/>
      </c>
      <c r="C12" s="72"/>
      <c r="D12" s="32"/>
      <c r="E12" s="32"/>
      <c r="F12" s="12"/>
      <c r="G12" s="12"/>
      <c r="H12" s="31"/>
      <c r="I12" s="26"/>
      <c r="J12" s="33"/>
      <c r="K12" s="26"/>
      <c r="L12" s="26" t="str">
        <f>CONCATENATE(Table712[[#This Row],[Instrument
 type]],Table712[[#This Row],[LP EMR TAG]],Table712[[#This Row],[LP EMR
 TAG + Suffix]],)</f>
        <v/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80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19"/>
      <c r="BW12" s="9"/>
      <c r="BX12" s="9"/>
      <c r="BY12" s="9"/>
      <c r="BZ12" s="15"/>
      <c r="CA12" s="15"/>
      <c r="CB12" s="19"/>
      <c r="CC12" s="19"/>
      <c r="CD12" s="19"/>
      <c r="CE12" s="19"/>
      <c r="CF12" s="19"/>
      <c r="CG12" s="9"/>
      <c r="CH12" s="13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U12" s="2"/>
    </row>
    <row r="13" spans="1:125" ht="12.75" customHeight="1" x14ac:dyDescent="0.25">
      <c r="A13" s="7"/>
      <c r="B13" s="74" t="str">
        <f>CONCATENATE($A$2,Table712[[#This Row],[LP EMR
FULL TAG (concatenate) 
auto fill]])</f>
        <v/>
      </c>
      <c r="C13" s="72"/>
      <c r="D13" s="32"/>
      <c r="E13" s="32"/>
      <c r="F13" s="12"/>
      <c r="G13" s="12"/>
      <c r="H13" s="31"/>
      <c r="I13" s="26"/>
      <c r="J13" s="33"/>
      <c r="K13" s="26"/>
      <c r="L13" s="26" t="str">
        <f>CONCATENATE(Table712[[#This Row],[Instrument
 type]],Table712[[#This Row],[LP EMR TAG]],Table712[[#This Row],[LP EMR
 TAG + Suffix]],)</f>
        <v/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80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19"/>
      <c r="BW13" s="9"/>
      <c r="BX13" s="9"/>
      <c r="BY13" s="9"/>
      <c r="BZ13" s="15"/>
      <c r="CA13" s="15"/>
      <c r="CB13" s="19"/>
      <c r="CC13" s="19"/>
      <c r="CD13" s="19"/>
      <c r="CE13" s="19"/>
      <c r="CF13" s="19"/>
      <c r="CG13" s="9"/>
      <c r="CH13" s="13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U13" s="2"/>
    </row>
    <row r="14" spans="1:125" ht="12.75" customHeight="1" x14ac:dyDescent="0.25">
      <c r="B14" s="74" t="str">
        <f>CONCATENATE($A$2,Table712[[#This Row],[LP EMR
FULL TAG (concatenate) 
auto fill]])</f>
        <v/>
      </c>
      <c r="C14" s="72"/>
      <c r="D14" s="32"/>
      <c r="E14" s="32"/>
      <c r="F14" s="12"/>
      <c r="G14" s="12"/>
      <c r="H14" s="31"/>
      <c r="I14" s="26"/>
      <c r="J14" s="33"/>
      <c r="K14" s="26"/>
      <c r="L14" s="26" t="str">
        <f>CONCATENATE(Table712[[#This Row],[Instrument
 type]],Table712[[#This Row],[LP EMR TAG]],Table712[[#This Row],[LP EMR
 TAG + Suffix]],)</f>
        <v/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80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9"/>
      <c r="BW14" s="9"/>
      <c r="BX14" s="9"/>
      <c r="BY14" s="9"/>
      <c r="BZ14" s="15"/>
      <c r="CA14" s="15"/>
      <c r="CB14" s="19"/>
      <c r="CC14" s="19"/>
      <c r="CD14" s="19"/>
      <c r="CE14" s="19"/>
      <c r="CF14" s="19"/>
      <c r="CG14" s="9"/>
      <c r="CH14" s="13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U14" s="2"/>
    </row>
    <row r="15" spans="1:125" ht="12.75" customHeight="1" x14ac:dyDescent="0.25">
      <c r="A15" s="7"/>
      <c r="B15" s="74" t="str">
        <f>CONCATENATE($A$2,Table712[[#This Row],[LP EMR
FULL TAG (concatenate) 
auto fill]])</f>
        <v/>
      </c>
      <c r="C15" s="72"/>
      <c r="D15" s="32"/>
      <c r="E15" s="32"/>
      <c r="F15" s="12"/>
      <c r="G15" s="12"/>
      <c r="H15" s="31"/>
      <c r="I15" s="26"/>
      <c r="J15" s="33"/>
      <c r="K15" s="26"/>
      <c r="L15" s="26" t="str">
        <f>CONCATENATE(Table712[[#This Row],[Instrument
 type]],Table712[[#This Row],[LP EMR TAG]],Table712[[#This Row],[LP EMR
 TAG + Suffix]],)</f>
        <v/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80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19"/>
      <c r="BW15" s="9"/>
      <c r="BX15" s="9"/>
      <c r="BY15" s="9"/>
      <c r="BZ15" s="15"/>
      <c r="CA15" s="15"/>
      <c r="CB15" s="19"/>
      <c r="CC15" s="19"/>
      <c r="CD15" s="19"/>
      <c r="CE15" s="19"/>
      <c r="CF15" s="19"/>
      <c r="CG15" s="9"/>
      <c r="CH15" s="13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U15" s="2"/>
    </row>
    <row r="16" spans="1:125" s="8" customFormat="1" ht="12.75" customHeight="1" x14ac:dyDescent="0.25">
      <c r="A16" s="2"/>
      <c r="B16" s="74" t="str">
        <f>CONCATENATE($A$2,Table712[[#This Row],[LP EMR
FULL TAG (concatenate) 
auto fill]])</f>
        <v/>
      </c>
      <c r="C16" s="72"/>
      <c r="D16" s="32"/>
      <c r="E16" s="32"/>
      <c r="F16" s="12"/>
      <c r="G16" s="12"/>
      <c r="H16" s="31"/>
      <c r="I16" s="26"/>
      <c r="J16" s="33"/>
      <c r="K16" s="26"/>
      <c r="L16" s="26" t="str">
        <f>CONCATENATE(Table712[[#This Row],[Instrument
 type]],Table712[[#This Row],[LP EMR TAG]],Table712[[#This Row],[LP EMR
 TAG + Suffix]],)</f>
        <v/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80"/>
      <c r="BV16" s="19"/>
      <c r="BW16" s="9"/>
      <c r="BX16" s="9"/>
      <c r="BY16" s="9"/>
      <c r="BZ16" s="15"/>
      <c r="CA16" s="15"/>
      <c r="CB16" s="19"/>
      <c r="CC16" s="19"/>
      <c r="CD16" s="19"/>
      <c r="CE16" s="19"/>
      <c r="CF16" s="19"/>
      <c r="CG16" s="9"/>
      <c r="CH16" s="13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</row>
    <row r="17" spans="1:125" s="8" customFormat="1" ht="12.75" customHeight="1" x14ac:dyDescent="0.25">
      <c r="A17" s="7"/>
      <c r="B17" s="74" t="str">
        <f>CONCATENATE($A$2,Table712[[#This Row],[LP EMR
FULL TAG (concatenate) 
auto fill]])</f>
        <v/>
      </c>
      <c r="C17" s="72"/>
      <c r="D17" s="32"/>
      <c r="E17" s="32"/>
      <c r="F17" s="12"/>
      <c r="G17" s="12"/>
      <c r="H17" s="31"/>
      <c r="I17" s="26"/>
      <c r="J17" s="33"/>
      <c r="K17" s="26"/>
      <c r="L17" s="26" t="str">
        <f>CONCATENATE(Table712[[#This Row],[Instrument
 type]],Table712[[#This Row],[LP EMR TAG]],Table712[[#This Row],[LP EMR
 TAG + Suffix]],)</f>
        <v/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80"/>
      <c r="BV17" s="19"/>
      <c r="BW17" s="9"/>
      <c r="BX17" s="9"/>
      <c r="BY17" s="9"/>
      <c r="BZ17" s="15"/>
      <c r="CA17" s="15"/>
      <c r="CB17" s="19"/>
      <c r="CC17" s="19"/>
      <c r="CD17" s="19"/>
      <c r="CE17" s="19"/>
      <c r="CF17" s="19"/>
      <c r="CG17" s="9"/>
      <c r="CH17" s="13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</row>
    <row r="18" spans="1:125" s="8" customFormat="1" ht="12.75" customHeight="1" x14ac:dyDescent="0.25">
      <c r="A18" s="2"/>
      <c r="B18" s="74" t="str">
        <f>CONCATENATE($A$2,Table712[[#This Row],[LP EMR
FULL TAG (concatenate) 
auto fill]])</f>
        <v/>
      </c>
      <c r="C18" s="72"/>
      <c r="D18" s="32"/>
      <c r="E18" s="32"/>
      <c r="F18" s="12"/>
      <c r="G18" s="12"/>
      <c r="H18" s="31"/>
      <c r="I18" s="26"/>
      <c r="J18" s="33"/>
      <c r="K18" s="26"/>
      <c r="L18" s="26" t="str">
        <f>CONCATENATE(Table712[[#This Row],[Instrument
 type]],Table712[[#This Row],[LP EMR TAG]],Table712[[#This Row],[LP EMR
 TAG + Suffix]],)</f>
        <v/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80"/>
      <c r="BV18" s="19"/>
      <c r="BW18" s="9"/>
      <c r="BX18" s="9"/>
      <c r="BY18" s="9"/>
      <c r="BZ18" s="15"/>
      <c r="CA18" s="15"/>
      <c r="CB18" s="19"/>
      <c r="CC18" s="19"/>
      <c r="CD18" s="19"/>
      <c r="CE18" s="19"/>
      <c r="CF18" s="19"/>
      <c r="CG18" s="9"/>
      <c r="CH18" s="13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</row>
    <row r="19" spans="1:125" s="8" customFormat="1" ht="12.75" customHeight="1" x14ac:dyDescent="0.25">
      <c r="A19" s="7"/>
      <c r="B19" s="74" t="str">
        <f>CONCATENATE($A$2,Table712[[#This Row],[LP EMR
FULL TAG (concatenate) 
auto fill]])</f>
        <v/>
      </c>
      <c r="C19" s="72"/>
      <c r="D19" s="32"/>
      <c r="E19" s="32"/>
      <c r="F19" s="12"/>
      <c r="G19" s="12"/>
      <c r="H19" s="31"/>
      <c r="I19" s="26"/>
      <c r="J19" s="33"/>
      <c r="K19" s="26"/>
      <c r="L19" s="26" t="str">
        <f>CONCATENATE(Table712[[#This Row],[Instrument
 type]],Table712[[#This Row],[LP EMR TAG]],Table712[[#This Row],[LP EMR
 TAG + Suffix]],)</f>
        <v/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80"/>
      <c r="BV19" s="19"/>
      <c r="BW19" s="9"/>
      <c r="BX19" s="9"/>
      <c r="BY19" s="9"/>
      <c r="BZ19" s="15"/>
      <c r="CA19" s="15"/>
      <c r="CB19" s="19"/>
      <c r="CC19" s="19"/>
      <c r="CD19" s="19"/>
      <c r="CE19" s="19"/>
      <c r="CF19" s="19"/>
      <c r="CG19" s="9"/>
      <c r="CH19" s="13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</row>
    <row r="20" spans="1:125" ht="12.75" customHeight="1" x14ac:dyDescent="0.25">
      <c r="B20" s="74" t="str">
        <f>CONCATENATE($A$2,Table712[[#This Row],[LP EMR
FULL TAG (concatenate) 
auto fill]])</f>
        <v/>
      </c>
      <c r="C20" s="79"/>
      <c r="D20" s="12"/>
      <c r="E20" s="12"/>
      <c r="F20" s="12"/>
      <c r="G20" s="12"/>
      <c r="H20" s="31"/>
      <c r="I20" s="26"/>
      <c r="J20" s="33"/>
      <c r="K20" s="26"/>
      <c r="L20" s="26" t="str">
        <f>CONCATENATE(Table712[[#This Row],[Instrument
 type]],Table712[[#This Row],[LP EMR TAG]],Table712[[#This Row],[LP EMR
 TAG + Suffix]],)</f>
        <v/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8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19"/>
      <c r="BW20" s="9"/>
      <c r="BX20" s="9"/>
      <c r="BY20" s="9"/>
      <c r="BZ20" s="15"/>
      <c r="CA20" s="15"/>
      <c r="CB20" s="19"/>
      <c r="CC20" s="19"/>
      <c r="CD20" s="19"/>
      <c r="CE20" s="19"/>
      <c r="CF20" s="19"/>
      <c r="CG20" s="9"/>
      <c r="CH20" s="13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U20" s="2"/>
    </row>
    <row r="21" spans="1:125" s="25" customFormat="1" ht="12.75" customHeight="1" x14ac:dyDescent="0.25">
      <c r="A21" s="7"/>
      <c r="B21" s="74" t="str">
        <f>CONCATENATE($A$2,Table712[[#This Row],[LP EMR
FULL TAG (concatenate) 
auto fill]])</f>
        <v/>
      </c>
      <c r="C21" s="72"/>
      <c r="D21" s="32"/>
      <c r="E21" s="32"/>
      <c r="F21" s="12"/>
      <c r="G21" s="12"/>
      <c r="H21" s="31"/>
      <c r="I21" s="26"/>
      <c r="J21" s="33"/>
      <c r="K21" s="26"/>
      <c r="L21" s="26" t="str">
        <f>CONCATENATE(Table712[[#This Row],[Instrument
 type]],Table712[[#This Row],[LP EMR TAG]],Table712[[#This Row],[LP EMR
 TAG + Suffix]],)</f>
        <v/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8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19"/>
      <c r="BW21" s="9"/>
      <c r="BX21" s="9"/>
      <c r="BY21" s="9"/>
      <c r="BZ21" s="15"/>
      <c r="CA21" s="15"/>
      <c r="CB21" s="19"/>
      <c r="CC21" s="19"/>
      <c r="CD21" s="19"/>
      <c r="CE21" s="19"/>
      <c r="CF21" s="19"/>
      <c r="CG21" s="9"/>
      <c r="CH21" s="13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</row>
    <row r="22" spans="1:125" s="25" customFormat="1" ht="12.75" customHeight="1" x14ac:dyDescent="0.25">
      <c r="A22" s="2"/>
      <c r="B22" s="74" t="str">
        <f>CONCATENATE($A$2,Table712[[#This Row],[LP EMR
FULL TAG (concatenate) 
auto fill]])</f>
        <v/>
      </c>
      <c r="C22" s="84"/>
      <c r="D22" s="76"/>
      <c r="E22" s="76"/>
      <c r="F22" s="74"/>
      <c r="G22" s="74"/>
      <c r="H22" s="77"/>
      <c r="I22" s="74"/>
      <c r="J22" s="82"/>
      <c r="K22" s="74"/>
      <c r="L22" s="78" t="str">
        <f>CONCATENATE(Table712[[#This Row],[Instrument
 type]],Table712[[#This Row],[LP EMR TAG]],Table712[[#This Row],[LP EMR
 TAG + Suffix]],)</f>
        <v/>
      </c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81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16"/>
      <c r="BW22" s="16"/>
      <c r="BX22" s="16"/>
      <c r="BY22" s="24"/>
      <c r="BZ22" s="24"/>
      <c r="CA22" s="16"/>
      <c r="CB22" s="24"/>
      <c r="CC22" s="18"/>
      <c r="CD22" s="18"/>
      <c r="CE22" s="60"/>
      <c r="CF22" s="18"/>
      <c r="CG22" s="13"/>
      <c r="CH22" s="13"/>
      <c r="CI22" s="13"/>
      <c r="CJ22" s="13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</row>
    <row r="23" spans="1:125" ht="12.75" customHeight="1" x14ac:dyDescent="0.25">
      <c r="A23" s="7"/>
      <c r="B23" s="74" t="str">
        <f>CONCATENATE($A$2,Table712[[#This Row],[LP EMR
FULL TAG (concatenate) 
auto fill]])</f>
        <v/>
      </c>
      <c r="C23" s="84"/>
      <c r="D23" s="76"/>
      <c r="E23" s="76"/>
      <c r="F23" s="74"/>
      <c r="G23" s="74"/>
      <c r="H23" s="77"/>
      <c r="I23" s="74"/>
      <c r="J23" s="82"/>
      <c r="K23" s="74"/>
      <c r="L23" s="78" t="str">
        <f>CONCATENATE(Table712[[#This Row],[Instrument
 type]],Table712[[#This Row],[LP EMR TAG]],Table712[[#This Row],[LP EMR
 TAG + Suffix]],)</f>
        <v/>
      </c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81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16"/>
      <c r="BW23" s="16"/>
      <c r="BX23" s="16"/>
      <c r="BY23" s="24"/>
      <c r="BZ23" s="24"/>
      <c r="CA23" s="16"/>
      <c r="CB23" s="24"/>
      <c r="CC23" s="18"/>
      <c r="CD23" s="18"/>
      <c r="CE23" s="60"/>
      <c r="CF23" s="18"/>
      <c r="CG23" s="13"/>
      <c r="CH23" s="13"/>
      <c r="CI23" s="13"/>
      <c r="CJ23" s="13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U23" s="2"/>
    </row>
    <row r="24" spans="1:125" ht="12.75" customHeight="1" x14ac:dyDescent="0.25">
      <c r="B24" s="74" t="str">
        <f>CONCATENATE($A$2,Table712[[#This Row],[LP EMR
FULL TAG (concatenate) 
auto fill]])</f>
        <v/>
      </c>
      <c r="C24" s="72"/>
      <c r="D24" s="32"/>
      <c r="E24" s="32"/>
      <c r="F24" s="12"/>
      <c r="G24" s="12"/>
      <c r="H24" s="31"/>
      <c r="I24" s="26"/>
      <c r="J24" s="33"/>
      <c r="K24" s="26"/>
      <c r="L24" s="26" t="str">
        <f>CONCATENATE(Table712[[#This Row],[Instrument
 type]],Table712[[#This Row],[LP EMR TAG]],Table712[[#This Row],[LP EMR
 TAG + Suffix]],)</f>
        <v/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80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19"/>
      <c r="BW24" s="9"/>
      <c r="BX24" s="9"/>
      <c r="BY24" s="9"/>
      <c r="BZ24" s="15"/>
      <c r="CA24" s="15"/>
      <c r="CB24" s="19"/>
      <c r="CC24" s="19"/>
      <c r="CD24" s="19"/>
      <c r="CE24" s="19"/>
      <c r="CF24" s="19"/>
      <c r="CG24" s="9"/>
      <c r="CH24" s="13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U24" s="2"/>
    </row>
    <row r="25" spans="1:125" ht="12.75" customHeight="1" x14ac:dyDescent="0.25">
      <c r="A25" s="7"/>
      <c r="B25" s="74" t="str">
        <f>CONCATENATE($A$2,Table712[[#This Row],[LP EMR
FULL TAG (concatenate) 
auto fill]])</f>
        <v/>
      </c>
      <c r="C25" s="72"/>
      <c r="D25" s="32"/>
      <c r="E25" s="32"/>
      <c r="F25" s="12"/>
      <c r="G25" s="12"/>
      <c r="H25" s="31"/>
      <c r="I25" s="26"/>
      <c r="J25" s="33"/>
      <c r="K25" s="26"/>
      <c r="L25" s="26" t="str">
        <f>CONCATENATE(Table712[[#This Row],[Instrument
 type]],Table712[[#This Row],[LP EMR TAG]],Table712[[#This Row],[LP EMR
 TAG + Suffix]],)</f>
        <v/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8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19"/>
      <c r="BW25" s="9"/>
      <c r="BX25" s="9"/>
      <c r="BY25" s="9"/>
      <c r="BZ25" s="15"/>
      <c r="CA25" s="15"/>
      <c r="CB25" s="19"/>
      <c r="CC25" s="19"/>
      <c r="CD25" s="19"/>
      <c r="CE25" s="19"/>
      <c r="CF25" s="19"/>
      <c r="CG25" s="9"/>
      <c r="CH25" s="13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U25" s="2"/>
    </row>
    <row r="26" spans="1:125" s="8" customFormat="1" ht="12.75" customHeight="1" x14ac:dyDescent="0.25">
      <c r="A26" s="2"/>
      <c r="B26" s="74" t="str">
        <f>CONCATENATE($A$2,Table712[[#This Row],[LP EMR
FULL TAG (concatenate) 
auto fill]])</f>
        <v/>
      </c>
      <c r="C26" s="84"/>
      <c r="D26" s="76"/>
      <c r="E26" s="76"/>
      <c r="F26" s="74"/>
      <c r="G26" s="74"/>
      <c r="H26" s="77"/>
      <c r="I26" s="74"/>
      <c r="J26" s="82"/>
      <c r="K26" s="74"/>
      <c r="L26" s="78" t="str">
        <f>CONCATENATE(Table712[[#This Row],[Instrument
 type]],Table712[[#This Row],[LP EMR TAG]],Table712[[#This Row],[LP EMR
 TAG + Suffix]],)</f>
        <v/>
      </c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81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16"/>
      <c r="BW26" s="16"/>
      <c r="BX26" s="16"/>
      <c r="BY26" s="24"/>
      <c r="BZ26" s="24"/>
      <c r="CA26" s="16"/>
      <c r="CB26" s="24"/>
      <c r="CC26" s="18"/>
      <c r="CD26" s="18"/>
      <c r="CE26" s="60"/>
      <c r="CF26" s="18"/>
      <c r="CG26" s="13"/>
      <c r="CH26" s="13"/>
      <c r="CI26" s="13"/>
      <c r="CJ26" s="13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</row>
    <row r="27" spans="1:125" s="8" customFormat="1" ht="12.75" customHeight="1" x14ac:dyDescent="0.25">
      <c r="A27" s="7"/>
      <c r="B27" s="74" t="str">
        <f>CONCATENATE($A$2,Table712[[#This Row],[LP EMR
FULL TAG (concatenate) 
auto fill]])</f>
        <v/>
      </c>
      <c r="C27" s="84"/>
      <c r="D27" s="76"/>
      <c r="E27" s="76"/>
      <c r="F27" s="74"/>
      <c r="G27" s="74"/>
      <c r="H27" s="77"/>
      <c r="I27" s="74"/>
      <c r="J27" s="82"/>
      <c r="K27" s="74"/>
      <c r="L27" s="78" t="str">
        <f>CONCATENATE(Table712[[#This Row],[Instrument
 type]],Table712[[#This Row],[LP EMR TAG]],Table712[[#This Row],[LP EMR
 TAG + Suffix]],)</f>
        <v/>
      </c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81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16"/>
      <c r="BW27" s="16"/>
      <c r="BX27" s="16"/>
      <c r="BY27" s="24"/>
      <c r="BZ27" s="24"/>
      <c r="CA27" s="16"/>
      <c r="CB27" s="24"/>
      <c r="CC27" s="18"/>
      <c r="CD27" s="18"/>
      <c r="CE27" s="60"/>
      <c r="CF27" s="18"/>
      <c r="CG27" s="13"/>
      <c r="CH27" s="13"/>
      <c r="CI27" s="13"/>
      <c r="CJ27" s="13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</row>
    <row r="28" spans="1:125" s="8" customFormat="1" ht="12.75" customHeight="1" x14ac:dyDescent="0.25">
      <c r="A28" s="2"/>
      <c r="B28" s="74" t="str">
        <f>CONCATENATE($A$2,Table712[[#This Row],[LP EMR
FULL TAG (concatenate) 
auto fill]])</f>
        <v/>
      </c>
      <c r="C28" s="72"/>
      <c r="D28" s="32"/>
      <c r="E28" s="32"/>
      <c r="F28" s="12"/>
      <c r="G28" s="12"/>
      <c r="H28" s="31"/>
      <c r="I28" s="26"/>
      <c r="J28" s="33"/>
      <c r="K28" s="26"/>
      <c r="L28" s="26" t="str">
        <f>CONCATENATE(Table712[[#This Row],[Instrument
 type]],Table712[[#This Row],[LP EMR TAG]],Table712[[#This Row],[LP EMR
 TAG + Suffix]],)</f>
        <v/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80"/>
      <c r="BV28" s="19"/>
      <c r="BW28" s="9"/>
      <c r="BX28" s="9"/>
      <c r="BY28" s="9"/>
      <c r="BZ28" s="15"/>
      <c r="CA28" s="15"/>
      <c r="CB28" s="19"/>
      <c r="CC28" s="19"/>
      <c r="CD28" s="19"/>
      <c r="CE28" s="19"/>
      <c r="CF28" s="19"/>
      <c r="CG28" s="9"/>
      <c r="CH28" s="13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</row>
    <row r="29" spans="1:125" s="8" customFormat="1" ht="12.75" customHeight="1" x14ac:dyDescent="0.25">
      <c r="A29" s="7"/>
      <c r="B29" s="74" t="str">
        <f>CONCATENATE($A$2,Table712[[#This Row],[LP EMR
FULL TAG (concatenate) 
auto fill]])</f>
        <v/>
      </c>
      <c r="C29" s="72"/>
      <c r="D29" s="32"/>
      <c r="E29" s="32"/>
      <c r="F29" s="12"/>
      <c r="G29" s="12"/>
      <c r="H29" s="31"/>
      <c r="I29" s="26"/>
      <c r="J29" s="33"/>
      <c r="K29" s="26"/>
      <c r="L29" s="26" t="str">
        <f>CONCATENATE(Table712[[#This Row],[Instrument
 type]],Table712[[#This Row],[LP EMR TAG]],Table712[[#This Row],[LP EMR
 TAG + Suffix]],)</f>
        <v/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80"/>
      <c r="BV29" s="19"/>
      <c r="BW29" s="9"/>
      <c r="BX29" s="9"/>
      <c r="BY29" s="9"/>
      <c r="BZ29" s="15"/>
      <c r="CA29" s="15"/>
      <c r="CB29" s="19"/>
      <c r="CC29" s="19"/>
      <c r="CD29" s="19"/>
      <c r="CE29" s="19"/>
      <c r="CF29" s="19"/>
      <c r="CG29" s="9"/>
      <c r="CH29" s="13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</row>
    <row r="30" spans="1:125" s="8" customFormat="1" ht="12.75" customHeight="1" x14ac:dyDescent="0.25">
      <c r="A30" s="2"/>
      <c r="B30" s="74" t="str">
        <f>CONCATENATE($A$2,Table712[[#This Row],[LP EMR
FULL TAG (concatenate) 
auto fill]])</f>
        <v/>
      </c>
      <c r="C30" s="72"/>
      <c r="D30" s="32"/>
      <c r="E30" s="32"/>
      <c r="F30" s="12"/>
      <c r="G30" s="12"/>
      <c r="H30" s="31"/>
      <c r="I30" s="26"/>
      <c r="J30" s="33"/>
      <c r="K30" s="26"/>
      <c r="L30" s="26" t="str">
        <f>CONCATENATE(Table712[[#This Row],[Instrument
 type]],Table712[[#This Row],[LP EMR TAG]],Table712[[#This Row],[LP EMR
 TAG + Suffix]],)</f>
        <v/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80"/>
      <c r="BV30" s="19"/>
      <c r="BW30" s="9"/>
      <c r="BX30" s="9"/>
      <c r="BY30" s="9"/>
      <c r="BZ30" s="15"/>
      <c r="CA30" s="15"/>
      <c r="CB30" s="19"/>
      <c r="CC30" s="19"/>
      <c r="CD30" s="19"/>
      <c r="CE30" s="19"/>
      <c r="CF30" s="19"/>
      <c r="CG30" s="9"/>
      <c r="CH30" s="13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</row>
    <row r="31" spans="1:125" s="8" customFormat="1" ht="12.6" customHeight="1" x14ac:dyDescent="0.25">
      <c r="A31" s="7"/>
      <c r="B31" s="74" t="str">
        <f>CONCATENATE($A$2,Table712[[#This Row],[LP EMR
FULL TAG (concatenate) 
auto fill]])</f>
        <v/>
      </c>
      <c r="C31" s="72"/>
      <c r="D31" s="32"/>
      <c r="E31" s="32"/>
      <c r="F31" s="12"/>
      <c r="G31" s="12"/>
      <c r="H31" s="31"/>
      <c r="I31" s="26"/>
      <c r="J31" s="33"/>
      <c r="K31" s="26"/>
      <c r="L31" s="26" t="str">
        <f>CONCATENATE(Table712[[#This Row],[Instrument
 type]],Table712[[#This Row],[LP EMR TAG]],Table712[[#This Row],[LP EMR
 TAG + Suffix]],)</f>
        <v/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80"/>
      <c r="BV31" s="19"/>
      <c r="BW31" s="9"/>
      <c r="BX31" s="9"/>
      <c r="BY31" s="9"/>
      <c r="BZ31" s="15"/>
      <c r="CA31" s="15"/>
      <c r="CB31" s="19"/>
      <c r="CC31" s="19"/>
      <c r="CD31" s="19"/>
      <c r="CE31" s="19"/>
      <c r="CF31" s="19"/>
      <c r="CG31" s="9"/>
      <c r="CH31" s="13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</row>
    <row r="32" spans="1:125" ht="12.75" customHeight="1" x14ac:dyDescent="0.25">
      <c r="B32" s="74" t="str">
        <f>CONCATENATE($A$2,Table712[[#This Row],[LP EMR
FULL TAG (concatenate) 
auto fill]])</f>
        <v/>
      </c>
      <c r="C32" s="72"/>
      <c r="D32" s="32"/>
      <c r="E32" s="32"/>
      <c r="F32" s="12"/>
      <c r="G32" s="12"/>
      <c r="H32" s="31"/>
      <c r="I32" s="26"/>
      <c r="J32" s="33"/>
      <c r="K32" s="26"/>
      <c r="L32" s="26" t="str">
        <f>CONCATENATE(Table712[[#This Row],[Instrument
 type]],Table712[[#This Row],[LP EMR TAG]],Table712[[#This Row],[LP EMR
 TAG + Suffix]],)</f>
        <v/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80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19"/>
      <c r="BW32" s="9"/>
      <c r="BX32" s="9"/>
      <c r="BY32" s="9"/>
      <c r="BZ32" s="15"/>
      <c r="CA32" s="15"/>
      <c r="CB32" s="19"/>
      <c r="CC32" s="19"/>
      <c r="CD32" s="19"/>
      <c r="CE32" s="19"/>
      <c r="CF32" s="19"/>
      <c r="CG32" s="9"/>
      <c r="CH32" s="13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U32" s="2"/>
    </row>
    <row r="33" spans="1:125" ht="12.75" customHeight="1" x14ac:dyDescent="0.25">
      <c r="A33" s="7"/>
      <c r="B33" s="74" t="str">
        <f>CONCATENATE($A$2,Table712[[#This Row],[LP EMR
FULL TAG (concatenate) 
auto fill]])</f>
        <v/>
      </c>
      <c r="C33" s="72"/>
      <c r="D33" s="32"/>
      <c r="E33" s="32"/>
      <c r="F33" s="12"/>
      <c r="G33" s="12"/>
      <c r="H33" s="31"/>
      <c r="I33" s="26"/>
      <c r="J33" s="33"/>
      <c r="K33" s="26"/>
      <c r="L33" s="26" t="str">
        <f>CONCATENATE(Table712[[#This Row],[Instrument
 type]],Table712[[#This Row],[LP EMR TAG]],Table712[[#This Row],[LP EMR
 TAG + Suffix]],)</f>
        <v/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8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19"/>
      <c r="BW33" s="9"/>
      <c r="BX33" s="9"/>
      <c r="BY33" s="9"/>
      <c r="BZ33" s="15"/>
      <c r="CA33" s="15"/>
      <c r="CB33" s="19"/>
      <c r="CC33" s="19"/>
      <c r="CD33" s="19"/>
      <c r="CE33" s="19"/>
      <c r="CF33" s="19"/>
      <c r="CG33" s="9"/>
      <c r="CH33" s="13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U33" s="2"/>
    </row>
    <row r="34" spans="1:125" ht="12.75" customHeight="1" x14ac:dyDescent="0.25">
      <c r="B34" s="74" t="str">
        <f>CONCATENATE($A$2,Table712[[#This Row],[LP EMR
FULL TAG (concatenate) 
auto fill]])</f>
        <v/>
      </c>
      <c r="C34" s="72"/>
      <c r="D34" s="32"/>
      <c r="E34" s="32"/>
      <c r="F34" s="12"/>
      <c r="G34" s="12"/>
      <c r="H34" s="31"/>
      <c r="I34" s="26"/>
      <c r="J34" s="33"/>
      <c r="K34" s="26"/>
      <c r="L34" s="26" t="str">
        <f>CONCATENATE(Table712[[#This Row],[Instrument
 type]],Table712[[#This Row],[LP EMR TAG]],Table712[[#This Row],[LP EMR
 TAG + Suffix]],)</f>
        <v/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80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19"/>
      <c r="BW34" s="9"/>
      <c r="BX34" s="9"/>
      <c r="BY34" s="9"/>
      <c r="BZ34" s="15"/>
      <c r="CA34" s="15"/>
      <c r="CB34" s="19"/>
      <c r="CC34" s="19"/>
      <c r="CD34" s="19"/>
      <c r="CE34" s="19"/>
      <c r="CF34" s="19"/>
      <c r="CG34" s="9"/>
      <c r="CH34" s="13"/>
      <c r="CI34" s="85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U34" s="2"/>
    </row>
    <row r="35" spans="1:125" ht="12.75" customHeight="1" x14ac:dyDescent="0.25">
      <c r="A35" s="7"/>
      <c r="B35" s="74" t="str">
        <f>CONCATENATE($A$2,Table712[[#This Row],[LP EMR
FULL TAG (concatenate) 
auto fill]])</f>
        <v/>
      </c>
      <c r="C35" s="72"/>
      <c r="D35" s="26"/>
      <c r="E35" s="26"/>
      <c r="F35" s="26"/>
      <c r="G35" s="26"/>
      <c r="H35" s="31"/>
      <c r="I35" s="33"/>
      <c r="J35" s="33"/>
      <c r="K35" s="33"/>
      <c r="L35" s="33" t="str">
        <f>CONCATENATE(Table712[[#This Row],[Instrument
 type]],Table712[[#This Row],[LP EMR TAG]],Table712[[#This Row],[LP EMR
 TAG + Suffix]],)</f>
        <v/>
      </c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26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2"/>
      <c r="BW35" s="22"/>
      <c r="BX35" s="19"/>
      <c r="BY35" s="8"/>
      <c r="BZ35" s="15"/>
      <c r="CA35" s="15"/>
      <c r="CB35" s="19"/>
      <c r="CC35" s="19"/>
      <c r="CD35" s="19"/>
      <c r="CE35" s="19"/>
      <c r="CF35" s="19"/>
      <c r="CG35" s="8"/>
      <c r="CH35" s="13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U35" s="2"/>
    </row>
    <row r="36" spans="1:125" ht="12.75" customHeight="1" x14ac:dyDescent="0.25">
      <c r="B36" s="74" t="str">
        <f>CONCATENATE($A$2,Table712[[#This Row],[LP EMR
FULL TAG (concatenate) 
auto fill]])</f>
        <v/>
      </c>
      <c r="C36" s="72"/>
      <c r="D36" s="26"/>
      <c r="E36" s="26"/>
      <c r="F36" s="26"/>
      <c r="G36" s="26"/>
      <c r="H36" s="31"/>
      <c r="I36" s="33"/>
      <c r="J36" s="33"/>
      <c r="K36" s="33"/>
      <c r="L36" s="33" t="str">
        <f>CONCATENATE(Table712[[#This Row],[Instrument
 type]],Table712[[#This Row],[LP EMR TAG]],Table712[[#This Row],[LP EMR
 TAG + Suffix]],)</f>
        <v/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46"/>
      <c r="BW36" s="46"/>
      <c r="BX36" s="15"/>
      <c r="BY36" s="1"/>
      <c r="BZ36" s="15"/>
      <c r="CA36" s="15"/>
      <c r="CB36" s="15"/>
      <c r="CC36" s="15"/>
      <c r="CD36" s="15"/>
      <c r="CE36" s="15"/>
      <c r="CF36" s="15"/>
      <c r="CG36" s="1"/>
      <c r="CH36" s="13"/>
      <c r="CI36" s="1"/>
      <c r="CJ36" s="1"/>
      <c r="CK36" s="2"/>
      <c r="CL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U36" s="2"/>
    </row>
    <row r="37" spans="1:125" ht="12.6" customHeight="1" x14ac:dyDescent="0.25">
      <c r="A37" s="7"/>
      <c r="B37" s="74" t="str">
        <f>CONCATENATE($A$2,Table712[[#This Row],[LP EMR
FULL TAG (concatenate) 
auto fill]])</f>
        <v/>
      </c>
      <c r="C37" s="72"/>
      <c r="D37" s="26"/>
      <c r="E37" s="26"/>
      <c r="F37" s="26"/>
      <c r="G37" s="26"/>
      <c r="H37" s="31"/>
      <c r="I37" s="33"/>
      <c r="J37" s="33"/>
      <c r="K37" s="33"/>
      <c r="L37" s="33" t="str">
        <f>CONCATENATE(Table712[[#This Row],[Instrument
 type]],Table712[[#This Row],[LP EMR TAG]],Table712[[#This Row],[LP EMR
 TAG + Suffix]],)</f>
        <v/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2"/>
      <c r="BW37" s="22"/>
      <c r="BX37" s="19"/>
      <c r="BY37" s="8"/>
      <c r="BZ37" s="15"/>
      <c r="CA37" s="15"/>
      <c r="CB37" s="19"/>
      <c r="CC37" s="19"/>
      <c r="CD37" s="19"/>
      <c r="CE37" s="19"/>
      <c r="CF37" s="19"/>
      <c r="CG37" s="8"/>
      <c r="CH37" s="13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U37" s="2"/>
    </row>
    <row r="38" spans="1:125" s="8" customFormat="1" ht="12.75" customHeight="1" x14ac:dyDescent="0.25">
      <c r="A38" s="2"/>
      <c r="B38" s="74" t="str">
        <f>CONCATENATE($A$2,Table712[[#This Row],[LP EMR
FULL TAG (concatenate) 
auto fill]])</f>
        <v/>
      </c>
      <c r="C38" s="72"/>
      <c r="D38" s="32"/>
      <c r="E38" s="32"/>
      <c r="F38" s="12"/>
      <c r="G38" s="12"/>
      <c r="H38" s="31"/>
      <c r="I38" s="26"/>
      <c r="J38" s="33"/>
      <c r="K38" s="26"/>
      <c r="L38" s="26" t="str">
        <f>CONCATENATE(Table712[[#This Row],[Instrument
 type]],Table712[[#This Row],[LP EMR TAG]],Table712[[#This Row],[LP EMR
 TAG + Suffix]],)</f>
        <v/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80"/>
      <c r="BV38" s="19"/>
      <c r="BW38" s="9"/>
      <c r="BX38" s="9"/>
      <c r="BY38" s="9"/>
      <c r="BZ38" s="15"/>
      <c r="CA38" s="15"/>
      <c r="CB38" s="19"/>
      <c r="CC38" s="19"/>
      <c r="CD38" s="19"/>
      <c r="CE38" s="19"/>
      <c r="CF38" s="19"/>
      <c r="CG38" s="9"/>
      <c r="CH38" s="13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</row>
    <row r="39" spans="1:125" s="8" customFormat="1" ht="12.75" customHeight="1" x14ac:dyDescent="0.25">
      <c r="A39" s="7"/>
      <c r="B39" s="74" t="str">
        <f>CONCATENATE($A$2,Table712[[#This Row],[LP EMR
FULL TAG (concatenate) 
auto fill]])</f>
        <v/>
      </c>
      <c r="C39" s="75"/>
      <c r="D39" s="76"/>
      <c r="E39" s="74"/>
      <c r="F39" s="74"/>
      <c r="G39" s="74"/>
      <c r="H39" s="77"/>
      <c r="I39" s="74"/>
      <c r="J39" s="82"/>
      <c r="K39" s="74"/>
      <c r="L39" s="78" t="str">
        <f>CONCATENATE(Table712[[#This Row],[Instrument
 type]],Table712[[#This Row],[LP EMR TAG]],Table712[[#This Row],[LP EMR
 TAG + Suffix]],)</f>
        <v/>
      </c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16"/>
      <c r="BW39" s="16"/>
      <c r="BX39" s="16"/>
      <c r="BY39" s="24"/>
      <c r="BZ39" s="15"/>
      <c r="CA39" s="15"/>
      <c r="CB39" s="24"/>
      <c r="CC39" s="18"/>
      <c r="CD39" s="18"/>
      <c r="CE39" s="18"/>
      <c r="CF39" s="18"/>
      <c r="CG39" s="13"/>
      <c r="CH39" s="13"/>
      <c r="CI39" s="13"/>
      <c r="CJ39" s="13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</row>
    <row r="40" spans="1:125" ht="12.75" customHeight="1" x14ac:dyDescent="0.25">
      <c r="B40" s="74" t="str">
        <f>CONCATENATE($A$2,Table712[[#This Row],[LP EMR
FULL TAG (concatenate) 
auto fill]])</f>
        <v/>
      </c>
      <c r="C40" s="75"/>
      <c r="D40" s="76"/>
      <c r="E40" s="74"/>
      <c r="F40" s="74"/>
      <c r="G40" s="74"/>
      <c r="H40" s="77"/>
      <c r="I40" s="74"/>
      <c r="J40" s="82"/>
      <c r="K40" s="74"/>
      <c r="L40" s="78" t="str">
        <f>CONCATENATE(Table712[[#This Row],[Instrument
 type]],Table712[[#This Row],[LP EMR TAG]],Table712[[#This Row],[LP EMR
 TAG + Suffix]],)</f>
        <v/>
      </c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16"/>
      <c r="BW40" s="16"/>
      <c r="BX40" s="16"/>
      <c r="BY40" s="24"/>
      <c r="BZ40" s="15"/>
      <c r="CA40" s="15"/>
      <c r="CB40" s="24"/>
      <c r="CC40" s="18"/>
      <c r="CD40" s="18"/>
      <c r="CE40" s="18"/>
      <c r="CF40" s="18"/>
      <c r="CG40" s="13"/>
      <c r="CH40" s="13"/>
      <c r="CI40" s="13"/>
      <c r="CJ40" s="13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U40" s="2"/>
    </row>
    <row r="41" spans="1:125" ht="12.75" customHeight="1" x14ac:dyDescent="0.25">
      <c r="A41" s="7"/>
      <c r="B41" s="74" t="str">
        <f>CONCATENATE($A$2,Table712[[#This Row],[LP EMR
FULL TAG (concatenate) 
auto fill]])</f>
        <v/>
      </c>
      <c r="C41" s="75"/>
      <c r="D41" s="76"/>
      <c r="E41" s="74"/>
      <c r="F41" s="74"/>
      <c r="G41" s="74"/>
      <c r="H41" s="77"/>
      <c r="I41" s="74"/>
      <c r="J41" s="82"/>
      <c r="K41" s="74"/>
      <c r="L41" s="78" t="str">
        <f>CONCATENATE(Table712[[#This Row],[Instrument
 type]],Table712[[#This Row],[LP EMR TAG]],Table712[[#This Row],[LP EMR
 TAG + Suffix]],)</f>
        <v/>
      </c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16"/>
      <c r="BW41" s="16"/>
      <c r="BX41" s="16"/>
      <c r="BY41" s="24"/>
      <c r="BZ41" s="15"/>
      <c r="CA41" s="15"/>
      <c r="CB41" s="24"/>
      <c r="CC41" s="18"/>
      <c r="CD41" s="18"/>
      <c r="CE41" s="18"/>
      <c r="CF41" s="18"/>
      <c r="CG41" s="13"/>
      <c r="CH41" s="13"/>
      <c r="CI41" s="13"/>
      <c r="CJ41" s="13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U41" s="2"/>
    </row>
    <row r="42" spans="1:125" ht="12.75" customHeight="1" x14ac:dyDescent="0.25">
      <c r="B42" s="74" t="str">
        <f>CONCATENATE($A$2,Table712[[#This Row],[LP EMR
FULL TAG (concatenate) 
auto fill]])</f>
        <v/>
      </c>
      <c r="C42" s="72"/>
      <c r="D42" s="26"/>
      <c r="E42" s="26"/>
      <c r="F42" s="26"/>
      <c r="G42" s="26"/>
      <c r="H42" s="31"/>
      <c r="I42" s="26"/>
      <c r="J42" s="33"/>
      <c r="K42" s="26"/>
      <c r="L42" s="26" t="str">
        <f>CONCATENATE(Table712[[#This Row],[Instrument
 type]],Table712[[#This Row],[LP EMR TAG]],Table712[[#This Row],[LP EMR
 TAG + Suffix]],)</f>
        <v/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19"/>
      <c r="BW42" s="19"/>
      <c r="BX42" s="19"/>
      <c r="BY42" s="19"/>
      <c r="BZ42" s="15"/>
      <c r="CA42" s="15"/>
      <c r="CB42" s="19"/>
      <c r="CC42" s="19"/>
      <c r="CD42" s="19"/>
      <c r="CE42" s="19"/>
      <c r="CF42" s="19"/>
      <c r="CG42" s="8"/>
      <c r="CH42" s="13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U42" s="2"/>
    </row>
    <row r="43" spans="1:125" s="8" customFormat="1" ht="12.75" customHeight="1" x14ac:dyDescent="0.25">
      <c r="A43" s="7"/>
      <c r="B43" s="74" t="str">
        <f>CONCATENATE($A$2,Table712[[#This Row],[LP EMR
FULL TAG (concatenate) 
auto fill]])</f>
        <v/>
      </c>
      <c r="C43" s="75"/>
      <c r="D43" s="76"/>
      <c r="E43" s="74"/>
      <c r="F43" s="74"/>
      <c r="G43" s="74"/>
      <c r="H43" s="77"/>
      <c r="I43" s="74"/>
      <c r="J43" s="82"/>
      <c r="K43" s="74"/>
      <c r="L43" s="78" t="str">
        <f>CONCATENATE(Table712[[#This Row],[Instrument
 type]],Table712[[#This Row],[LP EMR TAG]],Table712[[#This Row],[LP EMR
 TAG + Suffix]],)</f>
        <v/>
      </c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16"/>
      <c r="BW43" s="16"/>
      <c r="BX43" s="16"/>
      <c r="BY43" s="24"/>
      <c r="BZ43" s="15"/>
      <c r="CA43" s="15"/>
      <c r="CB43" s="24"/>
      <c r="CC43" s="18"/>
      <c r="CD43" s="18"/>
      <c r="CE43" s="18"/>
      <c r="CF43" s="18"/>
      <c r="CG43" s="13"/>
      <c r="CH43" s="13"/>
      <c r="CI43" s="13"/>
      <c r="CJ43" s="13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</row>
    <row r="44" spans="1:125" s="8" customFormat="1" ht="12.75" customHeight="1" x14ac:dyDescent="0.25">
      <c r="A44" s="2"/>
      <c r="B44" s="74" t="str">
        <f>CONCATENATE($A$2,Table712[[#This Row],[LP EMR
FULL TAG (concatenate) 
auto fill]])</f>
        <v/>
      </c>
      <c r="C44" s="72"/>
      <c r="D44" s="26"/>
      <c r="E44" s="26"/>
      <c r="F44" s="26"/>
      <c r="G44" s="26"/>
      <c r="H44" s="31"/>
      <c r="I44" s="26"/>
      <c r="J44" s="33"/>
      <c r="K44" s="26"/>
      <c r="L44" s="26" t="str">
        <f>CONCATENATE(Table712[[#This Row],[Instrument
 type]],Table712[[#This Row],[LP EMR TAG]],Table712[[#This Row],[LP EMR
 TAG + Suffix]],)</f>
        <v/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BV44" s="19"/>
      <c r="BW44" s="19"/>
      <c r="BX44" s="19"/>
      <c r="BY44" s="19"/>
      <c r="BZ44" s="15"/>
      <c r="CA44" s="15"/>
      <c r="CB44" s="19"/>
      <c r="CC44" s="19"/>
      <c r="CD44" s="19"/>
      <c r="CE44" s="19"/>
      <c r="CF44" s="19"/>
      <c r="CH44" s="13"/>
    </row>
    <row r="45" spans="1:125" s="8" customFormat="1" ht="13.5" customHeight="1" x14ac:dyDescent="0.25">
      <c r="A45" s="7"/>
      <c r="B45" s="74" t="str">
        <f>CONCATENATE($A$2,Table712[[#This Row],[LP EMR
FULL TAG (concatenate) 
auto fill]])</f>
        <v/>
      </c>
      <c r="C45" s="75"/>
      <c r="D45" s="76"/>
      <c r="E45" s="74"/>
      <c r="F45" s="74"/>
      <c r="G45" s="74"/>
      <c r="H45" s="77"/>
      <c r="I45" s="74"/>
      <c r="J45" s="82"/>
      <c r="K45" s="74"/>
      <c r="L45" s="78" t="str">
        <f>CONCATENATE(Table712[[#This Row],[Instrument
 type]],Table712[[#This Row],[LP EMR TAG]],Table712[[#This Row],[LP EMR
 TAG + Suffix]],)</f>
        <v/>
      </c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16"/>
      <c r="BW45" s="16"/>
      <c r="BX45" s="16"/>
      <c r="BY45" s="24"/>
      <c r="BZ45" s="15"/>
      <c r="CA45" s="15"/>
      <c r="CB45" s="24"/>
      <c r="CC45" s="18"/>
      <c r="CD45" s="18"/>
      <c r="CE45" s="18"/>
      <c r="CF45" s="18"/>
      <c r="CG45" s="13"/>
      <c r="CH45" s="13"/>
      <c r="CI45" s="13"/>
      <c r="CJ45" s="13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</row>
    <row r="46" spans="1:125" ht="12.75" customHeight="1" x14ac:dyDescent="0.25">
      <c r="B46" s="74" t="str">
        <f>CONCATENATE($A$2,Table712[[#This Row],[LP EMR
FULL TAG (concatenate) 
auto fill]])</f>
        <v/>
      </c>
      <c r="C46" s="71"/>
      <c r="D46" s="26"/>
      <c r="E46" s="26"/>
      <c r="F46" s="26"/>
      <c r="G46" s="26"/>
      <c r="H46" s="31"/>
      <c r="I46" s="26"/>
      <c r="J46" s="33"/>
      <c r="K46" s="26"/>
      <c r="L46" s="26" t="str">
        <f>CONCATENATE(Table712[[#This Row],[Instrument
 type]],Table712[[#This Row],[LP EMR TAG]],Table712[[#This Row],[LP EMR
 TAG + Suffix]],)</f>
        <v/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19"/>
      <c r="BW46" s="19"/>
      <c r="BX46" s="19"/>
      <c r="BY46" s="19"/>
      <c r="BZ46" s="15"/>
      <c r="CA46" s="15"/>
      <c r="CB46" s="19"/>
      <c r="CC46" s="19"/>
      <c r="CD46" s="19"/>
      <c r="CE46" s="19"/>
      <c r="CF46" s="19"/>
      <c r="CG46" s="8"/>
      <c r="CH46" s="13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U46" s="2"/>
    </row>
    <row r="47" spans="1:125" ht="12.75" customHeight="1" x14ac:dyDescent="0.25">
      <c r="A47" s="7"/>
      <c r="B47" s="74" t="str">
        <f>CONCATENATE($A$2,Table712[[#This Row],[LP EMR
FULL TAG (concatenate) 
auto fill]])</f>
        <v/>
      </c>
      <c r="C47" s="71"/>
      <c r="D47" s="26"/>
      <c r="E47" s="26"/>
      <c r="F47" s="26"/>
      <c r="G47" s="26"/>
      <c r="H47" s="31"/>
      <c r="I47" s="26"/>
      <c r="J47" s="33"/>
      <c r="K47" s="26"/>
      <c r="L47" s="26" t="str">
        <f>CONCATENATE(Table712[[#This Row],[Instrument
 type]],Table712[[#This Row],[LP EMR TAG]],Table712[[#This Row],[LP EMR
 TAG + Suffix]],)</f>
        <v/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26"/>
      <c r="CH47" s="73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U47" s="2"/>
    </row>
    <row r="48" spans="1:125" s="8" customFormat="1" ht="12.75" customHeight="1" x14ac:dyDescent="0.25">
      <c r="A48" s="2"/>
      <c r="B48" s="74" t="str">
        <f>CONCATENATE($A$2,Table712[[#This Row],[LP EMR
FULL TAG (concatenate) 
auto fill]])</f>
        <v/>
      </c>
      <c r="C48" s="72"/>
      <c r="D48" s="26"/>
      <c r="E48" s="26"/>
      <c r="F48" s="26"/>
      <c r="G48" s="26"/>
      <c r="H48" s="31"/>
      <c r="I48" s="26"/>
      <c r="J48" s="33"/>
      <c r="K48" s="26"/>
      <c r="L48" s="26" t="str">
        <f>CONCATENATE(Table712[[#This Row],[Instrument
 type]],Table712[[#This Row],[LP EMR TAG]],Table712[[#This Row],[LP EMR
 TAG + Suffix]],)</f>
        <v/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BV48" s="19"/>
      <c r="BW48" s="19"/>
      <c r="BX48" s="19"/>
      <c r="BY48" s="19"/>
      <c r="BZ48" s="15"/>
      <c r="CA48" s="15"/>
      <c r="CB48" s="19"/>
      <c r="CC48" s="19"/>
      <c r="CD48" s="19"/>
      <c r="CE48" s="19"/>
      <c r="CF48" s="19"/>
      <c r="CH48" s="13"/>
    </row>
    <row r="49" spans="1:125" ht="12.75" customHeight="1" x14ac:dyDescent="0.25">
      <c r="A49" s="7"/>
      <c r="B49" s="74" t="str">
        <f>CONCATENATE($A$2,Table712[[#This Row],[LP EMR
FULL TAG (concatenate) 
auto fill]])</f>
        <v/>
      </c>
      <c r="C49" s="72"/>
      <c r="D49" s="26"/>
      <c r="E49" s="26"/>
      <c r="F49" s="26"/>
      <c r="G49" s="26"/>
      <c r="H49" s="31"/>
      <c r="I49" s="26"/>
      <c r="J49" s="33"/>
      <c r="K49" s="71"/>
      <c r="L49" s="71" t="str">
        <f>CONCATENATE(Table712[[#This Row],[Instrument
 type]],Table712[[#This Row],[LP EMR TAG]],Table712[[#This Row],[LP EMR
 TAG + Suffix]],)</f>
        <v/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3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19"/>
      <c r="BW49" s="19"/>
      <c r="BX49" s="19"/>
      <c r="BY49" s="19"/>
      <c r="BZ49" s="15"/>
      <c r="CA49" s="15"/>
      <c r="CB49" s="19"/>
      <c r="CC49" s="19"/>
      <c r="CD49" s="19"/>
      <c r="CE49" s="19"/>
      <c r="CF49" s="19"/>
      <c r="CG49" s="8"/>
      <c r="CH49" s="13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U49" s="2"/>
    </row>
    <row r="50" spans="1:125" s="25" customFormat="1" ht="12.75" customHeight="1" x14ac:dyDescent="0.25">
      <c r="A50" s="2"/>
      <c r="B50" s="74" t="str">
        <f>CONCATENATE($A$2,Table712[[#This Row],[LP EMR
FULL TAG (concatenate) 
auto fill]])</f>
        <v/>
      </c>
      <c r="C50" s="72"/>
      <c r="D50" s="26"/>
      <c r="E50" s="26"/>
      <c r="F50" s="26"/>
      <c r="G50" s="26"/>
      <c r="H50" s="31"/>
      <c r="I50" s="33"/>
      <c r="J50" s="33"/>
      <c r="K50" s="26"/>
      <c r="L50" s="26" t="str">
        <f>CONCATENATE(Table712[[#This Row],[Instrument
 type]],Table712[[#This Row],[LP EMR TAG]],Table712[[#This Row],[LP EMR
 TAG + Suffix]],)</f>
        <v/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46"/>
      <c r="BW50" s="46"/>
      <c r="BX50" s="15"/>
      <c r="BY50" s="1"/>
      <c r="BZ50" s="15"/>
      <c r="CA50" s="15"/>
      <c r="CB50" s="15"/>
      <c r="CC50" s="15"/>
      <c r="CD50" s="15"/>
      <c r="CE50" s="15"/>
      <c r="CF50" s="15"/>
      <c r="CG50" s="1"/>
      <c r="CH50" s="13"/>
      <c r="CI50" s="1"/>
      <c r="CJ50" s="1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</row>
    <row r="51" spans="1:125" s="25" customFormat="1" ht="12.75" customHeight="1" x14ac:dyDescent="0.25">
      <c r="A51" s="7"/>
      <c r="B51" s="74" t="str">
        <f>CONCATENATE($A$2,Table712[[#This Row],[LP EMR
FULL TAG (concatenate) 
auto fill]])</f>
        <v/>
      </c>
      <c r="C51" s="71"/>
      <c r="D51" s="26"/>
      <c r="E51" s="26"/>
      <c r="F51" s="26"/>
      <c r="G51" s="26"/>
      <c r="H51" s="31"/>
      <c r="I51" s="33"/>
      <c r="J51" s="33"/>
      <c r="K51" s="33"/>
      <c r="L51" s="33" t="str">
        <f>CONCATENATE(Table712[[#This Row],[Instrument
 type]],Table712[[#This Row],[LP EMR TAG]],Table712[[#This Row],[LP EMR
 TAG + Suffix]],)</f>
        <v/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26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46"/>
      <c r="BW51" s="46"/>
      <c r="BX51" s="15"/>
      <c r="BY51" s="1"/>
      <c r="BZ51" s="15"/>
      <c r="CA51" s="15"/>
      <c r="CB51" s="15"/>
      <c r="CC51" s="15"/>
      <c r="CD51" s="15"/>
      <c r="CE51" s="15"/>
      <c r="CF51" s="15"/>
      <c r="CG51" s="1"/>
      <c r="CH51" s="13"/>
      <c r="CI51" s="1"/>
      <c r="CJ51" s="1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</row>
    <row r="52" spans="1:125" s="25" customFormat="1" ht="12.75" customHeight="1" x14ac:dyDescent="0.25">
      <c r="A52" s="2"/>
      <c r="B52" s="74" t="str">
        <f>CONCATENATE($A$2,Table712[[#This Row],[LP EMR
FULL TAG (concatenate) 
auto fill]])</f>
        <v/>
      </c>
      <c r="C52" s="71"/>
      <c r="D52" s="26"/>
      <c r="E52" s="26"/>
      <c r="F52" s="26"/>
      <c r="G52" s="26"/>
      <c r="H52" s="31"/>
      <c r="I52" s="33"/>
      <c r="J52" s="33"/>
      <c r="K52" s="33"/>
      <c r="L52" s="33" t="str">
        <f>CONCATENATE(Table712[[#This Row],[Instrument
 type]],Table712[[#This Row],[LP EMR TAG]],Table712[[#This Row],[LP EMR
 TAG + Suffix]],)</f>
        <v/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26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2"/>
      <c r="BW52" s="22"/>
      <c r="BX52" s="19"/>
      <c r="BY52" s="8"/>
      <c r="BZ52" s="15"/>
      <c r="CA52" s="15"/>
      <c r="CB52" s="19"/>
      <c r="CC52" s="19"/>
      <c r="CD52" s="19"/>
      <c r="CE52" s="19"/>
      <c r="CF52" s="19"/>
      <c r="CG52" s="8"/>
      <c r="CH52" s="13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</row>
    <row r="53" spans="1:125" s="25" customFormat="1" ht="12.75" customHeight="1" x14ac:dyDescent="0.25">
      <c r="A53" s="7"/>
      <c r="B53" s="74" t="str">
        <f>CONCATENATE($A$2,Table712[[#This Row],[LP EMR
FULL TAG (concatenate) 
auto fill]])</f>
        <v/>
      </c>
      <c r="C53" s="72"/>
      <c r="D53" s="26"/>
      <c r="E53" s="26"/>
      <c r="F53" s="26"/>
      <c r="G53" s="26"/>
      <c r="H53" s="31"/>
      <c r="I53" s="33"/>
      <c r="J53" s="33"/>
      <c r="K53" s="33"/>
      <c r="L53" s="33" t="str">
        <f>CONCATENATE(Table712[[#This Row],[Instrument
 type]],Table712[[#This Row],[LP EMR TAG]],Table712[[#This Row],[LP EMR
 TAG + Suffix]],)</f>
        <v/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2"/>
      <c r="BW53" s="22"/>
      <c r="BX53" s="19"/>
      <c r="BY53" s="8"/>
      <c r="BZ53" s="15"/>
      <c r="CA53" s="15"/>
      <c r="CB53" s="19"/>
      <c r="CC53" s="19"/>
      <c r="CD53" s="19"/>
      <c r="CE53" s="19"/>
      <c r="CF53" s="19"/>
      <c r="CG53" s="8"/>
      <c r="CH53" s="13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</row>
    <row r="54" spans="1:125" ht="12.75" customHeight="1" x14ac:dyDescent="0.25">
      <c r="B54" s="74" t="str">
        <f>CONCATENATE($A$2,Table712[[#This Row],[LP EMR
FULL TAG (concatenate) 
auto fill]])</f>
        <v/>
      </c>
      <c r="C54" s="72"/>
      <c r="D54" s="26"/>
      <c r="E54" s="26"/>
      <c r="F54" s="26"/>
      <c r="G54" s="26"/>
      <c r="H54" s="31"/>
      <c r="I54" s="33"/>
      <c r="J54" s="33"/>
      <c r="K54" s="33"/>
      <c r="L54" s="33" t="str">
        <f>CONCATENATE(Table712[[#This Row],[Instrument
 type]],Table712[[#This Row],[LP EMR TAG]],Table712[[#This Row],[LP EMR
 TAG + Suffix]],)</f>
        <v/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26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2"/>
      <c r="BW54" s="22"/>
      <c r="BX54" s="19"/>
      <c r="BY54" s="8"/>
      <c r="BZ54" s="15"/>
      <c r="CA54" s="15"/>
      <c r="CB54" s="19"/>
      <c r="CC54" s="19"/>
      <c r="CD54" s="19"/>
      <c r="CE54" s="19"/>
      <c r="CF54" s="19"/>
      <c r="CG54" s="8"/>
      <c r="CH54" s="13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U54" s="2"/>
    </row>
    <row r="55" spans="1:125" ht="12.75" customHeight="1" x14ac:dyDescent="0.25">
      <c r="A55" s="7"/>
      <c r="B55" s="74" t="str">
        <f>CONCATENATE($A$2,Table712[[#This Row],[LP EMR
FULL TAG (concatenate) 
auto fill]])</f>
        <v/>
      </c>
      <c r="C55" s="72"/>
      <c r="D55" s="26"/>
      <c r="E55" s="26"/>
      <c r="F55" s="26"/>
      <c r="G55" s="26"/>
      <c r="H55" s="31"/>
      <c r="I55" s="33"/>
      <c r="J55" s="33"/>
      <c r="K55" s="33"/>
      <c r="L55" s="33" t="str">
        <f>CONCATENATE(Table712[[#This Row],[Instrument
 type]],Table712[[#This Row],[LP EMR TAG]],Table712[[#This Row],[LP EMR
 TAG + Suffix]],)</f>
        <v/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26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2"/>
      <c r="BW55" s="22"/>
      <c r="BX55" s="19"/>
      <c r="BY55" s="8"/>
      <c r="BZ55" s="15"/>
      <c r="CA55" s="15"/>
      <c r="CB55" s="19"/>
      <c r="CC55" s="19"/>
      <c r="CD55" s="19"/>
      <c r="CE55" s="19"/>
      <c r="CF55" s="19"/>
      <c r="CG55" s="8"/>
      <c r="CH55" s="13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U55" s="2"/>
    </row>
    <row r="56" spans="1:125" ht="12.75" customHeight="1" x14ac:dyDescent="0.25">
      <c r="B56" s="74" t="str">
        <f>CONCATENATE($A$2,Table712[[#This Row],[LP EMR
FULL TAG (concatenate) 
auto fill]])</f>
        <v/>
      </c>
      <c r="C56" s="72"/>
      <c r="D56" s="26"/>
      <c r="E56" s="26"/>
      <c r="F56" s="26"/>
      <c r="G56" s="26"/>
      <c r="H56" s="31"/>
      <c r="I56" s="33"/>
      <c r="J56" s="33"/>
      <c r="K56" s="33"/>
      <c r="L56" s="33" t="str">
        <f>CONCATENATE(Table712[[#This Row],[Instrument
 type]],Table712[[#This Row],[LP EMR TAG]],Table712[[#This Row],[LP EMR
 TAG + Suffix]],)</f>
        <v/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26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2"/>
      <c r="BW56" s="22"/>
      <c r="BX56" s="19"/>
      <c r="BY56" s="8"/>
      <c r="BZ56" s="15"/>
      <c r="CA56" s="15"/>
      <c r="CB56" s="19"/>
      <c r="CC56" s="19"/>
      <c r="CD56" s="19"/>
      <c r="CE56" s="19"/>
      <c r="CF56" s="19"/>
      <c r="CG56" s="8"/>
      <c r="CH56" s="13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U56" s="2"/>
    </row>
    <row r="57" spans="1:125" ht="12.75" customHeight="1" x14ac:dyDescent="0.25">
      <c r="A57" s="7"/>
      <c r="B57" s="74" t="str">
        <f>CONCATENATE($A$2,Table712[[#This Row],[LP EMR
FULL TAG (concatenate) 
auto fill]])</f>
        <v/>
      </c>
      <c r="C57" s="72"/>
      <c r="D57" s="26"/>
      <c r="E57" s="26"/>
      <c r="F57" s="26"/>
      <c r="G57" s="26"/>
      <c r="H57" s="31"/>
      <c r="I57" s="33"/>
      <c r="J57" s="33"/>
      <c r="K57" s="33"/>
      <c r="L57" s="33" t="str">
        <f>CONCATENATE(Table712[[#This Row],[Instrument
 type]],Table712[[#This Row],[LP EMR TAG]],Table712[[#This Row],[LP EMR
 TAG + Suffix]],)</f>
        <v/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26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2"/>
      <c r="BW57" s="22"/>
      <c r="BX57" s="19"/>
      <c r="BY57" s="8"/>
      <c r="BZ57" s="15"/>
      <c r="CA57" s="15"/>
      <c r="CB57" s="19"/>
      <c r="CC57" s="19"/>
      <c r="CD57" s="19"/>
      <c r="CE57" s="19"/>
      <c r="CF57" s="19"/>
      <c r="CG57" s="8"/>
      <c r="CH57" s="13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U57" s="2"/>
    </row>
    <row r="58" spans="1:125" ht="12.75" customHeight="1" x14ac:dyDescent="0.25">
      <c r="B58" s="74" t="str">
        <f>CONCATENATE($A$2,Table712[[#This Row],[LP EMR
FULL TAG (concatenate) 
auto fill]])</f>
        <v/>
      </c>
      <c r="C58" s="72"/>
      <c r="D58" s="26"/>
      <c r="E58" s="26"/>
      <c r="F58" s="26"/>
      <c r="G58" s="26"/>
      <c r="H58" s="31"/>
      <c r="I58" s="33"/>
      <c r="J58" s="33"/>
      <c r="K58" s="33"/>
      <c r="L58" s="33" t="str">
        <f>CONCATENATE(Table712[[#This Row],[Instrument
 type]],Table712[[#This Row],[LP EMR TAG]],Table712[[#This Row],[LP EMR
 TAG + Suffix]],)</f>
        <v/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26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2"/>
      <c r="BW58" s="22"/>
      <c r="BX58" s="19"/>
      <c r="BY58" s="8"/>
      <c r="BZ58" s="15"/>
      <c r="CA58" s="15"/>
      <c r="CB58" s="19"/>
      <c r="CC58" s="19"/>
      <c r="CD58" s="19"/>
      <c r="CE58" s="19"/>
      <c r="CF58" s="19"/>
      <c r="CG58" s="8"/>
      <c r="CH58" s="13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U58" s="2"/>
    </row>
    <row r="59" spans="1:125" s="8" customFormat="1" ht="12.75" customHeight="1" x14ac:dyDescent="0.25">
      <c r="A59" s="7"/>
      <c r="B59" s="74" t="str">
        <f>CONCATENATE($A$2,Table712[[#This Row],[LP EMR
FULL TAG (concatenate) 
auto fill]])</f>
        <v/>
      </c>
      <c r="C59" s="72"/>
      <c r="D59" s="26"/>
      <c r="E59" s="26"/>
      <c r="F59" s="26"/>
      <c r="G59" s="26"/>
      <c r="H59" s="31"/>
      <c r="I59" s="33"/>
      <c r="J59" s="33"/>
      <c r="K59" s="33"/>
      <c r="L59" s="33" t="str">
        <f>CONCATENATE(Table712[[#This Row],[Instrument
 type]],Table712[[#This Row],[LP EMR TAG]],Table712[[#This Row],[LP EMR
 TAG + Suffix]],)</f>
        <v/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26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2"/>
      <c r="BW59" s="22"/>
      <c r="BX59" s="19"/>
      <c r="BZ59" s="15"/>
      <c r="CA59" s="15"/>
      <c r="CB59" s="19"/>
      <c r="CC59" s="19"/>
      <c r="CD59" s="19"/>
      <c r="CE59" s="19"/>
      <c r="CF59" s="19"/>
      <c r="CH59" s="13"/>
    </row>
    <row r="60" spans="1:125" ht="12.75" customHeight="1" x14ac:dyDescent="0.25">
      <c r="B60" s="74" t="str">
        <f>CONCATENATE($A$2,Table712[[#This Row],[LP EMR
FULL TAG (concatenate) 
auto fill]])</f>
        <v/>
      </c>
      <c r="C60" s="79"/>
      <c r="D60" s="12"/>
      <c r="E60" s="12"/>
      <c r="F60" s="12"/>
      <c r="G60" s="12"/>
      <c r="H60" s="31"/>
      <c r="I60" s="26"/>
      <c r="J60" s="33"/>
      <c r="K60" s="26"/>
      <c r="L60" s="26" t="str">
        <f>CONCATENATE(Table712[[#This Row],[Instrument
 type]],Table712[[#This Row],[LP EMR TAG]],Table712[[#This Row],[LP EMR
 TAG + Suffix]],)</f>
        <v/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80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19"/>
      <c r="BW60" s="9"/>
      <c r="BX60" s="9"/>
      <c r="BY60" s="9"/>
      <c r="BZ60" s="15"/>
      <c r="CA60" s="15"/>
      <c r="CB60" s="19"/>
      <c r="CC60" s="19"/>
      <c r="CD60" s="19"/>
      <c r="CE60" s="19"/>
      <c r="CF60" s="19"/>
      <c r="CG60" s="9"/>
      <c r="CH60" s="13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U60" s="2"/>
    </row>
    <row r="61" spans="1:125" ht="12.75" customHeight="1" x14ac:dyDescent="0.25">
      <c r="A61" s="7"/>
      <c r="B61" s="74" t="str">
        <f>CONCATENATE($A$2,Table712[[#This Row],[LP EMR
FULL TAG (concatenate) 
auto fill]])</f>
        <v/>
      </c>
      <c r="C61" s="72"/>
      <c r="D61" s="32"/>
      <c r="E61" s="32"/>
      <c r="F61" s="12"/>
      <c r="G61" s="12"/>
      <c r="H61" s="31"/>
      <c r="I61" s="26"/>
      <c r="J61" s="33"/>
      <c r="K61" s="26"/>
      <c r="L61" s="26" t="str">
        <f>CONCATENATE(Table712[[#This Row],[Instrument
 type]],Table712[[#This Row],[LP EMR TAG]],Table712[[#This Row],[LP EMR
 TAG + Suffix]],)</f>
        <v/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80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19"/>
      <c r="BW61" s="9"/>
      <c r="BX61" s="9"/>
      <c r="BY61" s="9"/>
      <c r="BZ61" s="15"/>
      <c r="CA61" s="15"/>
      <c r="CB61" s="19"/>
      <c r="CC61" s="19"/>
      <c r="CD61" s="19"/>
      <c r="CE61" s="19"/>
      <c r="CF61" s="19"/>
      <c r="CG61" s="9"/>
      <c r="CH61" s="13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U61" s="2"/>
    </row>
    <row r="62" spans="1:125" ht="12.75" customHeight="1" x14ac:dyDescent="0.25">
      <c r="B62" s="74" t="str">
        <f>CONCATENATE($A$2,Table712[[#This Row],[LP EMR
FULL TAG (concatenate) 
auto fill]])</f>
        <v/>
      </c>
      <c r="C62" s="72"/>
      <c r="D62" s="32"/>
      <c r="E62" s="32"/>
      <c r="F62" s="12"/>
      <c r="G62" s="12"/>
      <c r="H62" s="31"/>
      <c r="I62" s="26"/>
      <c r="J62" s="33"/>
      <c r="K62" s="26"/>
      <c r="L62" s="26" t="str">
        <f>CONCATENATE(Table712[[#This Row],[Instrument
 type]],Table712[[#This Row],[LP EMR TAG]],Table712[[#This Row],[LP EMR
 TAG + Suffix]],)</f>
        <v/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80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19"/>
      <c r="BW62" s="9"/>
      <c r="BX62" s="9"/>
      <c r="BY62" s="9"/>
      <c r="BZ62" s="15"/>
      <c r="CA62" s="15"/>
      <c r="CB62" s="19"/>
      <c r="CC62" s="19"/>
      <c r="CD62" s="19"/>
      <c r="CE62" s="19"/>
      <c r="CF62" s="19"/>
      <c r="CG62" s="9"/>
      <c r="CH62" s="13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U62" s="2"/>
    </row>
    <row r="63" spans="1:125" ht="12.75" customHeight="1" x14ac:dyDescent="0.25">
      <c r="A63" s="7"/>
      <c r="B63" s="74" t="str">
        <f>CONCATENATE($A$2,Table712[[#This Row],[LP EMR
FULL TAG (concatenate) 
auto fill]])</f>
        <v/>
      </c>
      <c r="C63" s="72"/>
      <c r="D63" s="32"/>
      <c r="E63" s="32"/>
      <c r="F63" s="12"/>
      <c r="G63" s="12"/>
      <c r="H63" s="31"/>
      <c r="I63" s="26"/>
      <c r="J63" s="33"/>
      <c r="K63" s="26"/>
      <c r="L63" s="26" t="str">
        <f>CONCATENATE(Table712[[#This Row],[Instrument
 type]],Table712[[#This Row],[LP EMR TAG]],Table712[[#This Row],[LP EMR
 TAG + Suffix]],)</f>
        <v/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80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19"/>
      <c r="BW63" s="9"/>
      <c r="BX63" s="9"/>
      <c r="BY63" s="9"/>
      <c r="BZ63" s="15"/>
      <c r="CA63" s="15"/>
      <c r="CB63" s="19"/>
      <c r="CC63" s="19"/>
      <c r="CD63" s="19"/>
      <c r="CE63" s="19"/>
      <c r="CF63" s="19"/>
      <c r="CG63" s="9"/>
      <c r="CH63" s="13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U63" s="2"/>
    </row>
    <row r="64" spans="1:125" ht="12.75" customHeight="1" x14ac:dyDescent="0.25">
      <c r="B64" s="74" t="str">
        <f>CONCATENATE($A$2,Table712[[#This Row],[LP EMR
FULL TAG (concatenate) 
auto fill]])</f>
        <v/>
      </c>
      <c r="C64" s="71"/>
      <c r="D64" s="32"/>
      <c r="E64" s="32"/>
      <c r="F64" s="12"/>
      <c r="G64" s="12"/>
      <c r="H64" s="31"/>
      <c r="I64" s="26"/>
      <c r="J64" s="33"/>
      <c r="K64" s="26"/>
      <c r="L64" s="26" t="str">
        <f>CONCATENATE(Table712[[#This Row],[Instrument
 type]],Table712[[#This Row],[LP EMR TAG]],Table712[[#This Row],[LP EMR
 TAG + Suffix]],)</f>
        <v/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80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19"/>
      <c r="BW64" s="9"/>
      <c r="BX64" s="9"/>
      <c r="BY64" s="9"/>
      <c r="BZ64" s="15"/>
      <c r="CA64" s="15"/>
      <c r="CB64" s="19"/>
      <c r="CC64" s="19"/>
      <c r="CD64" s="19"/>
      <c r="CE64" s="19"/>
      <c r="CF64" s="19"/>
      <c r="CG64" s="9"/>
      <c r="CH64" s="13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U64" s="2"/>
    </row>
    <row r="65" spans="1:130" ht="12.75" customHeight="1" x14ac:dyDescent="0.25">
      <c r="A65" s="7"/>
      <c r="B65" s="74" t="str">
        <f>CONCATENATE($A$2,Table712[[#This Row],[LP EMR
FULL TAG (concatenate) 
auto fill]])</f>
        <v/>
      </c>
      <c r="C65" s="26"/>
      <c r="D65" s="32"/>
      <c r="E65" s="32"/>
      <c r="F65" s="12"/>
      <c r="G65" s="12"/>
      <c r="H65" s="31"/>
      <c r="I65" s="26"/>
      <c r="J65" s="33"/>
      <c r="K65" s="26"/>
      <c r="L65" s="26" t="str">
        <f>CONCATENATE(Table712[[#This Row],[Instrument
 type]],Table712[[#This Row],[LP EMR TAG]],Table712[[#This Row],[LP EMR
 TAG + Suffix]],)</f>
        <v/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80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19"/>
      <c r="BW65" s="9"/>
      <c r="BX65" s="9"/>
      <c r="BY65" s="9"/>
      <c r="BZ65" s="15"/>
      <c r="CA65" s="15"/>
      <c r="CB65" s="19"/>
      <c r="CC65" s="19"/>
      <c r="CD65" s="19"/>
      <c r="CE65" s="19"/>
      <c r="CF65" s="19"/>
      <c r="CG65" s="9"/>
      <c r="CH65" s="13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U65" s="2"/>
    </row>
    <row r="66" spans="1:130" ht="12.75" customHeight="1" x14ac:dyDescent="0.25">
      <c r="B66" s="74" t="str">
        <f>CONCATENATE($A$2,Table712[[#This Row],[LP EMR
FULL TAG (concatenate) 
auto fill]])</f>
        <v/>
      </c>
      <c r="C66" s="72"/>
      <c r="D66" s="32"/>
      <c r="E66" s="32"/>
      <c r="F66" s="12"/>
      <c r="G66" s="12"/>
      <c r="H66" s="31"/>
      <c r="I66" s="26"/>
      <c r="J66" s="33"/>
      <c r="K66" s="26"/>
      <c r="L66" s="26" t="str">
        <f>CONCATENATE(Table712[[#This Row],[Instrument
 type]],Table712[[#This Row],[LP EMR TAG]],Table712[[#This Row],[LP EMR
 TAG + Suffix]],)</f>
        <v/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80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19"/>
      <c r="BW66" s="9"/>
      <c r="BX66" s="9"/>
      <c r="BY66" s="9"/>
      <c r="BZ66" s="15"/>
      <c r="CA66" s="15"/>
      <c r="CB66" s="19"/>
      <c r="CC66" s="19"/>
      <c r="CD66" s="19"/>
      <c r="CE66" s="19"/>
      <c r="CF66" s="19"/>
      <c r="CG66" s="9"/>
      <c r="CH66" s="13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U66" s="2"/>
    </row>
    <row r="67" spans="1:130" ht="12.75" customHeight="1" x14ac:dyDescent="0.25">
      <c r="A67" s="7"/>
      <c r="B67" s="74" t="str">
        <f>CONCATENATE($A$2,Table712[[#This Row],[LP EMR
FULL TAG (concatenate) 
auto fill]])</f>
        <v/>
      </c>
      <c r="C67" s="72"/>
      <c r="D67" s="32"/>
      <c r="E67" s="32"/>
      <c r="F67" s="12"/>
      <c r="G67" s="12"/>
      <c r="H67" s="31"/>
      <c r="I67" s="26"/>
      <c r="J67" s="33"/>
      <c r="K67" s="26"/>
      <c r="L67" s="26" t="str">
        <f>CONCATENATE(Table712[[#This Row],[Instrument
 type]],Table712[[#This Row],[LP EMR TAG]],Table712[[#This Row],[LP EMR
 TAG + Suffix]],)</f>
        <v/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80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19"/>
      <c r="BW67" s="9"/>
      <c r="BX67" s="9"/>
      <c r="BY67" s="9"/>
      <c r="BZ67" s="15"/>
      <c r="CA67" s="15"/>
      <c r="CB67" s="19"/>
      <c r="CC67" s="19"/>
      <c r="CD67" s="19"/>
      <c r="CE67" s="19"/>
      <c r="CF67" s="19"/>
      <c r="CG67" s="9"/>
      <c r="CH67" s="13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U67" s="2"/>
    </row>
    <row r="68" spans="1:130" ht="12.75" customHeight="1" x14ac:dyDescent="0.25">
      <c r="B68" s="74" t="str">
        <f>CONCATENATE($A$2,Table712[[#This Row],[LP EMR
FULL TAG (concatenate) 
auto fill]])</f>
        <v/>
      </c>
      <c r="C68" s="72"/>
      <c r="D68" s="26"/>
      <c r="E68" s="26"/>
      <c r="F68" s="26"/>
      <c r="G68" s="26"/>
      <c r="H68" s="31"/>
      <c r="I68" s="26"/>
      <c r="J68" s="33"/>
      <c r="K68" s="26"/>
      <c r="L68" s="26" t="str">
        <f>CONCATENATE(Table712[[#This Row],[Instrument
 type]],Table712[[#This Row],[LP EMR TAG]],Table712[[#This Row],[LP EMR
 TAG + Suffix]],)</f>
        <v/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3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19"/>
      <c r="BW68" s="19"/>
      <c r="BX68" s="19"/>
      <c r="BY68" s="19"/>
      <c r="BZ68" s="15"/>
      <c r="CA68" s="15"/>
      <c r="CB68" s="19"/>
      <c r="CC68" s="19"/>
      <c r="CD68" s="19"/>
      <c r="CE68" s="19"/>
      <c r="CF68" s="19"/>
      <c r="CG68" s="8"/>
      <c r="CH68" s="13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U68" s="2"/>
    </row>
    <row r="69" spans="1:130" ht="12.75" customHeight="1" x14ac:dyDescent="0.25">
      <c r="A69" s="7"/>
      <c r="B69" s="74" t="str">
        <f>CONCATENATE($A$2,Table712[[#This Row],[LP EMR
FULL TAG (concatenate) 
auto fill]])</f>
        <v/>
      </c>
      <c r="C69" s="72"/>
      <c r="D69" s="26"/>
      <c r="E69" s="26"/>
      <c r="F69" s="26"/>
      <c r="G69" s="26"/>
      <c r="H69" s="31"/>
      <c r="I69" s="26"/>
      <c r="J69" s="33"/>
      <c r="K69" s="26"/>
      <c r="L69" s="26" t="str">
        <f>CONCATENATE(Table712[[#This Row],[Instrument
 type]],Table712[[#This Row],[LP EMR TAG]],Table712[[#This Row],[LP EMR
 TAG + Suffix]],)</f>
        <v/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19"/>
      <c r="BW69" s="19"/>
      <c r="BX69" s="19"/>
      <c r="BY69" s="19"/>
      <c r="BZ69" s="15"/>
      <c r="CA69" s="15"/>
      <c r="CB69" s="19"/>
      <c r="CC69" s="19"/>
      <c r="CD69" s="19"/>
      <c r="CE69" s="19"/>
      <c r="CF69" s="19"/>
      <c r="CG69" s="8"/>
      <c r="CH69" s="13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U69" s="2"/>
    </row>
    <row r="70" spans="1:130" ht="12.75" customHeight="1" x14ac:dyDescent="0.25">
      <c r="B70" s="74" t="str">
        <f>CONCATENATE($A$2,Table712[[#This Row],[LP EMR
FULL TAG (concatenate) 
auto fill]])</f>
        <v/>
      </c>
      <c r="C70" s="72"/>
      <c r="D70" s="26"/>
      <c r="E70" s="26"/>
      <c r="F70" s="26"/>
      <c r="G70" s="26"/>
      <c r="H70" s="31"/>
      <c r="I70" s="26"/>
      <c r="J70" s="33"/>
      <c r="K70" s="26"/>
      <c r="L70" s="26" t="str">
        <f>CONCATENATE(Table712[[#This Row],[Instrument
 type]],Table712[[#This Row],[LP EMR TAG]],Table712[[#This Row],[LP EMR
 TAG + Suffix]],)</f>
        <v/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19"/>
      <c r="BW70" s="19"/>
      <c r="BX70" s="19"/>
      <c r="BY70" s="19"/>
      <c r="BZ70" s="15"/>
      <c r="CA70" s="15"/>
      <c r="CB70" s="19"/>
      <c r="CC70" s="19"/>
      <c r="CD70" s="19"/>
      <c r="CE70" s="19"/>
      <c r="CF70" s="19"/>
      <c r="CG70" s="8"/>
      <c r="CH70" s="13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U70" s="2"/>
    </row>
    <row r="71" spans="1:130" s="25" customFormat="1" ht="12.75" customHeight="1" x14ac:dyDescent="0.25">
      <c r="A71" s="7"/>
      <c r="B71" s="74" t="str">
        <f>CONCATENATE($A$2,Table712[[#This Row],[LP EMR
FULL TAG (concatenate) 
auto fill]])</f>
        <v/>
      </c>
      <c r="C71" s="72"/>
      <c r="D71" s="32"/>
      <c r="E71" s="32"/>
      <c r="F71" s="12"/>
      <c r="G71" s="12"/>
      <c r="H71" s="31"/>
      <c r="I71" s="26"/>
      <c r="J71" s="33"/>
      <c r="K71" s="26"/>
      <c r="L71" s="26" t="str">
        <f>CONCATENATE(Table712[[#This Row],[Instrument
 type]],Table712[[#This Row],[LP EMR TAG]],Table712[[#This Row],[LP EMR
 TAG + Suffix]],)</f>
        <v/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80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19"/>
      <c r="BW71" s="9"/>
      <c r="BX71" s="9"/>
      <c r="BY71" s="9"/>
      <c r="BZ71" s="15"/>
      <c r="CA71" s="15"/>
      <c r="CB71" s="19"/>
      <c r="CC71" s="19"/>
      <c r="CD71" s="19"/>
      <c r="CE71" s="19"/>
      <c r="CF71" s="19"/>
      <c r="CG71" s="9"/>
      <c r="CH71" s="13"/>
      <c r="CI71" s="70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V71" s="2"/>
      <c r="DW71" s="2"/>
      <c r="DX71" s="2"/>
      <c r="DY71" s="2"/>
      <c r="DZ71" s="2"/>
    </row>
    <row r="72" spans="1:130" ht="12.75" customHeight="1" x14ac:dyDescent="0.25">
      <c r="B72" s="74" t="str">
        <f>CONCATENATE($A$2,Table712[[#This Row],[LP EMR
FULL TAG (concatenate) 
auto fill]])</f>
        <v/>
      </c>
      <c r="C72" s="71"/>
      <c r="D72" s="32"/>
      <c r="E72" s="32"/>
      <c r="F72" s="12"/>
      <c r="G72" s="12"/>
      <c r="H72" s="31"/>
      <c r="I72" s="26"/>
      <c r="J72" s="33"/>
      <c r="K72" s="71"/>
      <c r="L72" s="71" t="str">
        <f>CONCATENATE(Table712[[#This Row],[Instrument
 type]],Table712[[#This Row],[LP EMR TAG]],Table712[[#This Row],[LP EMR
 TAG + Suffix]],)</f>
        <v/>
      </c>
      <c r="M72" s="71"/>
      <c r="N72" s="71"/>
      <c r="O72" s="71"/>
      <c r="P72" s="71"/>
      <c r="Q72" s="71"/>
      <c r="R72" s="26"/>
      <c r="S72" s="26"/>
      <c r="T72" s="26"/>
      <c r="U72" s="26"/>
      <c r="V72" s="26"/>
      <c r="W72" s="80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19"/>
      <c r="BW72" s="9"/>
      <c r="BX72" s="9"/>
      <c r="BY72" s="9"/>
      <c r="BZ72" s="15"/>
      <c r="CA72" s="15"/>
      <c r="CB72" s="19"/>
      <c r="CC72" s="19"/>
      <c r="CD72" s="19"/>
      <c r="CE72" s="19"/>
      <c r="CF72" s="19"/>
      <c r="CG72" s="9"/>
      <c r="CH72" s="13"/>
      <c r="CI72" s="85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U72" s="2"/>
    </row>
    <row r="73" spans="1:130" ht="12.75" customHeight="1" x14ac:dyDescent="0.25">
      <c r="A73" s="7"/>
      <c r="B73" s="74" t="str">
        <f>CONCATENATE($A$2,Table712[[#This Row],[LP EMR
FULL TAG (concatenate) 
auto fill]])</f>
        <v/>
      </c>
      <c r="C73" s="71"/>
      <c r="D73" s="32"/>
      <c r="E73" s="32"/>
      <c r="F73" s="12"/>
      <c r="G73" s="12"/>
      <c r="H73" s="31"/>
      <c r="I73" s="26"/>
      <c r="J73" s="33"/>
      <c r="K73" s="26"/>
      <c r="L73" s="26" t="str">
        <f>CONCATENATE(Table712[[#This Row],[Instrument
 type]],Table712[[#This Row],[LP EMR TAG]],Table712[[#This Row],[LP EMR
 TAG + Suffix]],)</f>
        <v/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80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19"/>
      <c r="BW73" s="9"/>
      <c r="BX73" s="9"/>
      <c r="BY73" s="9"/>
      <c r="BZ73" s="15"/>
      <c r="CA73" s="15"/>
      <c r="CB73" s="19"/>
      <c r="CC73" s="19"/>
      <c r="CD73" s="19"/>
      <c r="CE73" s="19"/>
      <c r="CF73" s="19"/>
      <c r="CG73" s="9"/>
      <c r="CH73" s="13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U73" s="2"/>
    </row>
    <row r="74" spans="1:130" ht="12.75" customHeight="1" x14ac:dyDescent="0.25">
      <c r="B74" s="74" t="str">
        <f>CONCATENATE($A$2,Table712[[#This Row],[LP EMR
FULL TAG (concatenate) 
auto fill]])</f>
        <v/>
      </c>
      <c r="C74" s="71"/>
      <c r="D74" s="26"/>
      <c r="E74" s="26"/>
      <c r="F74" s="26"/>
      <c r="G74" s="26"/>
      <c r="H74" s="31"/>
      <c r="I74" s="26"/>
      <c r="J74" s="33"/>
      <c r="K74" s="26"/>
      <c r="L74" s="26" t="str">
        <f>CONCATENATE(Table712[[#This Row],[Instrument
 type]],Table712[[#This Row],[LP EMR TAG]],Table712[[#This Row],[LP EMR
 TAG + Suffix]],)</f>
        <v/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19"/>
      <c r="BW74" s="19"/>
      <c r="BX74" s="19"/>
      <c r="BY74" s="19"/>
      <c r="BZ74" s="15"/>
      <c r="CA74" s="15"/>
      <c r="CB74" s="19"/>
      <c r="CC74" s="19"/>
      <c r="CD74" s="19"/>
      <c r="CE74" s="19"/>
      <c r="CF74" s="19"/>
      <c r="CG74" s="8"/>
      <c r="CH74" s="13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U74" s="2"/>
    </row>
    <row r="75" spans="1:130" ht="12.75" customHeight="1" x14ac:dyDescent="0.25">
      <c r="A75" s="7"/>
      <c r="B75" s="74" t="str">
        <f>CONCATENATE($A$2,Table712[[#This Row],[LP EMR
FULL TAG (concatenate) 
auto fill]])</f>
        <v/>
      </c>
      <c r="C75" s="71"/>
      <c r="D75" s="26"/>
      <c r="E75" s="26"/>
      <c r="F75" s="26"/>
      <c r="G75" s="26"/>
      <c r="H75" s="31"/>
      <c r="I75" s="26"/>
      <c r="J75" s="33"/>
      <c r="K75" s="26"/>
      <c r="L75" s="26" t="str">
        <f>CONCATENATE(Table712[[#This Row],[Instrument
 type]],Table712[[#This Row],[LP EMR TAG]],Table712[[#This Row],[LP EMR
 TAG + Suffix]],)</f>
        <v/>
      </c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19"/>
      <c r="BW75" s="19"/>
      <c r="BX75" s="19"/>
      <c r="BY75" s="19"/>
      <c r="BZ75" s="15"/>
      <c r="CA75" s="15"/>
      <c r="CB75" s="19"/>
      <c r="CC75" s="19"/>
      <c r="CD75" s="19"/>
      <c r="CE75" s="19"/>
      <c r="CF75" s="19"/>
      <c r="CG75" s="8"/>
      <c r="CH75" s="13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U75" s="2"/>
    </row>
    <row r="76" spans="1:130" ht="12.75" customHeight="1" x14ac:dyDescent="0.25">
      <c r="B76" s="74" t="str">
        <f>CONCATENATE($A$2,Table712[[#This Row],[LP EMR
FULL TAG (concatenate) 
auto fill]])</f>
        <v/>
      </c>
      <c r="C76" s="71"/>
      <c r="D76" s="26"/>
      <c r="E76" s="26"/>
      <c r="F76" s="26"/>
      <c r="G76" s="26"/>
      <c r="H76" s="31"/>
      <c r="I76" s="26"/>
      <c r="J76" s="33"/>
      <c r="K76" s="26"/>
      <c r="L76" s="26" t="str">
        <f>CONCATENATE(Table712[[#This Row],[Instrument
 type]],Table712[[#This Row],[LP EMR TAG]],Table712[[#This Row],[LP EMR
 TAG + Suffix]],)</f>
        <v/>
      </c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19"/>
      <c r="BW76" s="19"/>
      <c r="BX76" s="19"/>
      <c r="BY76" s="19"/>
      <c r="BZ76" s="15"/>
      <c r="CA76" s="15"/>
      <c r="CB76" s="19"/>
      <c r="CC76" s="19"/>
      <c r="CD76" s="19"/>
      <c r="CE76" s="19"/>
      <c r="CF76" s="19"/>
      <c r="CG76" s="8"/>
      <c r="CH76" s="13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U76" s="2"/>
    </row>
    <row r="77" spans="1:130" ht="12.75" customHeight="1" x14ac:dyDescent="0.25">
      <c r="A77" s="7"/>
      <c r="B77" s="74" t="str">
        <f>CONCATENATE($A$2,Table712[[#This Row],[LP EMR
FULL TAG (concatenate) 
auto fill]])</f>
        <v/>
      </c>
      <c r="C77" s="71"/>
      <c r="D77" s="32"/>
      <c r="E77" s="32"/>
      <c r="F77" s="12"/>
      <c r="G77" s="12"/>
      <c r="H77" s="31"/>
      <c r="I77" s="26"/>
      <c r="J77" s="33"/>
      <c r="K77" s="26"/>
      <c r="L77" s="26" t="str">
        <f>CONCATENATE(Table712[[#This Row],[Instrument
 type]],Table712[[#This Row],[LP EMR TAG]],Table712[[#This Row],[LP EMR
 TAG + Suffix]],)</f>
        <v/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80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19"/>
      <c r="BW77" s="9"/>
      <c r="BX77" s="9"/>
      <c r="BY77" s="9"/>
      <c r="BZ77" s="15"/>
      <c r="CA77" s="15"/>
      <c r="CB77" s="19"/>
      <c r="CC77" s="19"/>
      <c r="CD77" s="19"/>
      <c r="CE77" s="19"/>
      <c r="CF77" s="19"/>
      <c r="CG77" s="9"/>
      <c r="CH77" s="13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U77" s="2"/>
    </row>
    <row r="78" spans="1:130" ht="12.75" customHeight="1" x14ac:dyDescent="0.25">
      <c r="B78" s="74" t="str">
        <f>CONCATENATE($A$2,Table712[[#This Row],[LP EMR
FULL TAG (concatenate) 
auto fill]])</f>
        <v/>
      </c>
      <c r="C78" s="71"/>
      <c r="D78" s="32"/>
      <c r="E78" s="32"/>
      <c r="F78" s="12"/>
      <c r="G78" s="12"/>
      <c r="H78" s="31"/>
      <c r="I78" s="26"/>
      <c r="J78" s="33"/>
      <c r="K78" s="26"/>
      <c r="L78" s="26" t="str">
        <f>CONCATENATE(Table712[[#This Row],[Instrument
 type]],Table712[[#This Row],[LP EMR TAG]],Table712[[#This Row],[LP EMR
 TAG + Suffix]],)</f>
        <v/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80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19"/>
      <c r="BW78" s="9"/>
      <c r="BX78" s="9"/>
      <c r="BY78" s="9"/>
      <c r="BZ78" s="15"/>
      <c r="CA78" s="15"/>
      <c r="CB78" s="19"/>
      <c r="CC78" s="19"/>
      <c r="CD78" s="19"/>
      <c r="CE78" s="19"/>
      <c r="CF78" s="19"/>
      <c r="CG78" s="9"/>
      <c r="CH78" s="13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U78" s="2"/>
    </row>
    <row r="79" spans="1:130" ht="12.75" customHeight="1" x14ac:dyDescent="0.25">
      <c r="A79" s="7"/>
      <c r="B79" s="74" t="str">
        <f>CONCATENATE($A$2,Table712[[#This Row],[LP EMR
FULL TAG (concatenate) 
auto fill]])</f>
        <v/>
      </c>
      <c r="C79" s="26"/>
      <c r="D79" s="32"/>
      <c r="E79" s="32"/>
      <c r="F79" s="12"/>
      <c r="G79" s="12"/>
      <c r="H79" s="31"/>
      <c r="I79" s="26"/>
      <c r="J79" s="33"/>
      <c r="K79" s="26"/>
      <c r="L79" s="26" t="str">
        <f>CONCATENATE(Table712[[#This Row],[Instrument
 type]],Table712[[#This Row],[LP EMR TAG]],Table712[[#This Row],[LP EMR
 TAG + Suffix]],)</f>
        <v/>
      </c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80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19"/>
      <c r="BW79" s="9"/>
      <c r="BX79" s="9"/>
      <c r="BY79" s="9"/>
      <c r="BZ79" s="15"/>
      <c r="CA79" s="15"/>
      <c r="CB79" s="19"/>
      <c r="CC79" s="19"/>
      <c r="CD79" s="19"/>
      <c r="CE79" s="19"/>
      <c r="CF79" s="19"/>
      <c r="CG79" s="9"/>
      <c r="CH79" s="13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U79" s="2"/>
    </row>
    <row r="80" spans="1:130" ht="12.75" customHeight="1" x14ac:dyDescent="0.25">
      <c r="A80" s="86"/>
      <c r="B80" s="87" t="str">
        <f>CONCATENATE($A$2,Table712[[#This Row],[LP EMR
FULL TAG (concatenate) 
auto fill]])</f>
        <v/>
      </c>
      <c r="C80" s="86"/>
      <c r="D80" s="88"/>
      <c r="E80" s="88"/>
      <c r="F80" s="89"/>
      <c r="G80" s="89"/>
      <c r="H80" s="90"/>
      <c r="I80" s="86"/>
      <c r="J80" s="88"/>
      <c r="K80" s="86"/>
      <c r="L80" s="86" t="str">
        <f>CONCATENATE(Table712[[#This Row],[Instrument
 type]],Table712[[#This Row],[LP EMR TAG]],Table712[[#This Row],[LP EMR
 TAG + Suffix]],)</f>
        <v/>
      </c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91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19"/>
      <c r="BW80" s="9"/>
      <c r="BX80" s="9"/>
      <c r="BY80" s="9"/>
      <c r="BZ80" s="15"/>
      <c r="CA80" s="15"/>
      <c r="CB80" s="19"/>
      <c r="CC80" s="19"/>
      <c r="CD80" s="19"/>
      <c r="CE80" s="19"/>
      <c r="CF80" s="19"/>
      <c r="CG80" s="9"/>
      <c r="CH80" s="13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U80" s="2"/>
    </row>
    <row r="81" spans="1:125" s="8" customFormat="1" ht="12.75" customHeight="1" x14ac:dyDescent="0.25">
      <c r="A81" s="26"/>
      <c r="B81" s="74" t="str">
        <f>CONCATENATE($A$2,Table712[[#This Row],[LP EMR
FULL TAG (concatenate) 
auto fill]])</f>
        <v/>
      </c>
      <c r="C81" s="26"/>
      <c r="D81" s="32"/>
      <c r="E81" s="32"/>
      <c r="F81" s="12"/>
      <c r="G81" s="12"/>
      <c r="H81" s="31"/>
      <c r="I81" s="26"/>
      <c r="J81" s="33"/>
      <c r="K81" s="26"/>
      <c r="L81" s="26" t="str">
        <f>CONCATENATE(Table712[[#This Row],[Instrument
 type]],Table712[[#This Row],[LP EMR TAG]],Table712[[#This Row],[LP EMR
 TAG + Suffix]],)</f>
        <v/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80"/>
      <c r="BV81" s="19"/>
      <c r="BW81" s="9"/>
      <c r="BX81" s="9"/>
      <c r="BY81" s="9"/>
      <c r="BZ81" s="15"/>
      <c r="CA81" s="15"/>
      <c r="CB81" s="19"/>
      <c r="CC81" s="19"/>
      <c r="CD81" s="19"/>
      <c r="CE81" s="19"/>
      <c r="CF81" s="19"/>
      <c r="CG81" s="9"/>
      <c r="CH81" s="13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</row>
    <row r="82" spans="1:125" s="8" customFormat="1" ht="12.75" customHeight="1" x14ac:dyDescent="0.25">
      <c r="A82" s="26"/>
      <c r="B82" s="74" t="str">
        <f>CONCATENATE($A$2,Table712[[#This Row],[LP EMR
FULL TAG (concatenate) 
auto fill]])</f>
        <v/>
      </c>
      <c r="C82" s="26"/>
      <c r="D82" s="32"/>
      <c r="E82" s="32"/>
      <c r="F82" s="12"/>
      <c r="G82" s="12"/>
      <c r="H82" s="31"/>
      <c r="I82" s="26"/>
      <c r="J82" s="33"/>
      <c r="K82" s="26"/>
      <c r="L82" s="26" t="str">
        <f>CONCATENATE(Table712[[#This Row],[Instrument
 type]],Table712[[#This Row],[LP EMR TAG]],Table712[[#This Row],[LP EMR
 TAG + Suffix]],)</f>
        <v/>
      </c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80"/>
      <c r="BV82" s="19"/>
      <c r="BW82" s="9"/>
      <c r="BX82" s="9"/>
      <c r="BY82" s="9"/>
      <c r="BZ82" s="15"/>
      <c r="CA82" s="15"/>
      <c r="CB82" s="19"/>
      <c r="CC82" s="19"/>
      <c r="CD82" s="19"/>
      <c r="CE82" s="19"/>
      <c r="CF82" s="19"/>
      <c r="CG82" s="9"/>
      <c r="CH82" s="13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</row>
    <row r="83" spans="1:125" ht="12.75" customHeight="1" x14ac:dyDescent="0.25">
      <c r="B83" s="4" t="s">
        <v>365</v>
      </c>
      <c r="C83" s="2"/>
      <c r="D83" s="11"/>
      <c r="E83" s="11"/>
      <c r="F83" s="4"/>
      <c r="G83" s="4"/>
      <c r="H83" s="14"/>
      <c r="I83" s="2"/>
      <c r="J83" s="2"/>
      <c r="K83" s="2"/>
      <c r="L83" s="2" t="str">
        <f>CONCATENATE(Table712[[#This Row],[Instrument
 type]],Table712[[#This Row],[LP EMR TAG]],Table712[[#This Row],[LP EMR
 TAG + Suffix]],)</f>
        <v/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5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19"/>
      <c r="BW83" s="9"/>
      <c r="BX83" s="9"/>
      <c r="BY83" s="9"/>
      <c r="BZ83" s="15"/>
      <c r="CA83" s="15"/>
      <c r="CB83" s="19"/>
      <c r="CC83" s="19"/>
      <c r="CD83" s="19"/>
      <c r="CE83" s="19"/>
      <c r="CF83" s="19"/>
      <c r="CG83" s="9"/>
      <c r="CH83" s="13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U83" s="2"/>
    </row>
    <row r="84" spans="1:125" s="25" customFormat="1" ht="12.75" customHeight="1" x14ac:dyDescent="0.25">
      <c r="A84" s="2"/>
      <c r="B84" s="74" t="str">
        <f>CONCATENATE($A$2,Table712[[#This Row],[LP EMR
FULL TAG (concatenate) 
auto fill]])</f>
        <v/>
      </c>
      <c r="C84" s="2"/>
      <c r="D84" s="11"/>
      <c r="E84" s="11"/>
      <c r="F84" s="12"/>
      <c r="G84" s="12"/>
      <c r="H84" s="31"/>
      <c r="I84" s="26"/>
      <c r="J84" s="33"/>
      <c r="K84" s="26"/>
      <c r="L84" s="26" t="str">
        <f>CONCATENATE(Table712[[#This Row],[Instrument
 type]],Table712[[#This Row],[LP EMR TAG]],Table712[[#This Row],[LP EMR
 TAG + Suffix]],)</f>
        <v/>
      </c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80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19"/>
      <c r="BW84" s="9"/>
      <c r="BX84" s="9"/>
      <c r="BY84" s="9"/>
      <c r="BZ84" s="15"/>
      <c r="CA84" s="15"/>
      <c r="CB84" s="19"/>
      <c r="CC84" s="19"/>
      <c r="CD84" s="19"/>
      <c r="CE84" s="19"/>
      <c r="CF84" s="19"/>
      <c r="CG84" s="9"/>
      <c r="CH84" s="13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</row>
  </sheetData>
  <sheetProtection autoFilter="0"/>
  <phoneticPr fontId="5" type="noConversion"/>
  <printOptions horizontalCentered="1" verticalCentered="1"/>
  <pageMargins left="0.28740157500000002" right="0.28740157500000002" top="0.52362204700000003" bottom="0.27362204699999998" header="0.28740157500000002" footer="0.78740157480314998"/>
  <pageSetup paperSize="8" scale="71" orientation="landscape" horizontalDpi="300" verticalDpi="300" r:id="rId1"/>
  <headerFooter alignWithMargins="0">
    <oddHeader>&amp;C&amp;A</oddHeader>
    <oddFooter>&amp;CPage &amp;P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10538959-FA3F-4B0A-A6C2-0D5146DCCD50}">
          <x14:formula1>
            <xm:f>LISTS!$Q$2:$Q$7</xm:f>
          </x14:formula1>
          <xm:sqref>AC4:AC84</xm:sqref>
        </x14:dataValidation>
        <x14:dataValidation type="list" allowBlank="1" showInputMessage="1" showErrorMessage="1" xr:uid="{0F7FCEC1-2F70-481C-92F6-8183FAC91DC9}">
          <x14:formula1>
            <xm:f>LISTS!$P$2:$P$6</xm:f>
          </x14:formula1>
          <xm:sqref>AB4:AB84</xm:sqref>
        </x14:dataValidation>
        <x14:dataValidation type="list" allowBlank="1" showInputMessage="1" showErrorMessage="1" xr:uid="{93D1A23E-F37C-4872-B9F4-067F06D2C256}">
          <x14:formula1>
            <xm:f>LISTS!$L$2:$L$7</xm:f>
          </x14:formula1>
          <xm:sqref>BK4:BK84</xm:sqref>
        </x14:dataValidation>
        <x14:dataValidation type="list" allowBlank="1" showInputMessage="1" showErrorMessage="1" xr:uid="{F8EBE228-BFA1-49A0-BDED-9FCFADF222F2}">
          <x14:formula1>
            <xm:f>LISTS!$C$3:$C$7</xm:f>
          </x14:formula1>
          <xm:sqref>BZ4:CA84</xm:sqref>
        </x14:dataValidation>
        <x14:dataValidation type="list" allowBlank="1" showInputMessage="1" showErrorMessage="1" xr:uid="{44CC10D7-7AB8-4E65-A316-C9DE27A6287D}">
          <x14:formula1>
            <xm:f>LISTS!$O$2:$O$5</xm:f>
          </x14:formula1>
          <xm:sqref>AA4:AA84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7A50-3E92-4136-A8D1-5B1C9585E88A}">
  <dimension ref="B2:B93"/>
  <sheetViews>
    <sheetView topLeftCell="A39" workbookViewId="0">
      <selection activeCell="E56" sqref="E56"/>
    </sheetView>
  </sheetViews>
  <sheetFormatPr defaultRowHeight="14.4" x14ac:dyDescent="0.3"/>
  <cols>
    <col min="2" max="2" width="33.6640625" bestFit="1" customWidth="1"/>
  </cols>
  <sheetData>
    <row r="2" spans="2:2" x14ac:dyDescent="0.3">
      <c r="B2" s="49" t="s">
        <v>51</v>
      </c>
    </row>
    <row r="3" spans="2:2" x14ac:dyDescent="0.3">
      <c r="B3" s="50" t="s">
        <v>52</v>
      </c>
    </row>
    <row r="4" spans="2:2" x14ac:dyDescent="0.3">
      <c r="B4" s="51" t="s">
        <v>53</v>
      </c>
    </row>
    <row r="5" spans="2:2" x14ac:dyDescent="0.3">
      <c r="B5" s="50" t="s">
        <v>54</v>
      </c>
    </row>
    <row r="6" spans="2:2" x14ac:dyDescent="0.3">
      <c r="B6" s="52" t="s">
        <v>55</v>
      </c>
    </row>
    <row r="7" spans="2:2" x14ac:dyDescent="0.3">
      <c r="B7" s="50" t="s">
        <v>4</v>
      </c>
    </row>
    <row r="8" spans="2:2" x14ac:dyDescent="0.3">
      <c r="B8" s="50" t="s">
        <v>56</v>
      </c>
    </row>
    <row r="9" spans="2:2" x14ac:dyDescent="0.3">
      <c r="B9" s="50" t="s">
        <v>57</v>
      </c>
    </row>
    <row r="10" spans="2:2" x14ac:dyDescent="0.3">
      <c r="B10" s="50" t="s">
        <v>58</v>
      </c>
    </row>
    <row r="11" spans="2:2" x14ac:dyDescent="0.3">
      <c r="B11" s="50" t="s">
        <v>2</v>
      </c>
    </row>
    <row r="12" spans="2:2" x14ac:dyDescent="0.3">
      <c r="B12" s="50" t="s">
        <v>0</v>
      </c>
    </row>
    <row r="13" spans="2:2" x14ac:dyDescent="0.3">
      <c r="B13" s="50" t="s">
        <v>59</v>
      </c>
    </row>
    <row r="14" spans="2:2" x14ac:dyDescent="0.3">
      <c r="B14" s="53" t="s">
        <v>60</v>
      </c>
    </row>
    <row r="15" spans="2:2" x14ac:dyDescent="0.3">
      <c r="B15" s="50" t="s">
        <v>19</v>
      </c>
    </row>
    <row r="16" spans="2:2" ht="43.2" x14ac:dyDescent="0.3">
      <c r="B16" s="51" t="s">
        <v>61</v>
      </c>
    </row>
    <row r="17" spans="2:2" x14ac:dyDescent="0.3">
      <c r="B17" s="50" t="s">
        <v>62</v>
      </c>
    </row>
    <row r="18" spans="2:2" x14ac:dyDescent="0.3">
      <c r="B18" s="52" t="s">
        <v>63</v>
      </c>
    </row>
    <row r="19" spans="2:2" x14ac:dyDescent="0.3">
      <c r="B19" s="50" t="s">
        <v>64</v>
      </c>
    </row>
    <row r="20" spans="2:2" ht="43.2" x14ac:dyDescent="0.3">
      <c r="B20" s="51" t="s">
        <v>43</v>
      </c>
    </row>
    <row r="21" spans="2:2" x14ac:dyDescent="0.3">
      <c r="B21" s="51" t="s">
        <v>65</v>
      </c>
    </row>
    <row r="22" spans="2:2" x14ac:dyDescent="0.3">
      <c r="B22" s="51" t="s">
        <v>66</v>
      </c>
    </row>
    <row r="23" spans="2:2" x14ac:dyDescent="0.3">
      <c r="B23" s="51" t="s">
        <v>44</v>
      </c>
    </row>
    <row r="24" spans="2:2" x14ac:dyDescent="0.3">
      <c r="B24" s="50" t="s">
        <v>67</v>
      </c>
    </row>
    <row r="25" spans="2:2" x14ac:dyDescent="0.3">
      <c r="B25" s="50" t="s">
        <v>68</v>
      </c>
    </row>
    <row r="26" spans="2:2" x14ac:dyDescent="0.3">
      <c r="B26" s="50" t="s">
        <v>69</v>
      </c>
    </row>
    <row r="27" spans="2:2" x14ac:dyDescent="0.3">
      <c r="B27" s="50" t="s">
        <v>70</v>
      </c>
    </row>
    <row r="28" spans="2:2" x14ac:dyDescent="0.3">
      <c r="B28" s="50" t="s">
        <v>71</v>
      </c>
    </row>
    <row r="29" spans="2:2" ht="43.2" x14ac:dyDescent="0.3">
      <c r="B29" s="51" t="s">
        <v>72</v>
      </c>
    </row>
    <row r="30" spans="2:2" x14ac:dyDescent="0.3">
      <c r="B30" s="51" t="s">
        <v>73</v>
      </c>
    </row>
    <row r="31" spans="2:2" x14ac:dyDescent="0.3">
      <c r="B31" s="51" t="s">
        <v>74</v>
      </c>
    </row>
    <row r="32" spans="2:2" x14ac:dyDescent="0.3">
      <c r="B32" s="51" t="s">
        <v>75</v>
      </c>
    </row>
    <row r="33" spans="2:2" x14ac:dyDescent="0.3">
      <c r="B33" s="51" t="s">
        <v>76</v>
      </c>
    </row>
    <row r="34" spans="2:2" x14ac:dyDescent="0.3">
      <c r="B34" s="51" t="s">
        <v>77</v>
      </c>
    </row>
    <row r="35" spans="2:2" x14ac:dyDescent="0.3">
      <c r="B35" s="50" t="s">
        <v>45</v>
      </c>
    </row>
    <row r="36" spans="2:2" x14ac:dyDescent="0.3">
      <c r="B36" s="50" t="s">
        <v>46</v>
      </c>
    </row>
    <row r="37" spans="2:2" x14ac:dyDescent="0.3">
      <c r="B37" s="50" t="s">
        <v>47</v>
      </c>
    </row>
    <row r="38" spans="2:2" x14ac:dyDescent="0.3">
      <c r="B38" s="50" t="s">
        <v>48</v>
      </c>
    </row>
    <row r="39" spans="2:2" x14ac:dyDescent="0.3">
      <c r="B39" s="50" t="s">
        <v>49</v>
      </c>
    </row>
    <row r="40" spans="2:2" x14ac:dyDescent="0.3">
      <c r="B40" s="50" t="s">
        <v>50</v>
      </c>
    </row>
    <row r="41" spans="2:2" x14ac:dyDescent="0.3">
      <c r="B41" s="50" t="s">
        <v>78</v>
      </c>
    </row>
    <row r="42" spans="2:2" x14ac:dyDescent="0.3">
      <c r="B42" s="50" t="s">
        <v>79</v>
      </c>
    </row>
    <row r="43" spans="2:2" x14ac:dyDescent="0.3">
      <c r="B43" s="50" t="s">
        <v>80</v>
      </c>
    </row>
    <row r="44" spans="2:2" ht="28.8" x14ac:dyDescent="0.3">
      <c r="B44" s="54" t="s">
        <v>81</v>
      </c>
    </row>
    <row r="45" spans="2:2" ht="28.8" x14ac:dyDescent="0.3">
      <c r="B45" s="54" t="s">
        <v>82</v>
      </c>
    </row>
    <row r="46" spans="2:2" x14ac:dyDescent="0.3">
      <c r="B46" s="50" t="s">
        <v>83</v>
      </c>
    </row>
    <row r="47" spans="2:2" ht="28.8" x14ac:dyDescent="0.3">
      <c r="B47" s="51" t="s">
        <v>84</v>
      </c>
    </row>
    <row r="48" spans="2:2" x14ac:dyDescent="0.3">
      <c r="B48" s="50" t="s">
        <v>85</v>
      </c>
    </row>
    <row r="49" spans="2:2" x14ac:dyDescent="0.3">
      <c r="B49" s="50" t="s">
        <v>86</v>
      </c>
    </row>
    <row r="50" spans="2:2" x14ac:dyDescent="0.3">
      <c r="B50" s="50" t="s">
        <v>87</v>
      </c>
    </row>
    <row r="51" spans="2:2" ht="43.2" x14ac:dyDescent="0.3">
      <c r="B51" s="51" t="s">
        <v>88</v>
      </c>
    </row>
    <row r="52" spans="2:2" x14ac:dyDescent="0.3">
      <c r="B52" s="50" t="s">
        <v>89</v>
      </c>
    </row>
    <row r="53" spans="2:2" x14ac:dyDescent="0.3">
      <c r="B53" s="50" t="s">
        <v>90</v>
      </c>
    </row>
    <row r="54" spans="2:2" x14ac:dyDescent="0.3">
      <c r="B54" s="50" t="s">
        <v>91</v>
      </c>
    </row>
    <row r="55" spans="2:2" x14ac:dyDescent="0.3">
      <c r="B55" s="50" t="s">
        <v>92</v>
      </c>
    </row>
    <row r="56" spans="2:2" x14ac:dyDescent="0.3">
      <c r="B56" s="50" t="s">
        <v>93</v>
      </c>
    </row>
    <row r="57" spans="2:2" x14ac:dyDescent="0.3">
      <c r="B57" s="50" t="s">
        <v>94</v>
      </c>
    </row>
    <row r="58" spans="2:2" x14ac:dyDescent="0.3">
      <c r="B58" s="50" t="s">
        <v>95</v>
      </c>
    </row>
    <row r="59" spans="2:2" x14ac:dyDescent="0.3">
      <c r="B59" s="50" t="s">
        <v>96</v>
      </c>
    </row>
    <row r="60" spans="2:2" x14ac:dyDescent="0.3">
      <c r="B60" s="50" t="s">
        <v>97</v>
      </c>
    </row>
    <row r="61" spans="2:2" x14ac:dyDescent="0.3">
      <c r="B61" s="50" t="s">
        <v>98</v>
      </c>
    </row>
    <row r="62" spans="2:2" x14ac:dyDescent="0.3">
      <c r="B62" s="50" t="s">
        <v>99</v>
      </c>
    </row>
    <row r="63" spans="2:2" x14ac:dyDescent="0.3">
      <c r="B63" s="51" t="s">
        <v>100</v>
      </c>
    </row>
    <row r="64" spans="2:2" ht="28.8" x14ac:dyDescent="0.3">
      <c r="B64" s="51" t="s">
        <v>101</v>
      </c>
    </row>
    <row r="65" spans="2:2" ht="28.8" x14ac:dyDescent="0.3">
      <c r="B65" s="51" t="s">
        <v>102</v>
      </c>
    </row>
    <row r="66" spans="2:2" ht="43.2" x14ac:dyDescent="0.3">
      <c r="B66" s="54" t="s">
        <v>103</v>
      </c>
    </row>
    <row r="67" spans="2:2" ht="28.8" x14ac:dyDescent="0.3">
      <c r="B67" s="51" t="s">
        <v>104</v>
      </c>
    </row>
    <row r="68" spans="2:2" x14ac:dyDescent="0.3">
      <c r="B68" s="50" t="s">
        <v>105</v>
      </c>
    </row>
    <row r="69" spans="2:2" ht="43.2" x14ac:dyDescent="0.3">
      <c r="B69" s="51" t="s">
        <v>106</v>
      </c>
    </row>
    <row r="70" spans="2:2" x14ac:dyDescent="0.3">
      <c r="B70" s="50" t="s">
        <v>107</v>
      </c>
    </row>
    <row r="71" spans="2:2" x14ac:dyDescent="0.3">
      <c r="B71" s="50" t="s">
        <v>108</v>
      </c>
    </row>
    <row r="72" spans="2:2" x14ac:dyDescent="0.3">
      <c r="B72" s="50" t="s">
        <v>109</v>
      </c>
    </row>
    <row r="73" spans="2:2" x14ac:dyDescent="0.3">
      <c r="B73" s="50" t="s">
        <v>110</v>
      </c>
    </row>
    <row r="74" spans="2:2" x14ac:dyDescent="0.3">
      <c r="B74" s="50" t="s">
        <v>111</v>
      </c>
    </row>
    <row r="75" spans="2:2" x14ac:dyDescent="0.3">
      <c r="B75" s="50" t="s">
        <v>112</v>
      </c>
    </row>
    <row r="76" spans="2:2" x14ac:dyDescent="0.3">
      <c r="B76" s="50" t="s">
        <v>113</v>
      </c>
    </row>
    <row r="77" spans="2:2" x14ac:dyDescent="0.3">
      <c r="B77" s="50" t="s">
        <v>114</v>
      </c>
    </row>
    <row r="78" spans="2:2" x14ac:dyDescent="0.3">
      <c r="B78" s="50" t="s">
        <v>115</v>
      </c>
    </row>
    <row r="79" spans="2:2" ht="28.8" x14ac:dyDescent="0.3">
      <c r="B79" s="51" t="s">
        <v>116</v>
      </c>
    </row>
    <row r="80" spans="2:2" ht="28.8" x14ac:dyDescent="0.3">
      <c r="B80" s="51" t="s">
        <v>117</v>
      </c>
    </row>
    <row r="81" spans="2:2" ht="28.8" x14ac:dyDescent="0.3">
      <c r="B81" s="51" t="s">
        <v>118</v>
      </c>
    </row>
    <row r="82" spans="2:2" ht="28.8" x14ac:dyDescent="0.3">
      <c r="B82" s="51" t="s">
        <v>119</v>
      </c>
    </row>
    <row r="83" spans="2:2" ht="28.8" x14ac:dyDescent="0.3">
      <c r="B83" s="51" t="s">
        <v>120</v>
      </c>
    </row>
    <row r="84" spans="2:2" x14ac:dyDescent="0.3">
      <c r="B84" s="51" t="s">
        <v>121</v>
      </c>
    </row>
    <row r="85" spans="2:2" ht="28.8" x14ac:dyDescent="0.3">
      <c r="B85" s="51" t="s">
        <v>122</v>
      </c>
    </row>
    <row r="86" spans="2:2" x14ac:dyDescent="0.3">
      <c r="B86" s="52" t="s">
        <v>123</v>
      </c>
    </row>
    <row r="87" spans="2:2" x14ac:dyDescent="0.3">
      <c r="B87" s="52" t="s">
        <v>124</v>
      </c>
    </row>
    <row r="88" spans="2:2" x14ac:dyDescent="0.3">
      <c r="B88" s="52" t="s">
        <v>125</v>
      </c>
    </row>
    <row r="89" spans="2:2" x14ac:dyDescent="0.3">
      <c r="B89" s="52" t="s">
        <v>126</v>
      </c>
    </row>
    <row r="90" spans="2:2" x14ac:dyDescent="0.3">
      <c r="B90" s="52" t="s">
        <v>127</v>
      </c>
    </row>
    <row r="91" spans="2:2" x14ac:dyDescent="0.3">
      <c r="B91" s="52" t="s">
        <v>128</v>
      </c>
    </row>
    <row r="92" spans="2:2" x14ac:dyDescent="0.3">
      <c r="B92" s="55" t="s">
        <v>129</v>
      </c>
    </row>
    <row r="93" spans="2:2" x14ac:dyDescent="0.3">
      <c r="B93" s="56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D873-F808-48ED-BB3A-4D4DD31C8E68}">
  <dimension ref="C1:Q7"/>
  <sheetViews>
    <sheetView topLeftCell="B1" zoomScale="120" zoomScaleNormal="120" workbookViewId="0">
      <selection activeCell="P5" sqref="P5"/>
    </sheetView>
  </sheetViews>
  <sheetFormatPr defaultRowHeight="14.4" x14ac:dyDescent="0.3"/>
  <cols>
    <col min="3" max="3" width="11.6640625" bestFit="1" customWidth="1"/>
    <col min="7" max="7" width="16.33203125" bestFit="1" customWidth="1"/>
    <col min="10" max="10" width="21.109375" bestFit="1" customWidth="1"/>
    <col min="12" max="12" width="13.109375" bestFit="1" customWidth="1"/>
    <col min="15" max="15" width="12" bestFit="1" customWidth="1"/>
    <col min="16" max="16" width="14.33203125" bestFit="1" customWidth="1"/>
    <col min="17" max="17" width="16.88671875" bestFit="1" customWidth="1"/>
  </cols>
  <sheetData>
    <row r="1" spans="3:17" ht="43.2" x14ac:dyDescent="0.3">
      <c r="G1" s="29" t="s">
        <v>39</v>
      </c>
      <c r="J1" s="29" t="s">
        <v>42</v>
      </c>
      <c r="L1" s="61" t="s">
        <v>84</v>
      </c>
      <c r="O1" s="67" t="s">
        <v>155</v>
      </c>
      <c r="P1" s="67" t="s">
        <v>156</v>
      </c>
      <c r="Q1" s="68" t="s">
        <v>158</v>
      </c>
    </row>
    <row r="2" spans="3:17" x14ac:dyDescent="0.3">
      <c r="C2" s="29" t="s">
        <v>30</v>
      </c>
      <c r="G2" t="s">
        <v>3</v>
      </c>
      <c r="J2" t="s">
        <v>40</v>
      </c>
      <c r="L2" t="s">
        <v>132</v>
      </c>
      <c r="O2" s="65" t="s">
        <v>154</v>
      </c>
      <c r="P2" t="s">
        <v>157</v>
      </c>
      <c r="Q2" t="s">
        <v>161</v>
      </c>
    </row>
    <row r="3" spans="3:17" x14ac:dyDescent="0.3">
      <c r="C3" t="s">
        <v>26</v>
      </c>
      <c r="G3" t="s">
        <v>35</v>
      </c>
      <c r="J3" t="s">
        <v>33</v>
      </c>
      <c r="L3" t="s">
        <v>133</v>
      </c>
      <c r="O3" s="65" t="s">
        <v>152</v>
      </c>
      <c r="P3" t="s">
        <v>25</v>
      </c>
      <c r="Q3" t="s">
        <v>159</v>
      </c>
    </row>
    <row r="4" spans="3:17" x14ac:dyDescent="0.3">
      <c r="C4" t="s">
        <v>27</v>
      </c>
      <c r="G4" t="s">
        <v>36</v>
      </c>
      <c r="J4" t="s">
        <v>34</v>
      </c>
      <c r="L4" t="s">
        <v>134</v>
      </c>
      <c r="O4" s="66" t="s">
        <v>153</v>
      </c>
      <c r="P4" t="s">
        <v>29</v>
      </c>
      <c r="Q4" t="s">
        <v>160</v>
      </c>
    </row>
    <row r="5" spans="3:17" x14ac:dyDescent="0.3">
      <c r="C5" t="s">
        <v>28</v>
      </c>
      <c r="G5" t="s">
        <v>37</v>
      </c>
      <c r="J5" t="s">
        <v>32</v>
      </c>
      <c r="L5" t="s">
        <v>135</v>
      </c>
      <c r="O5" t="s">
        <v>29</v>
      </c>
      <c r="Q5" t="s">
        <v>162</v>
      </c>
    </row>
    <row r="6" spans="3:17" x14ac:dyDescent="0.3">
      <c r="C6" t="s">
        <v>29</v>
      </c>
      <c r="G6" t="s">
        <v>38</v>
      </c>
      <c r="J6" t="s">
        <v>41</v>
      </c>
      <c r="L6" t="s">
        <v>136</v>
      </c>
      <c r="Q6" t="s">
        <v>29</v>
      </c>
    </row>
    <row r="7" spans="3:17" x14ac:dyDescent="0.3">
      <c r="G7" t="s">
        <v>13</v>
      </c>
      <c r="J7" t="s">
        <v>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6EA60DE809FE40A9B6FCF3A5463614" ma:contentTypeVersion="3" ma:contentTypeDescription="Create a new document." ma:contentTypeScope="" ma:versionID="80edb7dbe428c6ea02ccda6a8dc44e78">
  <xsd:schema xmlns:xsd="http://www.w3.org/2001/XMLSchema" xmlns:xs="http://www.w3.org/2001/XMLSchema" xmlns:p="http://schemas.microsoft.com/office/2006/metadata/properties" xmlns:ns3="51d334a9-a0b5-4684-b6d4-1c691ce35c73" targetNamespace="http://schemas.microsoft.com/office/2006/metadata/properties" ma:root="true" ma:fieldsID="77a88376a89bafb126254931b7858099" ns3:_="">
    <xsd:import namespace="51d334a9-a0b5-4684-b6d4-1c691ce35c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334a9-a0b5-4684-b6d4-1c691ce35c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73682E-602D-458D-9E1F-19E7127044DA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51d334a9-a0b5-4684-b6d4-1c691ce35c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A8B163D-F05D-4959-998B-97807A3DB0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431F9F-BB50-47BE-9427-A2DA49B35C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d334a9-a0b5-4684-b6d4-1c691ce35c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7368c21-b8cf-42cf-bd0b-43ecd4bc62ae}" enabled="0" method="" siteId="{57368c21-b8cf-42cf-bd0b-43ecd4bc62a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example</vt:lpstr>
      <vt:lpstr>MASTER</vt:lpstr>
      <vt:lpstr>Legend</vt:lpstr>
      <vt:lpstr>LISTS</vt:lpstr>
      <vt:lpstr>example!Print_Area</vt:lpstr>
      <vt:lpstr>MASTER!Print_Area</vt:lpstr>
      <vt:lpstr>example!Print_Titles</vt:lpstr>
      <vt:lpstr>MASTER!Print_Titles</vt:lpstr>
    </vt:vector>
  </TitlesOfParts>
  <Company>Cargill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E941054</dc:creator>
  <cp:lastModifiedBy>Franz Rieff</cp:lastModifiedBy>
  <cp:lastPrinted>2022-12-02T06:29:05Z</cp:lastPrinted>
  <dcterms:created xsi:type="dcterms:W3CDTF">2011-02-07T08:09:27Z</dcterms:created>
  <dcterms:modified xsi:type="dcterms:W3CDTF">2023-01-13T09:07:07Z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0x0101006E6EA60DE809FE40A9B6FCF3A5463614</vt:lpwstr>
  </property>
</Properties>
</file>