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ourses\documents\excel files\"/>
    </mc:Choice>
  </mc:AlternateContent>
  <xr:revisionPtr revIDLastSave="0" documentId="13_ncr:1_{7098A987-2592-40C2-95B6-C70122199EAA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Sheet1!$A$1:$J$172</definedName>
  </definedName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<sst xmlns="http://schemas.openxmlformats.org/spreadsheetml/2006/main" count="704" uniqueCount="46">
  <si>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</si>
  <si>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</si>
  <si>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</si>
  <si>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</si>
  <si>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</si>
  <si>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</si>
  <si>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</si>
  <si>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</si>
  <si>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</si>
  <si>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</si>
  <si>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</si>
  <si>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</si>
  <si>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</si>
  <si>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</si>
  <si>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</si>
  <si>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</si>
  <si>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</si>
  <si>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</si>
  <si>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</si>
  <si>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</si>
  <si>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</si>
  <si>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</si>
  <si>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</si>
  <si>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</si>
  <si>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</si>
  <si>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</si>
  <si>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</si>
  <si>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</si>
  <si>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</si>
  <si>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</si>
  <si>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</si>
  <si>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</si>
  <si>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</si>
  <si>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</si>
  <si>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</si>
  <si>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</si>
  <si>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</si>
  <si>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 xml:space="preserve">First name </t>
  </si>
  <si>
    <t>Familly name</t>
  </si>
  <si>
    <t>Commision 10% for items less than$50. 20% for items more than $50</t>
  </si>
  <si>
    <t xml:space="preserve">Sum of all items 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</si>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</sst>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0" applyNumberFormat="1"/>
    <xf numFmtId="14" fontId="0" fillId="2" borderId="0" xfId="1" applyNumberFormat="1" applyFont="1" applyFill="1"/>
    <xf numFmtId="0" fontId="0" fillId="2" borderId="0" xfId="0" applyFill="1"/>
    <xf numFmtId="44" fontId="0" fillId="2" borderId="0" xfId="0" applyNumberFormat="1" applyFill="1"/>
    <xf numFmtId="44" fontId="0" fillId="2" borderId="0" xfId="44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2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 projject 3 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sale price %</a:t>
            </a:r>
            <a:endParaRPr lang="en-US"/>
          </a:p>
        </c:rich>
      </c:tx>
      <c:layout>
        <c:manualLayout>
          <c:xMode val="edge"/>
          <c:yMode val="edge"/>
          <c:x val="0.23334011373578303"/>
          <c:y val="0.12397929425488481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74-4F88-969F-233219B4A8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74-4F88-969F-233219B4A8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74-4F88-969F-233219B4A8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74-4F88-969F-233219B4A8A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Sheet3!$E$4:$E$8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Sheet3!$F$4:$F$8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74-4F88-969F-233219B4A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 projject 3 .xlsx]Sheet3!PivotTable4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 of sale price $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25683333333333336"/>
          <c:y val="0.11934966462525518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A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A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F1-428D-BA51-D5B885A8A4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F1-428D-BA51-D5B885A8A4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F1-428D-BA51-D5B885A8A4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F1-428D-BA51-D5B885A8A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A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Sheet3!$E$4:$E$8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Sheet3!$F$4:$F$8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F1-428D-BA51-D5B885A8A4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all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43-4F53-8F23-6AF494E662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43-4F53-8F23-6AF494E662C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Sheet1!$A$175:$A$176</c:f>
              <c:strCache>
                <c:ptCount val="2"/>
                <c:pt idx="0">
                  <c:v>sum of items valued at more than $50</c:v>
                </c:pt>
                <c:pt idx="1">
                  <c:v>Sum of items valued at $50 or less</c:v>
                </c:pt>
              </c:strCache>
            </c:strRef>
          </c:cat>
          <c:val>
            <c:numRef>
              <c:f>Sheet1!$F$175:$F$176</c:f>
              <c:numCache>
                <c:formatCode>_("$"* #,##0.00_);_("$"* \(#,##0.00\);_("$"* "-"??_);_(@_)</c:formatCode>
                <c:ptCount val="2"/>
                <c:pt idx="0">
                  <c:v>16088.399999999994</c:v>
                </c:pt>
                <c:pt idx="1">
                  <c:v>1022.1999999999997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1-49DE-B9CE-018B2D5C8BC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8</xdr:row>
      <xdr:rowOff>15240</xdr:rowOff>
    </xdr:from>
    <xdr:to>
      <xdr:col>5</xdr:col>
      <xdr:colOff>1645920</xdr:colOff>
      <xdr:row>21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02723-42AA-7FC0-CC0A-15531F7D8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1729740</xdr:colOff>
      <xdr:row>8</xdr:row>
      <xdr:rowOff>15240</xdr:rowOff>
    </xdr:from>
    <xdr:to>
      <xdr:col>7</xdr:col>
      <xdr:colOff>601980</xdr:colOff>
      <xdr:row>21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CAFECB-F4FF-4EAA-A967-BEEC80C19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511629</xdr:colOff>
      <xdr:row>176</xdr:row>
      <xdr:rowOff>190500</xdr:rowOff>
    </xdr:from>
    <xdr:to>
      <xdr:col>8</xdr:col>
      <xdr:colOff>32658</xdr:colOff>
      <xdr:row>190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E3DB50-8DE1-D9DA-A7CE-3C87DB42C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achaji" refreshedDate="45283.840980208333" createdVersion="8" refreshedVersion="8" minRefreshableVersion="3" recordCount="171" xr:uid="{A434B219-783E-4F45-9512-BFC7F6B63D06}">
  <cacheSource type="worksheet">
    <worksheetSource ref="A1:J172" sheet="Sheet1"/>
  </cacheSource>
  <cacheFields count="10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$50. 20% for items more than $50" numFmtId="44">
      <sharedItems containsSemiMixedTypes="0" containsString="0" containsNumber="1" minValue="0.29999999999999993" maxValue="31.6"/>
    </cacheField>
    <cacheField name="First name " numFmtId="0">
      <sharedItems count="4">
        <s v="Chalie"/>
        <s v="Juan"/>
        <s v="Doug"/>
        <s v="Hellen"/>
      </sharedItems>
    </cacheField>
    <cacheField name="Familly name" numFmtId="0">
      <sharedItems count="4">
        <s v="Barns"/>
        <s v="Hernandez"/>
        <s v="Smith"/>
        <s v="Johns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x v="0"/>
    <n v="58.3"/>
    <n v="98.4"/>
    <n v="40.100000000000009"/>
    <n v="8.0200000000000014"/>
    <x v="0"/>
    <x v="0"/>
  </r>
  <r>
    <s v="Jan"/>
    <n v="1002"/>
    <n v="2877"/>
    <x v="1"/>
    <n v="11.4"/>
    <n v="16.3"/>
    <n v="4.9000000000000004"/>
    <n v="0.49000000000000005"/>
    <x v="1"/>
    <x v="1"/>
  </r>
  <r>
    <s v="Jan"/>
    <n v="1003"/>
    <n v="2499"/>
    <x v="2"/>
    <n v="6.2"/>
    <n v="9.1999999999999993"/>
    <n v="2.9999999999999991"/>
    <n v="0.29999999999999993"/>
    <x v="2"/>
    <x v="2"/>
  </r>
  <r>
    <s v="Jan"/>
    <n v="1004"/>
    <n v="8722"/>
    <x v="3"/>
    <n v="344"/>
    <n v="502"/>
    <n v="158"/>
    <n v="31.6"/>
    <x v="0"/>
    <x v="0"/>
  </r>
  <r>
    <s v="Jan"/>
    <n v="1005"/>
    <n v="1109"/>
    <x v="4"/>
    <n v="3"/>
    <n v="8"/>
    <n v="5"/>
    <n v="0.5"/>
    <x v="2"/>
    <x v="2"/>
  </r>
  <r>
    <s v="Jan"/>
    <n v="1006"/>
    <n v="9822"/>
    <x v="0"/>
    <n v="58.3"/>
    <n v="98.4"/>
    <n v="40.100000000000009"/>
    <n v="8.0200000000000014"/>
    <x v="2"/>
    <x v="2"/>
  </r>
  <r>
    <s v="Jan"/>
    <n v="1007"/>
    <n v="1109"/>
    <x v="4"/>
    <n v="3"/>
    <n v="8"/>
    <n v="5"/>
    <n v="0.5"/>
    <x v="3"/>
    <x v="3"/>
  </r>
  <r>
    <s v="Jan"/>
    <n v="1008"/>
    <n v="2877"/>
    <x v="1"/>
    <n v="11.4"/>
    <n v="16.3"/>
    <n v="4.9000000000000004"/>
    <n v="0.49000000000000005"/>
    <x v="2"/>
    <x v="2"/>
  </r>
  <r>
    <s v="Jan"/>
    <n v="1009"/>
    <n v="1109"/>
    <x v="4"/>
    <n v="3"/>
    <n v="8"/>
    <n v="5"/>
    <n v="0.5"/>
    <x v="2"/>
    <x v="2"/>
  </r>
  <r>
    <s v="Jan"/>
    <n v="1010"/>
    <n v="2877"/>
    <x v="1"/>
    <n v="11.4"/>
    <n v="16.3"/>
    <n v="4.9000000000000004"/>
    <n v="0.49000000000000005"/>
    <x v="1"/>
    <x v="1"/>
  </r>
  <r>
    <s v="Jan"/>
    <n v="1011"/>
    <n v="2877"/>
    <x v="1"/>
    <n v="11.4"/>
    <n v="16.3"/>
    <n v="4.9000000000000004"/>
    <n v="0.49000000000000005"/>
    <x v="1"/>
    <x v="1"/>
  </r>
  <r>
    <s v="Jan"/>
    <n v="1012"/>
    <n v="4421"/>
    <x v="5"/>
    <n v="45"/>
    <n v="87"/>
    <n v="42"/>
    <n v="8.4"/>
    <x v="2"/>
    <x v="2"/>
  </r>
  <r>
    <s v="Jan"/>
    <n v="1013"/>
    <n v="9212"/>
    <x v="6"/>
    <n v="4"/>
    <n v="7"/>
    <n v="3"/>
    <n v="0.30000000000000004"/>
    <x v="3"/>
    <x v="3"/>
  </r>
  <r>
    <s v="Jan"/>
    <n v="1014"/>
    <n v="8722"/>
    <x v="3"/>
    <n v="344"/>
    <n v="502"/>
    <n v="158"/>
    <n v="31.6"/>
    <x v="0"/>
    <x v="0"/>
  </r>
  <r>
    <s v="Jan"/>
    <n v="1015"/>
    <n v="2877"/>
    <x v="1"/>
    <n v="11.4"/>
    <n v="16.3"/>
    <n v="4.9000000000000004"/>
    <n v="0.49000000000000005"/>
    <x v="3"/>
    <x v="3"/>
  </r>
  <r>
    <s v="Jan"/>
    <n v="1016"/>
    <n v="2499"/>
    <x v="2"/>
    <n v="6.2"/>
    <n v="9.1999999999999993"/>
    <n v="2.9999999999999991"/>
    <n v="0.29999999999999993"/>
    <x v="2"/>
    <x v="2"/>
  </r>
  <r>
    <s v="Feb"/>
    <n v="1017"/>
    <n v="2242"/>
    <x v="7"/>
    <n v="60"/>
    <n v="124"/>
    <n v="64"/>
    <n v="12.8"/>
    <x v="1"/>
    <x v="1"/>
  </r>
  <r>
    <s v="Feb"/>
    <n v="1018"/>
    <n v="1109"/>
    <x v="4"/>
    <n v="3"/>
    <n v="8"/>
    <n v="5"/>
    <n v="0.5"/>
    <x v="2"/>
    <x v="2"/>
  </r>
  <r>
    <s v="Feb"/>
    <n v="1019"/>
    <n v="2499"/>
    <x v="2"/>
    <n v="6.2"/>
    <n v="9.1999999999999993"/>
    <n v="2.9999999999999991"/>
    <n v="0.29999999999999993"/>
    <x v="2"/>
    <x v="2"/>
  </r>
  <r>
    <s v="Feb"/>
    <n v="1020"/>
    <n v="2499"/>
    <x v="2"/>
    <n v="6.2"/>
    <n v="9.1999999999999993"/>
    <n v="2.9999999999999991"/>
    <n v="0.29999999999999993"/>
    <x v="2"/>
    <x v="2"/>
  </r>
  <r>
    <s v="Feb"/>
    <n v="1021"/>
    <n v="1109"/>
    <x v="4"/>
    <n v="3"/>
    <n v="8"/>
    <n v="5"/>
    <n v="0.5"/>
    <x v="1"/>
    <x v="1"/>
  </r>
  <r>
    <s v="Feb"/>
    <n v="1022"/>
    <n v="2877"/>
    <x v="1"/>
    <n v="11.4"/>
    <n v="16.3"/>
    <n v="4.9000000000000004"/>
    <n v="0.49000000000000005"/>
    <x v="2"/>
    <x v="2"/>
  </r>
  <r>
    <s v="Feb"/>
    <n v="1023"/>
    <n v="1109"/>
    <x v="4"/>
    <n v="3"/>
    <n v="8"/>
    <n v="5"/>
    <n v="0.5"/>
    <x v="3"/>
    <x v="3"/>
  </r>
  <r>
    <s v="Feb"/>
    <n v="1024"/>
    <n v="9212"/>
    <x v="6"/>
    <n v="4"/>
    <n v="7"/>
    <n v="3"/>
    <n v="0.30000000000000004"/>
    <x v="1"/>
    <x v="1"/>
  </r>
  <r>
    <s v="Feb"/>
    <n v="1025"/>
    <n v="2877"/>
    <x v="1"/>
    <n v="11.4"/>
    <n v="16.3"/>
    <n v="4.9000000000000004"/>
    <n v="0.49000000000000005"/>
    <x v="3"/>
    <x v="3"/>
  </r>
  <r>
    <s v="Feb"/>
    <n v="1026"/>
    <n v="6119"/>
    <x v="8"/>
    <n v="9"/>
    <n v="14"/>
    <n v="5"/>
    <n v="0.5"/>
    <x v="3"/>
    <x v="3"/>
  </r>
  <r>
    <s v="Feb"/>
    <n v="1027"/>
    <n v="6119"/>
    <x v="8"/>
    <n v="9"/>
    <n v="14"/>
    <n v="5"/>
    <n v="0.5"/>
    <x v="0"/>
    <x v="0"/>
  </r>
  <r>
    <s v="Feb"/>
    <n v="1028"/>
    <n v="8722"/>
    <x v="3"/>
    <n v="344"/>
    <n v="502"/>
    <n v="158"/>
    <n v="31.6"/>
    <x v="0"/>
    <x v="0"/>
  </r>
  <r>
    <s v="Feb"/>
    <n v="1029"/>
    <n v="2499"/>
    <x v="2"/>
    <n v="6.2"/>
    <n v="9.1999999999999993"/>
    <n v="2.9999999999999991"/>
    <n v="0.29999999999999993"/>
    <x v="1"/>
    <x v="1"/>
  </r>
  <r>
    <s v="Feb"/>
    <n v="1030"/>
    <n v="4421"/>
    <x v="5"/>
    <n v="45"/>
    <n v="87"/>
    <n v="42"/>
    <n v="8.4"/>
    <x v="1"/>
    <x v="1"/>
  </r>
  <r>
    <s v="Feb"/>
    <n v="1031"/>
    <n v="1109"/>
    <x v="4"/>
    <n v="3"/>
    <n v="8"/>
    <n v="5"/>
    <n v="0.5"/>
    <x v="1"/>
    <x v="1"/>
  </r>
  <r>
    <s v="Feb"/>
    <n v="1032"/>
    <n v="2877"/>
    <x v="1"/>
    <n v="11.4"/>
    <n v="16.3"/>
    <n v="4.9000000000000004"/>
    <n v="0.49000000000000005"/>
    <x v="0"/>
    <x v="0"/>
  </r>
  <r>
    <s v="Feb"/>
    <n v="1033"/>
    <n v="9822"/>
    <x v="0"/>
    <n v="58.3"/>
    <n v="98.4"/>
    <n v="40.100000000000009"/>
    <n v="8.0200000000000014"/>
    <x v="1"/>
    <x v="1"/>
  </r>
  <r>
    <s v="Feb"/>
    <n v="1034"/>
    <n v="2877"/>
    <x v="1"/>
    <n v="11.4"/>
    <n v="16.3"/>
    <n v="4.9000000000000004"/>
    <n v="0.49000000000000005"/>
    <x v="1"/>
    <x v="1"/>
  </r>
  <r>
    <s v="Mar"/>
    <n v="1035"/>
    <n v="2499"/>
    <x v="2"/>
    <n v="6.2"/>
    <n v="9.1999999999999993"/>
    <n v="2.9999999999999991"/>
    <n v="0.29999999999999993"/>
    <x v="3"/>
    <x v="3"/>
  </r>
  <r>
    <s v="Mar"/>
    <n v="1036"/>
    <n v="2499"/>
    <x v="2"/>
    <n v="6.2"/>
    <n v="9.1999999999999993"/>
    <n v="2.9999999999999991"/>
    <n v="0.29999999999999993"/>
    <x v="1"/>
    <x v="1"/>
  </r>
  <r>
    <s v="Mar"/>
    <n v="1037"/>
    <n v="6622"/>
    <x v="9"/>
    <n v="42"/>
    <n v="77"/>
    <n v="35"/>
    <n v="7"/>
    <x v="1"/>
    <x v="1"/>
  </r>
  <r>
    <s v="Mar"/>
    <n v="1038"/>
    <n v="2499"/>
    <x v="2"/>
    <n v="6.2"/>
    <n v="9.1999999999999993"/>
    <n v="2.9999999999999991"/>
    <n v="0.29999999999999993"/>
    <x v="1"/>
    <x v="1"/>
  </r>
  <r>
    <s v="Mar"/>
    <n v="1039"/>
    <n v="2877"/>
    <x v="1"/>
    <n v="11.4"/>
    <n v="16.3"/>
    <n v="4.9000000000000004"/>
    <n v="0.49000000000000005"/>
    <x v="1"/>
    <x v="1"/>
  </r>
  <r>
    <s v="Mar"/>
    <n v="1040"/>
    <n v="1109"/>
    <x v="4"/>
    <n v="3"/>
    <n v="8"/>
    <n v="5"/>
    <n v="0.5"/>
    <x v="1"/>
    <x v="1"/>
  </r>
  <r>
    <s v="Mar"/>
    <n v="1041"/>
    <n v="2499"/>
    <x v="2"/>
    <n v="6.2"/>
    <n v="9.1999999999999993"/>
    <n v="2.9999999999999991"/>
    <n v="0.29999999999999993"/>
    <x v="0"/>
    <x v="0"/>
  </r>
  <r>
    <s v="Mar"/>
    <n v="1042"/>
    <n v="8722"/>
    <x v="3"/>
    <n v="344"/>
    <n v="502"/>
    <n v="158"/>
    <n v="31.6"/>
    <x v="2"/>
    <x v="2"/>
  </r>
  <r>
    <s v="Mar"/>
    <n v="1043"/>
    <n v="2242"/>
    <x v="7"/>
    <n v="60"/>
    <n v="124"/>
    <n v="64"/>
    <n v="12.8"/>
    <x v="2"/>
    <x v="2"/>
  </r>
  <r>
    <s v="Mar"/>
    <n v="1044"/>
    <n v="2877"/>
    <x v="1"/>
    <n v="11.4"/>
    <n v="16.3"/>
    <n v="4.9000000000000004"/>
    <n v="0.49000000000000005"/>
    <x v="2"/>
    <x v="2"/>
  </r>
  <r>
    <s v="Mar"/>
    <n v="1045"/>
    <n v="8722"/>
    <x v="3"/>
    <n v="344"/>
    <n v="502"/>
    <n v="158"/>
    <n v="31.6"/>
    <x v="3"/>
    <x v="3"/>
  </r>
  <r>
    <s v="Mar"/>
    <n v="1046"/>
    <n v="6119"/>
    <x v="8"/>
    <n v="9"/>
    <n v="14"/>
    <n v="5"/>
    <n v="0.5"/>
    <x v="1"/>
    <x v="1"/>
  </r>
  <r>
    <s v="Mar"/>
    <n v="1047"/>
    <n v="6622"/>
    <x v="9"/>
    <n v="42"/>
    <n v="77"/>
    <n v="35"/>
    <n v="7"/>
    <x v="3"/>
    <x v="3"/>
  </r>
  <r>
    <s v="Mar"/>
    <n v="1048"/>
    <n v="8722"/>
    <x v="3"/>
    <n v="344"/>
    <n v="502"/>
    <n v="158"/>
    <n v="31.6"/>
    <x v="0"/>
    <x v="0"/>
  </r>
  <r>
    <s v="April"/>
    <n v="1049"/>
    <n v="2499"/>
    <x v="2"/>
    <n v="6.2"/>
    <n v="9.1999999999999993"/>
    <n v="2.9999999999999991"/>
    <n v="0.29999999999999993"/>
    <x v="0"/>
    <x v="0"/>
  </r>
  <r>
    <s v="April"/>
    <n v="1050"/>
    <n v="2877"/>
    <x v="1"/>
    <n v="11.4"/>
    <n v="16.3"/>
    <n v="4.9000000000000004"/>
    <n v="0.49000000000000005"/>
    <x v="0"/>
    <x v="0"/>
  </r>
  <r>
    <s v="April"/>
    <n v="1051"/>
    <n v="6119"/>
    <x v="8"/>
    <n v="9"/>
    <n v="14"/>
    <n v="5"/>
    <n v="0.5"/>
    <x v="2"/>
    <x v="2"/>
  </r>
  <r>
    <s v="April"/>
    <n v="1052"/>
    <n v="6622"/>
    <x v="9"/>
    <n v="42"/>
    <n v="77"/>
    <n v="35"/>
    <n v="7"/>
    <x v="2"/>
    <x v="2"/>
  </r>
  <r>
    <s v="April"/>
    <n v="1053"/>
    <n v="2242"/>
    <x v="7"/>
    <n v="60"/>
    <n v="124"/>
    <n v="64"/>
    <n v="12.8"/>
    <x v="0"/>
    <x v="0"/>
  </r>
  <r>
    <s v="April"/>
    <n v="1054"/>
    <n v="4421"/>
    <x v="5"/>
    <n v="45"/>
    <n v="87"/>
    <n v="42"/>
    <n v="8.4"/>
    <x v="2"/>
    <x v="2"/>
  </r>
  <r>
    <s v="April"/>
    <n v="1055"/>
    <n v="6119"/>
    <x v="8"/>
    <n v="9"/>
    <n v="14"/>
    <n v="5"/>
    <n v="0.5"/>
    <x v="1"/>
    <x v="1"/>
  </r>
  <r>
    <s v="April"/>
    <n v="1056"/>
    <n v="1109"/>
    <x v="4"/>
    <n v="3"/>
    <n v="8"/>
    <n v="5"/>
    <n v="0.5"/>
    <x v="2"/>
    <x v="2"/>
  </r>
  <r>
    <s v="April"/>
    <n v="1057"/>
    <n v="2499"/>
    <x v="2"/>
    <n v="6.2"/>
    <n v="9.1999999999999993"/>
    <n v="2.9999999999999991"/>
    <n v="0.29999999999999993"/>
    <x v="1"/>
    <x v="1"/>
  </r>
  <r>
    <s v="April"/>
    <n v="1058"/>
    <n v="6119"/>
    <x v="8"/>
    <n v="9"/>
    <n v="14"/>
    <n v="5"/>
    <n v="0.5"/>
    <x v="3"/>
    <x v="3"/>
  </r>
  <r>
    <s v="April"/>
    <n v="1059"/>
    <n v="2242"/>
    <x v="7"/>
    <n v="60"/>
    <n v="124"/>
    <n v="64"/>
    <n v="12.8"/>
    <x v="2"/>
    <x v="2"/>
  </r>
  <r>
    <s v="April"/>
    <n v="1060"/>
    <n v="6119"/>
    <x v="8"/>
    <n v="9"/>
    <n v="14"/>
    <n v="5"/>
    <n v="0.5"/>
    <x v="2"/>
    <x v="2"/>
  </r>
  <r>
    <s v="May"/>
    <n v="1061"/>
    <n v="1109"/>
    <x v="4"/>
    <n v="3"/>
    <n v="8"/>
    <n v="5"/>
    <n v="0.5"/>
    <x v="2"/>
    <x v="2"/>
  </r>
  <r>
    <s v="May"/>
    <n v="1062"/>
    <n v="2499"/>
    <x v="2"/>
    <n v="6.2"/>
    <n v="9.1999999999999993"/>
    <n v="2.9999999999999991"/>
    <n v="0.29999999999999993"/>
    <x v="0"/>
    <x v="0"/>
  </r>
  <r>
    <s v="May"/>
    <n v="1063"/>
    <n v="1109"/>
    <x v="4"/>
    <n v="3"/>
    <n v="8"/>
    <n v="5"/>
    <n v="0.5"/>
    <x v="2"/>
    <x v="2"/>
  </r>
  <r>
    <s v="May"/>
    <n v="1064"/>
    <n v="2499"/>
    <x v="2"/>
    <n v="6.2"/>
    <n v="9.1999999999999993"/>
    <n v="2.9999999999999991"/>
    <n v="0.29999999999999993"/>
    <x v="3"/>
    <x v="3"/>
  </r>
  <r>
    <s v="May"/>
    <n v="1065"/>
    <n v="2499"/>
    <x v="2"/>
    <n v="6.2"/>
    <n v="9.1999999999999993"/>
    <n v="2.9999999999999991"/>
    <n v="0.29999999999999993"/>
    <x v="2"/>
    <x v="2"/>
  </r>
  <r>
    <s v="May"/>
    <n v="1066"/>
    <n v="2877"/>
    <x v="1"/>
    <n v="11.4"/>
    <n v="16.3"/>
    <n v="4.9000000000000004"/>
    <n v="0.49000000000000005"/>
    <x v="2"/>
    <x v="2"/>
  </r>
  <r>
    <s v="May"/>
    <n v="1067"/>
    <n v="2877"/>
    <x v="1"/>
    <n v="11.4"/>
    <n v="16.3"/>
    <n v="4.9000000000000004"/>
    <n v="0.49000000000000005"/>
    <x v="2"/>
    <x v="2"/>
  </r>
  <r>
    <s v="May"/>
    <n v="1068"/>
    <n v="6119"/>
    <x v="8"/>
    <n v="9"/>
    <n v="14"/>
    <n v="5"/>
    <n v="0.5"/>
    <x v="1"/>
    <x v="1"/>
  </r>
  <r>
    <s v="May"/>
    <n v="1069"/>
    <n v="1109"/>
    <x v="4"/>
    <n v="3"/>
    <n v="8"/>
    <n v="5"/>
    <n v="0.5"/>
    <x v="2"/>
    <x v="2"/>
  </r>
  <r>
    <s v="May"/>
    <n v="1070"/>
    <n v="2499"/>
    <x v="2"/>
    <n v="6.2"/>
    <n v="9.1999999999999993"/>
    <n v="2.9999999999999991"/>
    <n v="0.29999999999999993"/>
    <x v="3"/>
    <x v="3"/>
  </r>
  <r>
    <s v="May"/>
    <n v="1071"/>
    <n v="1109"/>
    <x v="4"/>
    <n v="3"/>
    <n v="8"/>
    <n v="5"/>
    <n v="0.5"/>
    <x v="0"/>
    <x v="0"/>
  </r>
  <r>
    <s v="May"/>
    <n v="1072"/>
    <n v="1109"/>
    <x v="4"/>
    <n v="3"/>
    <n v="8"/>
    <n v="5"/>
    <n v="0.5"/>
    <x v="2"/>
    <x v="2"/>
  </r>
  <r>
    <s v="May"/>
    <n v="1073"/>
    <n v="6622"/>
    <x v="9"/>
    <n v="42"/>
    <n v="77"/>
    <n v="35"/>
    <n v="7"/>
    <x v="2"/>
    <x v="2"/>
  </r>
  <r>
    <s v="May"/>
    <n v="1074"/>
    <n v="2877"/>
    <x v="1"/>
    <n v="11.4"/>
    <n v="16.3"/>
    <n v="4.9000000000000004"/>
    <n v="0.49000000000000005"/>
    <x v="2"/>
    <x v="2"/>
  </r>
  <r>
    <s v="May"/>
    <n v="1075"/>
    <n v="1109"/>
    <x v="4"/>
    <n v="3"/>
    <n v="8"/>
    <n v="5"/>
    <n v="0.5"/>
    <x v="3"/>
    <x v="3"/>
  </r>
  <r>
    <s v="May"/>
    <n v="1076"/>
    <n v="1109"/>
    <x v="4"/>
    <n v="3"/>
    <n v="8"/>
    <n v="5"/>
    <n v="0.5"/>
    <x v="1"/>
    <x v="1"/>
  </r>
  <r>
    <s v="May"/>
    <n v="1077"/>
    <n v="9822"/>
    <x v="0"/>
    <n v="58.3"/>
    <n v="98.4"/>
    <n v="40.100000000000009"/>
    <n v="8.0200000000000014"/>
    <x v="3"/>
    <x v="3"/>
  </r>
  <r>
    <s v="May"/>
    <n v="1078"/>
    <n v="2877"/>
    <x v="1"/>
    <n v="11.4"/>
    <n v="16.3"/>
    <n v="4.9000000000000004"/>
    <n v="0.49000000000000005"/>
    <x v="1"/>
    <x v="1"/>
  </r>
  <r>
    <s v="June"/>
    <n v="1079"/>
    <n v="2877"/>
    <x v="1"/>
    <n v="11.4"/>
    <n v="16.3"/>
    <n v="4.9000000000000004"/>
    <n v="0.49000000000000005"/>
    <x v="1"/>
    <x v="1"/>
  </r>
  <r>
    <s v="June"/>
    <n v="1080"/>
    <n v="4421"/>
    <x v="5"/>
    <n v="45"/>
    <n v="87"/>
    <n v="42"/>
    <n v="8.4"/>
    <x v="2"/>
    <x v="2"/>
  </r>
  <r>
    <s v="June"/>
    <n v="1081"/>
    <n v="6119"/>
    <x v="8"/>
    <n v="9"/>
    <n v="14"/>
    <n v="5"/>
    <n v="0.5"/>
    <x v="2"/>
    <x v="2"/>
  </r>
  <r>
    <s v="June"/>
    <n v="1082"/>
    <n v="1109"/>
    <x v="4"/>
    <n v="3"/>
    <n v="8"/>
    <n v="5"/>
    <n v="0.5"/>
    <x v="0"/>
    <x v="0"/>
  </r>
  <r>
    <s v="June"/>
    <n v="1083"/>
    <n v="1109"/>
    <x v="4"/>
    <n v="3"/>
    <n v="8"/>
    <n v="5"/>
    <n v="0.5"/>
    <x v="0"/>
    <x v="0"/>
  </r>
  <r>
    <s v="June"/>
    <n v="1084"/>
    <n v="6119"/>
    <x v="8"/>
    <n v="9"/>
    <n v="14"/>
    <n v="5"/>
    <n v="0.5"/>
    <x v="0"/>
    <x v="0"/>
  </r>
  <r>
    <s v="June"/>
    <n v="1085"/>
    <n v="9822"/>
    <x v="0"/>
    <n v="58.3"/>
    <n v="98.4"/>
    <n v="40.100000000000009"/>
    <n v="8.0200000000000014"/>
    <x v="2"/>
    <x v="2"/>
  </r>
  <r>
    <s v="June"/>
    <n v="1086"/>
    <n v="1109"/>
    <x v="4"/>
    <n v="3"/>
    <n v="8"/>
    <n v="5"/>
    <n v="0.5"/>
    <x v="3"/>
    <x v="3"/>
  </r>
  <r>
    <s v="June"/>
    <n v="1087"/>
    <n v="2499"/>
    <x v="2"/>
    <n v="6.2"/>
    <n v="9.1999999999999993"/>
    <n v="2.9999999999999991"/>
    <n v="0.29999999999999993"/>
    <x v="0"/>
    <x v="0"/>
  </r>
  <r>
    <s v="June"/>
    <n v="1088"/>
    <n v="2499"/>
    <x v="2"/>
    <n v="6.2"/>
    <n v="9.1999999999999993"/>
    <n v="2.9999999999999991"/>
    <n v="0.29999999999999993"/>
    <x v="0"/>
    <x v="0"/>
  </r>
  <r>
    <s v="June"/>
    <n v="1089"/>
    <n v="6119"/>
    <x v="8"/>
    <n v="9"/>
    <n v="14"/>
    <n v="5"/>
    <n v="0.5"/>
    <x v="2"/>
    <x v="2"/>
  </r>
  <r>
    <s v="June"/>
    <n v="1090"/>
    <n v="2877"/>
    <x v="1"/>
    <n v="11.4"/>
    <n v="16.3"/>
    <n v="4.9000000000000004"/>
    <n v="0.49000000000000005"/>
    <x v="0"/>
    <x v="0"/>
  </r>
  <r>
    <s v="June"/>
    <n v="1091"/>
    <n v="2877"/>
    <x v="1"/>
    <n v="11.4"/>
    <n v="16.3"/>
    <n v="4.9000000000000004"/>
    <n v="0.49000000000000005"/>
    <x v="3"/>
    <x v="3"/>
  </r>
  <r>
    <s v="June"/>
    <n v="1092"/>
    <n v="2877"/>
    <x v="1"/>
    <n v="11.4"/>
    <n v="16.3"/>
    <n v="4.9000000000000004"/>
    <n v="0.49000000000000005"/>
    <x v="2"/>
    <x v="2"/>
  </r>
  <r>
    <s v="June"/>
    <n v="1093"/>
    <n v="6119"/>
    <x v="8"/>
    <n v="9"/>
    <n v="14"/>
    <n v="5"/>
    <n v="0.5"/>
    <x v="1"/>
    <x v="1"/>
  </r>
  <r>
    <s v="June"/>
    <n v="1094"/>
    <n v="6119"/>
    <x v="8"/>
    <n v="9"/>
    <n v="14"/>
    <n v="5"/>
    <n v="0.5"/>
    <x v="2"/>
    <x v="2"/>
  </r>
  <r>
    <s v="June"/>
    <n v="1095"/>
    <n v="2499"/>
    <x v="2"/>
    <n v="6.2"/>
    <n v="9.1999999999999993"/>
    <n v="2.9999999999999991"/>
    <n v="0.29999999999999993"/>
    <x v="3"/>
    <x v="3"/>
  </r>
  <r>
    <s v="June"/>
    <n v="1096"/>
    <n v="6119"/>
    <x v="8"/>
    <n v="9"/>
    <n v="14"/>
    <n v="5"/>
    <n v="0.5"/>
    <x v="2"/>
    <x v="2"/>
  </r>
  <r>
    <s v="June"/>
    <n v="1097"/>
    <n v="9212"/>
    <x v="6"/>
    <n v="4"/>
    <n v="7"/>
    <n v="3"/>
    <n v="0.30000000000000004"/>
    <x v="3"/>
    <x v="3"/>
  </r>
  <r>
    <s v="June"/>
    <n v="1098"/>
    <n v="2877"/>
    <x v="1"/>
    <n v="11.4"/>
    <n v="16.3"/>
    <n v="4.9000000000000004"/>
    <n v="0.49000000000000005"/>
    <x v="1"/>
    <x v="1"/>
  </r>
  <r>
    <s v="July"/>
    <n v="1099"/>
    <n v="2877"/>
    <x v="1"/>
    <n v="11.4"/>
    <n v="16.3"/>
    <n v="4.9000000000000004"/>
    <n v="0.49000000000000005"/>
    <x v="2"/>
    <x v="2"/>
  </r>
  <r>
    <s v="July"/>
    <n v="1100"/>
    <n v="6119"/>
    <x v="8"/>
    <n v="9"/>
    <n v="14"/>
    <n v="5"/>
    <n v="0.5"/>
    <x v="0"/>
    <x v="0"/>
  </r>
  <r>
    <s v="July"/>
    <n v="1101"/>
    <n v="2499"/>
    <x v="2"/>
    <n v="6.2"/>
    <n v="9.1999999999999993"/>
    <n v="2.9999999999999991"/>
    <n v="0.29999999999999993"/>
    <x v="2"/>
    <x v="2"/>
  </r>
  <r>
    <s v="July"/>
    <n v="1102"/>
    <n v="2242"/>
    <x v="7"/>
    <n v="60"/>
    <n v="124"/>
    <n v="64"/>
    <n v="12.8"/>
    <x v="1"/>
    <x v="1"/>
  </r>
  <r>
    <s v="July"/>
    <n v="1103"/>
    <n v="2877"/>
    <x v="1"/>
    <n v="11.4"/>
    <n v="16.3"/>
    <n v="4.9000000000000004"/>
    <n v="0.49000000000000005"/>
    <x v="1"/>
    <x v="1"/>
  </r>
  <r>
    <s v="July"/>
    <n v="1104"/>
    <n v="2877"/>
    <x v="1"/>
    <n v="11.4"/>
    <n v="16.3"/>
    <n v="4.9000000000000004"/>
    <n v="0.49000000000000005"/>
    <x v="2"/>
    <x v="2"/>
  </r>
  <r>
    <s v="July"/>
    <n v="1105"/>
    <n v="2499"/>
    <x v="2"/>
    <n v="6.2"/>
    <n v="9.1999999999999993"/>
    <n v="2.9999999999999991"/>
    <n v="0.29999999999999993"/>
    <x v="1"/>
    <x v="1"/>
  </r>
  <r>
    <s v="July"/>
    <n v="1106"/>
    <n v="9822"/>
    <x v="0"/>
    <n v="58.3"/>
    <n v="98.4"/>
    <n v="40.100000000000009"/>
    <n v="8.0200000000000014"/>
    <x v="1"/>
    <x v="1"/>
  </r>
  <r>
    <s v="July"/>
    <n v="1107"/>
    <n v="1109"/>
    <x v="4"/>
    <n v="3"/>
    <n v="8"/>
    <n v="5"/>
    <n v="0.5"/>
    <x v="3"/>
    <x v="3"/>
  </r>
  <r>
    <s v="July"/>
    <n v="1108"/>
    <n v="9822"/>
    <x v="0"/>
    <n v="58.3"/>
    <n v="98.4"/>
    <n v="40.100000000000009"/>
    <n v="8.0200000000000014"/>
    <x v="2"/>
    <x v="2"/>
  </r>
  <r>
    <s v="July"/>
    <n v="1109"/>
    <n v="8722"/>
    <x v="3"/>
    <n v="344"/>
    <n v="502"/>
    <n v="158"/>
    <n v="31.6"/>
    <x v="1"/>
    <x v="1"/>
  </r>
  <r>
    <s v="July"/>
    <n v="1110"/>
    <n v="8722"/>
    <x v="3"/>
    <n v="344"/>
    <n v="502"/>
    <n v="158"/>
    <n v="31.6"/>
    <x v="3"/>
    <x v="3"/>
  </r>
  <r>
    <s v="July"/>
    <n v="1111"/>
    <n v="6622"/>
    <x v="9"/>
    <n v="42"/>
    <n v="77"/>
    <n v="35"/>
    <n v="7"/>
    <x v="3"/>
    <x v="3"/>
  </r>
  <r>
    <s v="July"/>
    <n v="1112"/>
    <n v="6622"/>
    <x v="9"/>
    <n v="42"/>
    <n v="77"/>
    <n v="35"/>
    <n v="7"/>
    <x v="2"/>
    <x v="2"/>
  </r>
  <r>
    <s v="July"/>
    <n v="1113"/>
    <n v="9822"/>
    <x v="0"/>
    <n v="58.3"/>
    <n v="98.4"/>
    <n v="40.100000000000009"/>
    <n v="8.0200000000000014"/>
    <x v="0"/>
    <x v="0"/>
  </r>
  <r>
    <s v="July"/>
    <n v="1114"/>
    <n v="2242"/>
    <x v="7"/>
    <n v="60"/>
    <n v="124"/>
    <n v="64"/>
    <n v="12.8"/>
    <x v="1"/>
    <x v="1"/>
  </r>
  <r>
    <s v="July"/>
    <n v="1115"/>
    <n v="8722"/>
    <x v="3"/>
    <n v="344"/>
    <n v="502"/>
    <n v="158"/>
    <n v="31.6"/>
    <x v="0"/>
    <x v="0"/>
  </r>
  <r>
    <s v="July"/>
    <n v="1116"/>
    <n v="6622"/>
    <x v="9"/>
    <n v="42"/>
    <n v="77"/>
    <n v="35"/>
    <n v="7"/>
    <x v="2"/>
    <x v="2"/>
  </r>
  <r>
    <s v="July"/>
    <n v="1117"/>
    <n v="8722"/>
    <x v="3"/>
    <n v="344"/>
    <n v="502"/>
    <n v="158"/>
    <n v="31.6"/>
    <x v="3"/>
    <x v="3"/>
  </r>
  <r>
    <s v="July"/>
    <n v="1118"/>
    <n v="9822"/>
    <x v="0"/>
    <n v="58.3"/>
    <n v="98.4"/>
    <n v="40.100000000000009"/>
    <n v="8.0200000000000014"/>
    <x v="1"/>
    <x v="1"/>
  </r>
  <r>
    <s v="July"/>
    <n v="1119"/>
    <n v="2242"/>
    <x v="7"/>
    <n v="60"/>
    <n v="124"/>
    <n v="64"/>
    <n v="12.8"/>
    <x v="0"/>
    <x v="0"/>
  </r>
  <r>
    <s v="July"/>
    <n v="1120"/>
    <n v="2242"/>
    <x v="7"/>
    <n v="60"/>
    <n v="124"/>
    <n v="64"/>
    <n v="12.8"/>
    <x v="2"/>
    <x v="2"/>
  </r>
  <r>
    <s v="July"/>
    <n v="1121"/>
    <n v="4421"/>
    <x v="5"/>
    <n v="45"/>
    <n v="87"/>
    <n v="42"/>
    <n v="8.4"/>
    <x v="2"/>
    <x v="2"/>
  </r>
  <r>
    <s v="July"/>
    <n v="1122"/>
    <n v="8722"/>
    <x v="3"/>
    <n v="344"/>
    <n v="502"/>
    <n v="158"/>
    <n v="31.6"/>
    <x v="2"/>
    <x v="2"/>
  </r>
  <r>
    <s v="July"/>
    <n v="1123"/>
    <n v="9822"/>
    <x v="0"/>
    <n v="58.3"/>
    <n v="98.4"/>
    <n v="40.100000000000009"/>
    <n v="8.0200000000000014"/>
    <x v="2"/>
    <x v="2"/>
  </r>
  <r>
    <s v="July"/>
    <n v="1124"/>
    <n v="4421"/>
    <x v="5"/>
    <n v="45"/>
    <n v="87"/>
    <n v="42"/>
    <n v="8.4"/>
    <x v="2"/>
    <x v="2"/>
  </r>
  <r>
    <s v="Aug"/>
    <n v="1125"/>
    <n v="2242"/>
    <x v="7"/>
    <n v="60"/>
    <n v="124"/>
    <n v="64"/>
    <n v="12.8"/>
    <x v="2"/>
    <x v="2"/>
  </r>
  <r>
    <s v="Aug"/>
    <n v="1126"/>
    <n v="9212"/>
    <x v="6"/>
    <n v="4"/>
    <n v="7"/>
    <n v="3"/>
    <n v="0.30000000000000004"/>
    <x v="2"/>
    <x v="2"/>
  </r>
  <r>
    <s v="Aug"/>
    <n v="1127"/>
    <n v="8722"/>
    <x v="3"/>
    <n v="344"/>
    <n v="502"/>
    <n v="158"/>
    <n v="31.6"/>
    <x v="0"/>
    <x v="0"/>
  </r>
  <r>
    <s v="Aug"/>
    <n v="1128"/>
    <n v="6622"/>
    <x v="9"/>
    <n v="42"/>
    <n v="77"/>
    <n v="35"/>
    <n v="7"/>
    <x v="1"/>
    <x v="1"/>
  </r>
  <r>
    <s v="Aug"/>
    <n v="1129"/>
    <n v="9822"/>
    <x v="0"/>
    <n v="58.3"/>
    <n v="98.4"/>
    <n v="40.100000000000009"/>
    <n v="8.0200000000000014"/>
    <x v="3"/>
    <x v="3"/>
  </r>
  <r>
    <s v="Aug"/>
    <n v="1130"/>
    <n v="4421"/>
    <x v="5"/>
    <n v="45"/>
    <n v="87"/>
    <n v="42"/>
    <n v="8.4"/>
    <x v="3"/>
    <x v="3"/>
  </r>
  <r>
    <s v="Aug"/>
    <n v="1131"/>
    <n v="9212"/>
    <x v="6"/>
    <n v="4"/>
    <n v="7"/>
    <n v="3"/>
    <n v="0.30000000000000004"/>
    <x v="3"/>
    <x v="3"/>
  </r>
  <r>
    <s v="Aug"/>
    <n v="1132"/>
    <n v="9212"/>
    <x v="6"/>
    <n v="4"/>
    <n v="7"/>
    <n v="3"/>
    <n v="0.30000000000000004"/>
    <x v="3"/>
    <x v="3"/>
  </r>
  <r>
    <s v="Aug"/>
    <n v="1133"/>
    <n v="9822"/>
    <x v="0"/>
    <n v="58.3"/>
    <n v="98.4"/>
    <n v="40.100000000000009"/>
    <n v="8.0200000000000014"/>
    <x v="0"/>
    <x v="0"/>
  </r>
  <r>
    <s v="Aug"/>
    <n v="1134"/>
    <n v="9822"/>
    <x v="0"/>
    <n v="58.3"/>
    <n v="98.4"/>
    <n v="40.100000000000009"/>
    <n v="8.0200000000000014"/>
    <x v="2"/>
    <x v="2"/>
  </r>
  <r>
    <s v="Aug"/>
    <n v="1135"/>
    <n v="8722"/>
    <x v="3"/>
    <n v="344"/>
    <n v="502"/>
    <n v="158"/>
    <n v="31.6"/>
    <x v="0"/>
    <x v="0"/>
  </r>
  <r>
    <s v="Aug"/>
    <n v="1136"/>
    <n v="2242"/>
    <x v="7"/>
    <n v="60"/>
    <n v="124"/>
    <n v="64"/>
    <n v="12.8"/>
    <x v="2"/>
    <x v="2"/>
  </r>
  <r>
    <s v="Aug"/>
    <n v="1137"/>
    <n v="9822"/>
    <x v="0"/>
    <n v="58.3"/>
    <n v="98.4"/>
    <n v="40.100000000000009"/>
    <n v="8.0200000000000014"/>
    <x v="1"/>
    <x v="1"/>
  </r>
  <r>
    <s v="Aug"/>
    <n v="1138"/>
    <n v="8722"/>
    <x v="3"/>
    <n v="344"/>
    <n v="502"/>
    <n v="158"/>
    <n v="31.6"/>
    <x v="0"/>
    <x v="0"/>
  </r>
  <r>
    <s v="Aug"/>
    <n v="1139"/>
    <n v="4421"/>
    <x v="5"/>
    <n v="45"/>
    <n v="87"/>
    <n v="42"/>
    <n v="8.4"/>
    <x v="2"/>
    <x v="2"/>
  </r>
  <r>
    <s v="Aug"/>
    <n v="1140"/>
    <n v="4421"/>
    <x v="5"/>
    <n v="45"/>
    <n v="87"/>
    <n v="42"/>
    <n v="8.4"/>
    <x v="1"/>
    <x v="1"/>
  </r>
  <r>
    <s v="Aug"/>
    <n v="1141"/>
    <n v="9212"/>
    <x v="6"/>
    <n v="4"/>
    <n v="7"/>
    <n v="3"/>
    <n v="0.30000000000000004"/>
    <x v="1"/>
    <x v="1"/>
  </r>
  <r>
    <s v="Sept"/>
    <n v="1142"/>
    <n v="2242"/>
    <x v="7"/>
    <n v="60"/>
    <n v="124"/>
    <n v="64"/>
    <n v="12.8"/>
    <x v="1"/>
    <x v="1"/>
  </r>
  <r>
    <s v="Sept"/>
    <n v="1143"/>
    <n v="9822"/>
    <x v="0"/>
    <n v="58.3"/>
    <n v="98.4"/>
    <n v="40.100000000000009"/>
    <n v="8.0200000000000014"/>
    <x v="3"/>
    <x v="3"/>
  </r>
  <r>
    <s v="Sept"/>
    <n v="1144"/>
    <n v="2242"/>
    <x v="7"/>
    <n v="60"/>
    <n v="124"/>
    <n v="64"/>
    <n v="12.8"/>
    <x v="3"/>
    <x v="3"/>
  </r>
  <r>
    <s v="Sept"/>
    <n v="1145"/>
    <n v="4421"/>
    <x v="5"/>
    <n v="45"/>
    <n v="87"/>
    <n v="42"/>
    <n v="8.4"/>
    <x v="3"/>
    <x v="3"/>
  </r>
  <r>
    <s v="Sept"/>
    <n v="1146"/>
    <n v="8722"/>
    <x v="3"/>
    <n v="344"/>
    <n v="502"/>
    <n v="158"/>
    <n v="31.6"/>
    <x v="3"/>
    <x v="3"/>
  </r>
  <r>
    <s v="Sept"/>
    <n v="1147"/>
    <n v="9822"/>
    <x v="0"/>
    <n v="58.3"/>
    <n v="98.4"/>
    <n v="40.100000000000009"/>
    <n v="8.0200000000000014"/>
    <x v="0"/>
    <x v="0"/>
  </r>
  <r>
    <s v="Sept"/>
    <n v="1148"/>
    <n v="9212"/>
    <x v="6"/>
    <n v="4"/>
    <n v="7"/>
    <n v="3"/>
    <n v="0.30000000000000004"/>
    <x v="2"/>
    <x v="2"/>
  </r>
  <r>
    <s v="Sept"/>
    <n v="1149"/>
    <n v="8722"/>
    <x v="3"/>
    <n v="344"/>
    <n v="502"/>
    <n v="158"/>
    <n v="31.6"/>
    <x v="0"/>
    <x v="0"/>
  </r>
  <r>
    <s v="Oct"/>
    <n v="1150"/>
    <n v="2242"/>
    <x v="7"/>
    <n v="60"/>
    <n v="124"/>
    <n v="64"/>
    <n v="12.8"/>
    <x v="2"/>
    <x v="2"/>
  </r>
  <r>
    <s v="Oct"/>
    <n v="1151"/>
    <n v="2242"/>
    <x v="7"/>
    <n v="60"/>
    <n v="124"/>
    <n v="64"/>
    <n v="12.8"/>
    <x v="1"/>
    <x v="1"/>
  </r>
  <r>
    <s v="Oct"/>
    <n v="1152"/>
    <n v="4421"/>
    <x v="5"/>
    <n v="45"/>
    <n v="87"/>
    <n v="42"/>
    <n v="8.4"/>
    <x v="0"/>
    <x v="0"/>
  </r>
  <r>
    <s v="Oct"/>
    <n v="1153"/>
    <n v="8722"/>
    <x v="3"/>
    <n v="344"/>
    <n v="502"/>
    <n v="158"/>
    <n v="31.6"/>
    <x v="2"/>
    <x v="2"/>
  </r>
  <r>
    <s v="Oct"/>
    <n v="1154"/>
    <n v="9822"/>
    <x v="0"/>
    <n v="58.3"/>
    <n v="98.4"/>
    <n v="40.100000000000009"/>
    <n v="8.0200000000000014"/>
    <x v="1"/>
    <x v="1"/>
  </r>
  <r>
    <s v="Oct"/>
    <n v="1155"/>
    <n v="4421"/>
    <x v="5"/>
    <n v="45"/>
    <n v="87"/>
    <n v="42"/>
    <n v="8.4"/>
    <x v="2"/>
    <x v="2"/>
  </r>
  <r>
    <s v="Oct"/>
    <n v="1156"/>
    <n v="2242"/>
    <x v="7"/>
    <n v="60"/>
    <n v="124"/>
    <n v="64"/>
    <n v="12.8"/>
    <x v="2"/>
    <x v="2"/>
  </r>
  <r>
    <s v="Oct"/>
    <n v="1157"/>
    <n v="9212"/>
    <x v="6"/>
    <n v="4"/>
    <n v="7"/>
    <n v="3"/>
    <n v="0.30000000000000004"/>
    <x v="2"/>
    <x v="2"/>
  </r>
  <r>
    <s v="Nov"/>
    <n v="1158"/>
    <n v="8722"/>
    <x v="3"/>
    <n v="344"/>
    <n v="502"/>
    <n v="158"/>
    <n v="31.6"/>
    <x v="0"/>
    <x v="0"/>
  </r>
  <r>
    <s v="Nov"/>
    <n v="1159"/>
    <n v="6622"/>
    <x v="9"/>
    <n v="42"/>
    <n v="77"/>
    <n v="35"/>
    <n v="7"/>
    <x v="2"/>
    <x v="2"/>
  </r>
  <r>
    <s v="Nov"/>
    <n v="1160"/>
    <n v="9822"/>
    <x v="0"/>
    <n v="58.3"/>
    <n v="98.4"/>
    <n v="40.100000000000009"/>
    <n v="8.0200000000000014"/>
    <x v="3"/>
    <x v="3"/>
  </r>
  <r>
    <s v="Nov"/>
    <n v="1161"/>
    <n v="4421"/>
    <x v="5"/>
    <n v="45"/>
    <n v="87"/>
    <n v="42"/>
    <n v="8.4"/>
    <x v="1"/>
    <x v="1"/>
  </r>
  <r>
    <s v="Nov"/>
    <n v="1162"/>
    <n v="9212"/>
    <x v="6"/>
    <n v="4"/>
    <n v="7"/>
    <n v="3"/>
    <n v="0.30000000000000004"/>
    <x v="0"/>
    <x v="0"/>
  </r>
  <r>
    <s v="Nov"/>
    <n v="1163"/>
    <n v="9212"/>
    <x v="6"/>
    <n v="4"/>
    <n v="7"/>
    <n v="3"/>
    <n v="0.30000000000000004"/>
    <x v="2"/>
    <x v="2"/>
  </r>
  <r>
    <s v="Nov"/>
    <n v="1164"/>
    <n v="9822"/>
    <x v="0"/>
    <n v="58.3"/>
    <n v="98.4"/>
    <n v="40.100000000000009"/>
    <n v="8.0200000000000014"/>
    <x v="2"/>
    <x v="2"/>
  </r>
  <r>
    <s v="Nov"/>
    <n v="1165"/>
    <n v="9822"/>
    <x v="0"/>
    <n v="58.3"/>
    <n v="98.4"/>
    <n v="40.100000000000009"/>
    <n v="8.0200000000000014"/>
    <x v="2"/>
    <x v="2"/>
  </r>
  <r>
    <s v="Nov"/>
    <n v="1166"/>
    <n v="8722"/>
    <x v="3"/>
    <n v="344"/>
    <n v="502"/>
    <n v="158"/>
    <n v="31.6"/>
    <x v="2"/>
    <x v="2"/>
  </r>
  <r>
    <s v="Dec"/>
    <n v="1167"/>
    <n v="2242"/>
    <x v="7"/>
    <n v="60"/>
    <n v="124"/>
    <n v="64"/>
    <n v="12.8"/>
    <x v="2"/>
    <x v="2"/>
  </r>
  <r>
    <s v="Dec"/>
    <n v="1168"/>
    <n v="9822"/>
    <x v="0"/>
    <n v="58.3"/>
    <n v="98.4"/>
    <n v="40.100000000000009"/>
    <n v="8.0200000000000014"/>
    <x v="2"/>
    <x v="2"/>
  </r>
  <r>
    <s v="Dec"/>
    <n v="1169"/>
    <n v="8722"/>
    <x v="3"/>
    <n v="344"/>
    <n v="502"/>
    <n v="158"/>
    <n v="31.6"/>
    <x v="2"/>
    <x v="2"/>
  </r>
  <r>
    <s v="Dec"/>
    <n v="1170"/>
    <n v="4421"/>
    <x v="5"/>
    <n v="45"/>
    <n v="87"/>
    <n v="42"/>
    <n v="8.4"/>
    <x v="0"/>
    <x v="0"/>
  </r>
  <r>
    <s v="Dec"/>
    <n v="1171"/>
    <n v="4421"/>
    <x v="5"/>
    <n v="45"/>
    <n v="87"/>
    <n v="42"/>
    <n v="8.4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C96B2-F613-438D-84BD-51E62D71F56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E3:F8" firstHeaderRow="1" firstDataRow="1" firstDataCol="1"/>
  <pivotFields count="10">
    <pivotField showAll="0"/>
    <pivotField numFmtId="165" showAll="0"/>
    <pivotField showAll="0"/>
    <pivotField showAll="0">
      <items count="11">
        <item x="6"/>
        <item x="9"/>
        <item x="2"/>
        <item x="8"/>
        <item x="7"/>
        <item x="4"/>
        <item x="1"/>
        <item x="0"/>
        <item x="5"/>
        <item x="3"/>
        <item t="default"/>
      </items>
    </pivotField>
    <pivotField numFmtId="44" showAll="0"/>
    <pivotField dataField="1" numFmtId="44" showAll="0"/>
    <pivotField numFmtId="44" showAll="0"/>
    <pivotField numFmtId="44" showAll="0"/>
    <pivotField showAll="0">
      <items count="5">
        <item x="0"/>
        <item x="2"/>
        <item x="3"/>
        <item x="1"/>
        <item t="default"/>
      </items>
    </pivotField>
    <pivotField axis="axisRow" showAll="0" sortType="ascending">
      <items count="5">
        <item x="0"/>
        <item x="1"/>
        <item x="3"/>
        <item x="2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1">
      <pivotArea outline="0" collapsedLevelsAreSubtotals="1" fieldPosition="0"/>
    </format>
  </formats>
  <chartFormats count="10"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9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0D29-2758-4DE5-B16B-9287378DA94F}">
  <dimension ref="E3:F8"/>
  <sheetViews>
    <sheetView tabSelected="1" workbookViewId="0">
      <selection activeCell="H6" sqref="H6"/>
    </sheetView>
  </sheetViews>
  <sheetFormatPr defaultRowHeight="15.6"/>
  <cols>
    <col min="4" max="4" width="12.19921875" bestFit="1" customWidth="1"/>
    <col min="5" max="5" width="15.19921875" bestFit="1" customWidth="1"/>
    <col min="6" max="6" width="66" bestFit="1" customWidth="1"/>
  </cols>
  <sheetData>
    <row r="3" spans="5:6">
      <c r="E3" s="10" t="s">
        <v>43</v>
      </c>
      <c r="F3" t="s">
        <v>45</v>
      </c>
    </row>
    <row r="4" spans="5:6">
      <c r="E4" s="11" t="s">
        <v>30</v>
      </c>
      <c r="F4" s="5">
        <v>6003.5</v>
      </c>
    </row>
    <row r="5" spans="5:6">
      <c r="E5" s="11" t="s">
        <v>32</v>
      </c>
      <c r="F5" s="5">
        <v>2410.7000000000003</v>
      </c>
    </row>
    <row r="6" spans="5:6">
      <c r="E6" s="11" t="s">
        <v>36</v>
      </c>
      <c r="F6" s="5">
        <v>3035.3</v>
      </c>
    </row>
    <row r="7" spans="5:6">
      <c r="E7" s="11" t="s">
        <v>34</v>
      </c>
      <c r="F7" s="5">
        <v>5661.0999999999985</v>
      </c>
    </row>
    <row r="8" spans="5:6">
      <c r="E8" s="11" t="s">
        <v>44</v>
      </c>
      <c r="F8" s="5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"/>
  <sheetViews>
    <sheetView topLeftCell="A156" zoomScale="70" zoomScaleNormal="70" workbookViewId="0">
      <selection activeCell="G2" sqref="G2"/>
    </sheetView>
  </sheetViews>
  <sheetFormatPr defaultColWidth="11" defaultRowHeight="15.6"/>
  <cols>
    <col min="4" max="4" width="18.296875" customWidth="1"/>
    <col min="5" max="6" width="11.59765625" bestFit="1" customWidth="1"/>
    <col min="8" max="8" width="13.796875" customWidth="1"/>
    <col min="14" max="14" width="12.796875" bestFit="1" customWidth="1"/>
    <col min="15" max="15" width="66" bestFit="1" customWidth="1"/>
    <col min="16" max="16" width="15.19921875" bestFit="1" customWidth="1"/>
    <col min="17" max="17" width="11.8984375" bestFit="1" customWidth="1"/>
  </cols>
  <sheetData>
    <row r="1" spans="1:11" ht="111" customHeight="1">
      <c r="A1" s="3" t="s">
        <v>15</v>
      </c>
      <c r="B1" s="3" t="s">
        <v>28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39</v>
      </c>
      <c r="I1" s="3" t="s">
        <v>37</v>
      </c>
      <c r="J1" s="3" t="s">
        <v>38</v>
      </c>
      <c r="K1" s="3"/>
    </row>
    <row r="2" spans="1:11">
      <c r="A2" s="1" t="s">
        <v>16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 t="shared" ref="G2:G33" si="0">F2-E2</f>
        <v>40.100000000000009</v>
      </c>
      <c r="H2" s="4">
        <f t="shared" ref="H2:H33" si="1">IF(F2&gt;50, G2*0.2,G2*0.1)</f>
        <v>8.0200000000000014</v>
      </c>
      <c r="I2" t="s">
        <v>29</v>
      </c>
      <c r="J2" t="s">
        <v>30</v>
      </c>
    </row>
    <row r="3" spans="1:11">
      <c r="A3" s="1" t="s">
        <v>16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 t="shared" si="0"/>
        <v>4.9000000000000004</v>
      </c>
      <c r="H3" s="4">
        <f t="shared" si="1"/>
        <v>0.49000000000000005</v>
      </c>
      <c r="I3" t="s">
        <v>31</v>
      </c>
      <c r="J3" t="s">
        <v>32</v>
      </c>
    </row>
    <row r="4" spans="1:11">
      <c r="A4" s="1" t="s">
        <v>16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 t="shared" si="0"/>
        <v>2.9999999999999991</v>
      </c>
      <c r="H4" s="4">
        <f t="shared" si="1"/>
        <v>0.29999999999999993</v>
      </c>
      <c r="I4" t="s">
        <v>33</v>
      </c>
      <c r="J4" t="s">
        <v>34</v>
      </c>
    </row>
    <row r="5" spans="1:11">
      <c r="A5" s="1" t="s">
        <v>16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 t="shared" si="0"/>
        <v>158</v>
      </c>
      <c r="H5" s="4">
        <f t="shared" si="1"/>
        <v>31.6</v>
      </c>
      <c r="I5" t="s">
        <v>29</v>
      </c>
      <c r="J5" t="s">
        <v>30</v>
      </c>
    </row>
    <row r="6" spans="1:11">
      <c r="A6" s="1" t="s">
        <v>16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 t="shared" si="0"/>
        <v>5</v>
      </c>
      <c r="H6" s="4">
        <f t="shared" si="1"/>
        <v>0.5</v>
      </c>
      <c r="I6" t="s">
        <v>33</v>
      </c>
      <c r="J6" t="s">
        <v>34</v>
      </c>
    </row>
    <row r="7" spans="1:11">
      <c r="A7" s="1" t="s">
        <v>16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 t="shared" si="0"/>
        <v>40.100000000000009</v>
      </c>
      <c r="H7" s="4">
        <f t="shared" si="1"/>
        <v>8.0200000000000014</v>
      </c>
      <c r="I7" t="s">
        <v>33</v>
      </c>
      <c r="J7" t="s">
        <v>34</v>
      </c>
    </row>
    <row r="8" spans="1:11">
      <c r="A8" s="1" t="s">
        <v>16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 t="shared" si="0"/>
        <v>5</v>
      </c>
      <c r="H8" s="4">
        <f t="shared" si="1"/>
        <v>0.5</v>
      </c>
      <c r="I8" t="s">
        <v>35</v>
      </c>
      <c r="J8" t="s">
        <v>36</v>
      </c>
    </row>
    <row r="9" spans="1:11">
      <c r="A9" s="1" t="s">
        <v>16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 t="shared" si="0"/>
        <v>4.9000000000000004</v>
      </c>
      <c r="H9" s="4">
        <f t="shared" si="1"/>
        <v>0.49000000000000005</v>
      </c>
      <c r="I9" t="s">
        <v>33</v>
      </c>
      <c r="J9" t="s">
        <v>34</v>
      </c>
    </row>
    <row r="10" spans="1:11">
      <c r="A10" s="1" t="s">
        <v>16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 t="shared" si="0"/>
        <v>5</v>
      </c>
      <c r="H10" s="4">
        <f t="shared" si="1"/>
        <v>0.5</v>
      </c>
      <c r="I10" t="s">
        <v>33</v>
      </c>
      <c r="J10" t="s">
        <v>34</v>
      </c>
    </row>
    <row r="11" spans="1:11">
      <c r="A11" s="1" t="s">
        <v>16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 t="shared" si="0"/>
        <v>4.9000000000000004</v>
      </c>
      <c r="H11" s="4">
        <f t="shared" si="1"/>
        <v>0.49000000000000005</v>
      </c>
      <c r="I11" t="s">
        <v>31</v>
      </c>
      <c r="J11" t="s">
        <v>32</v>
      </c>
    </row>
    <row r="12" spans="1:11">
      <c r="A12" s="1" t="s">
        <v>16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 t="shared" si="0"/>
        <v>4.9000000000000004</v>
      </c>
      <c r="H12" s="4">
        <f t="shared" si="1"/>
        <v>0.49000000000000005</v>
      </c>
      <c r="I12" t="s">
        <v>31</v>
      </c>
      <c r="J12" t="s">
        <v>32</v>
      </c>
    </row>
    <row r="13" spans="1:11">
      <c r="A13" s="1" t="s">
        <v>16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 t="shared" si="0"/>
        <v>42</v>
      </c>
      <c r="H13" s="4">
        <f t="shared" si="1"/>
        <v>8.4</v>
      </c>
      <c r="I13" t="s">
        <v>33</v>
      </c>
      <c r="J13" t="s">
        <v>34</v>
      </c>
    </row>
    <row r="14" spans="1:11">
      <c r="A14" s="1" t="s">
        <v>16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 t="shared" si="0"/>
        <v>3</v>
      </c>
      <c r="H14" s="4">
        <f t="shared" si="1"/>
        <v>0.30000000000000004</v>
      </c>
      <c r="I14" t="s">
        <v>35</v>
      </c>
      <c r="J14" t="s">
        <v>36</v>
      </c>
    </row>
    <row r="15" spans="1:11">
      <c r="A15" s="1" t="s">
        <v>16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 t="shared" si="0"/>
        <v>158</v>
      </c>
      <c r="H15" s="4">
        <f t="shared" si="1"/>
        <v>31.6</v>
      </c>
      <c r="I15" t="s">
        <v>29</v>
      </c>
      <c r="J15" t="s">
        <v>30</v>
      </c>
    </row>
    <row r="16" spans="1:11">
      <c r="A16" s="1" t="s">
        <v>16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 t="shared" si="0"/>
        <v>4.9000000000000004</v>
      </c>
      <c r="H16" s="4">
        <f t="shared" si="1"/>
        <v>0.49000000000000005</v>
      </c>
      <c r="I16" t="s">
        <v>35</v>
      </c>
      <c r="J16" t="s">
        <v>36</v>
      </c>
    </row>
    <row r="17" spans="1:10">
      <c r="A17" s="1" t="s">
        <v>16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 t="shared" si="0"/>
        <v>2.9999999999999991</v>
      </c>
      <c r="H17" s="4">
        <f t="shared" si="1"/>
        <v>0.29999999999999993</v>
      </c>
      <c r="I17" t="s">
        <v>33</v>
      </c>
      <c r="J17" t="s">
        <v>34</v>
      </c>
    </row>
    <row r="18" spans="1:10">
      <c r="A18" s="1" t="s">
        <v>17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 t="shared" si="0"/>
        <v>64</v>
      </c>
      <c r="H18" s="4">
        <f t="shared" si="1"/>
        <v>12.8</v>
      </c>
      <c r="I18" t="s">
        <v>31</v>
      </c>
      <c r="J18" t="s">
        <v>32</v>
      </c>
    </row>
    <row r="19" spans="1:10">
      <c r="A19" s="1" t="s">
        <v>17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 t="shared" si="0"/>
        <v>5</v>
      </c>
      <c r="H19" s="4">
        <f t="shared" si="1"/>
        <v>0.5</v>
      </c>
      <c r="I19" t="s">
        <v>33</v>
      </c>
      <c r="J19" t="s">
        <v>34</v>
      </c>
    </row>
    <row r="20" spans="1:10">
      <c r="A20" s="1" t="s">
        <v>17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 t="shared" si="0"/>
        <v>2.9999999999999991</v>
      </c>
      <c r="H20" s="4">
        <f t="shared" si="1"/>
        <v>0.29999999999999993</v>
      </c>
      <c r="I20" t="s">
        <v>33</v>
      </c>
      <c r="J20" t="s">
        <v>34</v>
      </c>
    </row>
    <row r="21" spans="1:10">
      <c r="A21" s="1" t="s">
        <v>17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 t="shared" si="0"/>
        <v>2.9999999999999991</v>
      </c>
      <c r="H21" s="4">
        <f t="shared" si="1"/>
        <v>0.29999999999999993</v>
      </c>
      <c r="I21" t="s">
        <v>33</v>
      </c>
      <c r="J21" t="s">
        <v>34</v>
      </c>
    </row>
    <row r="22" spans="1:10">
      <c r="A22" s="1" t="s">
        <v>17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 t="shared" si="0"/>
        <v>5</v>
      </c>
      <c r="H22" s="4">
        <f t="shared" si="1"/>
        <v>0.5</v>
      </c>
      <c r="I22" t="s">
        <v>31</v>
      </c>
      <c r="J22" t="s">
        <v>32</v>
      </c>
    </row>
    <row r="23" spans="1:10">
      <c r="A23" s="1" t="s">
        <v>17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 t="shared" si="0"/>
        <v>4.9000000000000004</v>
      </c>
      <c r="H23" s="4">
        <f t="shared" si="1"/>
        <v>0.49000000000000005</v>
      </c>
      <c r="I23" t="s">
        <v>33</v>
      </c>
      <c r="J23" t="s">
        <v>34</v>
      </c>
    </row>
    <row r="24" spans="1:10">
      <c r="A24" s="1" t="s">
        <v>17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 t="shared" si="0"/>
        <v>5</v>
      </c>
      <c r="H24" s="4">
        <f t="shared" si="1"/>
        <v>0.5</v>
      </c>
      <c r="I24" t="s">
        <v>35</v>
      </c>
      <c r="J24" t="s">
        <v>36</v>
      </c>
    </row>
    <row r="25" spans="1:10">
      <c r="A25" s="1" t="s">
        <v>17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 t="shared" si="0"/>
        <v>3</v>
      </c>
      <c r="H25" s="4">
        <f t="shared" si="1"/>
        <v>0.30000000000000004</v>
      </c>
      <c r="I25" t="s">
        <v>31</v>
      </c>
      <c r="J25" t="s">
        <v>32</v>
      </c>
    </row>
    <row r="26" spans="1:10">
      <c r="A26" s="1" t="s">
        <v>17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 t="shared" si="0"/>
        <v>4.9000000000000004</v>
      </c>
      <c r="H26" s="4">
        <f t="shared" si="1"/>
        <v>0.49000000000000005</v>
      </c>
      <c r="I26" t="s">
        <v>35</v>
      </c>
      <c r="J26" t="s">
        <v>36</v>
      </c>
    </row>
    <row r="27" spans="1:10">
      <c r="A27" s="1" t="s">
        <v>17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 t="shared" si="0"/>
        <v>5</v>
      </c>
      <c r="H27" s="4">
        <f t="shared" si="1"/>
        <v>0.5</v>
      </c>
      <c r="I27" t="s">
        <v>35</v>
      </c>
      <c r="J27" t="s">
        <v>36</v>
      </c>
    </row>
    <row r="28" spans="1:10">
      <c r="A28" s="1" t="s">
        <v>17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 t="shared" si="0"/>
        <v>5</v>
      </c>
      <c r="H28" s="4">
        <f t="shared" si="1"/>
        <v>0.5</v>
      </c>
      <c r="I28" t="s">
        <v>29</v>
      </c>
      <c r="J28" t="s">
        <v>30</v>
      </c>
    </row>
    <row r="29" spans="1:10">
      <c r="A29" s="1" t="s">
        <v>17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 t="shared" si="0"/>
        <v>158</v>
      </c>
      <c r="H29" s="4">
        <f t="shared" si="1"/>
        <v>31.6</v>
      </c>
      <c r="I29" t="s">
        <v>29</v>
      </c>
      <c r="J29" t="s">
        <v>30</v>
      </c>
    </row>
    <row r="30" spans="1:10">
      <c r="A30" s="1" t="s">
        <v>17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 t="shared" si="0"/>
        <v>2.9999999999999991</v>
      </c>
      <c r="H30" s="4">
        <f t="shared" si="1"/>
        <v>0.29999999999999993</v>
      </c>
      <c r="I30" t="s">
        <v>31</v>
      </c>
      <c r="J30" t="s">
        <v>32</v>
      </c>
    </row>
    <row r="31" spans="1:10">
      <c r="A31" s="1" t="s">
        <v>17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 t="shared" si="0"/>
        <v>42</v>
      </c>
      <c r="H31" s="4">
        <f t="shared" si="1"/>
        <v>8.4</v>
      </c>
      <c r="I31" t="s">
        <v>31</v>
      </c>
      <c r="J31" t="s">
        <v>32</v>
      </c>
    </row>
    <row r="32" spans="1:10">
      <c r="A32" s="1" t="s">
        <v>17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 t="shared" si="0"/>
        <v>5</v>
      </c>
      <c r="H32" s="4">
        <f t="shared" si="1"/>
        <v>0.5</v>
      </c>
      <c r="I32" t="s">
        <v>31</v>
      </c>
      <c r="J32" t="s">
        <v>32</v>
      </c>
    </row>
    <row r="33" spans="1:10">
      <c r="A33" s="1" t="s">
        <v>17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 t="shared" si="0"/>
        <v>4.9000000000000004</v>
      </c>
      <c r="H33" s="4">
        <f t="shared" si="1"/>
        <v>0.49000000000000005</v>
      </c>
      <c r="I33" t="s">
        <v>29</v>
      </c>
      <c r="J33" t="s">
        <v>30</v>
      </c>
    </row>
    <row r="34" spans="1:10">
      <c r="A34" s="1" t="s">
        <v>17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 t="shared" ref="G34:G65" si="2">F34-E34</f>
        <v>40.100000000000009</v>
      </c>
      <c r="H34" s="4">
        <f t="shared" ref="H34:H65" si="3">IF(F34&gt;50, G34*0.2,G34*0.1)</f>
        <v>8.0200000000000014</v>
      </c>
      <c r="I34" t="s">
        <v>31</v>
      </c>
      <c r="J34" t="s">
        <v>32</v>
      </c>
    </row>
    <row r="35" spans="1:10">
      <c r="A35" s="1" t="s">
        <v>17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 t="shared" si="2"/>
        <v>4.9000000000000004</v>
      </c>
      <c r="H35" s="4">
        <f t="shared" si="3"/>
        <v>0.49000000000000005</v>
      </c>
      <c r="I35" t="s">
        <v>31</v>
      </c>
      <c r="J35" t="s">
        <v>32</v>
      </c>
    </row>
    <row r="36" spans="1:10">
      <c r="A36" s="1" t="s">
        <v>18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 t="shared" si="2"/>
        <v>2.9999999999999991</v>
      </c>
      <c r="H36" s="4">
        <f t="shared" si="3"/>
        <v>0.29999999999999993</v>
      </c>
      <c r="I36" t="s">
        <v>35</v>
      </c>
      <c r="J36" t="s">
        <v>36</v>
      </c>
    </row>
    <row r="37" spans="1:10">
      <c r="A37" s="1" t="s">
        <v>18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 t="shared" si="2"/>
        <v>2.9999999999999991</v>
      </c>
      <c r="H37" s="4">
        <f t="shared" si="3"/>
        <v>0.29999999999999993</v>
      </c>
      <c r="I37" t="s">
        <v>31</v>
      </c>
      <c r="J37" t="s">
        <v>32</v>
      </c>
    </row>
    <row r="38" spans="1:10">
      <c r="A38" s="1" t="s">
        <v>18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 t="shared" si="2"/>
        <v>35</v>
      </c>
      <c r="H38" s="4">
        <f t="shared" si="3"/>
        <v>7</v>
      </c>
      <c r="I38" t="s">
        <v>31</v>
      </c>
      <c r="J38" t="s">
        <v>32</v>
      </c>
    </row>
    <row r="39" spans="1:10">
      <c r="A39" s="1" t="s">
        <v>18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 t="shared" si="2"/>
        <v>2.9999999999999991</v>
      </c>
      <c r="H39" s="4">
        <f t="shared" si="3"/>
        <v>0.29999999999999993</v>
      </c>
      <c r="I39" t="s">
        <v>31</v>
      </c>
      <c r="J39" t="s">
        <v>32</v>
      </c>
    </row>
    <row r="40" spans="1:10">
      <c r="A40" s="1" t="s">
        <v>18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 t="shared" si="2"/>
        <v>4.9000000000000004</v>
      </c>
      <c r="H40" s="4">
        <f t="shared" si="3"/>
        <v>0.49000000000000005</v>
      </c>
      <c r="I40" t="s">
        <v>31</v>
      </c>
      <c r="J40" t="s">
        <v>32</v>
      </c>
    </row>
    <row r="41" spans="1:10">
      <c r="A41" s="1" t="s">
        <v>18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 t="shared" si="2"/>
        <v>5</v>
      </c>
      <c r="H41" s="4">
        <f t="shared" si="3"/>
        <v>0.5</v>
      </c>
      <c r="I41" t="s">
        <v>31</v>
      </c>
      <c r="J41" t="s">
        <v>32</v>
      </c>
    </row>
    <row r="42" spans="1:10">
      <c r="A42" s="1" t="s">
        <v>18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 t="shared" si="2"/>
        <v>2.9999999999999991</v>
      </c>
      <c r="H42" s="4">
        <f t="shared" si="3"/>
        <v>0.29999999999999993</v>
      </c>
      <c r="I42" t="s">
        <v>29</v>
      </c>
      <c r="J42" t="s">
        <v>30</v>
      </c>
    </row>
    <row r="43" spans="1:10">
      <c r="A43" s="1" t="s">
        <v>18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 t="shared" si="2"/>
        <v>158</v>
      </c>
      <c r="H43" s="4">
        <f t="shared" si="3"/>
        <v>31.6</v>
      </c>
      <c r="I43" t="s">
        <v>33</v>
      </c>
      <c r="J43" t="s">
        <v>34</v>
      </c>
    </row>
    <row r="44" spans="1:10">
      <c r="A44" s="1" t="s">
        <v>18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 t="shared" si="2"/>
        <v>64</v>
      </c>
      <c r="H44" s="4">
        <f t="shared" si="3"/>
        <v>12.8</v>
      </c>
      <c r="I44" t="s">
        <v>33</v>
      </c>
      <c r="J44" t="s">
        <v>34</v>
      </c>
    </row>
    <row r="45" spans="1:10">
      <c r="A45" s="1" t="s">
        <v>18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 t="shared" si="2"/>
        <v>4.9000000000000004</v>
      </c>
      <c r="H45" s="4">
        <f t="shared" si="3"/>
        <v>0.49000000000000005</v>
      </c>
      <c r="I45" t="s">
        <v>33</v>
      </c>
      <c r="J45" t="s">
        <v>34</v>
      </c>
    </row>
    <row r="46" spans="1:10">
      <c r="A46" s="1" t="s">
        <v>18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 t="shared" si="2"/>
        <v>158</v>
      </c>
      <c r="H46" s="4">
        <f t="shared" si="3"/>
        <v>31.6</v>
      </c>
      <c r="I46" t="s">
        <v>35</v>
      </c>
      <c r="J46" t="s">
        <v>36</v>
      </c>
    </row>
    <row r="47" spans="1:10">
      <c r="A47" s="1" t="s">
        <v>18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 t="shared" si="2"/>
        <v>5</v>
      </c>
      <c r="H47" s="4">
        <f t="shared" si="3"/>
        <v>0.5</v>
      </c>
      <c r="I47" t="s">
        <v>31</v>
      </c>
      <c r="J47" t="s">
        <v>32</v>
      </c>
    </row>
    <row r="48" spans="1:10">
      <c r="A48" s="1" t="s">
        <v>18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 t="shared" si="2"/>
        <v>35</v>
      </c>
      <c r="H48" s="4">
        <f t="shared" si="3"/>
        <v>7</v>
      </c>
      <c r="I48" t="s">
        <v>35</v>
      </c>
      <c r="J48" t="s">
        <v>36</v>
      </c>
    </row>
    <row r="49" spans="1:10">
      <c r="A49" s="1" t="s">
        <v>18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 t="shared" si="2"/>
        <v>158</v>
      </c>
      <c r="H49" s="4">
        <f t="shared" si="3"/>
        <v>31.6</v>
      </c>
      <c r="I49" t="s">
        <v>29</v>
      </c>
      <c r="J49" t="s">
        <v>30</v>
      </c>
    </row>
    <row r="50" spans="1:10">
      <c r="A50" s="1" t="s">
        <v>24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 t="shared" si="2"/>
        <v>2.9999999999999991</v>
      </c>
      <c r="H50" s="4">
        <f t="shared" si="3"/>
        <v>0.29999999999999993</v>
      </c>
      <c r="I50" t="s">
        <v>29</v>
      </c>
      <c r="J50" t="s">
        <v>30</v>
      </c>
    </row>
    <row r="51" spans="1:10">
      <c r="A51" s="1" t="s">
        <v>24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 t="shared" si="2"/>
        <v>4.9000000000000004</v>
      </c>
      <c r="H51" s="4">
        <f t="shared" si="3"/>
        <v>0.49000000000000005</v>
      </c>
      <c r="I51" t="s">
        <v>29</v>
      </c>
      <c r="J51" t="s">
        <v>30</v>
      </c>
    </row>
    <row r="52" spans="1:10">
      <c r="A52" s="1" t="s">
        <v>24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 t="shared" si="2"/>
        <v>5</v>
      </c>
      <c r="H52" s="4">
        <f t="shared" si="3"/>
        <v>0.5</v>
      </c>
      <c r="I52" t="s">
        <v>33</v>
      </c>
      <c r="J52" t="s">
        <v>34</v>
      </c>
    </row>
    <row r="53" spans="1:10">
      <c r="A53" s="1" t="s">
        <v>24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 t="shared" si="2"/>
        <v>35</v>
      </c>
      <c r="H53" s="4">
        <f t="shared" si="3"/>
        <v>7</v>
      </c>
      <c r="I53" t="s">
        <v>33</v>
      </c>
      <c r="J53" t="s">
        <v>34</v>
      </c>
    </row>
    <row r="54" spans="1:10">
      <c r="A54" s="1" t="s">
        <v>24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 t="shared" si="2"/>
        <v>64</v>
      </c>
      <c r="H54" s="4">
        <f t="shared" si="3"/>
        <v>12.8</v>
      </c>
      <c r="I54" t="s">
        <v>29</v>
      </c>
      <c r="J54" t="s">
        <v>30</v>
      </c>
    </row>
    <row r="55" spans="1:10">
      <c r="A55" s="1" t="s">
        <v>24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 t="shared" si="2"/>
        <v>42</v>
      </c>
      <c r="H55" s="4">
        <f t="shared" si="3"/>
        <v>8.4</v>
      </c>
      <c r="I55" t="s">
        <v>33</v>
      </c>
      <c r="J55" t="s">
        <v>34</v>
      </c>
    </row>
    <row r="56" spans="1:10">
      <c r="A56" s="1" t="s">
        <v>24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 t="shared" si="2"/>
        <v>5</v>
      </c>
      <c r="H56" s="4">
        <f t="shared" si="3"/>
        <v>0.5</v>
      </c>
      <c r="I56" t="s">
        <v>31</v>
      </c>
      <c r="J56" t="s">
        <v>32</v>
      </c>
    </row>
    <row r="57" spans="1:10">
      <c r="A57" s="1" t="s">
        <v>24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 t="shared" si="2"/>
        <v>5</v>
      </c>
      <c r="H57" s="4">
        <f t="shared" si="3"/>
        <v>0.5</v>
      </c>
      <c r="I57" t="s">
        <v>33</v>
      </c>
      <c r="J57" t="s">
        <v>34</v>
      </c>
    </row>
    <row r="58" spans="1:10">
      <c r="A58" s="1" t="s">
        <v>24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 t="shared" si="2"/>
        <v>2.9999999999999991</v>
      </c>
      <c r="H58" s="4">
        <f t="shared" si="3"/>
        <v>0.29999999999999993</v>
      </c>
      <c r="I58" t="s">
        <v>31</v>
      </c>
      <c r="J58" t="s">
        <v>32</v>
      </c>
    </row>
    <row r="59" spans="1:10">
      <c r="A59" s="1" t="s">
        <v>24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 t="shared" si="2"/>
        <v>5</v>
      </c>
      <c r="H59" s="4">
        <f t="shared" si="3"/>
        <v>0.5</v>
      </c>
      <c r="I59" t="s">
        <v>35</v>
      </c>
      <c r="J59" t="s">
        <v>36</v>
      </c>
    </row>
    <row r="60" spans="1:10">
      <c r="A60" s="1" t="s">
        <v>24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 t="shared" si="2"/>
        <v>64</v>
      </c>
      <c r="H60" s="4">
        <f t="shared" si="3"/>
        <v>12.8</v>
      </c>
      <c r="I60" t="s">
        <v>33</v>
      </c>
      <c r="J60" t="s">
        <v>34</v>
      </c>
    </row>
    <row r="61" spans="1:10">
      <c r="A61" s="1" t="s">
        <v>24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 t="shared" si="2"/>
        <v>5</v>
      </c>
      <c r="H61" s="4">
        <f t="shared" si="3"/>
        <v>0.5</v>
      </c>
      <c r="I61" t="s">
        <v>33</v>
      </c>
      <c r="J61" t="s">
        <v>34</v>
      </c>
    </row>
    <row r="62" spans="1:10">
      <c r="A62" s="1" t="s">
        <v>19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 t="shared" si="2"/>
        <v>5</v>
      </c>
      <c r="H62" s="4">
        <f t="shared" si="3"/>
        <v>0.5</v>
      </c>
      <c r="I62" t="s">
        <v>33</v>
      </c>
      <c r="J62" t="s">
        <v>34</v>
      </c>
    </row>
    <row r="63" spans="1:10">
      <c r="A63" s="1" t="s">
        <v>19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 t="shared" si="2"/>
        <v>2.9999999999999991</v>
      </c>
      <c r="H63" s="4">
        <f t="shared" si="3"/>
        <v>0.29999999999999993</v>
      </c>
      <c r="I63" t="s">
        <v>29</v>
      </c>
      <c r="J63" t="s">
        <v>30</v>
      </c>
    </row>
    <row r="64" spans="1:10">
      <c r="A64" s="1" t="s">
        <v>19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 t="shared" si="2"/>
        <v>5</v>
      </c>
      <c r="H64" s="4">
        <f t="shared" si="3"/>
        <v>0.5</v>
      </c>
      <c r="I64" t="s">
        <v>33</v>
      </c>
      <c r="J64" t="s">
        <v>34</v>
      </c>
    </row>
    <row r="65" spans="1:10">
      <c r="A65" s="1" t="s">
        <v>19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 t="shared" si="2"/>
        <v>2.9999999999999991</v>
      </c>
      <c r="H65" s="4">
        <f t="shared" si="3"/>
        <v>0.29999999999999993</v>
      </c>
      <c r="I65" t="s">
        <v>35</v>
      </c>
      <c r="J65" t="s">
        <v>36</v>
      </c>
    </row>
    <row r="66" spans="1:10">
      <c r="A66" s="1" t="s">
        <v>19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 t="shared" ref="G66:G97" si="4">F66-E66</f>
        <v>2.9999999999999991</v>
      </c>
      <c r="H66" s="4">
        <f t="shared" ref="H66:H97" si="5">IF(F66&gt;50, G66*0.2,G66*0.1)</f>
        <v>0.29999999999999993</v>
      </c>
      <c r="I66" t="s">
        <v>33</v>
      </c>
      <c r="J66" t="s">
        <v>34</v>
      </c>
    </row>
    <row r="67" spans="1:10">
      <c r="A67" s="1" t="s">
        <v>19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 t="shared" si="4"/>
        <v>4.9000000000000004</v>
      </c>
      <c r="H67" s="4">
        <f t="shared" si="5"/>
        <v>0.49000000000000005</v>
      </c>
      <c r="I67" t="s">
        <v>33</v>
      </c>
      <c r="J67" t="s">
        <v>34</v>
      </c>
    </row>
    <row r="68" spans="1:10">
      <c r="A68" s="1" t="s">
        <v>19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 t="shared" si="4"/>
        <v>4.9000000000000004</v>
      </c>
      <c r="H68" s="4">
        <f t="shared" si="5"/>
        <v>0.49000000000000005</v>
      </c>
      <c r="I68" t="s">
        <v>33</v>
      </c>
      <c r="J68" t="s">
        <v>34</v>
      </c>
    </row>
    <row r="69" spans="1:10">
      <c r="A69" s="1" t="s">
        <v>19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 t="shared" si="4"/>
        <v>5</v>
      </c>
      <c r="H69" s="4">
        <f t="shared" si="5"/>
        <v>0.5</v>
      </c>
      <c r="I69" t="s">
        <v>31</v>
      </c>
      <c r="J69" t="s">
        <v>32</v>
      </c>
    </row>
    <row r="70" spans="1:10">
      <c r="A70" s="1" t="s">
        <v>19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 t="shared" si="4"/>
        <v>5</v>
      </c>
      <c r="H70" s="4">
        <f t="shared" si="5"/>
        <v>0.5</v>
      </c>
      <c r="I70" t="s">
        <v>33</v>
      </c>
      <c r="J70" t="s">
        <v>34</v>
      </c>
    </row>
    <row r="71" spans="1:10">
      <c r="A71" s="1" t="s">
        <v>19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 t="shared" si="4"/>
        <v>2.9999999999999991</v>
      </c>
      <c r="H71" s="4">
        <f t="shared" si="5"/>
        <v>0.29999999999999993</v>
      </c>
      <c r="I71" t="s">
        <v>35</v>
      </c>
      <c r="J71" t="s">
        <v>36</v>
      </c>
    </row>
    <row r="72" spans="1:10">
      <c r="A72" s="1" t="s">
        <v>19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 t="shared" si="4"/>
        <v>5</v>
      </c>
      <c r="H72" s="4">
        <f t="shared" si="5"/>
        <v>0.5</v>
      </c>
      <c r="I72" t="s">
        <v>29</v>
      </c>
      <c r="J72" t="s">
        <v>30</v>
      </c>
    </row>
    <row r="73" spans="1:10">
      <c r="A73" s="1" t="s">
        <v>19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 t="shared" si="4"/>
        <v>5</v>
      </c>
      <c r="H73" s="4">
        <f t="shared" si="5"/>
        <v>0.5</v>
      </c>
      <c r="I73" t="s">
        <v>33</v>
      </c>
      <c r="J73" t="s">
        <v>34</v>
      </c>
    </row>
    <row r="74" spans="1:10">
      <c r="A74" s="1" t="s">
        <v>19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 t="shared" si="4"/>
        <v>35</v>
      </c>
      <c r="H74" s="4">
        <f t="shared" si="5"/>
        <v>7</v>
      </c>
      <c r="I74" t="s">
        <v>33</v>
      </c>
      <c r="J74" t="s">
        <v>34</v>
      </c>
    </row>
    <row r="75" spans="1:10">
      <c r="A75" s="1" t="s">
        <v>19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 t="shared" si="4"/>
        <v>4.9000000000000004</v>
      </c>
      <c r="H75" s="4">
        <f t="shared" si="5"/>
        <v>0.49000000000000005</v>
      </c>
      <c r="I75" t="s">
        <v>33</v>
      </c>
      <c r="J75" t="s">
        <v>34</v>
      </c>
    </row>
    <row r="76" spans="1:10">
      <c r="A76" s="1" t="s">
        <v>19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 t="shared" si="4"/>
        <v>5</v>
      </c>
      <c r="H76" s="4">
        <f t="shared" si="5"/>
        <v>0.5</v>
      </c>
      <c r="I76" t="s">
        <v>35</v>
      </c>
      <c r="J76" t="s">
        <v>36</v>
      </c>
    </row>
    <row r="77" spans="1:10">
      <c r="A77" s="1" t="s">
        <v>19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 t="shared" si="4"/>
        <v>5</v>
      </c>
      <c r="H77" s="4">
        <f t="shared" si="5"/>
        <v>0.5</v>
      </c>
      <c r="I77" t="s">
        <v>31</v>
      </c>
      <c r="J77" t="s">
        <v>32</v>
      </c>
    </row>
    <row r="78" spans="1:10">
      <c r="A78" s="1" t="s">
        <v>19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 t="shared" si="4"/>
        <v>40.100000000000009</v>
      </c>
      <c r="H78" s="4">
        <f t="shared" si="5"/>
        <v>8.0200000000000014</v>
      </c>
      <c r="I78" t="s">
        <v>35</v>
      </c>
      <c r="J78" t="s">
        <v>36</v>
      </c>
    </row>
    <row r="79" spans="1:10">
      <c r="A79" s="1" t="s">
        <v>19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 t="shared" si="4"/>
        <v>4.9000000000000004</v>
      </c>
      <c r="H79" s="4">
        <f t="shared" si="5"/>
        <v>0.49000000000000005</v>
      </c>
      <c r="I79" t="s">
        <v>31</v>
      </c>
      <c r="J79" t="s">
        <v>32</v>
      </c>
    </row>
    <row r="80" spans="1:10">
      <c r="A80" s="1" t="s">
        <v>25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 t="shared" si="4"/>
        <v>4.9000000000000004</v>
      </c>
      <c r="H80" s="4">
        <f t="shared" si="5"/>
        <v>0.49000000000000005</v>
      </c>
      <c r="I80" t="s">
        <v>31</v>
      </c>
      <c r="J80" t="s">
        <v>32</v>
      </c>
    </row>
    <row r="81" spans="1:10">
      <c r="A81" s="1" t="s">
        <v>25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 t="shared" si="4"/>
        <v>42</v>
      </c>
      <c r="H81" s="4">
        <f t="shared" si="5"/>
        <v>8.4</v>
      </c>
      <c r="I81" t="s">
        <v>33</v>
      </c>
      <c r="J81" t="s">
        <v>34</v>
      </c>
    </row>
    <row r="82" spans="1:10">
      <c r="A82" s="1" t="s">
        <v>25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 t="shared" si="4"/>
        <v>5</v>
      </c>
      <c r="H82" s="4">
        <f t="shared" si="5"/>
        <v>0.5</v>
      </c>
      <c r="I82" t="s">
        <v>33</v>
      </c>
      <c r="J82" t="s">
        <v>34</v>
      </c>
    </row>
    <row r="83" spans="1:10">
      <c r="A83" s="1" t="s">
        <v>25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 t="shared" si="4"/>
        <v>5</v>
      </c>
      <c r="H83" s="4">
        <f t="shared" si="5"/>
        <v>0.5</v>
      </c>
      <c r="I83" t="s">
        <v>29</v>
      </c>
      <c r="J83" t="s">
        <v>30</v>
      </c>
    </row>
    <row r="84" spans="1:10">
      <c r="A84" s="1" t="s">
        <v>25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 t="shared" si="4"/>
        <v>5</v>
      </c>
      <c r="H84" s="4">
        <f t="shared" si="5"/>
        <v>0.5</v>
      </c>
      <c r="I84" t="s">
        <v>29</v>
      </c>
      <c r="J84" t="s">
        <v>30</v>
      </c>
    </row>
    <row r="85" spans="1:10">
      <c r="A85" s="1" t="s">
        <v>25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 t="shared" si="4"/>
        <v>5</v>
      </c>
      <c r="H85" s="4">
        <f t="shared" si="5"/>
        <v>0.5</v>
      </c>
      <c r="I85" t="s">
        <v>29</v>
      </c>
      <c r="J85" t="s">
        <v>30</v>
      </c>
    </row>
    <row r="86" spans="1:10">
      <c r="A86" s="1" t="s">
        <v>25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 t="shared" si="4"/>
        <v>40.100000000000009</v>
      </c>
      <c r="H86" s="4">
        <f t="shared" si="5"/>
        <v>8.0200000000000014</v>
      </c>
      <c r="I86" t="s">
        <v>33</v>
      </c>
      <c r="J86" t="s">
        <v>34</v>
      </c>
    </row>
    <row r="87" spans="1:10">
      <c r="A87" s="1" t="s">
        <v>25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 t="shared" si="4"/>
        <v>5</v>
      </c>
      <c r="H87" s="4">
        <f t="shared" si="5"/>
        <v>0.5</v>
      </c>
      <c r="I87" t="s">
        <v>35</v>
      </c>
      <c r="J87" t="s">
        <v>36</v>
      </c>
    </row>
    <row r="88" spans="1:10">
      <c r="A88" s="1" t="s">
        <v>25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 t="shared" si="4"/>
        <v>2.9999999999999991</v>
      </c>
      <c r="H88" s="4">
        <f t="shared" si="5"/>
        <v>0.29999999999999993</v>
      </c>
      <c r="I88" t="s">
        <v>29</v>
      </c>
      <c r="J88" t="s">
        <v>30</v>
      </c>
    </row>
    <row r="89" spans="1:10">
      <c r="A89" s="1" t="s">
        <v>25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 t="shared" si="4"/>
        <v>2.9999999999999991</v>
      </c>
      <c r="H89" s="4">
        <f t="shared" si="5"/>
        <v>0.29999999999999993</v>
      </c>
      <c r="I89" t="s">
        <v>29</v>
      </c>
      <c r="J89" t="s">
        <v>30</v>
      </c>
    </row>
    <row r="90" spans="1:10">
      <c r="A90" s="1" t="s">
        <v>25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 t="shared" si="4"/>
        <v>5</v>
      </c>
      <c r="H90" s="4">
        <f t="shared" si="5"/>
        <v>0.5</v>
      </c>
      <c r="I90" t="s">
        <v>33</v>
      </c>
      <c r="J90" t="s">
        <v>34</v>
      </c>
    </row>
    <row r="91" spans="1:10">
      <c r="A91" s="1" t="s">
        <v>25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 t="shared" si="4"/>
        <v>4.9000000000000004</v>
      </c>
      <c r="H91" s="4">
        <f t="shared" si="5"/>
        <v>0.49000000000000005</v>
      </c>
      <c r="I91" t="s">
        <v>29</v>
      </c>
      <c r="J91" t="s">
        <v>30</v>
      </c>
    </row>
    <row r="92" spans="1:10">
      <c r="A92" s="1" t="s">
        <v>25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 t="shared" si="4"/>
        <v>4.9000000000000004</v>
      </c>
      <c r="H92" s="4">
        <f t="shared" si="5"/>
        <v>0.49000000000000005</v>
      </c>
      <c r="I92" t="s">
        <v>35</v>
      </c>
      <c r="J92" t="s">
        <v>36</v>
      </c>
    </row>
    <row r="93" spans="1:10">
      <c r="A93" s="1" t="s">
        <v>25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 t="shared" si="4"/>
        <v>4.9000000000000004</v>
      </c>
      <c r="H93" s="4">
        <f t="shared" si="5"/>
        <v>0.49000000000000005</v>
      </c>
      <c r="I93" t="s">
        <v>33</v>
      </c>
      <c r="J93" t="s">
        <v>34</v>
      </c>
    </row>
    <row r="94" spans="1:10">
      <c r="A94" s="1" t="s">
        <v>25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 t="shared" si="4"/>
        <v>5</v>
      </c>
      <c r="H94" s="4">
        <f t="shared" si="5"/>
        <v>0.5</v>
      </c>
      <c r="I94" t="s">
        <v>31</v>
      </c>
      <c r="J94" t="s">
        <v>32</v>
      </c>
    </row>
    <row r="95" spans="1:10">
      <c r="A95" s="1" t="s">
        <v>25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 t="shared" si="4"/>
        <v>5</v>
      </c>
      <c r="H95" s="4">
        <f t="shared" si="5"/>
        <v>0.5</v>
      </c>
      <c r="I95" t="s">
        <v>33</v>
      </c>
      <c r="J95" t="s">
        <v>34</v>
      </c>
    </row>
    <row r="96" spans="1:10">
      <c r="A96" s="1" t="s">
        <v>25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 t="shared" si="4"/>
        <v>2.9999999999999991</v>
      </c>
      <c r="H96" s="4">
        <f t="shared" si="5"/>
        <v>0.29999999999999993</v>
      </c>
      <c r="I96" t="s">
        <v>35</v>
      </c>
      <c r="J96" t="s">
        <v>36</v>
      </c>
    </row>
    <row r="97" spans="1:10">
      <c r="A97" s="1" t="s">
        <v>25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 t="shared" si="4"/>
        <v>5</v>
      </c>
      <c r="H97" s="4">
        <f t="shared" si="5"/>
        <v>0.5</v>
      </c>
      <c r="I97" t="s">
        <v>33</v>
      </c>
      <c r="J97" t="s">
        <v>34</v>
      </c>
    </row>
    <row r="98" spans="1:10">
      <c r="A98" s="1" t="s">
        <v>25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 t="shared" ref="G98:G129" si="6">F98-E98</f>
        <v>3</v>
      </c>
      <c r="H98" s="4">
        <f t="shared" ref="H98:H129" si="7">IF(F98&gt;50, G98*0.2,G98*0.1)</f>
        <v>0.30000000000000004</v>
      </c>
      <c r="I98" t="s">
        <v>35</v>
      </c>
      <c r="J98" t="s">
        <v>36</v>
      </c>
    </row>
    <row r="99" spans="1:10">
      <c r="A99" s="1" t="s">
        <v>25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 t="shared" si="6"/>
        <v>4.9000000000000004</v>
      </c>
      <c r="H99" s="4">
        <f t="shared" si="7"/>
        <v>0.49000000000000005</v>
      </c>
      <c r="I99" t="s">
        <v>31</v>
      </c>
      <c r="J99" t="s">
        <v>32</v>
      </c>
    </row>
    <row r="100" spans="1:10">
      <c r="A100" s="1" t="s">
        <v>26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 t="shared" si="6"/>
        <v>4.9000000000000004</v>
      </c>
      <c r="H100" s="4">
        <f t="shared" si="7"/>
        <v>0.49000000000000005</v>
      </c>
      <c r="I100" t="s">
        <v>33</v>
      </c>
      <c r="J100" t="s">
        <v>34</v>
      </c>
    </row>
    <row r="101" spans="1:10">
      <c r="A101" s="1" t="s">
        <v>26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 t="shared" si="6"/>
        <v>5</v>
      </c>
      <c r="H101" s="4">
        <f t="shared" si="7"/>
        <v>0.5</v>
      </c>
      <c r="I101" t="s">
        <v>29</v>
      </c>
      <c r="J101" t="s">
        <v>30</v>
      </c>
    </row>
    <row r="102" spans="1:10">
      <c r="A102" s="1" t="s">
        <v>26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 t="shared" si="6"/>
        <v>2.9999999999999991</v>
      </c>
      <c r="H102" s="4">
        <f t="shared" si="7"/>
        <v>0.29999999999999993</v>
      </c>
      <c r="I102" t="s">
        <v>33</v>
      </c>
      <c r="J102" t="s">
        <v>34</v>
      </c>
    </row>
    <row r="103" spans="1:10">
      <c r="A103" s="1" t="s">
        <v>26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 t="shared" si="6"/>
        <v>64</v>
      </c>
      <c r="H103" s="4">
        <f t="shared" si="7"/>
        <v>12.8</v>
      </c>
      <c r="I103" t="s">
        <v>31</v>
      </c>
      <c r="J103" t="s">
        <v>32</v>
      </c>
    </row>
    <row r="104" spans="1:10">
      <c r="A104" s="1" t="s">
        <v>26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 t="shared" si="6"/>
        <v>4.9000000000000004</v>
      </c>
      <c r="H104" s="4">
        <f t="shared" si="7"/>
        <v>0.49000000000000005</v>
      </c>
      <c r="I104" t="s">
        <v>31</v>
      </c>
      <c r="J104" t="s">
        <v>32</v>
      </c>
    </row>
    <row r="105" spans="1:10">
      <c r="A105" s="1" t="s">
        <v>26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 t="shared" si="6"/>
        <v>4.9000000000000004</v>
      </c>
      <c r="H105" s="4">
        <f t="shared" si="7"/>
        <v>0.49000000000000005</v>
      </c>
      <c r="I105" t="s">
        <v>33</v>
      </c>
      <c r="J105" t="s">
        <v>34</v>
      </c>
    </row>
    <row r="106" spans="1:10">
      <c r="A106" s="1" t="s">
        <v>26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 t="shared" si="6"/>
        <v>2.9999999999999991</v>
      </c>
      <c r="H106" s="4">
        <f t="shared" si="7"/>
        <v>0.29999999999999993</v>
      </c>
      <c r="I106" t="s">
        <v>31</v>
      </c>
      <c r="J106" t="s">
        <v>32</v>
      </c>
    </row>
    <row r="107" spans="1:10">
      <c r="A107" s="1" t="s">
        <v>26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 t="shared" si="6"/>
        <v>40.100000000000009</v>
      </c>
      <c r="H107" s="4">
        <f t="shared" si="7"/>
        <v>8.0200000000000014</v>
      </c>
      <c r="I107" t="s">
        <v>31</v>
      </c>
      <c r="J107" t="s">
        <v>32</v>
      </c>
    </row>
    <row r="108" spans="1:10">
      <c r="A108" s="1" t="s">
        <v>26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 t="shared" si="6"/>
        <v>5</v>
      </c>
      <c r="H108" s="4">
        <f t="shared" si="7"/>
        <v>0.5</v>
      </c>
      <c r="I108" t="s">
        <v>35</v>
      </c>
      <c r="J108" t="s">
        <v>36</v>
      </c>
    </row>
    <row r="109" spans="1:10">
      <c r="A109" s="1" t="s">
        <v>26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 t="shared" si="6"/>
        <v>40.100000000000009</v>
      </c>
      <c r="H109" s="4">
        <f t="shared" si="7"/>
        <v>8.0200000000000014</v>
      </c>
      <c r="I109" t="s">
        <v>33</v>
      </c>
      <c r="J109" t="s">
        <v>34</v>
      </c>
    </row>
    <row r="110" spans="1:10">
      <c r="A110" s="1" t="s">
        <v>26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 t="shared" si="6"/>
        <v>158</v>
      </c>
      <c r="H110" s="4">
        <f t="shared" si="7"/>
        <v>31.6</v>
      </c>
      <c r="I110" t="s">
        <v>31</v>
      </c>
      <c r="J110" t="s">
        <v>32</v>
      </c>
    </row>
    <row r="111" spans="1:10">
      <c r="A111" s="1" t="s">
        <v>26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 t="shared" si="6"/>
        <v>158</v>
      </c>
      <c r="H111" s="4">
        <f t="shared" si="7"/>
        <v>31.6</v>
      </c>
      <c r="I111" t="s">
        <v>35</v>
      </c>
      <c r="J111" t="s">
        <v>36</v>
      </c>
    </row>
    <row r="112" spans="1:10">
      <c r="A112" s="1" t="s">
        <v>26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 t="shared" si="6"/>
        <v>35</v>
      </c>
      <c r="H112" s="4">
        <f t="shared" si="7"/>
        <v>7</v>
      </c>
      <c r="I112" t="s">
        <v>35</v>
      </c>
      <c r="J112" t="s">
        <v>36</v>
      </c>
    </row>
    <row r="113" spans="1:10">
      <c r="A113" s="1" t="s">
        <v>26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 t="shared" si="6"/>
        <v>35</v>
      </c>
      <c r="H113" s="4">
        <f t="shared" si="7"/>
        <v>7</v>
      </c>
      <c r="I113" t="s">
        <v>33</v>
      </c>
      <c r="J113" t="s">
        <v>34</v>
      </c>
    </row>
    <row r="114" spans="1:10">
      <c r="A114" s="1" t="s">
        <v>26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 t="shared" si="6"/>
        <v>40.100000000000009</v>
      </c>
      <c r="H114" s="4">
        <f t="shared" si="7"/>
        <v>8.0200000000000014</v>
      </c>
      <c r="I114" t="s">
        <v>29</v>
      </c>
      <c r="J114" t="s">
        <v>30</v>
      </c>
    </row>
    <row r="115" spans="1:10">
      <c r="A115" s="1" t="s">
        <v>26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 t="shared" si="6"/>
        <v>64</v>
      </c>
      <c r="H115" s="4">
        <f t="shared" si="7"/>
        <v>12.8</v>
      </c>
      <c r="I115" t="s">
        <v>31</v>
      </c>
      <c r="J115" t="s">
        <v>32</v>
      </c>
    </row>
    <row r="116" spans="1:10">
      <c r="A116" s="1" t="s">
        <v>26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 t="shared" si="6"/>
        <v>158</v>
      </c>
      <c r="H116" s="4">
        <f t="shared" si="7"/>
        <v>31.6</v>
      </c>
      <c r="I116" t="s">
        <v>29</v>
      </c>
      <c r="J116" t="s">
        <v>30</v>
      </c>
    </row>
    <row r="117" spans="1:10">
      <c r="A117" s="1" t="s">
        <v>26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 t="shared" si="6"/>
        <v>35</v>
      </c>
      <c r="H117" s="4">
        <f t="shared" si="7"/>
        <v>7</v>
      </c>
      <c r="I117" t="s">
        <v>33</v>
      </c>
      <c r="J117" t="s">
        <v>34</v>
      </c>
    </row>
    <row r="118" spans="1:10">
      <c r="A118" s="1" t="s">
        <v>26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 t="shared" si="6"/>
        <v>158</v>
      </c>
      <c r="H118" s="4">
        <f t="shared" si="7"/>
        <v>31.6</v>
      </c>
      <c r="I118" t="s">
        <v>35</v>
      </c>
      <c r="J118" t="s">
        <v>36</v>
      </c>
    </row>
    <row r="119" spans="1:10">
      <c r="A119" s="1" t="s">
        <v>26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 t="shared" si="6"/>
        <v>40.100000000000009</v>
      </c>
      <c r="H119" s="4">
        <f t="shared" si="7"/>
        <v>8.0200000000000014</v>
      </c>
      <c r="I119" t="s">
        <v>31</v>
      </c>
      <c r="J119" t="s">
        <v>32</v>
      </c>
    </row>
    <row r="120" spans="1:10">
      <c r="A120" s="1" t="s">
        <v>26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 t="shared" si="6"/>
        <v>64</v>
      </c>
      <c r="H120" s="4">
        <f t="shared" si="7"/>
        <v>12.8</v>
      </c>
      <c r="I120" t="s">
        <v>29</v>
      </c>
      <c r="J120" t="s">
        <v>30</v>
      </c>
    </row>
    <row r="121" spans="1:10">
      <c r="A121" s="1" t="s">
        <v>26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 t="shared" si="6"/>
        <v>64</v>
      </c>
      <c r="H121" s="4">
        <f t="shared" si="7"/>
        <v>12.8</v>
      </c>
      <c r="I121" t="s">
        <v>33</v>
      </c>
      <c r="J121" t="s">
        <v>34</v>
      </c>
    </row>
    <row r="122" spans="1:10">
      <c r="A122" s="1" t="s">
        <v>26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 t="shared" si="6"/>
        <v>42</v>
      </c>
      <c r="H122" s="4">
        <f t="shared" si="7"/>
        <v>8.4</v>
      </c>
      <c r="I122" t="s">
        <v>33</v>
      </c>
      <c r="J122" t="s">
        <v>34</v>
      </c>
    </row>
    <row r="123" spans="1:10">
      <c r="A123" s="1" t="s">
        <v>26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 t="shared" si="6"/>
        <v>158</v>
      </c>
      <c r="H123" s="4">
        <f t="shared" si="7"/>
        <v>31.6</v>
      </c>
      <c r="I123" t="s">
        <v>33</v>
      </c>
      <c r="J123" t="s">
        <v>34</v>
      </c>
    </row>
    <row r="124" spans="1:10">
      <c r="A124" s="1" t="s">
        <v>26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 t="shared" si="6"/>
        <v>40.100000000000009</v>
      </c>
      <c r="H124" s="4">
        <f t="shared" si="7"/>
        <v>8.0200000000000014</v>
      </c>
      <c r="I124" t="s">
        <v>33</v>
      </c>
      <c r="J124" t="s">
        <v>34</v>
      </c>
    </row>
    <row r="125" spans="1:10">
      <c r="A125" s="1" t="s">
        <v>26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 t="shared" si="6"/>
        <v>42</v>
      </c>
      <c r="H125" s="4">
        <f t="shared" si="7"/>
        <v>8.4</v>
      </c>
      <c r="I125" t="s">
        <v>33</v>
      </c>
      <c r="J125" t="s">
        <v>34</v>
      </c>
    </row>
    <row r="126" spans="1:10">
      <c r="A126" s="1" t="s">
        <v>20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 t="shared" si="6"/>
        <v>64</v>
      </c>
      <c r="H126" s="4">
        <f t="shared" si="7"/>
        <v>12.8</v>
      </c>
      <c r="I126" t="s">
        <v>33</v>
      </c>
      <c r="J126" t="s">
        <v>34</v>
      </c>
    </row>
    <row r="127" spans="1:10">
      <c r="A127" s="1" t="s">
        <v>20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 t="shared" si="6"/>
        <v>3</v>
      </c>
      <c r="H127" s="4">
        <f t="shared" si="7"/>
        <v>0.30000000000000004</v>
      </c>
      <c r="I127" t="s">
        <v>33</v>
      </c>
      <c r="J127" t="s">
        <v>34</v>
      </c>
    </row>
    <row r="128" spans="1:10">
      <c r="A128" s="1" t="s">
        <v>20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 t="shared" si="6"/>
        <v>158</v>
      </c>
      <c r="H128" s="4">
        <f t="shared" si="7"/>
        <v>31.6</v>
      </c>
      <c r="I128" t="s">
        <v>29</v>
      </c>
      <c r="J128" t="s">
        <v>30</v>
      </c>
    </row>
    <row r="129" spans="1:10">
      <c r="A129" s="1" t="s">
        <v>20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 t="shared" si="6"/>
        <v>35</v>
      </c>
      <c r="H129" s="4">
        <f t="shared" si="7"/>
        <v>7</v>
      </c>
      <c r="I129" t="s">
        <v>31</v>
      </c>
      <c r="J129" t="s">
        <v>32</v>
      </c>
    </row>
    <row r="130" spans="1:10">
      <c r="A130" s="1" t="s">
        <v>20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 t="shared" ref="G130:G161" si="8">F130-E130</f>
        <v>40.100000000000009</v>
      </c>
      <c r="H130" s="4">
        <f t="shared" ref="H130:H161" si="9">IF(F130&gt;50, G130*0.2,G130*0.1)</f>
        <v>8.0200000000000014</v>
      </c>
      <c r="I130" t="s">
        <v>35</v>
      </c>
      <c r="J130" t="s">
        <v>36</v>
      </c>
    </row>
    <row r="131" spans="1:10">
      <c r="A131" s="1" t="s">
        <v>20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 t="shared" si="8"/>
        <v>42</v>
      </c>
      <c r="H131" s="4">
        <f t="shared" si="9"/>
        <v>8.4</v>
      </c>
      <c r="I131" t="s">
        <v>35</v>
      </c>
      <c r="J131" t="s">
        <v>36</v>
      </c>
    </row>
    <row r="132" spans="1:10">
      <c r="A132" s="1" t="s">
        <v>20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 t="shared" si="8"/>
        <v>3</v>
      </c>
      <c r="H132" s="4">
        <f t="shared" si="9"/>
        <v>0.30000000000000004</v>
      </c>
      <c r="I132" t="s">
        <v>35</v>
      </c>
      <c r="J132" t="s">
        <v>36</v>
      </c>
    </row>
    <row r="133" spans="1:10">
      <c r="A133" s="1" t="s">
        <v>20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 t="shared" si="8"/>
        <v>3</v>
      </c>
      <c r="H133" s="4">
        <f t="shared" si="9"/>
        <v>0.30000000000000004</v>
      </c>
      <c r="I133" t="s">
        <v>35</v>
      </c>
      <c r="J133" t="s">
        <v>36</v>
      </c>
    </row>
    <row r="134" spans="1:10">
      <c r="A134" s="1" t="s">
        <v>20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 t="shared" si="8"/>
        <v>40.100000000000009</v>
      </c>
      <c r="H134" s="4">
        <f t="shared" si="9"/>
        <v>8.0200000000000014</v>
      </c>
      <c r="I134" t="s">
        <v>29</v>
      </c>
      <c r="J134" t="s">
        <v>30</v>
      </c>
    </row>
    <row r="135" spans="1:10">
      <c r="A135" s="1" t="s">
        <v>20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 t="shared" si="8"/>
        <v>40.100000000000009</v>
      </c>
      <c r="H135" s="4">
        <f t="shared" si="9"/>
        <v>8.0200000000000014</v>
      </c>
      <c r="I135" t="s">
        <v>33</v>
      </c>
      <c r="J135" t="s">
        <v>34</v>
      </c>
    </row>
    <row r="136" spans="1:10">
      <c r="A136" s="1" t="s">
        <v>20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 t="shared" si="8"/>
        <v>158</v>
      </c>
      <c r="H136" s="4">
        <f t="shared" si="9"/>
        <v>31.6</v>
      </c>
      <c r="I136" t="s">
        <v>29</v>
      </c>
      <c r="J136" t="s">
        <v>30</v>
      </c>
    </row>
    <row r="137" spans="1:10">
      <c r="A137" s="1" t="s">
        <v>20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 t="shared" si="8"/>
        <v>64</v>
      </c>
      <c r="H137" s="4">
        <f t="shared" si="9"/>
        <v>12.8</v>
      </c>
      <c r="I137" t="s">
        <v>33</v>
      </c>
      <c r="J137" t="s">
        <v>34</v>
      </c>
    </row>
    <row r="138" spans="1:10">
      <c r="A138" s="1" t="s">
        <v>20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 t="shared" si="8"/>
        <v>40.100000000000009</v>
      </c>
      <c r="H138" s="4">
        <f t="shared" si="9"/>
        <v>8.0200000000000014</v>
      </c>
      <c r="I138" t="s">
        <v>31</v>
      </c>
      <c r="J138" t="s">
        <v>32</v>
      </c>
    </row>
    <row r="139" spans="1:10">
      <c r="A139" s="1" t="s">
        <v>20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 t="shared" si="8"/>
        <v>158</v>
      </c>
      <c r="H139" s="4">
        <f t="shared" si="9"/>
        <v>31.6</v>
      </c>
      <c r="I139" t="s">
        <v>29</v>
      </c>
      <c r="J139" t="s">
        <v>30</v>
      </c>
    </row>
    <row r="140" spans="1:10">
      <c r="A140" s="1" t="s">
        <v>20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 t="shared" si="8"/>
        <v>42</v>
      </c>
      <c r="H140" s="4">
        <f t="shared" si="9"/>
        <v>8.4</v>
      </c>
      <c r="I140" t="s">
        <v>33</v>
      </c>
      <c r="J140" t="s">
        <v>34</v>
      </c>
    </row>
    <row r="141" spans="1:10">
      <c r="A141" s="1" t="s">
        <v>20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 t="shared" si="8"/>
        <v>42</v>
      </c>
      <c r="H141" s="4">
        <f t="shared" si="9"/>
        <v>8.4</v>
      </c>
      <c r="I141" t="s">
        <v>31</v>
      </c>
      <c r="J141" t="s">
        <v>32</v>
      </c>
    </row>
    <row r="142" spans="1:10">
      <c r="A142" s="1" t="s">
        <v>20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 t="shared" si="8"/>
        <v>3</v>
      </c>
      <c r="H142" s="4">
        <f t="shared" si="9"/>
        <v>0.30000000000000004</v>
      </c>
      <c r="I142" t="s">
        <v>31</v>
      </c>
      <c r="J142" t="s">
        <v>32</v>
      </c>
    </row>
    <row r="143" spans="1:10">
      <c r="A143" s="1" t="s">
        <v>27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 t="shared" si="8"/>
        <v>64</v>
      </c>
      <c r="H143" s="4">
        <f t="shared" si="9"/>
        <v>12.8</v>
      </c>
      <c r="I143" t="s">
        <v>31</v>
      </c>
      <c r="J143" t="s">
        <v>32</v>
      </c>
    </row>
    <row r="144" spans="1:10">
      <c r="A144" s="1" t="s">
        <v>27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 t="shared" si="8"/>
        <v>40.100000000000009</v>
      </c>
      <c r="H144" s="4">
        <f t="shared" si="9"/>
        <v>8.0200000000000014</v>
      </c>
      <c r="I144" t="s">
        <v>35</v>
      </c>
      <c r="J144" t="s">
        <v>36</v>
      </c>
    </row>
    <row r="145" spans="1:10">
      <c r="A145" s="1" t="s">
        <v>27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 t="shared" si="8"/>
        <v>64</v>
      </c>
      <c r="H145" s="4">
        <f t="shared" si="9"/>
        <v>12.8</v>
      </c>
      <c r="I145" t="s">
        <v>35</v>
      </c>
      <c r="J145" t="s">
        <v>36</v>
      </c>
    </row>
    <row r="146" spans="1:10">
      <c r="A146" s="1" t="s">
        <v>27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 t="shared" si="8"/>
        <v>42</v>
      </c>
      <c r="H146" s="4">
        <f t="shared" si="9"/>
        <v>8.4</v>
      </c>
      <c r="I146" t="s">
        <v>35</v>
      </c>
      <c r="J146" t="s">
        <v>36</v>
      </c>
    </row>
    <row r="147" spans="1:10">
      <c r="A147" s="1" t="s">
        <v>27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 t="shared" si="8"/>
        <v>158</v>
      </c>
      <c r="H147" s="4">
        <f t="shared" si="9"/>
        <v>31.6</v>
      </c>
      <c r="I147" t="s">
        <v>35</v>
      </c>
      <c r="J147" t="s">
        <v>36</v>
      </c>
    </row>
    <row r="148" spans="1:10">
      <c r="A148" s="1" t="s">
        <v>27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 t="shared" si="8"/>
        <v>40.100000000000009</v>
      </c>
      <c r="H148" s="4">
        <f t="shared" si="9"/>
        <v>8.0200000000000014</v>
      </c>
      <c r="I148" t="s">
        <v>29</v>
      </c>
      <c r="J148" t="s">
        <v>30</v>
      </c>
    </row>
    <row r="149" spans="1:10">
      <c r="A149" s="1" t="s">
        <v>27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 t="shared" si="8"/>
        <v>3</v>
      </c>
      <c r="H149" s="4">
        <f t="shared" si="9"/>
        <v>0.30000000000000004</v>
      </c>
      <c r="I149" t="s">
        <v>33</v>
      </c>
      <c r="J149" t="s">
        <v>34</v>
      </c>
    </row>
    <row r="150" spans="1:10">
      <c r="A150" s="1" t="s">
        <v>27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 t="shared" si="8"/>
        <v>158</v>
      </c>
      <c r="H150" s="4">
        <f t="shared" si="9"/>
        <v>31.6</v>
      </c>
      <c r="I150" t="s">
        <v>29</v>
      </c>
      <c r="J150" t="s">
        <v>30</v>
      </c>
    </row>
    <row r="151" spans="1:10">
      <c r="A151" s="1" t="s">
        <v>21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 t="shared" si="8"/>
        <v>64</v>
      </c>
      <c r="H151" s="4">
        <f t="shared" si="9"/>
        <v>12.8</v>
      </c>
      <c r="I151" t="s">
        <v>33</v>
      </c>
      <c r="J151" t="s">
        <v>34</v>
      </c>
    </row>
    <row r="152" spans="1:10">
      <c r="A152" s="1" t="s">
        <v>21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 t="shared" si="8"/>
        <v>64</v>
      </c>
      <c r="H152" s="4">
        <f t="shared" si="9"/>
        <v>12.8</v>
      </c>
      <c r="I152" t="s">
        <v>31</v>
      </c>
      <c r="J152" t="s">
        <v>32</v>
      </c>
    </row>
    <row r="153" spans="1:10">
      <c r="A153" s="1" t="s">
        <v>21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 t="shared" si="8"/>
        <v>42</v>
      </c>
      <c r="H153" s="4">
        <f t="shared" si="9"/>
        <v>8.4</v>
      </c>
      <c r="I153" t="s">
        <v>29</v>
      </c>
      <c r="J153" t="s">
        <v>30</v>
      </c>
    </row>
    <row r="154" spans="1:10">
      <c r="A154" s="1" t="s">
        <v>21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 t="shared" si="8"/>
        <v>158</v>
      </c>
      <c r="H154" s="4">
        <f t="shared" si="9"/>
        <v>31.6</v>
      </c>
      <c r="I154" t="s">
        <v>33</v>
      </c>
      <c r="J154" t="s">
        <v>34</v>
      </c>
    </row>
    <row r="155" spans="1:10">
      <c r="A155" s="1" t="s">
        <v>21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 t="shared" si="8"/>
        <v>40.100000000000009</v>
      </c>
      <c r="H155" s="4">
        <f t="shared" si="9"/>
        <v>8.0200000000000014</v>
      </c>
      <c r="I155" t="s">
        <v>31</v>
      </c>
      <c r="J155" t="s">
        <v>32</v>
      </c>
    </row>
    <row r="156" spans="1:10">
      <c r="A156" s="1" t="s">
        <v>21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 t="shared" si="8"/>
        <v>42</v>
      </c>
      <c r="H156" s="4">
        <f t="shared" si="9"/>
        <v>8.4</v>
      </c>
      <c r="I156" t="s">
        <v>33</v>
      </c>
      <c r="J156" t="s">
        <v>34</v>
      </c>
    </row>
    <row r="157" spans="1:10">
      <c r="A157" s="1" t="s">
        <v>21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 t="shared" si="8"/>
        <v>64</v>
      </c>
      <c r="H157" s="4">
        <f t="shared" si="9"/>
        <v>12.8</v>
      </c>
      <c r="I157" t="s">
        <v>33</v>
      </c>
      <c r="J157" t="s">
        <v>34</v>
      </c>
    </row>
    <row r="158" spans="1:10">
      <c r="A158" s="1" t="s">
        <v>21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 t="shared" si="8"/>
        <v>3</v>
      </c>
      <c r="H158" s="4">
        <f t="shared" si="9"/>
        <v>0.30000000000000004</v>
      </c>
      <c r="I158" t="s">
        <v>33</v>
      </c>
      <c r="J158" t="s">
        <v>34</v>
      </c>
    </row>
    <row r="159" spans="1:10">
      <c r="A159" s="1" t="s">
        <v>22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 t="shared" si="8"/>
        <v>158</v>
      </c>
      <c r="H159" s="4">
        <f t="shared" si="9"/>
        <v>31.6</v>
      </c>
      <c r="I159" t="s">
        <v>29</v>
      </c>
      <c r="J159" t="s">
        <v>30</v>
      </c>
    </row>
    <row r="160" spans="1:10">
      <c r="A160" s="1" t="s">
        <v>22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 t="shared" si="8"/>
        <v>35</v>
      </c>
      <c r="H160" s="4">
        <f t="shared" si="9"/>
        <v>7</v>
      </c>
      <c r="I160" t="s">
        <v>33</v>
      </c>
      <c r="J160" t="s">
        <v>34</v>
      </c>
    </row>
    <row r="161" spans="1:11">
      <c r="A161" s="1" t="s">
        <v>22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 t="shared" si="8"/>
        <v>40.100000000000009</v>
      </c>
      <c r="H161" s="4">
        <f t="shared" si="9"/>
        <v>8.0200000000000014</v>
      </c>
      <c r="I161" t="s">
        <v>35</v>
      </c>
      <c r="J161" t="s">
        <v>36</v>
      </c>
    </row>
    <row r="162" spans="1:11">
      <c r="A162" s="1" t="s">
        <v>22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 t="shared" ref="G162:G172" si="10">F162-E162</f>
        <v>42</v>
      </c>
      <c r="H162" s="4">
        <f t="shared" ref="H162:H172" si="11">IF(F162&gt;50, G162*0.2,G162*0.1)</f>
        <v>8.4</v>
      </c>
      <c r="I162" t="s">
        <v>31</v>
      </c>
      <c r="J162" t="s">
        <v>32</v>
      </c>
    </row>
    <row r="163" spans="1:11">
      <c r="A163" s="1" t="s">
        <v>22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 t="shared" si="10"/>
        <v>3</v>
      </c>
      <c r="H163" s="4">
        <f t="shared" si="11"/>
        <v>0.30000000000000004</v>
      </c>
      <c r="I163" t="s">
        <v>29</v>
      </c>
      <c r="J163" t="s">
        <v>30</v>
      </c>
    </row>
    <row r="164" spans="1:11">
      <c r="A164" s="1" t="s">
        <v>22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 t="shared" si="10"/>
        <v>3</v>
      </c>
      <c r="H164" s="4">
        <f t="shared" si="11"/>
        <v>0.30000000000000004</v>
      </c>
      <c r="I164" t="s">
        <v>33</v>
      </c>
      <c r="J164" t="s">
        <v>34</v>
      </c>
    </row>
    <row r="165" spans="1:11">
      <c r="A165" s="1" t="s">
        <v>22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 t="shared" si="10"/>
        <v>40.100000000000009</v>
      </c>
      <c r="H165" s="4">
        <f t="shared" si="11"/>
        <v>8.0200000000000014</v>
      </c>
      <c r="I165" t="s">
        <v>33</v>
      </c>
      <c r="J165" t="s">
        <v>34</v>
      </c>
    </row>
    <row r="166" spans="1:11">
      <c r="A166" s="1" t="s">
        <v>22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 t="shared" si="10"/>
        <v>40.100000000000009</v>
      </c>
      <c r="H166" s="4">
        <f t="shared" si="11"/>
        <v>8.0200000000000014</v>
      </c>
      <c r="I166" t="s">
        <v>33</v>
      </c>
      <c r="J166" t="s">
        <v>34</v>
      </c>
    </row>
    <row r="167" spans="1:11">
      <c r="A167" s="1" t="s">
        <v>22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 t="shared" si="10"/>
        <v>158</v>
      </c>
      <c r="H167" s="4">
        <f t="shared" si="11"/>
        <v>31.6</v>
      </c>
      <c r="I167" t="s">
        <v>33</v>
      </c>
      <c r="J167" t="s">
        <v>34</v>
      </c>
    </row>
    <row r="168" spans="1:11">
      <c r="A168" s="1" t="s">
        <v>23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 t="shared" si="10"/>
        <v>64</v>
      </c>
      <c r="H168" s="4">
        <f t="shared" si="11"/>
        <v>12.8</v>
      </c>
      <c r="I168" t="s">
        <v>33</v>
      </c>
      <c r="J168" t="s">
        <v>34</v>
      </c>
    </row>
    <row r="169" spans="1:11">
      <c r="A169" s="1" t="s">
        <v>23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 t="shared" si="10"/>
        <v>40.100000000000009</v>
      </c>
      <c r="H169" s="4">
        <f t="shared" si="11"/>
        <v>8.0200000000000014</v>
      </c>
      <c r="I169" t="s">
        <v>33</v>
      </c>
      <c r="J169" t="s">
        <v>34</v>
      </c>
    </row>
    <row r="170" spans="1:11">
      <c r="A170" s="1" t="s">
        <v>23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 t="shared" si="10"/>
        <v>158</v>
      </c>
      <c r="H170" s="4">
        <f t="shared" si="11"/>
        <v>31.6</v>
      </c>
      <c r="I170" t="s">
        <v>33</v>
      </c>
      <c r="J170" t="s">
        <v>34</v>
      </c>
    </row>
    <row r="171" spans="1:11">
      <c r="A171" s="1" t="s">
        <v>23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 t="shared" si="10"/>
        <v>42</v>
      </c>
      <c r="H171" s="4">
        <f t="shared" si="11"/>
        <v>8.4</v>
      </c>
      <c r="I171" t="s">
        <v>29</v>
      </c>
      <c r="J171" t="s">
        <v>30</v>
      </c>
    </row>
    <row r="172" spans="1:11">
      <c r="A172" s="1" t="s">
        <v>23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 t="shared" si="10"/>
        <v>42</v>
      </c>
      <c r="H172" s="4">
        <f t="shared" si="11"/>
        <v>8.4</v>
      </c>
      <c r="I172" t="s">
        <v>31</v>
      </c>
      <c r="J172" t="s">
        <v>32</v>
      </c>
    </row>
    <row r="174" spans="1:11">
      <c r="A174" s="6" t="s">
        <v>40</v>
      </c>
      <c r="B174" s="7"/>
      <c r="C174" s="7"/>
      <c r="D174" s="7"/>
      <c r="E174" s="8"/>
      <c r="F174" s="8">
        <f>SUM(F2:F172)</f>
        <v>17110.599999999995</v>
      </c>
      <c r="G174" s="8"/>
      <c r="H174" s="7"/>
      <c r="I174" s="7"/>
      <c r="J174" s="7"/>
      <c r="K174" s="7"/>
    </row>
    <row r="175" spans="1:11">
      <c r="A175" s="6" t="s">
        <v>41</v>
      </c>
      <c r="B175" s="7"/>
      <c r="C175" s="7"/>
      <c r="D175" s="7"/>
      <c r="E175" s="9"/>
      <c r="F175" s="9">
        <f t="shared" ref="F175" si="12">SUMIF(F2:F172,"&gt;50")</f>
        <v>16088.399999999994</v>
      </c>
      <c r="G175" s="9"/>
      <c r="H175" s="7"/>
      <c r="I175" s="7"/>
      <c r="J175" s="7"/>
      <c r="K175" s="7"/>
    </row>
    <row r="176" spans="1:11">
      <c r="A176" s="6" t="s">
        <v>42</v>
      </c>
      <c r="B176" s="7"/>
      <c r="C176" s="7"/>
      <c r="D176" s="7"/>
      <c r="E176" s="7"/>
      <c r="F176" s="9">
        <f>SUMIF(F2:F172,"&lt;=50")</f>
        <v>1022.1999999999997</v>
      </c>
      <c r="G176" s="7"/>
      <c r="H176" s="8"/>
      <c r="I176" s="7"/>
      <c r="J176" s="7"/>
      <c r="K176" s="7"/>
    </row>
    <row r="178" spans="8:8">
      <c r="H178" s="5"/>
    </row>
  </sheetData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Ahmad I. Achaji</cp:lastModifiedBy>
  <dcterms:created xsi:type="dcterms:W3CDTF">2014-06-11T22:14:31Z</dcterms:created>
  <dcterms:modified xsi:type="dcterms:W3CDTF">2023-12-28T16:03:30Z</dcterms:modified>
</cp:coreProperties>
</file>