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ocuments\excel files\"/>
    </mc:Choice>
  </mc:AlternateContent>
  <xr:revisionPtr revIDLastSave="0" documentId="13_ncr:1_{B9447B50-4749-485D-B286-41F0734AE05E}" xr6:coauthVersionLast="47" xr6:coauthVersionMax="47" xr10:uidLastSave="{00000000-0000-0000-0000-000000000000}"/>
  <bookViews>
    <workbookView xWindow="0" yWindow="4044" windowWidth="23040" windowHeight="8916" xr2:uid="{AE6645CC-77C1-4A0B-901A-DF98F1923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U6" i="1" s="1"/>
  <c r="P7" i="1"/>
  <c r="U7" i="1" s="1"/>
  <c r="P5" i="1"/>
  <c r="P8" i="1"/>
  <c r="U8" i="1" s="1"/>
  <c r="P9" i="1"/>
  <c r="P10" i="1"/>
  <c r="U10" i="1" s="1"/>
  <c r="P11" i="1"/>
  <c r="U11" i="1" s="1"/>
  <c r="P12" i="1"/>
  <c r="U12" i="1" s="1"/>
  <c r="X9" i="1"/>
  <c r="O8" i="1"/>
  <c r="I6" i="1"/>
  <c r="I7" i="1"/>
  <c r="I8" i="1"/>
  <c r="I9" i="1"/>
  <c r="I10" i="1"/>
  <c r="I11" i="1"/>
  <c r="I12" i="1"/>
  <c r="I5" i="1"/>
  <c r="I18" i="1" s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C15" i="1"/>
  <c r="AC4" i="1"/>
  <c r="AD4" i="1" s="1"/>
  <c r="AE4" i="1" s="1"/>
  <c r="AF4" i="1" s="1"/>
  <c r="W4" i="1"/>
  <c r="X4" i="1" s="1"/>
  <c r="Y4" i="1" s="1"/>
  <c r="Z4" i="1" s="1"/>
  <c r="Q5" i="1"/>
  <c r="R5" i="1"/>
  <c r="U5" i="1" s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4" i="1"/>
  <c r="R4" i="1" s="1"/>
  <c r="S4" i="1" s="1"/>
  <c r="T4" i="1" s="1"/>
  <c r="K10" i="1"/>
  <c r="W10" i="1" s="1"/>
  <c r="K5" i="1"/>
  <c r="L5" i="1"/>
  <c r="M5" i="1"/>
  <c r="N5" i="1"/>
  <c r="K6" i="1"/>
  <c r="W6" i="1" s="1"/>
  <c r="L6" i="1"/>
  <c r="X6" i="1" s="1"/>
  <c r="AA6" i="1" s="1"/>
  <c r="M6" i="1"/>
  <c r="Y6" i="1" s="1"/>
  <c r="N6" i="1"/>
  <c r="Z6" i="1" s="1"/>
  <c r="K7" i="1"/>
  <c r="W7" i="1" s="1"/>
  <c r="L7" i="1"/>
  <c r="X7" i="1" s="1"/>
  <c r="M7" i="1"/>
  <c r="Y7" i="1" s="1"/>
  <c r="N7" i="1"/>
  <c r="K8" i="1"/>
  <c r="W8" i="1" s="1"/>
  <c r="L8" i="1"/>
  <c r="X8" i="1" s="1"/>
  <c r="M8" i="1"/>
  <c r="Y8" i="1" s="1"/>
  <c r="N8" i="1"/>
  <c r="Z8" i="1" s="1"/>
  <c r="AF8" i="1" s="1"/>
  <c r="K9" i="1"/>
  <c r="W9" i="1" s="1"/>
  <c r="L9" i="1"/>
  <c r="M9" i="1"/>
  <c r="Y9" i="1" s="1"/>
  <c r="N9" i="1"/>
  <c r="Z9" i="1" s="1"/>
  <c r="L10" i="1"/>
  <c r="X10" i="1" s="1"/>
  <c r="M10" i="1"/>
  <c r="Y10" i="1" s="1"/>
  <c r="N10" i="1"/>
  <c r="Z10" i="1" s="1"/>
  <c r="K11" i="1"/>
  <c r="W11" i="1" s="1"/>
  <c r="L11" i="1"/>
  <c r="X11" i="1" s="1"/>
  <c r="AD11" i="1" s="1"/>
  <c r="M11" i="1"/>
  <c r="Y11" i="1" s="1"/>
  <c r="N11" i="1"/>
  <c r="Z11" i="1" s="1"/>
  <c r="K12" i="1"/>
  <c r="W12" i="1" s="1"/>
  <c r="L12" i="1"/>
  <c r="X12" i="1" s="1"/>
  <c r="M12" i="1"/>
  <c r="Y12" i="1" s="1"/>
  <c r="N12" i="1"/>
  <c r="Z12" i="1" s="1"/>
  <c r="AF12" i="1" s="1"/>
  <c r="K4" i="1"/>
  <c r="L4" i="1" s="1"/>
  <c r="M4" i="1" s="1"/>
  <c r="N4" i="1" s="1"/>
  <c r="E4" i="1"/>
  <c r="F4" i="1" s="1"/>
  <c r="G4" i="1" s="1"/>
  <c r="H4" i="1" s="1"/>
  <c r="J6" i="1"/>
  <c r="V6" i="1" s="1"/>
  <c r="J7" i="1"/>
  <c r="V7" i="1" s="1"/>
  <c r="J8" i="1"/>
  <c r="V8" i="1" s="1"/>
  <c r="AA8" i="1" s="1"/>
  <c r="J9" i="1"/>
  <c r="V9" i="1" s="1"/>
  <c r="AA9" i="1" s="1"/>
  <c r="J10" i="1"/>
  <c r="V10" i="1" s="1"/>
  <c r="AA10" i="1" s="1"/>
  <c r="J11" i="1"/>
  <c r="V11" i="1" s="1"/>
  <c r="AA11" i="1" s="1"/>
  <c r="J12" i="1"/>
  <c r="V12" i="1" s="1"/>
  <c r="AA12" i="1" s="1"/>
  <c r="J5" i="1"/>
  <c r="V5" i="1" s="1"/>
  <c r="C18" i="1"/>
  <c r="C17" i="1"/>
  <c r="C16" i="1"/>
  <c r="U9" i="1" l="1"/>
  <c r="U17" i="1" s="1"/>
  <c r="U16" i="1"/>
  <c r="U18" i="1"/>
  <c r="I16" i="1"/>
  <c r="I17" i="1"/>
  <c r="I15" i="1"/>
  <c r="AD7" i="1"/>
  <c r="O6" i="1"/>
  <c r="O10" i="1"/>
  <c r="O11" i="1"/>
  <c r="O7" i="1"/>
  <c r="O9" i="1"/>
  <c r="O12" i="1"/>
  <c r="O5" i="1"/>
  <c r="AD12" i="1"/>
  <c r="AD9" i="1"/>
  <c r="AF6" i="1"/>
  <c r="AB5" i="1"/>
  <c r="AF11" i="1"/>
  <c r="AF10" i="1"/>
  <c r="P18" i="1"/>
  <c r="AE10" i="1"/>
  <c r="AE11" i="1"/>
  <c r="AC11" i="1"/>
  <c r="AC7" i="1"/>
  <c r="L18" i="1"/>
  <c r="K18" i="1"/>
  <c r="S16" i="1"/>
  <c r="AE6" i="1"/>
  <c r="N18" i="1"/>
  <c r="AD10" i="1"/>
  <c r="AD6" i="1"/>
  <c r="AE7" i="1"/>
  <c r="AC6" i="1"/>
  <c r="AF9" i="1"/>
  <c r="T17" i="1"/>
  <c r="AE9" i="1"/>
  <c r="S18" i="1"/>
  <c r="R18" i="1"/>
  <c r="Q18" i="1"/>
  <c r="AE8" i="1"/>
  <c r="AE12" i="1"/>
  <c r="N17" i="1"/>
  <c r="M18" i="1"/>
  <c r="Q17" i="1"/>
  <c r="AC10" i="1"/>
  <c r="AC9" i="1"/>
  <c r="AD8" i="1"/>
  <c r="AC12" i="1"/>
  <c r="AC8" i="1"/>
  <c r="M17" i="1"/>
  <c r="S17" i="1"/>
  <c r="Z7" i="1"/>
  <c r="AF7" i="1" s="1"/>
  <c r="L17" i="1"/>
  <c r="R17" i="1"/>
  <c r="K17" i="1"/>
  <c r="N16" i="1"/>
  <c r="T16" i="1"/>
  <c r="M16" i="1"/>
  <c r="L16" i="1"/>
  <c r="R16" i="1"/>
  <c r="Q16" i="1"/>
  <c r="K16" i="1"/>
  <c r="N15" i="1"/>
  <c r="T15" i="1"/>
  <c r="Z5" i="1"/>
  <c r="AF5" i="1" s="1"/>
  <c r="M15" i="1"/>
  <c r="S15" i="1"/>
  <c r="Y5" i="1"/>
  <c r="AE5" i="1" s="1"/>
  <c r="L15" i="1"/>
  <c r="R15" i="1"/>
  <c r="X5" i="1"/>
  <c r="K15" i="1"/>
  <c r="Q15" i="1"/>
  <c r="T18" i="1"/>
  <c r="W5" i="1"/>
  <c r="AA5" i="1" s="1"/>
  <c r="AB8" i="1"/>
  <c r="AB10" i="1"/>
  <c r="P16" i="1"/>
  <c r="AB9" i="1"/>
  <c r="AB12" i="1"/>
  <c r="AB6" i="1"/>
  <c r="J16" i="1"/>
  <c r="J18" i="1"/>
  <c r="J17" i="1"/>
  <c r="J15" i="1"/>
  <c r="V16" i="1"/>
  <c r="V15" i="1"/>
  <c r="V17" i="1"/>
  <c r="AB7" i="1"/>
  <c r="P15" i="1"/>
  <c r="V18" i="1"/>
  <c r="P17" i="1"/>
  <c r="AB11" i="1"/>
  <c r="U15" i="1" l="1"/>
  <c r="AA16" i="1"/>
  <c r="AA17" i="1"/>
  <c r="AA7" i="1"/>
  <c r="AA18" i="1" s="1"/>
  <c r="AG11" i="1"/>
  <c r="O16" i="1"/>
  <c r="O15" i="1"/>
  <c r="O17" i="1"/>
  <c r="O18" i="1"/>
  <c r="AG10" i="1"/>
  <c r="AG6" i="1"/>
  <c r="AG12" i="1"/>
  <c r="AG9" i="1"/>
  <c r="X18" i="1"/>
  <c r="X15" i="1"/>
  <c r="AD5" i="1"/>
  <c r="X16" i="1"/>
  <c r="X17" i="1"/>
  <c r="AE18" i="1"/>
  <c r="AE15" i="1"/>
  <c r="AE16" i="1"/>
  <c r="AE17" i="1"/>
  <c r="Y18" i="1"/>
  <c r="Y15" i="1"/>
  <c r="Y16" i="1"/>
  <c r="Y17" i="1"/>
  <c r="AF18" i="1"/>
  <c r="AF15" i="1"/>
  <c r="AF16" i="1"/>
  <c r="AF17" i="1"/>
  <c r="Z18" i="1"/>
  <c r="Z15" i="1"/>
  <c r="Z16" i="1"/>
  <c r="Z17" i="1"/>
  <c r="AG8" i="1"/>
  <c r="W18" i="1"/>
  <c r="AC5" i="1"/>
  <c r="W15" i="1"/>
  <c r="W16" i="1"/>
  <c r="W17" i="1"/>
  <c r="AG7" i="1"/>
  <c r="AB18" i="1"/>
  <c r="AB16" i="1"/>
  <c r="AB17" i="1"/>
  <c r="AB15" i="1"/>
  <c r="AA15" i="1" l="1"/>
  <c r="AC15" i="1"/>
  <c r="AC16" i="1"/>
  <c r="AC17" i="1"/>
  <c r="AC18" i="1"/>
  <c r="AG5" i="1"/>
  <c r="AD18" i="1"/>
  <c r="AD15" i="1"/>
  <c r="AD16" i="1"/>
  <c r="AD17" i="1"/>
  <c r="AG18" i="1" l="1"/>
  <c r="AG15" i="1"/>
  <c r="AG16" i="1"/>
  <c r="AG17" i="1"/>
</calcChain>
</file>

<file path=xl/sharedStrings.xml><?xml version="1.0" encoding="utf-8"?>
<sst xmlns="http://schemas.openxmlformats.org/spreadsheetml/2006/main" count="38" uniqueCount="37">
  <si>
    <t xml:space="preserve">Employee payroll </t>
  </si>
  <si>
    <t xml:space="preserve">last name </t>
  </si>
  <si>
    <t xml:space="preserve">first name </t>
  </si>
  <si>
    <t>ibrahim</t>
  </si>
  <si>
    <t xml:space="preserve">hourly wage </t>
  </si>
  <si>
    <t>hour worked</t>
  </si>
  <si>
    <t>overtime hour</t>
  </si>
  <si>
    <t>Pay</t>
  </si>
  <si>
    <t xml:space="preserve">Overtime </t>
  </si>
  <si>
    <t>Total</t>
  </si>
  <si>
    <t>Max</t>
  </si>
  <si>
    <t xml:space="preserve">Min </t>
  </si>
  <si>
    <t xml:space="preserve">Average </t>
  </si>
  <si>
    <t xml:space="preserve">Total </t>
  </si>
  <si>
    <t xml:space="preserve">Total Pay </t>
  </si>
  <si>
    <t>total overtime</t>
  </si>
  <si>
    <t>total hour</t>
  </si>
  <si>
    <t>pay</t>
  </si>
  <si>
    <t>total Overtime</t>
  </si>
  <si>
    <t xml:space="preserve"> 1 overtime hour =0.5 hourly wage</t>
  </si>
  <si>
    <t>everything abouve 40 is overtime</t>
  </si>
  <si>
    <t xml:space="preserve">less than 160h will be fired </t>
  </si>
  <si>
    <t>imam</t>
  </si>
  <si>
    <t>iman</t>
  </si>
  <si>
    <t>hamed</t>
  </si>
  <si>
    <t>chaker</t>
  </si>
  <si>
    <t>jrad</t>
  </si>
  <si>
    <t>mrad</t>
  </si>
  <si>
    <t>daher</t>
  </si>
  <si>
    <t>jahem</t>
  </si>
  <si>
    <t xml:space="preserve">saed </t>
  </si>
  <si>
    <t>abdelrahman</t>
  </si>
  <si>
    <t>abdalah</t>
  </si>
  <si>
    <t>ziad</t>
  </si>
  <si>
    <t>ahmad</t>
  </si>
  <si>
    <t>omar</t>
  </si>
  <si>
    <t>tarek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</si>
</sst>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5C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44" fontId="0" fillId="2" borderId="0" xfId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4" fontId="0" fillId="6" borderId="0" xfId="0" applyNumberFormat="1" applyFill="1"/>
    <xf numFmtId="0" fontId="0" fillId="7" borderId="0" xfId="0" applyFill="1"/>
    <xf numFmtId="0" fontId="0" fillId="8" borderId="0" xfId="0" applyFill="1"/>
    <xf numFmtId="44" fontId="0" fillId="5" borderId="0" xfId="1" applyFont="1" applyFill="1"/>
    <xf numFmtId="16" fontId="0" fillId="7" borderId="0" xfId="0" applyNumberFormat="1" applyFill="1"/>
    <xf numFmtId="0" fontId="0" fillId="9" borderId="0" xfId="0" applyFill="1"/>
    <xf numFmtId="16" fontId="0" fillId="4" borderId="0" xfId="0" applyNumberFormat="1" applyFill="1"/>
    <xf numFmtId="16" fontId="0" fillId="3" borderId="0" xfId="0" applyNumberFormat="1" applyFill="1"/>
    <xf numFmtId="16" fontId="0" fillId="2" borderId="0" xfId="0" applyNumberFormat="1" applyFill="1"/>
    <xf numFmtId="16" fontId="0" fillId="6" borderId="0" xfId="0" applyNumberFormat="1" applyFill="1"/>
    <xf numFmtId="0" fontId="0" fillId="10" borderId="0" xfId="0" applyFill="1"/>
    <xf numFmtId="44" fontId="0" fillId="10" borderId="0" xfId="0" applyNumberFormat="1" applyFill="1"/>
    <xf numFmtId="44" fontId="0" fillId="3" borderId="0" xfId="1" applyFont="1" applyFill="1"/>
    <xf numFmtId="44" fontId="0" fillId="5" borderId="0" xfId="0" applyNumberFormat="1" applyFill="1"/>
    <xf numFmtId="0" fontId="0" fillId="4" borderId="0" xfId="1" applyNumberFormat="1" applyFont="1" applyFill="1"/>
    <xf numFmtId="44" fontId="0" fillId="6" borderId="0" xfId="1" applyFont="1" applyFill="1"/>
    <xf numFmtId="44" fontId="0" fillId="10" borderId="0" xfId="1" applyFont="1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0" fillId="13" borderId="0" xfId="0" applyFill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9F0-04F6-476D-9BD5-29D46E235898}">
  <dimension ref="A1:AG20"/>
  <sheetViews>
    <sheetView tabSelected="1" zoomScale="66" zoomScaleNormal="66" workbookViewId="0">
      <selection activeCell="AB5" sqref="AB5"/>
    </sheetView>
  </sheetViews>
  <sheetFormatPr defaultRowHeight="14.4" x14ac:dyDescent="0.3"/>
  <cols>
    <col min="1" max="1" width="9.5546875" customWidth="1"/>
    <col min="2" max="2" width="10" bestFit="1" customWidth="1"/>
    <col min="3" max="3" width="11.33203125" customWidth="1"/>
    <col min="4" max="4" width="7" customWidth="1"/>
    <col min="5" max="5" width="6.109375" customWidth="1"/>
    <col min="6" max="6" width="7.6640625" customWidth="1"/>
    <col min="7" max="8" width="6.77734375" bestFit="1" customWidth="1"/>
    <col min="9" max="9" width="10.5546875" customWidth="1"/>
    <col min="10" max="10" width="10.33203125" bestFit="1" customWidth="1"/>
    <col min="11" max="11" width="6.5546875" customWidth="1"/>
    <col min="12" max="14" width="6.77734375" bestFit="1" customWidth="1"/>
    <col min="15" max="15" width="13.21875" bestFit="1" customWidth="1"/>
    <col min="16" max="20" width="10.5546875" bestFit="1" customWidth="1"/>
    <col min="21" max="21" width="11.6640625" bestFit="1" customWidth="1"/>
    <col min="22" max="22" width="10.21875" bestFit="1" customWidth="1"/>
    <col min="23" max="23" width="8" bestFit="1" customWidth="1"/>
    <col min="24" max="24" width="9" bestFit="1" customWidth="1"/>
    <col min="25" max="25" width="8" bestFit="1" customWidth="1"/>
    <col min="26" max="26" width="6.77734375" bestFit="1" customWidth="1"/>
    <col min="27" max="27" width="12.77734375" bestFit="1" customWidth="1"/>
    <col min="28" max="32" width="10.5546875" bestFit="1" customWidth="1"/>
    <col min="33" max="33" width="11.6640625" bestFit="1" customWidth="1"/>
  </cols>
  <sheetData>
    <row r="1" spans="1:33" ht="18" x14ac:dyDescent="0.35">
      <c r="A1" s="28" t="s">
        <v>0</v>
      </c>
      <c r="B1" s="28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3">
      <c r="A2" s="27"/>
      <c r="B2" s="27"/>
      <c r="C2" s="27"/>
      <c r="E2" s="27" t="s">
        <v>21</v>
      </c>
      <c r="F2" s="27"/>
      <c r="G2" s="27"/>
      <c r="H2" s="27"/>
      <c r="I2" s="29"/>
      <c r="J2" s="27"/>
      <c r="K2" s="27" t="s">
        <v>20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 t="s">
        <v>19</v>
      </c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x14ac:dyDescent="0.3">
      <c r="A3" s="27"/>
      <c r="B3" s="27"/>
      <c r="C3" s="27"/>
      <c r="D3" s="10" t="s">
        <v>5</v>
      </c>
      <c r="E3" s="10"/>
      <c r="F3" s="10"/>
      <c r="G3" s="10"/>
      <c r="H3" s="10"/>
      <c r="I3" s="10" t="s">
        <v>16</v>
      </c>
      <c r="J3" s="6" t="s">
        <v>6</v>
      </c>
      <c r="K3" s="14"/>
      <c r="L3" s="14"/>
      <c r="M3" s="14"/>
      <c r="N3" s="14"/>
      <c r="O3" s="14" t="s">
        <v>18</v>
      </c>
      <c r="P3" s="3" t="s">
        <v>7</v>
      </c>
      <c r="Q3" s="3"/>
      <c r="R3" s="3"/>
      <c r="S3" s="3"/>
      <c r="T3" s="3"/>
      <c r="U3" s="3" t="s">
        <v>14</v>
      </c>
      <c r="V3" s="1" t="s">
        <v>8</v>
      </c>
      <c r="W3" s="1" t="s">
        <v>17</v>
      </c>
      <c r="X3" s="1"/>
      <c r="Y3" s="1"/>
      <c r="Z3" s="1"/>
      <c r="AA3" s="1" t="s">
        <v>15</v>
      </c>
      <c r="AB3" s="8" t="s">
        <v>9</v>
      </c>
      <c r="AC3" s="8"/>
      <c r="AD3" s="8"/>
      <c r="AE3" s="8"/>
      <c r="AF3" s="8"/>
      <c r="AG3" s="19" t="s">
        <v>13</v>
      </c>
    </row>
    <row r="4" spans="1:33" x14ac:dyDescent="0.3">
      <c r="A4" s="11" t="s">
        <v>1</v>
      </c>
      <c r="B4" s="11" t="s">
        <v>2</v>
      </c>
      <c r="C4" s="7" t="s">
        <v>4</v>
      </c>
      <c r="D4" s="13">
        <v>44927</v>
      </c>
      <c r="E4" s="13">
        <f>D4+7</f>
        <v>44934</v>
      </c>
      <c r="F4" s="13">
        <f t="shared" ref="F4:G4" si="0">E4+7</f>
        <v>44941</v>
      </c>
      <c r="G4" s="13">
        <f t="shared" si="0"/>
        <v>44948</v>
      </c>
      <c r="H4" s="13">
        <f>G4+7</f>
        <v>44955</v>
      </c>
      <c r="I4" s="13"/>
      <c r="J4" s="15">
        <v>44927</v>
      </c>
      <c r="K4" s="15">
        <f>J4+7</f>
        <v>44934</v>
      </c>
      <c r="L4" s="15">
        <f t="shared" ref="L4:M4" si="1">K4+7</f>
        <v>44941</v>
      </c>
      <c r="M4" s="15">
        <f t="shared" si="1"/>
        <v>44948</v>
      </c>
      <c r="N4" s="15">
        <f>M4+7</f>
        <v>44955</v>
      </c>
      <c r="O4" s="15"/>
      <c r="P4" s="16">
        <v>44927</v>
      </c>
      <c r="Q4" s="16">
        <f>P4+7</f>
        <v>44934</v>
      </c>
      <c r="R4" s="16">
        <f>Q4+7</f>
        <v>44941</v>
      </c>
      <c r="S4" s="16">
        <f t="shared" ref="S4:T4" si="2">R4+7</f>
        <v>44948</v>
      </c>
      <c r="T4" s="16">
        <f t="shared" si="2"/>
        <v>44955</v>
      </c>
      <c r="U4" s="16"/>
      <c r="V4" s="17">
        <v>44927</v>
      </c>
      <c r="W4" s="17">
        <f>V4+7</f>
        <v>44934</v>
      </c>
      <c r="X4" s="17">
        <f>W4+7</f>
        <v>44941</v>
      </c>
      <c r="Y4" s="17">
        <f t="shared" ref="Y4:Z4" si="3">X4+7</f>
        <v>44948</v>
      </c>
      <c r="Z4" s="17">
        <f t="shared" si="3"/>
        <v>44955</v>
      </c>
      <c r="AA4" s="17"/>
      <c r="AB4" s="18">
        <v>44927</v>
      </c>
      <c r="AC4" s="18">
        <f>AB4+7</f>
        <v>44934</v>
      </c>
      <c r="AD4" s="18">
        <f>AC4+7</f>
        <v>44941</v>
      </c>
      <c r="AE4" s="18">
        <f t="shared" ref="AE4:AF4" si="4">AD4+7</f>
        <v>44948</v>
      </c>
      <c r="AF4" s="18">
        <f t="shared" si="4"/>
        <v>44955</v>
      </c>
      <c r="AG4" s="19"/>
    </row>
    <row r="5" spans="1:33" x14ac:dyDescent="0.3">
      <c r="A5" t="s">
        <v>22</v>
      </c>
      <c r="B5" t="s">
        <v>30</v>
      </c>
      <c r="C5" s="12">
        <v>25</v>
      </c>
      <c r="D5" s="10">
        <v>42</v>
      </c>
      <c r="E5" s="10">
        <v>37</v>
      </c>
      <c r="F5" s="10">
        <v>42</v>
      </c>
      <c r="G5" s="10">
        <v>36</v>
      </c>
      <c r="H5" s="10">
        <v>26</v>
      </c>
      <c r="I5" s="10">
        <f>SUM(D5:H5)</f>
        <v>183</v>
      </c>
      <c r="J5" s="6">
        <f t="shared" ref="J5:N12" si="5">IF(D5&gt;40,D5-40,0)</f>
        <v>2</v>
      </c>
      <c r="K5" s="6">
        <f t="shared" si="5"/>
        <v>0</v>
      </c>
      <c r="L5" s="6">
        <f t="shared" si="5"/>
        <v>2</v>
      </c>
      <c r="M5" s="6">
        <f t="shared" si="5"/>
        <v>0</v>
      </c>
      <c r="N5" s="6">
        <f t="shared" si="5"/>
        <v>0</v>
      </c>
      <c r="O5" s="14">
        <f>SUM(J5:N5)</f>
        <v>4</v>
      </c>
      <c r="P5" s="4">
        <f>$C5*D5</f>
        <v>1050</v>
      </c>
      <c r="Q5" s="4">
        <f t="shared" ref="P5:T12" si="6">$C5*E5</f>
        <v>925</v>
      </c>
      <c r="R5" s="4">
        <f t="shared" si="6"/>
        <v>1050</v>
      </c>
      <c r="S5" s="4">
        <f t="shared" si="6"/>
        <v>900</v>
      </c>
      <c r="T5" s="4">
        <f t="shared" si="6"/>
        <v>650</v>
      </c>
      <c r="U5" s="21">
        <f>SUM(P5:T5)</f>
        <v>4575</v>
      </c>
      <c r="V5" s="2">
        <f t="shared" ref="V5:Z12" si="7">$C5*J5*0.5</f>
        <v>25</v>
      </c>
      <c r="W5" s="2">
        <f t="shared" si="7"/>
        <v>0</v>
      </c>
      <c r="X5" s="2">
        <f t="shared" si="7"/>
        <v>25</v>
      </c>
      <c r="Y5" s="2">
        <f t="shared" si="7"/>
        <v>0</v>
      </c>
      <c r="Z5" s="2">
        <f t="shared" si="7"/>
        <v>0</v>
      </c>
      <c r="AA5" s="5">
        <f>SUM(V5:Z5)</f>
        <v>50</v>
      </c>
      <c r="AB5" s="9">
        <f t="shared" ref="AB5:AF12" si="8">P5+V5</f>
        <v>1075</v>
      </c>
      <c r="AC5" s="9">
        <f t="shared" si="8"/>
        <v>925</v>
      </c>
      <c r="AD5" s="9">
        <f t="shared" si="8"/>
        <v>1075</v>
      </c>
      <c r="AE5" s="9">
        <f t="shared" si="8"/>
        <v>900</v>
      </c>
      <c r="AF5" s="9">
        <f t="shared" si="8"/>
        <v>650</v>
      </c>
      <c r="AG5" s="20">
        <f>SUM(AB5:AF5)</f>
        <v>4625</v>
      </c>
    </row>
    <row r="6" spans="1:33" x14ac:dyDescent="0.3">
      <c r="A6" t="s">
        <v>23</v>
      </c>
      <c r="B6" t="s">
        <v>31</v>
      </c>
      <c r="C6" s="12">
        <v>15</v>
      </c>
      <c r="D6" s="10">
        <v>32</v>
      </c>
      <c r="E6" s="10">
        <v>38</v>
      </c>
      <c r="F6" s="10">
        <v>40</v>
      </c>
      <c r="G6" s="10">
        <v>35</v>
      </c>
      <c r="H6" s="10">
        <v>29</v>
      </c>
      <c r="I6" s="10">
        <f t="shared" ref="I6:I12" si="9">SUM(D6:H6)</f>
        <v>174</v>
      </c>
      <c r="J6" s="6">
        <f t="shared" si="5"/>
        <v>0</v>
      </c>
      <c r="K6" s="6">
        <f t="shared" si="5"/>
        <v>0</v>
      </c>
      <c r="L6" s="6">
        <f t="shared" si="5"/>
        <v>0</v>
      </c>
      <c r="M6" s="6">
        <f t="shared" si="5"/>
        <v>0</v>
      </c>
      <c r="N6" s="6">
        <f t="shared" si="5"/>
        <v>0</v>
      </c>
      <c r="O6" s="14">
        <f t="shared" ref="O6:O12" si="10">SUM(J6:N6)</f>
        <v>0</v>
      </c>
      <c r="P6" s="4">
        <f t="shared" ref="P6:P7" si="11">$C6*D6</f>
        <v>480</v>
      </c>
      <c r="Q6" s="4">
        <f t="shared" si="6"/>
        <v>570</v>
      </c>
      <c r="R6" s="4">
        <f t="shared" si="6"/>
        <v>600</v>
      </c>
      <c r="S6" s="4">
        <f t="shared" si="6"/>
        <v>525</v>
      </c>
      <c r="T6" s="4">
        <f t="shared" si="6"/>
        <v>435</v>
      </c>
      <c r="U6" s="21">
        <f t="shared" ref="U6:U12" si="12">SUM(P6:T6)</f>
        <v>2610</v>
      </c>
      <c r="V6" s="2">
        <f t="shared" si="7"/>
        <v>0</v>
      </c>
      <c r="W6" s="2">
        <f t="shared" si="7"/>
        <v>0</v>
      </c>
      <c r="X6" s="2">
        <f t="shared" si="7"/>
        <v>0</v>
      </c>
      <c r="Y6" s="2">
        <f t="shared" si="7"/>
        <v>0</v>
      </c>
      <c r="Z6" s="2">
        <f t="shared" si="7"/>
        <v>0</v>
      </c>
      <c r="AA6" s="5">
        <f t="shared" ref="AA6:AA12" si="13">SUM(V6:Z6)</f>
        <v>0</v>
      </c>
      <c r="AB6" s="9">
        <f t="shared" si="8"/>
        <v>480</v>
      </c>
      <c r="AC6" s="9">
        <f t="shared" si="8"/>
        <v>570</v>
      </c>
      <c r="AD6" s="9">
        <f t="shared" si="8"/>
        <v>600</v>
      </c>
      <c r="AE6" s="9">
        <f t="shared" si="8"/>
        <v>525</v>
      </c>
      <c r="AF6" s="9">
        <f t="shared" si="8"/>
        <v>435</v>
      </c>
      <c r="AG6" s="20">
        <f t="shared" ref="AG6:AG11" si="14">SUM(AB6:AF6)</f>
        <v>2610</v>
      </c>
    </row>
    <row r="7" spans="1:33" x14ac:dyDescent="0.3">
      <c r="A7" t="s">
        <v>24</v>
      </c>
      <c r="B7" t="s">
        <v>32</v>
      </c>
      <c r="C7" s="12">
        <v>20</v>
      </c>
      <c r="D7" s="10">
        <v>44</v>
      </c>
      <c r="E7" s="10">
        <v>45</v>
      </c>
      <c r="F7" s="10">
        <v>37</v>
      </c>
      <c r="G7" s="10">
        <v>47</v>
      </c>
      <c r="H7" s="10">
        <v>35</v>
      </c>
      <c r="I7" s="10">
        <f t="shared" si="9"/>
        <v>208</v>
      </c>
      <c r="J7" s="6">
        <f t="shared" si="5"/>
        <v>4</v>
      </c>
      <c r="K7" s="6">
        <f t="shared" si="5"/>
        <v>5</v>
      </c>
      <c r="L7" s="6">
        <f t="shared" si="5"/>
        <v>0</v>
      </c>
      <c r="M7" s="6">
        <f t="shared" si="5"/>
        <v>7</v>
      </c>
      <c r="N7" s="6">
        <f t="shared" si="5"/>
        <v>0</v>
      </c>
      <c r="O7" s="14">
        <f t="shared" si="10"/>
        <v>16</v>
      </c>
      <c r="P7" s="4">
        <f t="shared" si="11"/>
        <v>880</v>
      </c>
      <c r="Q7" s="4">
        <f t="shared" si="6"/>
        <v>900</v>
      </c>
      <c r="R7" s="4">
        <f t="shared" si="6"/>
        <v>740</v>
      </c>
      <c r="S7" s="4">
        <f t="shared" si="6"/>
        <v>940</v>
      </c>
      <c r="T7" s="4">
        <f t="shared" si="6"/>
        <v>700</v>
      </c>
      <c r="U7" s="21">
        <f t="shared" si="12"/>
        <v>4160</v>
      </c>
      <c r="V7" s="2">
        <f t="shared" si="7"/>
        <v>40</v>
      </c>
      <c r="W7" s="2">
        <f t="shared" si="7"/>
        <v>50</v>
      </c>
      <c r="X7" s="2">
        <f t="shared" si="7"/>
        <v>0</v>
      </c>
      <c r="Y7" s="2">
        <f t="shared" si="7"/>
        <v>70</v>
      </c>
      <c r="Z7" s="2">
        <f t="shared" si="7"/>
        <v>0</v>
      </c>
      <c r="AA7" s="5">
        <f t="shared" si="13"/>
        <v>160</v>
      </c>
      <c r="AB7" s="9">
        <f t="shared" si="8"/>
        <v>920</v>
      </c>
      <c r="AC7" s="9">
        <f t="shared" si="8"/>
        <v>950</v>
      </c>
      <c r="AD7" s="9">
        <f t="shared" si="8"/>
        <v>740</v>
      </c>
      <c r="AE7" s="9">
        <f t="shared" si="8"/>
        <v>1010</v>
      </c>
      <c r="AF7" s="9">
        <f t="shared" si="8"/>
        <v>700</v>
      </c>
      <c r="AG7" s="20">
        <f t="shared" si="14"/>
        <v>4320</v>
      </c>
    </row>
    <row r="8" spans="1:33" x14ac:dyDescent="0.3">
      <c r="A8" t="s">
        <v>25</v>
      </c>
      <c r="B8" t="s">
        <v>33</v>
      </c>
      <c r="C8" s="12">
        <v>15</v>
      </c>
      <c r="D8" s="10">
        <v>25</v>
      </c>
      <c r="E8" s="10">
        <v>29</v>
      </c>
      <c r="F8" s="10">
        <v>34</v>
      </c>
      <c r="G8" s="10">
        <v>32</v>
      </c>
      <c r="H8" s="10">
        <v>36</v>
      </c>
      <c r="I8" s="10">
        <f t="shared" si="9"/>
        <v>156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6">
        <f t="shared" si="5"/>
        <v>0</v>
      </c>
      <c r="N8" s="6">
        <f t="shared" si="5"/>
        <v>0</v>
      </c>
      <c r="O8" s="14">
        <f>SUM(J8:N8)</f>
        <v>0</v>
      </c>
      <c r="P8" s="4">
        <f t="shared" si="6"/>
        <v>375</v>
      </c>
      <c r="Q8" s="4">
        <f t="shared" si="6"/>
        <v>435</v>
      </c>
      <c r="R8" s="4">
        <f t="shared" si="6"/>
        <v>510</v>
      </c>
      <c r="S8" s="4">
        <f t="shared" si="6"/>
        <v>480</v>
      </c>
      <c r="T8" s="4">
        <f t="shared" si="6"/>
        <v>540</v>
      </c>
      <c r="U8" s="21">
        <f>SUM(P8:T8)</f>
        <v>2340</v>
      </c>
      <c r="V8" s="2">
        <f t="shared" si="7"/>
        <v>0</v>
      </c>
      <c r="W8" s="2">
        <f t="shared" si="7"/>
        <v>0</v>
      </c>
      <c r="X8" s="2">
        <f t="shared" si="7"/>
        <v>0</v>
      </c>
      <c r="Y8" s="2">
        <f t="shared" si="7"/>
        <v>0</v>
      </c>
      <c r="Z8" s="2">
        <f t="shared" si="7"/>
        <v>0</v>
      </c>
      <c r="AA8" s="5">
        <f>SUM(V8:Z8)</f>
        <v>0</v>
      </c>
      <c r="AB8" s="9">
        <f t="shared" si="8"/>
        <v>375</v>
      </c>
      <c r="AC8" s="9">
        <f t="shared" si="8"/>
        <v>435</v>
      </c>
      <c r="AD8" s="9">
        <f t="shared" si="8"/>
        <v>510</v>
      </c>
      <c r="AE8" s="9">
        <f t="shared" si="8"/>
        <v>480</v>
      </c>
      <c r="AF8" s="9">
        <f t="shared" si="8"/>
        <v>540</v>
      </c>
      <c r="AG8" s="20">
        <f t="shared" si="14"/>
        <v>2340</v>
      </c>
    </row>
    <row r="9" spans="1:33" x14ac:dyDescent="0.3">
      <c r="A9" t="s">
        <v>26</v>
      </c>
      <c r="B9" t="s">
        <v>34</v>
      </c>
      <c r="C9" s="12">
        <v>25</v>
      </c>
      <c r="D9" s="10">
        <v>34</v>
      </c>
      <c r="E9" s="10">
        <v>34</v>
      </c>
      <c r="F9" s="10">
        <v>45</v>
      </c>
      <c r="G9" s="10">
        <v>28</v>
      </c>
      <c r="H9" s="10">
        <v>39</v>
      </c>
      <c r="I9" s="10">
        <f t="shared" si="9"/>
        <v>180</v>
      </c>
      <c r="J9" s="6">
        <f t="shared" si="5"/>
        <v>0</v>
      </c>
      <c r="K9" s="6">
        <f t="shared" si="5"/>
        <v>0</v>
      </c>
      <c r="L9" s="6">
        <f t="shared" si="5"/>
        <v>5</v>
      </c>
      <c r="M9" s="6">
        <f t="shared" si="5"/>
        <v>0</v>
      </c>
      <c r="N9" s="6">
        <f t="shared" si="5"/>
        <v>0</v>
      </c>
      <c r="O9" s="14">
        <f t="shared" si="10"/>
        <v>5</v>
      </c>
      <c r="P9" s="4">
        <f t="shared" si="6"/>
        <v>850</v>
      </c>
      <c r="Q9" s="4">
        <f t="shared" si="6"/>
        <v>850</v>
      </c>
      <c r="R9" s="4">
        <f t="shared" si="6"/>
        <v>1125</v>
      </c>
      <c r="S9" s="4">
        <f t="shared" si="6"/>
        <v>700</v>
      </c>
      <c r="T9" s="4">
        <f t="shared" si="6"/>
        <v>975</v>
      </c>
      <c r="U9" s="21">
        <f t="shared" si="12"/>
        <v>4500</v>
      </c>
      <c r="V9" s="2">
        <f t="shared" si="7"/>
        <v>0</v>
      </c>
      <c r="W9" s="2">
        <f t="shared" si="7"/>
        <v>0</v>
      </c>
      <c r="X9" s="2">
        <f t="shared" si="7"/>
        <v>62.5</v>
      </c>
      <c r="Y9" s="2">
        <f t="shared" si="7"/>
        <v>0</v>
      </c>
      <c r="Z9" s="2">
        <f t="shared" si="7"/>
        <v>0</v>
      </c>
      <c r="AA9" s="5">
        <f t="shared" si="13"/>
        <v>62.5</v>
      </c>
      <c r="AB9" s="9">
        <f t="shared" si="8"/>
        <v>850</v>
      </c>
      <c r="AC9" s="9">
        <f t="shared" si="8"/>
        <v>850</v>
      </c>
      <c r="AD9" s="9">
        <f t="shared" si="8"/>
        <v>1187.5</v>
      </c>
      <c r="AE9" s="9">
        <f t="shared" si="8"/>
        <v>700</v>
      </c>
      <c r="AF9" s="9">
        <f t="shared" si="8"/>
        <v>975</v>
      </c>
      <c r="AG9" s="20">
        <f t="shared" si="14"/>
        <v>4562.5</v>
      </c>
    </row>
    <row r="10" spans="1:33" x14ac:dyDescent="0.3">
      <c r="A10" t="s">
        <v>27</v>
      </c>
      <c r="B10" s="11" t="s">
        <v>3</v>
      </c>
      <c r="C10" s="12">
        <v>10</v>
      </c>
      <c r="D10" s="10">
        <v>39</v>
      </c>
      <c r="E10" s="10">
        <v>46</v>
      </c>
      <c r="F10" s="10">
        <v>44</v>
      </c>
      <c r="G10" s="10">
        <v>42</v>
      </c>
      <c r="H10" s="10">
        <v>40</v>
      </c>
      <c r="I10" s="10">
        <f t="shared" si="9"/>
        <v>211</v>
      </c>
      <c r="J10" s="6">
        <f t="shared" si="5"/>
        <v>0</v>
      </c>
      <c r="K10" s="6">
        <f t="shared" si="5"/>
        <v>6</v>
      </c>
      <c r="L10" s="6">
        <f t="shared" si="5"/>
        <v>4</v>
      </c>
      <c r="M10" s="6">
        <f t="shared" si="5"/>
        <v>2</v>
      </c>
      <c r="N10" s="6">
        <f t="shared" si="5"/>
        <v>0</v>
      </c>
      <c r="O10" s="14">
        <f t="shared" si="10"/>
        <v>12</v>
      </c>
      <c r="P10" s="4">
        <f t="shared" si="6"/>
        <v>390</v>
      </c>
      <c r="Q10" s="4">
        <f t="shared" si="6"/>
        <v>460</v>
      </c>
      <c r="R10" s="4">
        <f t="shared" si="6"/>
        <v>440</v>
      </c>
      <c r="S10" s="4">
        <f t="shared" si="6"/>
        <v>420</v>
      </c>
      <c r="T10" s="4">
        <f t="shared" si="6"/>
        <v>400</v>
      </c>
      <c r="U10" s="21">
        <f t="shared" si="12"/>
        <v>2110</v>
      </c>
      <c r="V10" s="2">
        <f t="shared" si="7"/>
        <v>0</v>
      </c>
      <c r="W10" s="2">
        <f t="shared" si="7"/>
        <v>30</v>
      </c>
      <c r="X10" s="2">
        <f t="shared" si="7"/>
        <v>20</v>
      </c>
      <c r="Y10" s="2">
        <f t="shared" si="7"/>
        <v>10</v>
      </c>
      <c r="Z10" s="2">
        <f t="shared" si="7"/>
        <v>0</v>
      </c>
      <c r="AA10" s="5">
        <f t="shared" si="13"/>
        <v>60</v>
      </c>
      <c r="AB10" s="9">
        <f t="shared" si="8"/>
        <v>390</v>
      </c>
      <c r="AC10" s="9">
        <f t="shared" si="8"/>
        <v>490</v>
      </c>
      <c r="AD10" s="9">
        <f t="shared" si="8"/>
        <v>460</v>
      </c>
      <c r="AE10" s="9">
        <f t="shared" si="8"/>
        <v>430</v>
      </c>
      <c r="AF10" s="9">
        <f t="shared" si="8"/>
        <v>400</v>
      </c>
      <c r="AG10" s="20">
        <f t="shared" si="14"/>
        <v>2170</v>
      </c>
    </row>
    <row r="11" spans="1:33" x14ac:dyDescent="0.3">
      <c r="A11" t="s">
        <v>28</v>
      </c>
      <c r="B11" t="s">
        <v>35</v>
      </c>
      <c r="C11" s="12">
        <v>30</v>
      </c>
      <c r="D11" s="10">
        <v>38</v>
      </c>
      <c r="E11" s="10">
        <v>30</v>
      </c>
      <c r="F11" s="10">
        <v>38</v>
      </c>
      <c r="G11" s="10">
        <v>36</v>
      </c>
      <c r="H11" s="10">
        <v>34</v>
      </c>
      <c r="I11" s="10">
        <f t="shared" si="9"/>
        <v>176</v>
      </c>
      <c r="J11" s="6">
        <f t="shared" si="5"/>
        <v>0</v>
      </c>
      <c r="K11" s="6">
        <f t="shared" si="5"/>
        <v>0</v>
      </c>
      <c r="L11" s="6">
        <f t="shared" si="5"/>
        <v>0</v>
      </c>
      <c r="M11" s="6">
        <f t="shared" si="5"/>
        <v>0</v>
      </c>
      <c r="N11" s="6">
        <f t="shared" si="5"/>
        <v>0</v>
      </c>
      <c r="O11" s="14">
        <f t="shared" si="10"/>
        <v>0</v>
      </c>
      <c r="P11" s="4">
        <f t="shared" si="6"/>
        <v>1140</v>
      </c>
      <c r="Q11" s="4">
        <f t="shared" si="6"/>
        <v>900</v>
      </c>
      <c r="R11" s="4">
        <f t="shared" si="6"/>
        <v>1140</v>
      </c>
      <c r="S11" s="4">
        <f t="shared" si="6"/>
        <v>1080</v>
      </c>
      <c r="T11" s="4">
        <f t="shared" si="6"/>
        <v>1020</v>
      </c>
      <c r="U11" s="21">
        <f t="shared" si="12"/>
        <v>5280</v>
      </c>
      <c r="V11" s="2">
        <f t="shared" si="7"/>
        <v>0</v>
      </c>
      <c r="W11" s="2">
        <f t="shared" si="7"/>
        <v>0</v>
      </c>
      <c r="X11" s="2">
        <f t="shared" si="7"/>
        <v>0</v>
      </c>
      <c r="Y11" s="2">
        <f t="shared" si="7"/>
        <v>0</v>
      </c>
      <c r="Z11" s="2">
        <f t="shared" si="7"/>
        <v>0</v>
      </c>
      <c r="AA11" s="5">
        <f t="shared" si="13"/>
        <v>0</v>
      </c>
      <c r="AB11" s="9">
        <f t="shared" si="8"/>
        <v>1140</v>
      </c>
      <c r="AC11" s="9">
        <f t="shared" si="8"/>
        <v>900</v>
      </c>
      <c r="AD11" s="9">
        <f t="shared" si="8"/>
        <v>1140</v>
      </c>
      <c r="AE11" s="9">
        <f t="shared" si="8"/>
        <v>1080</v>
      </c>
      <c r="AF11" s="9">
        <f t="shared" si="8"/>
        <v>1020</v>
      </c>
      <c r="AG11" s="20">
        <f t="shared" si="14"/>
        <v>5280</v>
      </c>
    </row>
    <row r="12" spans="1:33" x14ac:dyDescent="0.3">
      <c r="A12" t="s">
        <v>29</v>
      </c>
      <c r="B12" t="s">
        <v>36</v>
      </c>
      <c r="C12" s="12">
        <v>5</v>
      </c>
      <c r="D12" s="10">
        <v>45</v>
      </c>
      <c r="E12" s="10">
        <v>35</v>
      </c>
      <c r="F12" s="10">
        <v>30</v>
      </c>
      <c r="G12" s="10">
        <v>34</v>
      </c>
      <c r="H12" s="10">
        <v>33</v>
      </c>
      <c r="I12" s="10">
        <f t="shared" si="9"/>
        <v>177</v>
      </c>
      <c r="J12" s="6">
        <f t="shared" si="5"/>
        <v>5</v>
      </c>
      <c r="K12" s="6">
        <f t="shared" si="5"/>
        <v>0</v>
      </c>
      <c r="L12" s="6">
        <f t="shared" si="5"/>
        <v>0</v>
      </c>
      <c r="M12" s="6">
        <f t="shared" si="5"/>
        <v>0</v>
      </c>
      <c r="N12" s="6">
        <f t="shared" si="5"/>
        <v>0</v>
      </c>
      <c r="O12" s="14">
        <f t="shared" si="10"/>
        <v>5</v>
      </c>
      <c r="P12" s="4">
        <f t="shared" si="6"/>
        <v>225</v>
      </c>
      <c r="Q12" s="4">
        <f t="shared" si="6"/>
        <v>175</v>
      </c>
      <c r="R12" s="4">
        <f t="shared" si="6"/>
        <v>150</v>
      </c>
      <c r="S12" s="4">
        <f t="shared" si="6"/>
        <v>170</v>
      </c>
      <c r="T12" s="4">
        <f t="shared" si="6"/>
        <v>165</v>
      </c>
      <c r="U12" s="21">
        <f t="shared" si="12"/>
        <v>885</v>
      </c>
      <c r="V12" s="2">
        <f t="shared" si="7"/>
        <v>12.5</v>
      </c>
      <c r="W12" s="2">
        <f t="shared" si="7"/>
        <v>0</v>
      </c>
      <c r="X12" s="2">
        <f t="shared" si="7"/>
        <v>0</v>
      </c>
      <c r="Y12" s="2">
        <f t="shared" si="7"/>
        <v>0</v>
      </c>
      <c r="Z12" s="2">
        <f t="shared" si="7"/>
        <v>0</v>
      </c>
      <c r="AA12" s="5">
        <f t="shared" si="13"/>
        <v>12.5</v>
      </c>
      <c r="AB12" s="9">
        <f t="shared" si="8"/>
        <v>237.5</v>
      </c>
      <c r="AC12" s="9">
        <f t="shared" si="8"/>
        <v>175</v>
      </c>
      <c r="AD12" s="9">
        <f t="shared" si="8"/>
        <v>150</v>
      </c>
      <c r="AE12" s="9">
        <f t="shared" si="8"/>
        <v>170</v>
      </c>
      <c r="AF12" s="9">
        <f t="shared" si="8"/>
        <v>165</v>
      </c>
      <c r="AG12" s="20">
        <f>SUM(AB12:AF12)</f>
        <v>897.5</v>
      </c>
    </row>
    <row r="13" spans="1:33" x14ac:dyDescent="0.3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spans="1:33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x14ac:dyDescent="0.3">
      <c r="A15" s="26" t="s">
        <v>10</v>
      </c>
      <c r="B15" s="26"/>
      <c r="C15" s="22">
        <f>MAX(C5:C12)</f>
        <v>30</v>
      </c>
      <c r="D15" s="10">
        <f t="shared" ref="D15:H15" si="15">MAX(D5:D12)</f>
        <v>45</v>
      </c>
      <c r="E15" s="10">
        <f t="shared" si="15"/>
        <v>46</v>
      </c>
      <c r="F15" s="10">
        <f t="shared" si="15"/>
        <v>45</v>
      </c>
      <c r="G15" s="10">
        <f t="shared" si="15"/>
        <v>47</v>
      </c>
      <c r="H15" s="10">
        <f t="shared" si="15"/>
        <v>40</v>
      </c>
      <c r="I15" s="10">
        <f t="shared" ref="I15" si="16">MAX(I5:I12)</f>
        <v>211</v>
      </c>
      <c r="J15" s="23">
        <f>MAX(J5:J12)</f>
        <v>5</v>
      </c>
      <c r="K15" s="23">
        <f t="shared" ref="K15:N15" si="17">MAX(K5:K12)</f>
        <v>6</v>
      </c>
      <c r="L15" s="23">
        <f t="shared" si="17"/>
        <v>5</v>
      </c>
      <c r="M15" s="23">
        <f t="shared" si="17"/>
        <v>7</v>
      </c>
      <c r="N15" s="23">
        <f t="shared" si="17"/>
        <v>0</v>
      </c>
      <c r="O15" s="23">
        <f t="shared" ref="O15" si="18">MAX(O5:O12)</f>
        <v>16</v>
      </c>
      <c r="P15" s="21">
        <f t="shared" ref="P15:AB15" si="19">MAX(P5:P12)</f>
        <v>1140</v>
      </c>
      <c r="Q15" s="21">
        <f t="shared" ref="Q15:T15" si="20">MAX(Q5:Q12)</f>
        <v>925</v>
      </c>
      <c r="R15" s="21">
        <f t="shared" si="20"/>
        <v>1140</v>
      </c>
      <c r="S15" s="21">
        <f t="shared" si="20"/>
        <v>1080</v>
      </c>
      <c r="T15" s="21">
        <f t="shared" si="20"/>
        <v>1020</v>
      </c>
      <c r="U15" s="21">
        <f t="shared" ref="U15" si="21">MAX(U5:U12)</f>
        <v>5280</v>
      </c>
      <c r="V15" s="5">
        <f t="shared" si="19"/>
        <v>40</v>
      </c>
      <c r="W15" s="5">
        <f t="shared" ref="W15:Z15" si="22">MAX(W5:W12)</f>
        <v>50</v>
      </c>
      <c r="X15" s="5">
        <f t="shared" si="22"/>
        <v>62.5</v>
      </c>
      <c r="Y15" s="5">
        <f t="shared" si="22"/>
        <v>70</v>
      </c>
      <c r="Z15" s="5">
        <f t="shared" si="22"/>
        <v>0</v>
      </c>
      <c r="AA15" s="5">
        <f t="shared" ref="AA15" si="23">MAX(AA5:AA12)</f>
        <v>160</v>
      </c>
      <c r="AB15" s="24">
        <f t="shared" si="19"/>
        <v>1140</v>
      </c>
      <c r="AC15" s="24">
        <f t="shared" ref="AC15:AG15" si="24">MAX(AC5:AC12)</f>
        <v>950</v>
      </c>
      <c r="AD15" s="24">
        <f t="shared" si="24"/>
        <v>1187.5</v>
      </c>
      <c r="AE15" s="24">
        <f t="shared" si="24"/>
        <v>1080</v>
      </c>
      <c r="AF15" s="24">
        <f t="shared" si="24"/>
        <v>1020</v>
      </c>
      <c r="AG15" s="25">
        <f t="shared" si="24"/>
        <v>5280</v>
      </c>
    </row>
    <row r="16" spans="1:33" x14ac:dyDescent="0.3">
      <c r="A16" s="26" t="s">
        <v>11</v>
      </c>
      <c r="B16" s="26"/>
      <c r="C16" s="22">
        <f>MIN(C5:C12)</f>
        <v>5</v>
      </c>
      <c r="D16" s="10">
        <f t="shared" ref="D16:H16" si="25">MIN(D5:D12)</f>
        <v>25</v>
      </c>
      <c r="E16" s="10">
        <f t="shared" si="25"/>
        <v>29</v>
      </c>
      <c r="F16" s="10">
        <f t="shared" si="25"/>
        <v>30</v>
      </c>
      <c r="G16" s="10">
        <f t="shared" si="25"/>
        <v>28</v>
      </c>
      <c r="H16" s="10">
        <f t="shared" si="25"/>
        <v>26</v>
      </c>
      <c r="I16" s="10">
        <f t="shared" ref="I16" si="26">MIN(I5:I12)</f>
        <v>156</v>
      </c>
      <c r="J16" s="23">
        <f>MIN(J5:J12)</f>
        <v>0</v>
      </c>
      <c r="K16" s="23">
        <f t="shared" ref="K16:N16" si="27">MIN(K5:K12)</f>
        <v>0</v>
      </c>
      <c r="L16" s="23">
        <f t="shared" si="27"/>
        <v>0</v>
      </c>
      <c r="M16" s="23">
        <f t="shared" si="27"/>
        <v>0</v>
      </c>
      <c r="N16" s="23">
        <f t="shared" si="27"/>
        <v>0</v>
      </c>
      <c r="O16" s="23">
        <f t="shared" ref="O16" si="28">MIN(O5:O12)</f>
        <v>0</v>
      </c>
      <c r="P16" s="21">
        <f t="shared" ref="P16:AB16" si="29">MIN(P5:P12)</f>
        <v>225</v>
      </c>
      <c r="Q16" s="21">
        <f t="shared" ref="Q16:T16" si="30">MIN(Q5:Q12)</f>
        <v>175</v>
      </c>
      <c r="R16" s="21">
        <f t="shared" si="30"/>
        <v>150</v>
      </c>
      <c r="S16" s="21">
        <f t="shared" si="30"/>
        <v>170</v>
      </c>
      <c r="T16" s="21">
        <f t="shared" si="30"/>
        <v>165</v>
      </c>
      <c r="U16" s="21">
        <f t="shared" ref="U16" si="31">MIN(U5:U12)</f>
        <v>885</v>
      </c>
      <c r="V16" s="5">
        <f t="shared" si="29"/>
        <v>0</v>
      </c>
      <c r="W16" s="5">
        <f t="shared" ref="W16:Z16" si="32">MIN(W5:W12)</f>
        <v>0</v>
      </c>
      <c r="X16" s="5">
        <f t="shared" si="32"/>
        <v>0</v>
      </c>
      <c r="Y16" s="5">
        <f t="shared" si="32"/>
        <v>0</v>
      </c>
      <c r="Z16" s="5">
        <f t="shared" si="32"/>
        <v>0</v>
      </c>
      <c r="AA16" s="5">
        <f t="shared" ref="AA16" si="33">MIN(AA5:AA12)</f>
        <v>0</v>
      </c>
      <c r="AB16" s="24">
        <f t="shared" si="29"/>
        <v>237.5</v>
      </c>
      <c r="AC16" s="24">
        <f t="shared" ref="AC16:AG16" si="34">MIN(AC5:AC12)</f>
        <v>175</v>
      </c>
      <c r="AD16" s="24">
        <f t="shared" si="34"/>
        <v>150</v>
      </c>
      <c r="AE16" s="24">
        <f t="shared" si="34"/>
        <v>170</v>
      </c>
      <c r="AF16" s="24">
        <f t="shared" si="34"/>
        <v>165</v>
      </c>
      <c r="AG16" s="25">
        <f t="shared" si="34"/>
        <v>897.5</v>
      </c>
    </row>
    <row r="17" spans="1:33" x14ac:dyDescent="0.3">
      <c r="A17" s="26" t="s">
        <v>12</v>
      </c>
      <c r="B17" s="26"/>
      <c r="C17" s="22">
        <f>AVERAGE(C5:C12)</f>
        <v>18.125</v>
      </c>
      <c r="D17" s="10">
        <f t="shared" ref="D17:H17" si="35">AVERAGE(D5:D12)</f>
        <v>37.375</v>
      </c>
      <c r="E17" s="10">
        <f t="shared" si="35"/>
        <v>36.75</v>
      </c>
      <c r="F17" s="10">
        <f t="shared" si="35"/>
        <v>38.75</v>
      </c>
      <c r="G17" s="10">
        <f t="shared" si="35"/>
        <v>36.25</v>
      </c>
      <c r="H17" s="10">
        <f t="shared" si="35"/>
        <v>34</v>
      </c>
      <c r="I17" s="10">
        <f t="shared" ref="I17" si="36">AVERAGE(I5:I12)</f>
        <v>183.125</v>
      </c>
      <c r="J17" s="23">
        <f>AVERAGE(J5:J12)</f>
        <v>1.375</v>
      </c>
      <c r="K17" s="23">
        <f t="shared" ref="K17:N17" si="37">AVERAGE(K5:K12)</f>
        <v>1.375</v>
      </c>
      <c r="L17" s="23">
        <f t="shared" si="37"/>
        <v>1.375</v>
      </c>
      <c r="M17" s="23">
        <f t="shared" si="37"/>
        <v>1.125</v>
      </c>
      <c r="N17" s="23">
        <f t="shared" si="37"/>
        <v>0</v>
      </c>
      <c r="O17" s="23">
        <f t="shared" ref="O17" si="38">AVERAGE(O5:O12)</f>
        <v>5.25</v>
      </c>
      <c r="P17" s="21">
        <f t="shared" ref="P17:AB17" si="39">AVERAGE(P5:P12)</f>
        <v>673.75</v>
      </c>
      <c r="Q17" s="21">
        <f t="shared" ref="Q17:T17" si="40">AVERAGE(Q5:Q12)</f>
        <v>651.875</v>
      </c>
      <c r="R17" s="21">
        <f t="shared" si="40"/>
        <v>719.375</v>
      </c>
      <c r="S17" s="21">
        <f t="shared" si="40"/>
        <v>651.875</v>
      </c>
      <c r="T17" s="21">
        <f t="shared" si="40"/>
        <v>610.625</v>
      </c>
      <c r="U17" s="21">
        <f t="shared" ref="U17" si="41">AVERAGE(U5:U12)</f>
        <v>3307.5</v>
      </c>
      <c r="V17" s="5">
        <f t="shared" si="39"/>
        <v>9.6875</v>
      </c>
      <c r="W17" s="5">
        <f t="shared" ref="W17:Z17" si="42">AVERAGE(W5:W12)</f>
        <v>10</v>
      </c>
      <c r="X17" s="5">
        <f t="shared" si="42"/>
        <v>13.4375</v>
      </c>
      <c r="Y17" s="5">
        <f t="shared" si="42"/>
        <v>10</v>
      </c>
      <c r="Z17" s="5">
        <f t="shared" si="42"/>
        <v>0</v>
      </c>
      <c r="AA17" s="5">
        <f t="shared" ref="AA17" si="43">AVERAGE(AA5:AA12)</f>
        <v>43.125</v>
      </c>
      <c r="AB17" s="24">
        <f t="shared" si="39"/>
        <v>683.4375</v>
      </c>
      <c r="AC17" s="24">
        <f t="shared" ref="AC17:AG17" si="44">AVERAGE(AC5:AC12)</f>
        <v>661.875</v>
      </c>
      <c r="AD17" s="24">
        <f t="shared" si="44"/>
        <v>732.8125</v>
      </c>
      <c r="AE17" s="24">
        <f t="shared" si="44"/>
        <v>661.875</v>
      </c>
      <c r="AF17" s="24">
        <f t="shared" si="44"/>
        <v>610.625</v>
      </c>
      <c r="AG17" s="25">
        <f t="shared" si="44"/>
        <v>3350.625</v>
      </c>
    </row>
    <row r="18" spans="1:33" x14ac:dyDescent="0.3">
      <c r="A18" s="26" t="s">
        <v>13</v>
      </c>
      <c r="B18" s="26"/>
      <c r="C18" s="22">
        <f>SUM(C5:C12)</f>
        <v>145</v>
      </c>
      <c r="D18" s="10">
        <f t="shared" ref="D18:H18" si="45">SUM(D5:D12)</f>
        <v>299</v>
      </c>
      <c r="E18" s="10">
        <f t="shared" si="45"/>
        <v>294</v>
      </c>
      <c r="F18" s="10">
        <f t="shared" si="45"/>
        <v>310</v>
      </c>
      <c r="G18" s="10">
        <f t="shared" si="45"/>
        <v>290</v>
      </c>
      <c r="H18" s="10">
        <f t="shared" si="45"/>
        <v>272</v>
      </c>
      <c r="I18" s="10">
        <f t="shared" ref="I18" si="46">SUM(I5:I12)</f>
        <v>1465</v>
      </c>
      <c r="J18" s="23">
        <f>SUM(J5:J12)</f>
        <v>11</v>
      </c>
      <c r="K18" s="23">
        <f t="shared" ref="K18:N18" si="47">SUM(K5:K12)</f>
        <v>11</v>
      </c>
      <c r="L18" s="23">
        <f t="shared" si="47"/>
        <v>11</v>
      </c>
      <c r="M18" s="23">
        <f t="shared" si="47"/>
        <v>9</v>
      </c>
      <c r="N18" s="23">
        <f t="shared" si="47"/>
        <v>0</v>
      </c>
      <c r="O18" s="23">
        <f t="shared" ref="O18" si="48">SUM(O5:O12)</f>
        <v>42</v>
      </c>
      <c r="P18" s="21">
        <f>SUM(P5:P12)</f>
        <v>5390</v>
      </c>
      <c r="Q18" s="21">
        <f t="shared" ref="Q18:T18" si="49">SUM(Q5:Q12)</f>
        <v>5215</v>
      </c>
      <c r="R18" s="21">
        <f t="shared" si="49"/>
        <v>5755</v>
      </c>
      <c r="S18" s="21">
        <f t="shared" si="49"/>
        <v>5215</v>
      </c>
      <c r="T18" s="21">
        <f t="shared" si="49"/>
        <v>4885</v>
      </c>
      <c r="U18" s="21">
        <f t="shared" ref="U18" si="50">SUM(U5:U12)</f>
        <v>26460</v>
      </c>
      <c r="V18" s="5">
        <f t="shared" ref="V18:AB18" si="51">SUM(V5:V12)</f>
        <v>77.5</v>
      </c>
      <c r="W18" s="5">
        <f t="shared" ref="W18:Z18" si="52">SUM(W5:W12)</f>
        <v>80</v>
      </c>
      <c r="X18" s="5">
        <f t="shared" si="52"/>
        <v>107.5</v>
      </c>
      <c r="Y18" s="5">
        <f t="shared" si="52"/>
        <v>80</v>
      </c>
      <c r="Z18" s="5">
        <f t="shared" si="52"/>
        <v>0</v>
      </c>
      <c r="AA18" s="5">
        <f t="shared" ref="AA18" si="53">SUM(AA5:AA12)</f>
        <v>345</v>
      </c>
      <c r="AB18" s="24">
        <f t="shared" si="51"/>
        <v>5467.5</v>
      </c>
      <c r="AC18" s="24">
        <f t="shared" ref="AC18:AG18" si="54">SUM(AC5:AC12)</f>
        <v>5295</v>
      </c>
      <c r="AD18" s="24">
        <f t="shared" si="54"/>
        <v>5862.5</v>
      </c>
      <c r="AE18" s="24">
        <f t="shared" si="54"/>
        <v>5295</v>
      </c>
      <c r="AF18" s="24">
        <f t="shared" si="54"/>
        <v>4885</v>
      </c>
      <c r="AG18" s="25">
        <f t="shared" si="54"/>
        <v>26805</v>
      </c>
    </row>
    <row r="19" spans="1:33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spans="1:33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</sheetData>
  <conditionalFormatting sqref="I5:I12">
    <cfRule type="cellIs" dxfId="0" priority="1" operator="lessThan">
      <formula>160</formula>
    </cfRule>
  </conditionalFormatting>
  <pageMargins left="0.7" right="0.7" top="0.75" bottom="0.75" header="0.3" footer="0.3"/>
  <ignoredErrors>
    <ignoredError sqref="D15:D18 I5 I6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I. Achaji</dc:creator>
  <cp:lastModifiedBy>Ahmad I. Achaji</cp:lastModifiedBy>
  <dcterms:created xsi:type="dcterms:W3CDTF">2023-12-22T15:26:02Z</dcterms:created>
  <dcterms:modified xsi:type="dcterms:W3CDTF">2023-12-28T19:12:26Z</dcterms:modified>
</cp:coreProperties>
</file>