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6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7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unden\FIS\Test_Validation\2021\2021_01-07_LK\"/>
    </mc:Choice>
  </mc:AlternateContent>
  <xr:revisionPtr revIDLastSave="0" documentId="13_ncr:1_{96FFD43D-9066-4ABF-9408-E4A4DDF152DC}" xr6:coauthVersionLast="45" xr6:coauthVersionMax="45" xr10:uidLastSave="{00000000-0000-0000-0000-000000000000}"/>
  <bookViews>
    <workbookView xWindow="40920" yWindow="-120" windowWidth="29040" windowHeight="15840" activeTab="2" xr2:uid="{00000000-000D-0000-FFFF-FFFF00000000}"/>
  </bookViews>
  <sheets>
    <sheet name="06-01-2020" sheetId="1" r:id="rId1"/>
    <sheet name="06-01-extrakt" sheetId="2" r:id="rId2"/>
    <sheet name="07-01-2020" sheetId="3" r:id="rId3"/>
  </sheets>
  <definedNames>
    <definedName name="_xlchart.v1.0" hidden="1">'06-01-2020'!$AD$106:$AD$117</definedName>
    <definedName name="_xlchart.v1.1" hidden="1">'06-01-2020'!$AI$106:$AI$117</definedName>
    <definedName name="_xlchart.v1.10" hidden="1">'06-01-2020'!$Y$106:$Y$117</definedName>
    <definedName name="_xlchart.v1.11" hidden="1">'06-01-2020'!$H$124:$H$133</definedName>
    <definedName name="_xlchart.v1.12" hidden="1">'06-01-2020'!$I$124:$I$133</definedName>
    <definedName name="_xlchart.v1.13" hidden="1">'06-01-extrakt'!$J$23</definedName>
    <definedName name="_xlchart.v1.14" hidden="1">'06-01-extrakt'!$J$24:$J$35</definedName>
    <definedName name="_xlchart.v1.15" hidden="1">'06-01-extrakt'!$K$23</definedName>
    <definedName name="_xlchart.v1.16" hidden="1">'06-01-extrakt'!$K$24:$K$35</definedName>
    <definedName name="_xlchart.v1.17" hidden="1">'06-01-extrakt'!$L$23</definedName>
    <definedName name="_xlchart.v1.18" hidden="1">'06-01-extrakt'!$L$24:$L$35</definedName>
    <definedName name="_xlchart.v1.19" hidden="1">'06-01-extrakt'!$M$23</definedName>
    <definedName name="_xlchart.v1.2" hidden="1">'06-01-2020'!$AN$106:$AN$117</definedName>
    <definedName name="_xlchart.v1.20" hidden="1">'06-01-extrakt'!$M$24:$M$35</definedName>
    <definedName name="_xlchart.v1.21" hidden="1">'06-01-extrakt'!$N$23</definedName>
    <definedName name="_xlchart.v1.22" hidden="1">'06-01-extrakt'!$N$24:$N$35</definedName>
    <definedName name="_xlchart.v1.23" hidden="1">'06-01-extrakt'!$O$23</definedName>
    <definedName name="_xlchart.v1.24" hidden="1">'06-01-extrakt'!$O$24:$O$35</definedName>
    <definedName name="_xlchart.v1.25" hidden="1">'06-01-extrakt'!$P$23</definedName>
    <definedName name="_xlchart.v1.26" hidden="1">'06-01-extrakt'!$P$24:$P$35</definedName>
    <definedName name="_xlchart.v1.27" hidden="1">'06-01-extrakt'!$Q$23</definedName>
    <definedName name="_xlchart.v1.28" hidden="1">'06-01-extrakt'!$Q$24:$Q$35</definedName>
    <definedName name="_xlchart.v1.29" hidden="1">'06-01-extrakt'!$R$23</definedName>
    <definedName name="_xlchart.v1.3" hidden="1">'06-01-2020'!$AS$106:$AS$117</definedName>
    <definedName name="_xlchart.v1.30" hidden="1">'06-01-extrakt'!$R$24:$R$35</definedName>
    <definedName name="_xlchart.v1.31" hidden="1">'06-01-extrakt'!$S$23</definedName>
    <definedName name="_xlchart.v1.32" hidden="1">'06-01-extrakt'!$S$24:$S$35</definedName>
    <definedName name="_xlchart.v1.33" hidden="1">'06-01-extrakt'!$I$23</definedName>
    <definedName name="_xlchart.v1.34" hidden="1">'06-01-extrakt'!$I$24:$I$35</definedName>
    <definedName name="_xlchart.v1.35" hidden="1">'06-01-extrakt'!$J$23</definedName>
    <definedName name="_xlchart.v1.36" hidden="1">'06-01-extrakt'!$J$24:$J$35</definedName>
    <definedName name="_xlchart.v1.37" hidden="1">'06-01-extrakt'!$K$23</definedName>
    <definedName name="_xlchart.v1.38" hidden="1">'06-01-extrakt'!$K$24:$K$35</definedName>
    <definedName name="_xlchart.v1.39" hidden="1">'06-01-extrakt'!$L$23</definedName>
    <definedName name="_xlchart.v1.4" hidden="1">'06-01-2020'!$AX$106:$AX$117</definedName>
    <definedName name="_xlchart.v1.40" hidden="1">'06-01-extrakt'!$L$24:$L$35</definedName>
    <definedName name="_xlchart.v1.41" hidden="1">'06-01-extrakt'!$M$23</definedName>
    <definedName name="_xlchart.v1.42" hidden="1">'06-01-extrakt'!$M$24:$M$35</definedName>
    <definedName name="_xlchart.v1.43" hidden="1">'06-01-extrakt'!$N$23</definedName>
    <definedName name="_xlchart.v1.44" hidden="1">'06-01-extrakt'!$N$24:$N$35</definedName>
    <definedName name="_xlchart.v1.45" hidden="1">'06-01-extrakt'!$O$23</definedName>
    <definedName name="_xlchart.v1.46" hidden="1">'06-01-extrakt'!$O$24:$O$35</definedName>
    <definedName name="_xlchart.v1.47" hidden="1">'06-01-extrakt'!$P$23</definedName>
    <definedName name="_xlchart.v1.48" hidden="1">'06-01-extrakt'!$P$24:$P$35</definedName>
    <definedName name="_xlchart.v1.49" hidden="1">'06-01-extrakt'!$Q$23</definedName>
    <definedName name="_xlchart.v1.5" hidden="1">'06-01-2020'!$BC$106:$BC$117</definedName>
    <definedName name="_xlchart.v1.50" hidden="1">'06-01-extrakt'!$Q$24:$Q$35</definedName>
    <definedName name="_xlchart.v1.51" hidden="1">'06-01-extrakt'!$R$23</definedName>
    <definedName name="_xlchart.v1.52" hidden="1">'06-01-extrakt'!$R$24:$R$35</definedName>
    <definedName name="_xlchart.v1.53" hidden="1">'06-01-extrakt'!$S$23</definedName>
    <definedName name="_xlchart.v1.54" hidden="1">'06-01-extrakt'!$S$24:$S$35</definedName>
    <definedName name="_xlchart.v1.55" hidden="1">'07-01-2020'!$AF$3</definedName>
    <definedName name="_xlchart.v1.56" hidden="1">'07-01-2020'!$AF$4:$AF$12</definedName>
    <definedName name="_xlchart.v1.57" hidden="1">'07-01-2020'!$AG$3</definedName>
    <definedName name="_xlchart.v1.58" hidden="1">'07-01-2020'!$AG$4:$AG$12</definedName>
    <definedName name="_xlchart.v1.59" hidden="1">'07-01-2020'!$AH$3</definedName>
    <definedName name="_xlchart.v1.6" hidden="1">'06-01-2020'!$D$106:$D$117</definedName>
    <definedName name="_xlchart.v1.60" hidden="1">'07-01-2020'!$AH$4:$AH$12</definedName>
    <definedName name="_xlchart.v1.61" hidden="1">'07-01-2020'!$AF$3</definedName>
    <definedName name="_xlchart.v1.62" hidden="1">'07-01-2020'!$AF$4:$AF$12</definedName>
    <definedName name="_xlchart.v1.63" hidden="1">'07-01-2020'!$AG$3</definedName>
    <definedName name="_xlchart.v1.64" hidden="1">'07-01-2020'!$AG$4:$AG$12</definedName>
    <definedName name="_xlchart.v1.65" hidden="1">'07-01-2020'!$AH$3</definedName>
    <definedName name="_xlchart.v1.66" hidden="1">'07-01-2020'!$AH$4:$AH$12</definedName>
    <definedName name="_xlchart.v1.67" hidden="1">'07-01-2020'!$AC$106</definedName>
    <definedName name="_xlchart.v1.68" hidden="1">'07-01-2020'!$AC$107:$AC$116</definedName>
    <definedName name="_xlchart.v1.69" hidden="1">'07-01-2020'!$U$106</definedName>
    <definedName name="_xlchart.v1.7" hidden="1">'06-01-2020'!$I$106:$I$117</definedName>
    <definedName name="_xlchart.v1.70" hidden="1">'07-01-2020'!$U$107:$U$116</definedName>
    <definedName name="_xlchart.v1.71" hidden="1">'07-01-2020'!$Y$106</definedName>
    <definedName name="_xlchart.v1.72" hidden="1">'07-01-2020'!$Y$107:$Y$116</definedName>
    <definedName name="_xlchart.v1.73" hidden="1">'07-01-2020'!$C$106</definedName>
    <definedName name="_xlchart.v1.74" hidden="1">'07-01-2020'!$C$107:$C$116</definedName>
    <definedName name="_xlchart.v1.75" hidden="1">'07-01-2020'!$F$106</definedName>
    <definedName name="_xlchart.v1.76" hidden="1">'07-01-2020'!$F$107:$F$116</definedName>
    <definedName name="_xlchart.v1.77" hidden="1">'07-01-2020'!$I$106</definedName>
    <definedName name="_xlchart.v1.78" hidden="1">'07-01-2020'!$I$107:$I$116</definedName>
    <definedName name="_xlchart.v1.79" hidden="1">'07-01-2020'!$L$106</definedName>
    <definedName name="_xlchart.v1.8" hidden="1">'06-01-2020'!$O$106:$O$117</definedName>
    <definedName name="_xlchart.v1.80" hidden="1">'07-01-2020'!$L$107:$L$116</definedName>
    <definedName name="_xlchart.v1.81" hidden="1">'07-01-2020'!$O$106</definedName>
    <definedName name="_xlchart.v1.82" hidden="1">'07-01-2020'!$O$107:$O$116</definedName>
    <definedName name="_xlchart.v1.83" hidden="1">'07-01-2020'!$R$106</definedName>
    <definedName name="_xlchart.v1.84" hidden="1">'07-01-2020'!$R$107:$R$116</definedName>
    <definedName name="_xlchart.v1.85" hidden="1">'07-01-2020'!$AF$4:$AF$12</definedName>
    <definedName name="_xlchart.v1.86" hidden="1">'07-01-2020'!$AG$4:$AG$12</definedName>
    <definedName name="_xlchart.v1.87" hidden="1">'07-01-2020'!$AH$4:$AH$12</definedName>
    <definedName name="_xlchart.v1.9" hidden="1">'06-01-2020'!$T$106:$T$117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12" i="3" l="1"/>
  <c r="AS11" i="3"/>
  <c r="AS10" i="3"/>
  <c r="AS9" i="3"/>
  <c r="AP12" i="3"/>
  <c r="AO12" i="3"/>
  <c r="AM12" i="3"/>
  <c r="AP11" i="3"/>
  <c r="AM11" i="3"/>
  <c r="AO11" i="3" s="1"/>
  <c r="AQ11" i="3" s="1"/>
  <c r="AR11" i="3" s="1"/>
  <c r="AP10" i="3"/>
  <c r="AM10" i="3"/>
  <c r="AO10" i="3" s="1"/>
  <c r="AQ10" i="3" s="1"/>
  <c r="AR10" i="3" s="1"/>
  <c r="AP9" i="3"/>
  <c r="AQ9" i="3" s="1"/>
  <c r="AR9" i="3" s="1"/>
  <c r="AO9" i="3"/>
  <c r="AM9" i="3"/>
  <c r="AF12" i="3"/>
  <c r="AF11" i="3"/>
  <c r="AF10" i="3"/>
  <c r="AF9" i="3"/>
  <c r="AF8" i="3"/>
  <c r="AS8" i="3" s="1"/>
  <c r="AF7" i="3"/>
  <c r="AS7" i="3" s="1"/>
  <c r="AF6" i="3"/>
  <c r="AS6" i="3" s="1"/>
  <c r="AF5" i="3"/>
  <c r="AS5" i="3" s="1"/>
  <c r="AF4" i="3"/>
  <c r="AS4" i="3" s="1"/>
  <c r="AA102" i="3"/>
  <c r="AA101" i="3"/>
  <c r="AA100" i="3"/>
  <c r="AA99" i="3"/>
  <c r="AA98" i="3"/>
  <c r="AA97" i="3"/>
  <c r="AA96" i="3"/>
  <c r="AA95" i="3"/>
  <c r="AB94" i="3" s="1"/>
  <c r="AA94" i="3"/>
  <c r="AA92" i="3"/>
  <c r="AA91" i="3"/>
  <c r="AA90" i="3"/>
  <c r="AA89" i="3"/>
  <c r="AA88" i="3"/>
  <c r="AA87" i="3"/>
  <c r="AA86" i="3"/>
  <c r="AA85" i="3"/>
  <c r="AA84" i="3"/>
  <c r="AA82" i="3"/>
  <c r="AA81" i="3"/>
  <c r="AA80" i="3"/>
  <c r="AA79" i="3"/>
  <c r="AA78" i="3"/>
  <c r="AA77" i="3"/>
  <c r="AB76" i="3" s="1"/>
  <c r="AH11" i="3" s="1"/>
  <c r="AA76" i="3"/>
  <c r="AA75" i="3"/>
  <c r="AB74" i="3" s="1"/>
  <c r="AG11" i="3" s="1"/>
  <c r="AA74" i="3"/>
  <c r="AA72" i="3"/>
  <c r="AA71" i="3"/>
  <c r="AA70" i="3"/>
  <c r="AA69" i="3"/>
  <c r="AA68" i="3"/>
  <c r="AA67" i="3"/>
  <c r="AA66" i="3"/>
  <c r="AA65" i="3"/>
  <c r="AA64" i="3"/>
  <c r="AA62" i="3"/>
  <c r="AA61" i="3"/>
  <c r="AA60" i="3"/>
  <c r="AA59" i="3"/>
  <c r="AA58" i="3"/>
  <c r="AA57" i="3"/>
  <c r="AB56" i="3" s="1"/>
  <c r="AH9" i="3" s="1"/>
  <c r="AA56" i="3"/>
  <c r="AA55" i="3"/>
  <c r="AB54" i="3" s="1"/>
  <c r="AG9" i="3" s="1"/>
  <c r="AA54" i="3"/>
  <c r="AA52" i="3"/>
  <c r="AA51" i="3"/>
  <c r="AA50" i="3"/>
  <c r="AA49" i="3"/>
  <c r="AA48" i="3"/>
  <c r="AA47" i="3"/>
  <c r="AA46" i="3"/>
  <c r="AA45" i="3"/>
  <c r="AA44" i="3"/>
  <c r="AA42" i="3"/>
  <c r="AA41" i="3"/>
  <c r="AA40" i="3"/>
  <c r="AA39" i="3"/>
  <c r="AA38" i="3"/>
  <c r="AA37" i="3"/>
  <c r="AA36" i="3"/>
  <c r="AA35" i="3"/>
  <c r="AA34" i="3"/>
  <c r="AA32" i="3"/>
  <c r="AA31" i="3"/>
  <c r="AA30" i="3"/>
  <c r="AA29" i="3"/>
  <c r="AA28" i="3"/>
  <c r="AA27" i="3"/>
  <c r="AA26" i="3"/>
  <c r="AA25" i="3"/>
  <c r="AA24" i="3"/>
  <c r="AM6" i="3" s="1"/>
  <c r="AP6" i="3" s="1"/>
  <c r="AA22" i="3"/>
  <c r="AA21" i="3"/>
  <c r="AA20" i="3"/>
  <c r="AA19" i="3"/>
  <c r="AA18" i="3"/>
  <c r="AA17" i="3"/>
  <c r="AB16" i="3" s="1"/>
  <c r="AH5" i="3" s="1"/>
  <c r="AA16" i="3"/>
  <c r="AA15" i="3"/>
  <c r="AB14" i="3" s="1"/>
  <c r="AG5" i="3" s="1"/>
  <c r="AA14" i="3"/>
  <c r="AA12" i="3"/>
  <c r="AA11" i="3"/>
  <c r="AA10" i="3"/>
  <c r="AA9" i="3"/>
  <c r="AA8" i="3"/>
  <c r="AA7" i="3"/>
  <c r="AA6" i="3"/>
  <c r="AA5" i="3"/>
  <c r="AA4" i="3"/>
  <c r="Y107" i="3"/>
  <c r="AC116" i="3"/>
  <c r="AC115" i="3"/>
  <c r="AC114" i="3"/>
  <c r="AC113" i="3"/>
  <c r="AC112" i="3"/>
  <c r="AC111" i="3"/>
  <c r="AC110" i="3"/>
  <c r="AC109" i="3"/>
  <c r="AC108" i="3"/>
  <c r="AC107" i="3"/>
  <c r="Y116" i="3"/>
  <c r="Y115" i="3"/>
  <c r="Y114" i="3"/>
  <c r="Y113" i="3"/>
  <c r="Y112" i="3"/>
  <c r="Y111" i="3"/>
  <c r="Y110" i="3"/>
  <c r="Y109" i="3"/>
  <c r="Y108" i="3"/>
  <c r="U116" i="3"/>
  <c r="U115" i="3"/>
  <c r="U114" i="3"/>
  <c r="U113" i="3"/>
  <c r="U112" i="3"/>
  <c r="U111" i="3"/>
  <c r="U110" i="3"/>
  <c r="U109" i="3"/>
  <c r="U108" i="3"/>
  <c r="U107" i="3"/>
  <c r="R116" i="3"/>
  <c r="R115" i="3"/>
  <c r="R114" i="3"/>
  <c r="R113" i="3"/>
  <c r="R112" i="3"/>
  <c r="R111" i="3"/>
  <c r="R110" i="3"/>
  <c r="R109" i="3"/>
  <c r="R108" i="3"/>
  <c r="R107" i="3"/>
  <c r="O116" i="3"/>
  <c r="O115" i="3"/>
  <c r="O114" i="3"/>
  <c r="O113" i="3"/>
  <c r="O112" i="3"/>
  <c r="O111" i="3"/>
  <c r="O110" i="3"/>
  <c r="O109" i="3"/>
  <c r="O108" i="3"/>
  <c r="O107" i="3"/>
  <c r="L116" i="3"/>
  <c r="L115" i="3"/>
  <c r="L114" i="3"/>
  <c r="L113" i="3"/>
  <c r="L112" i="3"/>
  <c r="L111" i="3"/>
  <c r="L110" i="3"/>
  <c r="L109" i="3"/>
  <c r="L108" i="3"/>
  <c r="L107" i="3"/>
  <c r="I116" i="3"/>
  <c r="I115" i="3"/>
  <c r="I114" i="3"/>
  <c r="I113" i="3"/>
  <c r="I112" i="3"/>
  <c r="I111" i="3"/>
  <c r="I110" i="3"/>
  <c r="I109" i="3"/>
  <c r="I108" i="3"/>
  <c r="I107" i="3"/>
  <c r="F116" i="3"/>
  <c r="F115" i="3"/>
  <c r="F114" i="3"/>
  <c r="F113" i="3"/>
  <c r="F112" i="3"/>
  <c r="F111" i="3"/>
  <c r="F110" i="3"/>
  <c r="F109" i="3"/>
  <c r="F108" i="3"/>
  <c r="F107" i="3"/>
  <c r="C112" i="3"/>
  <c r="C111" i="3"/>
  <c r="C110" i="3"/>
  <c r="C109" i="3"/>
  <c r="C108" i="3"/>
  <c r="C107" i="3"/>
  <c r="C113" i="3"/>
  <c r="C114" i="3"/>
  <c r="C115" i="3"/>
  <c r="C116" i="3"/>
  <c r="AQ12" i="3" l="1"/>
  <c r="AR12" i="3" s="1"/>
  <c r="AB6" i="3"/>
  <c r="AH4" i="3" s="1"/>
  <c r="AB46" i="3"/>
  <c r="AB64" i="3"/>
  <c r="AG10" i="3" s="1"/>
  <c r="AB86" i="3"/>
  <c r="AH12" i="3" s="1"/>
  <c r="AM4" i="3"/>
  <c r="AJ5" i="3"/>
  <c r="AM7" i="3"/>
  <c r="AP7" i="3" s="1"/>
  <c r="AM8" i="3"/>
  <c r="AO8" i="3" s="1"/>
  <c r="AJ9" i="3"/>
  <c r="AJ11" i="3"/>
  <c r="AB96" i="3"/>
  <c r="AB4" i="3"/>
  <c r="AG4" i="3" s="1"/>
  <c r="AJ4" i="3" s="1"/>
  <c r="AM5" i="3"/>
  <c r="AP5" i="3" s="1"/>
  <c r="AB26" i="3"/>
  <c r="AH6" i="3" s="1"/>
  <c r="AB44" i="3"/>
  <c r="AB66" i="3"/>
  <c r="AH10" i="3" s="1"/>
  <c r="AJ10" i="3" s="1"/>
  <c r="AB84" i="3"/>
  <c r="AG12" i="3" s="1"/>
  <c r="AO6" i="3"/>
  <c r="AQ6" i="3" s="1"/>
  <c r="AR6" i="3" s="1"/>
  <c r="AB36" i="3"/>
  <c r="AO4" i="3"/>
  <c r="AO7" i="3"/>
  <c r="AB24" i="3"/>
  <c r="AG6" i="3" s="1"/>
  <c r="AJ6" i="3" s="1"/>
  <c r="AP4" i="3"/>
  <c r="AB34" i="3"/>
  <c r="AO5" i="3"/>
  <c r="AQ5" i="3" s="1"/>
  <c r="AR5" i="3" s="1"/>
  <c r="AA92" i="1"/>
  <c r="BE91" i="1"/>
  <c r="BE90" i="1"/>
  <c r="BE89" i="1"/>
  <c r="BE88" i="1"/>
  <c r="BE87" i="1"/>
  <c r="BE86" i="1"/>
  <c r="BE85" i="1"/>
  <c r="BE84" i="1"/>
  <c r="BE83" i="1"/>
  <c r="BE81" i="1"/>
  <c r="BE80" i="1"/>
  <c r="BE79" i="1"/>
  <c r="BE78" i="1"/>
  <c r="BE77" i="1"/>
  <c r="BE76" i="1"/>
  <c r="BE75" i="1"/>
  <c r="BE74" i="1"/>
  <c r="BE73" i="1"/>
  <c r="BE71" i="1"/>
  <c r="BE70" i="1"/>
  <c r="BE69" i="1"/>
  <c r="BE68" i="1"/>
  <c r="BE67" i="1"/>
  <c r="BE66" i="1"/>
  <c r="BE65" i="1"/>
  <c r="BE64" i="1"/>
  <c r="BE63" i="1"/>
  <c r="BE61" i="1"/>
  <c r="BE60" i="1"/>
  <c r="BE59" i="1"/>
  <c r="BE58" i="1"/>
  <c r="BE57" i="1"/>
  <c r="BE56" i="1"/>
  <c r="BE55" i="1"/>
  <c r="BE54" i="1"/>
  <c r="BE53" i="1"/>
  <c r="BE51" i="1"/>
  <c r="BE50" i="1"/>
  <c r="BE49" i="1"/>
  <c r="BE48" i="1"/>
  <c r="BE47" i="1"/>
  <c r="BE46" i="1"/>
  <c r="BE45" i="1"/>
  <c r="BE44" i="1"/>
  <c r="BE43" i="1"/>
  <c r="BE41" i="1"/>
  <c r="BE40" i="1"/>
  <c r="BE39" i="1"/>
  <c r="BE38" i="1"/>
  <c r="BE37" i="1"/>
  <c r="BE36" i="1"/>
  <c r="BE35" i="1"/>
  <c r="BE34" i="1"/>
  <c r="BE33" i="1"/>
  <c r="BE31" i="1"/>
  <c r="BE30" i="1"/>
  <c r="BE29" i="1"/>
  <c r="BE28" i="1"/>
  <c r="BE27" i="1"/>
  <c r="BE26" i="1"/>
  <c r="BE25" i="1"/>
  <c r="BE24" i="1"/>
  <c r="BE23" i="1"/>
  <c r="BE21" i="1"/>
  <c r="BE20" i="1"/>
  <c r="BE19" i="1"/>
  <c r="BE18" i="1"/>
  <c r="BE17" i="1"/>
  <c r="BE16" i="1"/>
  <c r="BE15" i="1"/>
  <c r="BE14" i="1"/>
  <c r="BE13" i="1"/>
  <c r="BE11" i="1"/>
  <c r="BE10" i="1"/>
  <c r="BE9" i="1"/>
  <c r="BE8" i="1"/>
  <c r="BE7" i="1"/>
  <c r="BE6" i="1"/>
  <c r="BE5" i="1"/>
  <c r="BE4" i="1"/>
  <c r="BE3" i="1"/>
  <c r="AZ91" i="1"/>
  <c r="AZ90" i="1"/>
  <c r="AZ89" i="1"/>
  <c r="AZ88" i="1"/>
  <c r="AZ87" i="1"/>
  <c r="AZ86" i="1"/>
  <c r="AZ85" i="1"/>
  <c r="AZ84" i="1"/>
  <c r="AZ83" i="1"/>
  <c r="AZ81" i="1"/>
  <c r="AZ80" i="1"/>
  <c r="AZ79" i="1"/>
  <c r="AZ78" i="1"/>
  <c r="AZ77" i="1"/>
  <c r="AZ76" i="1"/>
  <c r="AZ75" i="1"/>
  <c r="AZ74" i="1"/>
  <c r="AZ73" i="1"/>
  <c r="AZ71" i="1"/>
  <c r="AZ70" i="1"/>
  <c r="AZ69" i="1"/>
  <c r="AZ68" i="1"/>
  <c r="AZ67" i="1"/>
  <c r="AZ66" i="1"/>
  <c r="AZ65" i="1"/>
  <c r="AZ64" i="1"/>
  <c r="AZ63" i="1"/>
  <c r="AZ61" i="1"/>
  <c r="AZ60" i="1"/>
  <c r="AZ59" i="1"/>
  <c r="AZ58" i="1"/>
  <c r="AZ57" i="1"/>
  <c r="AZ56" i="1"/>
  <c r="AZ55" i="1"/>
  <c r="AZ54" i="1"/>
  <c r="AZ53" i="1"/>
  <c r="AZ51" i="1"/>
  <c r="AZ50" i="1"/>
  <c r="AZ49" i="1"/>
  <c r="AZ48" i="1"/>
  <c r="AZ47" i="1"/>
  <c r="AZ46" i="1"/>
  <c r="AZ45" i="1"/>
  <c r="AZ44" i="1"/>
  <c r="AZ43" i="1"/>
  <c r="AZ41" i="1"/>
  <c r="AZ40" i="1"/>
  <c r="AZ39" i="1"/>
  <c r="AZ38" i="1"/>
  <c r="AZ37" i="1"/>
  <c r="AZ36" i="1"/>
  <c r="AZ35" i="1"/>
  <c r="AZ34" i="1"/>
  <c r="AZ33" i="1"/>
  <c r="AZ31" i="1"/>
  <c r="AZ30" i="1"/>
  <c r="AZ29" i="1"/>
  <c r="AZ28" i="1"/>
  <c r="AZ27" i="1"/>
  <c r="AZ26" i="1"/>
  <c r="AZ25" i="1"/>
  <c r="AZ24" i="1"/>
  <c r="AZ23" i="1"/>
  <c r="AZ21" i="1"/>
  <c r="AZ20" i="1"/>
  <c r="AZ19" i="1"/>
  <c r="AZ18" i="1"/>
  <c r="AZ17" i="1"/>
  <c r="AZ16" i="1"/>
  <c r="AZ15" i="1"/>
  <c r="AZ14" i="1"/>
  <c r="AZ13" i="1"/>
  <c r="AZ11" i="1"/>
  <c r="AZ10" i="1"/>
  <c r="AZ9" i="1"/>
  <c r="AZ8" i="1"/>
  <c r="AZ7" i="1"/>
  <c r="AZ6" i="1"/>
  <c r="AZ5" i="1"/>
  <c r="AZ4" i="1"/>
  <c r="AZ3" i="1"/>
  <c r="AU91" i="1"/>
  <c r="AU90" i="1"/>
  <c r="AU89" i="1"/>
  <c r="AU88" i="1"/>
  <c r="AU87" i="1"/>
  <c r="AU86" i="1"/>
  <c r="AU85" i="1"/>
  <c r="AU84" i="1"/>
  <c r="AU83" i="1"/>
  <c r="AU81" i="1"/>
  <c r="AU80" i="1"/>
  <c r="AU79" i="1"/>
  <c r="AU78" i="1"/>
  <c r="AU77" i="1"/>
  <c r="AU76" i="1"/>
  <c r="AU75" i="1"/>
  <c r="AU74" i="1"/>
  <c r="AU73" i="1"/>
  <c r="AU71" i="1"/>
  <c r="AU70" i="1"/>
  <c r="AU69" i="1"/>
  <c r="AU68" i="1"/>
  <c r="AU67" i="1"/>
  <c r="AU66" i="1"/>
  <c r="AU65" i="1"/>
  <c r="AU64" i="1"/>
  <c r="AU63" i="1"/>
  <c r="AU61" i="1"/>
  <c r="AU60" i="1"/>
  <c r="AU59" i="1"/>
  <c r="AU58" i="1"/>
  <c r="AU57" i="1"/>
  <c r="AU56" i="1"/>
  <c r="AU55" i="1"/>
  <c r="AU54" i="1"/>
  <c r="AU53" i="1"/>
  <c r="AU51" i="1"/>
  <c r="AU50" i="1"/>
  <c r="AU49" i="1"/>
  <c r="AU48" i="1"/>
  <c r="AU47" i="1"/>
  <c r="AU46" i="1"/>
  <c r="AU45" i="1"/>
  <c r="AU44" i="1"/>
  <c r="AU43" i="1"/>
  <c r="AU41" i="1"/>
  <c r="AU40" i="1"/>
  <c r="AU39" i="1"/>
  <c r="AU38" i="1"/>
  <c r="AU37" i="1"/>
  <c r="AU36" i="1"/>
  <c r="AU35" i="1"/>
  <c r="AU34" i="1"/>
  <c r="AU33" i="1"/>
  <c r="AU31" i="1"/>
  <c r="AU30" i="1"/>
  <c r="AU29" i="1"/>
  <c r="AU28" i="1"/>
  <c r="AU27" i="1"/>
  <c r="AU26" i="1"/>
  <c r="AU25" i="1"/>
  <c r="AU24" i="1"/>
  <c r="AU23" i="1"/>
  <c r="AU21" i="1"/>
  <c r="AU20" i="1"/>
  <c r="AU19" i="1"/>
  <c r="AU18" i="1"/>
  <c r="AU17" i="1"/>
  <c r="AU16" i="1"/>
  <c r="AU15" i="1"/>
  <c r="AU14" i="1"/>
  <c r="AU13" i="1"/>
  <c r="AU11" i="1"/>
  <c r="AU10" i="1"/>
  <c r="AU9" i="1"/>
  <c r="AU8" i="1"/>
  <c r="AU7" i="1"/>
  <c r="AU6" i="1"/>
  <c r="AU5" i="1"/>
  <c r="AU4" i="1"/>
  <c r="AU3" i="1"/>
  <c r="AP91" i="1"/>
  <c r="AP90" i="1"/>
  <c r="AP89" i="1"/>
  <c r="AP88" i="1"/>
  <c r="AP87" i="1"/>
  <c r="AP86" i="1"/>
  <c r="AP85" i="1"/>
  <c r="AP84" i="1"/>
  <c r="AP83" i="1"/>
  <c r="AP81" i="1"/>
  <c r="AP80" i="1"/>
  <c r="AP79" i="1"/>
  <c r="AP78" i="1"/>
  <c r="AP77" i="1"/>
  <c r="AP76" i="1"/>
  <c r="AP75" i="1"/>
  <c r="AP74" i="1"/>
  <c r="AP73" i="1"/>
  <c r="AP71" i="1"/>
  <c r="AP70" i="1"/>
  <c r="AP69" i="1"/>
  <c r="AP68" i="1"/>
  <c r="AP67" i="1"/>
  <c r="AP66" i="1"/>
  <c r="AP65" i="1"/>
  <c r="AP64" i="1"/>
  <c r="AP63" i="1"/>
  <c r="AP61" i="1"/>
  <c r="AP60" i="1"/>
  <c r="AP59" i="1"/>
  <c r="AP58" i="1"/>
  <c r="AP57" i="1"/>
  <c r="AP56" i="1"/>
  <c r="AP55" i="1"/>
  <c r="AP54" i="1"/>
  <c r="AP53" i="1"/>
  <c r="AP51" i="1"/>
  <c r="AP50" i="1"/>
  <c r="AP49" i="1"/>
  <c r="AP48" i="1"/>
  <c r="AP47" i="1"/>
  <c r="AP46" i="1"/>
  <c r="AP45" i="1"/>
  <c r="AP44" i="1"/>
  <c r="AP43" i="1"/>
  <c r="AP41" i="1"/>
  <c r="AP40" i="1"/>
  <c r="AP39" i="1"/>
  <c r="AP38" i="1"/>
  <c r="AP37" i="1"/>
  <c r="AP36" i="1"/>
  <c r="AP35" i="1"/>
  <c r="AP34" i="1"/>
  <c r="AP33" i="1"/>
  <c r="AP31" i="1"/>
  <c r="AP30" i="1"/>
  <c r="AP29" i="1"/>
  <c r="AP28" i="1"/>
  <c r="AP27" i="1"/>
  <c r="AP26" i="1"/>
  <c r="AP25" i="1"/>
  <c r="AP24" i="1"/>
  <c r="AP23" i="1"/>
  <c r="AP21" i="1"/>
  <c r="AP20" i="1"/>
  <c r="AP19" i="1"/>
  <c r="AP18" i="1"/>
  <c r="AP17" i="1"/>
  <c r="AP16" i="1"/>
  <c r="AP15" i="1"/>
  <c r="AP14" i="1"/>
  <c r="AP13" i="1"/>
  <c r="AP11" i="1"/>
  <c r="AP10" i="1"/>
  <c r="AP9" i="1"/>
  <c r="AP8" i="1"/>
  <c r="AP7" i="1"/>
  <c r="AP6" i="1"/>
  <c r="AP5" i="1"/>
  <c r="AP4" i="1"/>
  <c r="AP3" i="1"/>
  <c r="AK101" i="1"/>
  <c r="AK100" i="1"/>
  <c r="AK99" i="1"/>
  <c r="AK98" i="1"/>
  <c r="AK97" i="1"/>
  <c r="AK96" i="1"/>
  <c r="AK95" i="1"/>
  <c r="AK94" i="1"/>
  <c r="AK93" i="1"/>
  <c r="AK91" i="1"/>
  <c r="AK90" i="1"/>
  <c r="AK89" i="1"/>
  <c r="AK88" i="1"/>
  <c r="AK87" i="1"/>
  <c r="AK86" i="1"/>
  <c r="AK85" i="1"/>
  <c r="AK84" i="1"/>
  <c r="AK83" i="1"/>
  <c r="AK81" i="1"/>
  <c r="AK80" i="1"/>
  <c r="AK79" i="1"/>
  <c r="AK78" i="1"/>
  <c r="AK77" i="1"/>
  <c r="AK76" i="1"/>
  <c r="AK75" i="1"/>
  <c r="AK74" i="1"/>
  <c r="AK73" i="1"/>
  <c r="AK71" i="1"/>
  <c r="AK70" i="1"/>
  <c r="AK69" i="1"/>
  <c r="AK68" i="1"/>
  <c r="AK67" i="1"/>
  <c r="AK66" i="1"/>
  <c r="AK65" i="1"/>
  <c r="AK64" i="1"/>
  <c r="AK63" i="1"/>
  <c r="AK61" i="1"/>
  <c r="AK60" i="1"/>
  <c r="AK59" i="1"/>
  <c r="AK58" i="1"/>
  <c r="AK57" i="1"/>
  <c r="AK56" i="1"/>
  <c r="AK55" i="1"/>
  <c r="AK54" i="1"/>
  <c r="AK53" i="1"/>
  <c r="AK51" i="1"/>
  <c r="AK50" i="1"/>
  <c r="AK49" i="1"/>
  <c r="AK48" i="1"/>
  <c r="AK47" i="1"/>
  <c r="AK46" i="1"/>
  <c r="AK45" i="1"/>
  <c r="AK44" i="1"/>
  <c r="AK43" i="1"/>
  <c r="AK41" i="1"/>
  <c r="AK40" i="1"/>
  <c r="AK39" i="1"/>
  <c r="AK38" i="1"/>
  <c r="AK37" i="1"/>
  <c r="AK36" i="1"/>
  <c r="AK35" i="1"/>
  <c r="AK34" i="1"/>
  <c r="AK33" i="1"/>
  <c r="AK31" i="1"/>
  <c r="AK30" i="1"/>
  <c r="AK29" i="1"/>
  <c r="AK28" i="1"/>
  <c r="AK27" i="1"/>
  <c r="AK26" i="1"/>
  <c r="AK25" i="1"/>
  <c r="AK24" i="1"/>
  <c r="AK23" i="1"/>
  <c r="AK21" i="1"/>
  <c r="AK20" i="1"/>
  <c r="AK19" i="1"/>
  <c r="AK18" i="1"/>
  <c r="AK17" i="1"/>
  <c r="AK16" i="1"/>
  <c r="AK15" i="1"/>
  <c r="AK14" i="1"/>
  <c r="AK13" i="1"/>
  <c r="AK11" i="1"/>
  <c r="AK10" i="1"/>
  <c r="AK9" i="1"/>
  <c r="AK8" i="1"/>
  <c r="AK7" i="1"/>
  <c r="AK6" i="1"/>
  <c r="AK5" i="1"/>
  <c r="AK4" i="1"/>
  <c r="AK3" i="1"/>
  <c r="AF91" i="1"/>
  <c r="AF90" i="1"/>
  <c r="AF89" i="1"/>
  <c r="AF88" i="1"/>
  <c r="AF87" i="1"/>
  <c r="AF86" i="1"/>
  <c r="AF85" i="1"/>
  <c r="AF84" i="1"/>
  <c r="AF83" i="1"/>
  <c r="AF81" i="1"/>
  <c r="AF80" i="1"/>
  <c r="AF79" i="1"/>
  <c r="AF78" i="1"/>
  <c r="AF77" i="1"/>
  <c r="AF76" i="1"/>
  <c r="AF75" i="1"/>
  <c r="AF74" i="1"/>
  <c r="AF73" i="1"/>
  <c r="AF71" i="1"/>
  <c r="AF70" i="1"/>
  <c r="AF69" i="1"/>
  <c r="AF68" i="1"/>
  <c r="AF67" i="1"/>
  <c r="AF66" i="1"/>
  <c r="AF65" i="1"/>
  <c r="AF64" i="1"/>
  <c r="AF63" i="1"/>
  <c r="AF61" i="1"/>
  <c r="AF60" i="1"/>
  <c r="AF59" i="1"/>
  <c r="AF58" i="1"/>
  <c r="AF57" i="1"/>
  <c r="AF56" i="1"/>
  <c r="AF55" i="1"/>
  <c r="AF54" i="1"/>
  <c r="AF53" i="1"/>
  <c r="AF51" i="1"/>
  <c r="AF50" i="1"/>
  <c r="AF49" i="1"/>
  <c r="AF48" i="1"/>
  <c r="AF47" i="1"/>
  <c r="AF46" i="1"/>
  <c r="AF45" i="1"/>
  <c r="AF44" i="1"/>
  <c r="AF43" i="1"/>
  <c r="AF41" i="1"/>
  <c r="AF40" i="1"/>
  <c r="AF39" i="1"/>
  <c r="AF38" i="1"/>
  <c r="AF37" i="1"/>
  <c r="AF36" i="1"/>
  <c r="AF35" i="1"/>
  <c r="AF34" i="1"/>
  <c r="AF33" i="1"/>
  <c r="AF31" i="1"/>
  <c r="AF30" i="1"/>
  <c r="AF29" i="1"/>
  <c r="AF28" i="1"/>
  <c r="AF27" i="1"/>
  <c r="AF26" i="1"/>
  <c r="AF25" i="1"/>
  <c r="AF24" i="1"/>
  <c r="AF23" i="1"/>
  <c r="AF21" i="1"/>
  <c r="AF20" i="1"/>
  <c r="AF19" i="1"/>
  <c r="AF18" i="1"/>
  <c r="AF17" i="1"/>
  <c r="AF16" i="1"/>
  <c r="AF15" i="1"/>
  <c r="AF14" i="1"/>
  <c r="AF13" i="1"/>
  <c r="AF11" i="1"/>
  <c r="AF10" i="1"/>
  <c r="AF9" i="1"/>
  <c r="AF8" i="1"/>
  <c r="AF7" i="1"/>
  <c r="AF6" i="1"/>
  <c r="AF5" i="1"/>
  <c r="AF4" i="1"/>
  <c r="AF3" i="1"/>
  <c r="AA91" i="1"/>
  <c r="AA90" i="1"/>
  <c r="AA89" i="1"/>
  <c r="AA88" i="1"/>
  <c r="AA87" i="1"/>
  <c r="AA86" i="1"/>
  <c r="AA85" i="1"/>
  <c r="AA84" i="1"/>
  <c r="AA81" i="1"/>
  <c r="AA80" i="1"/>
  <c r="AA79" i="1"/>
  <c r="AA78" i="1"/>
  <c r="AA77" i="1"/>
  <c r="AA76" i="1"/>
  <c r="AA75" i="1"/>
  <c r="AA74" i="1"/>
  <c r="AA73" i="1"/>
  <c r="AA71" i="1"/>
  <c r="AA70" i="1"/>
  <c r="AA69" i="1"/>
  <c r="AA68" i="1"/>
  <c r="AA67" i="1"/>
  <c r="AA66" i="1"/>
  <c r="AA65" i="1"/>
  <c r="AA64" i="1"/>
  <c r="AA63" i="1"/>
  <c r="AA61" i="1"/>
  <c r="AA60" i="1"/>
  <c r="AA59" i="1"/>
  <c r="AA58" i="1"/>
  <c r="AA57" i="1"/>
  <c r="AA56" i="1"/>
  <c r="AA55" i="1"/>
  <c r="AA54" i="1"/>
  <c r="AA53" i="1"/>
  <c r="AA51" i="1"/>
  <c r="AA50" i="1"/>
  <c r="AA49" i="1"/>
  <c r="AA48" i="1"/>
  <c r="AA47" i="1"/>
  <c r="AA46" i="1"/>
  <c r="AA45" i="1"/>
  <c r="AA44" i="1"/>
  <c r="AA43" i="1"/>
  <c r="AA41" i="1"/>
  <c r="AA40" i="1"/>
  <c r="AA39" i="1"/>
  <c r="AA38" i="1"/>
  <c r="AA37" i="1"/>
  <c r="AA36" i="1"/>
  <c r="AA35" i="1"/>
  <c r="AA34" i="1"/>
  <c r="AA33" i="1"/>
  <c r="AA31" i="1"/>
  <c r="AA30" i="1"/>
  <c r="AA29" i="1"/>
  <c r="AA28" i="1"/>
  <c r="AA27" i="1"/>
  <c r="AA26" i="1"/>
  <c r="AA25" i="1"/>
  <c r="AA24" i="1"/>
  <c r="AA23" i="1"/>
  <c r="AA21" i="1"/>
  <c r="AA20" i="1"/>
  <c r="AA19" i="1"/>
  <c r="AA18" i="1"/>
  <c r="AA17" i="1"/>
  <c r="AA16" i="1"/>
  <c r="AA15" i="1"/>
  <c r="AA14" i="1"/>
  <c r="AA13" i="1"/>
  <c r="AA11" i="1"/>
  <c r="AA10" i="1"/>
  <c r="AA9" i="1"/>
  <c r="AA8" i="1"/>
  <c r="AA7" i="1"/>
  <c r="AA6" i="1"/>
  <c r="AA5" i="1"/>
  <c r="AA4" i="1"/>
  <c r="AA3" i="1"/>
  <c r="V81" i="1"/>
  <c r="V80" i="1"/>
  <c r="V79" i="1"/>
  <c r="V78" i="1"/>
  <c r="V77" i="1"/>
  <c r="V76" i="1"/>
  <c r="V75" i="1"/>
  <c r="V74" i="1"/>
  <c r="V73" i="1"/>
  <c r="V71" i="1"/>
  <c r="V70" i="1"/>
  <c r="V69" i="1"/>
  <c r="V68" i="1"/>
  <c r="V67" i="1"/>
  <c r="V66" i="1"/>
  <c r="V65" i="1"/>
  <c r="V64" i="1"/>
  <c r="V63" i="1"/>
  <c r="V61" i="1"/>
  <c r="V60" i="1"/>
  <c r="V59" i="1"/>
  <c r="V58" i="1"/>
  <c r="V57" i="1"/>
  <c r="V56" i="1"/>
  <c r="V55" i="1"/>
  <c r="V54" i="1"/>
  <c r="V53" i="1"/>
  <c r="V51" i="1"/>
  <c r="V50" i="1"/>
  <c r="V49" i="1"/>
  <c r="V48" i="1"/>
  <c r="V47" i="1"/>
  <c r="V46" i="1"/>
  <c r="V45" i="1"/>
  <c r="V44" i="1"/>
  <c r="V43" i="1"/>
  <c r="V41" i="1"/>
  <c r="V40" i="1"/>
  <c r="V39" i="1"/>
  <c r="V38" i="1"/>
  <c r="V37" i="1"/>
  <c r="V36" i="1"/>
  <c r="V35" i="1"/>
  <c r="V34" i="1"/>
  <c r="V33" i="1"/>
  <c r="V31" i="1"/>
  <c r="V30" i="1"/>
  <c r="V29" i="1"/>
  <c r="V28" i="1"/>
  <c r="V27" i="1"/>
  <c r="V26" i="1"/>
  <c r="V25" i="1"/>
  <c r="V24" i="1"/>
  <c r="V23" i="1"/>
  <c r="V21" i="1"/>
  <c r="V20" i="1"/>
  <c r="V19" i="1"/>
  <c r="V18" i="1"/>
  <c r="V17" i="1"/>
  <c r="V16" i="1"/>
  <c r="V15" i="1"/>
  <c r="V14" i="1"/>
  <c r="V13" i="1"/>
  <c r="V11" i="1"/>
  <c r="V10" i="1"/>
  <c r="V9" i="1"/>
  <c r="V8" i="1"/>
  <c r="V7" i="1"/>
  <c r="V6" i="1"/>
  <c r="V5" i="1"/>
  <c r="V4" i="1"/>
  <c r="V3" i="1"/>
  <c r="Q91" i="1"/>
  <c r="Q90" i="1"/>
  <c r="Q89" i="1"/>
  <c r="Q88" i="1"/>
  <c r="Q87" i="1"/>
  <c r="Q86" i="1"/>
  <c r="Q85" i="1"/>
  <c r="Q84" i="1"/>
  <c r="Q83" i="1"/>
  <c r="Q81" i="1"/>
  <c r="Q80" i="1"/>
  <c r="Q79" i="1"/>
  <c r="Q78" i="1"/>
  <c r="Q77" i="1"/>
  <c r="Q76" i="1"/>
  <c r="Q75" i="1"/>
  <c r="Q74" i="1"/>
  <c r="Q73" i="1"/>
  <c r="Q71" i="1"/>
  <c r="Q70" i="1"/>
  <c r="Q69" i="1"/>
  <c r="Q68" i="1"/>
  <c r="Q67" i="1"/>
  <c r="Q66" i="1"/>
  <c r="Q65" i="1"/>
  <c r="Q64" i="1"/>
  <c r="Q63" i="1"/>
  <c r="Q61" i="1"/>
  <c r="Q60" i="1"/>
  <c r="Q59" i="1"/>
  <c r="Q58" i="1"/>
  <c r="Q57" i="1"/>
  <c r="Q56" i="1"/>
  <c r="Q55" i="1"/>
  <c r="Q54" i="1"/>
  <c r="Q53" i="1"/>
  <c r="Q51" i="1"/>
  <c r="Q50" i="1"/>
  <c r="Q49" i="1"/>
  <c r="Q48" i="1"/>
  <c r="Q47" i="1"/>
  <c r="Q46" i="1"/>
  <c r="Q45" i="1"/>
  <c r="Q44" i="1"/>
  <c r="Q43" i="1"/>
  <c r="Q41" i="1"/>
  <c r="Q40" i="1"/>
  <c r="Q39" i="1"/>
  <c r="Q38" i="1"/>
  <c r="Q37" i="1"/>
  <c r="Q36" i="1"/>
  <c r="Q35" i="1"/>
  <c r="Q34" i="1"/>
  <c r="Q33" i="1"/>
  <c r="Q31" i="1"/>
  <c r="Q30" i="1"/>
  <c r="Q29" i="1"/>
  <c r="Q28" i="1"/>
  <c r="Q27" i="1"/>
  <c r="Q26" i="1"/>
  <c r="Q25" i="1"/>
  <c r="Q24" i="1"/>
  <c r="Q23" i="1"/>
  <c r="Q21" i="1"/>
  <c r="Q20" i="1"/>
  <c r="Q19" i="1"/>
  <c r="Q18" i="1"/>
  <c r="Q17" i="1"/>
  <c r="Q16" i="1"/>
  <c r="Q15" i="1"/>
  <c r="Q14" i="1"/>
  <c r="Q13" i="1"/>
  <c r="Q11" i="1"/>
  <c r="Q10" i="1"/>
  <c r="Q9" i="1"/>
  <c r="Q8" i="1"/>
  <c r="Q7" i="1"/>
  <c r="Q6" i="1"/>
  <c r="Q5" i="1"/>
  <c r="Q4" i="1"/>
  <c r="Q3" i="1"/>
  <c r="K101" i="1"/>
  <c r="K100" i="1"/>
  <c r="K99" i="1"/>
  <c r="L102" i="1" s="1"/>
  <c r="K98" i="1"/>
  <c r="K97" i="1"/>
  <c r="K96" i="1"/>
  <c r="K95" i="1"/>
  <c r="K94" i="1"/>
  <c r="K93" i="1"/>
  <c r="K91" i="1"/>
  <c r="K90" i="1"/>
  <c r="L90" i="1" s="1"/>
  <c r="K89" i="1"/>
  <c r="K88" i="1"/>
  <c r="K87" i="1"/>
  <c r="K86" i="1"/>
  <c r="L85" i="1" s="1"/>
  <c r="K85" i="1"/>
  <c r="K84" i="1"/>
  <c r="K83" i="1"/>
  <c r="K81" i="1"/>
  <c r="L81" i="1" s="1"/>
  <c r="K80" i="1"/>
  <c r="K79" i="1"/>
  <c r="K78" i="1"/>
  <c r="K77" i="1"/>
  <c r="K76" i="1"/>
  <c r="L75" i="1" s="1"/>
  <c r="K75" i="1"/>
  <c r="K74" i="1"/>
  <c r="K73" i="1"/>
  <c r="K71" i="1"/>
  <c r="K70" i="1"/>
  <c r="K69" i="1"/>
  <c r="L69" i="1" s="1"/>
  <c r="K68" i="1"/>
  <c r="K67" i="1"/>
  <c r="K66" i="1"/>
  <c r="K65" i="1"/>
  <c r="K64" i="1"/>
  <c r="L63" i="1" s="1"/>
  <c r="K63" i="1"/>
  <c r="K61" i="1"/>
  <c r="K60" i="1"/>
  <c r="K59" i="1"/>
  <c r="L62" i="1" s="1"/>
  <c r="K58" i="1"/>
  <c r="K57" i="1"/>
  <c r="K56" i="1"/>
  <c r="K55" i="1"/>
  <c r="K54" i="1"/>
  <c r="L53" i="1" s="1"/>
  <c r="K53" i="1"/>
  <c r="K51" i="1"/>
  <c r="K50" i="1"/>
  <c r="L50" i="1" s="1"/>
  <c r="K49" i="1"/>
  <c r="K48" i="1"/>
  <c r="K47" i="1"/>
  <c r="K46" i="1"/>
  <c r="L45" i="1" s="1"/>
  <c r="K45" i="1"/>
  <c r="K44" i="1"/>
  <c r="K43" i="1"/>
  <c r="K41" i="1"/>
  <c r="L41" i="1" s="1"/>
  <c r="K40" i="1"/>
  <c r="K39" i="1"/>
  <c r="K38" i="1"/>
  <c r="K37" i="1"/>
  <c r="K36" i="1"/>
  <c r="L35" i="1" s="1"/>
  <c r="K35" i="1"/>
  <c r="K34" i="1"/>
  <c r="K33" i="1"/>
  <c r="K31" i="1"/>
  <c r="K30" i="1"/>
  <c r="K29" i="1"/>
  <c r="L29" i="1" s="1"/>
  <c r="K28" i="1"/>
  <c r="K27" i="1"/>
  <c r="K26" i="1"/>
  <c r="K25" i="1"/>
  <c r="K24" i="1"/>
  <c r="L23" i="1" s="1"/>
  <c r="K23" i="1"/>
  <c r="K21" i="1"/>
  <c r="K20" i="1"/>
  <c r="K19" i="1"/>
  <c r="L22" i="1" s="1"/>
  <c r="K18" i="1"/>
  <c r="K17" i="1"/>
  <c r="K16" i="1"/>
  <c r="K15" i="1"/>
  <c r="K14" i="1"/>
  <c r="L13" i="1" s="1"/>
  <c r="K13" i="1"/>
  <c r="K11" i="1"/>
  <c r="K10" i="1"/>
  <c r="L10" i="1" s="1"/>
  <c r="K9" i="1"/>
  <c r="K8" i="1"/>
  <c r="K7" i="1"/>
  <c r="K6" i="1"/>
  <c r="L5" i="1" s="1"/>
  <c r="K5" i="1"/>
  <c r="K4" i="1"/>
  <c r="K3" i="1"/>
  <c r="F61" i="1"/>
  <c r="F60" i="1"/>
  <c r="F59" i="1"/>
  <c r="F58" i="1"/>
  <c r="F57" i="1"/>
  <c r="F56" i="1"/>
  <c r="F55" i="1"/>
  <c r="F54" i="1"/>
  <c r="F53" i="1"/>
  <c r="F51" i="1"/>
  <c r="F50" i="1"/>
  <c r="F49" i="1"/>
  <c r="F48" i="1"/>
  <c r="F47" i="1"/>
  <c r="F46" i="1"/>
  <c r="F45" i="1"/>
  <c r="F44" i="1"/>
  <c r="F43" i="1"/>
  <c r="F41" i="1"/>
  <c r="F40" i="1"/>
  <c r="F39" i="1"/>
  <c r="F38" i="1"/>
  <c r="F37" i="1"/>
  <c r="F36" i="1"/>
  <c r="F35" i="1"/>
  <c r="F34" i="1"/>
  <c r="F33" i="1"/>
  <c r="F31" i="1"/>
  <c r="F30" i="1"/>
  <c r="F29" i="1"/>
  <c r="F28" i="1"/>
  <c r="F27" i="1"/>
  <c r="F26" i="1"/>
  <c r="F25" i="1"/>
  <c r="F24" i="1"/>
  <c r="F23" i="1"/>
  <c r="F21" i="1"/>
  <c r="F20" i="1"/>
  <c r="F19" i="1"/>
  <c r="F18" i="1"/>
  <c r="F17" i="1"/>
  <c r="F16" i="1"/>
  <c r="F15" i="1"/>
  <c r="F14" i="1"/>
  <c r="F13" i="1"/>
  <c r="F11" i="1"/>
  <c r="F10" i="1"/>
  <c r="F9" i="1"/>
  <c r="F8" i="1"/>
  <c r="F7" i="1"/>
  <c r="F6" i="1"/>
  <c r="F5" i="1"/>
  <c r="F4" i="1"/>
  <c r="F3" i="1"/>
  <c r="AP8" i="3" l="1"/>
  <c r="AQ8" i="3" s="1"/>
  <c r="AR8" i="3" s="1"/>
  <c r="AJ12" i="3"/>
  <c r="AG8" i="3"/>
  <c r="AG7" i="3"/>
  <c r="AQ4" i="3"/>
  <c r="AR4" i="3" s="1"/>
  <c r="AH8" i="3"/>
  <c r="AH7" i="3"/>
  <c r="AQ7" i="3"/>
  <c r="AR7" i="3" s="1"/>
  <c r="L93" i="1"/>
  <c r="L15" i="1"/>
  <c r="L55" i="1"/>
  <c r="L91" i="1"/>
  <c r="L100" i="1"/>
  <c r="L3" i="1"/>
  <c r="L21" i="1"/>
  <c r="L25" i="1"/>
  <c r="L30" i="1"/>
  <c r="L42" i="1"/>
  <c r="L43" i="1"/>
  <c r="L61" i="1"/>
  <c r="L65" i="1"/>
  <c r="L70" i="1"/>
  <c r="L82" i="1"/>
  <c r="L83" i="1"/>
  <c r="L101" i="1"/>
  <c r="L11" i="1"/>
  <c r="L20" i="1"/>
  <c r="L33" i="1"/>
  <c r="L51" i="1"/>
  <c r="L60" i="1"/>
  <c r="L73" i="1"/>
  <c r="L95" i="1"/>
  <c r="L12" i="1"/>
  <c r="L31" i="1"/>
  <c r="L40" i="1"/>
  <c r="L52" i="1"/>
  <c r="L71" i="1"/>
  <c r="L80" i="1"/>
  <c r="L92" i="1"/>
  <c r="L9" i="1"/>
  <c r="L49" i="1"/>
  <c r="L89" i="1"/>
  <c r="L32" i="1"/>
  <c r="L72" i="1"/>
  <c r="L39" i="1"/>
  <c r="L79" i="1"/>
  <c r="L19" i="1"/>
  <c r="L59" i="1"/>
  <c r="L99" i="1"/>
  <c r="D108" i="1"/>
  <c r="BC120" i="1"/>
  <c r="BC119" i="1"/>
  <c r="BC112" i="1"/>
  <c r="BC111" i="1"/>
  <c r="BC110" i="1"/>
  <c r="BC109" i="1"/>
  <c r="BC108" i="1"/>
  <c r="BC107" i="1"/>
  <c r="BC106" i="1"/>
  <c r="AX120" i="1"/>
  <c r="AX119" i="1"/>
  <c r="AX112" i="1"/>
  <c r="AX111" i="1"/>
  <c r="AX110" i="1"/>
  <c r="AX109" i="1"/>
  <c r="AX108" i="1"/>
  <c r="AX107" i="1"/>
  <c r="AX106" i="1"/>
  <c r="AS120" i="1"/>
  <c r="AS119" i="1"/>
  <c r="AS112" i="1"/>
  <c r="AS111" i="1"/>
  <c r="AS110" i="1"/>
  <c r="AS109" i="1"/>
  <c r="AS108" i="1"/>
  <c r="AS107" i="1"/>
  <c r="AS106" i="1"/>
  <c r="AN120" i="1"/>
  <c r="AN119" i="1"/>
  <c r="AN121" i="1" s="1"/>
  <c r="AN112" i="1"/>
  <c r="AN111" i="1"/>
  <c r="AN110" i="1"/>
  <c r="AN109" i="1"/>
  <c r="AN108" i="1"/>
  <c r="AN107" i="1"/>
  <c r="AN106" i="1"/>
  <c r="AI120" i="1"/>
  <c r="AI119" i="1"/>
  <c r="AI113" i="1"/>
  <c r="AI112" i="1"/>
  <c r="AI111" i="1"/>
  <c r="AI110" i="1"/>
  <c r="AI109" i="1"/>
  <c r="AI108" i="1"/>
  <c r="AI107" i="1"/>
  <c r="AI106" i="1"/>
  <c r="AD120" i="1"/>
  <c r="AD119" i="1"/>
  <c r="AD112" i="1"/>
  <c r="AD111" i="1"/>
  <c r="AD110" i="1"/>
  <c r="AD109" i="1"/>
  <c r="AD108" i="1"/>
  <c r="AD107" i="1"/>
  <c r="AD106" i="1"/>
  <c r="Y120" i="1"/>
  <c r="Y119" i="1"/>
  <c r="Y121" i="1" s="1"/>
  <c r="Y111" i="1"/>
  <c r="Y110" i="1"/>
  <c r="Y109" i="1"/>
  <c r="Y108" i="1"/>
  <c r="Y107" i="1"/>
  <c r="Y106" i="1"/>
  <c r="T120" i="1"/>
  <c r="T119" i="1"/>
  <c r="T121" i="1" s="1"/>
  <c r="I126" i="1" s="1"/>
  <c r="T111" i="1"/>
  <c r="T110" i="1"/>
  <c r="T109" i="1"/>
  <c r="T108" i="1"/>
  <c r="T107" i="1"/>
  <c r="T106" i="1"/>
  <c r="D111" i="1"/>
  <c r="D110" i="1"/>
  <c r="D109" i="1"/>
  <c r="D107" i="1"/>
  <c r="D106" i="1"/>
  <c r="O120" i="1"/>
  <c r="O119" i="1"/>
  <c r="O112" i="1"/>
  <c r="O111" i="1"/>
  <c r="O110" i="1"/>
  <c r="O109" i="1"/>
  <c r="O108" i="1"/>
  <c r="O107" i="1"/>
  <c r="O106" i="1"/>
  <c r="I106" i="1"/>
  <c r="I107" i="1"/>
  <c r="I108" i="1"/>
  <c r="I109" i="1"/>
  <c r="I110" i="1"/>
  <c r="I111" i="1"/>
  <c r="I112" i="1"/>
  <c r="I113" i="1"/>
  <c r="I119" i="1"/>
  <c r="I120" i="1"/>
  <c r="AJ7" i="3" l="1"/>
  <c r="AJ8" i="3"/>
  <c r="AX121" i="1"/>
  <c r="AD121" i="1"/>
  <c r="AS121" i="1"/>
  <c r="I121" i="1"/>
  <c r="O121" i="1"/>
  <c r="I125" i="1" s="1"/>
  <c r="AI121" i="1"/>
  <c r="BC121" i="1"/>
</calcChain>
</file>

<file path=xl/sharedStrings.xml><?xml version="1.0" encoding="utf-8"?>
<sst xmlns="http://schemas.openxmlformats.org/spreadsheetml/2006/main" count="1254" uniqueCount="64">
  <si>
    <t>Ch0:</t>
  </si>
  <si>
    <t>Ch1:</t>
  </si>
  <si>
    <t>Ch2:</t>
  </si>
  <si>
    <t>Ch3:</t>
  </si>
  <si>
    <t>Ch4:</t>
  </si>
  <si>
    <t>Ch5:</t>
  </si>
  <si>
    <t>Ch6:</t>
  </si>
  <si>
    <t>Ch7:</t>
  </si>
  <si>
    <t>Ch8:</t>
  </si>
  <si>
    <t>V:</t>
  </si>
  <si>
    <t>old fischer ch8 cleaned steel roto brush</t>
  </si>
  <si>
    <t>old fischer ch8 nylon roto brush</t>
  </si>
  <si>
    <t>two l</t>
  </si>
  <si>
    <t>ast above</t>
  </si>
  <si>
    <t>yellow base</t>
  </si>
  <si>
    <t>old fischer ch8 steel roto brush</t>
  </si>
  <si>
    <t>2 mea</t>
  </si>
  <si>
    <t>surment a</t>
  </si>
  <si>
    <t>bove yellow base</t>
  </si>
  <si>
    <t>old fischer_cleaned I64_B-Y-base</t>
  </si>
  <si>
    <t>Fischer dp grinded brushed</t>
  </si>
  <si>
    <t>old fisher fc6x brused B_Y_base</t>
  </si>
  <si>
    <t>old fischer fc6x cleaned I84 steel  rotobrush</t>
  </si>
  <si>
    <t>old fischer hf8 nylon brush_B-Y-Base</t>
  </si>
  <si>
    <t>old fischer HF 8 steel roto brush</t>
  </si>
  <si>
    <t>old fischer nylon roto brushed</t>
  </si>
  <si>
    <t>old fischer steel roto brushed</t>
  </si>
  <si>
    <t>Y</t>
  </si>
  <si>
    <t>Ref inl.</t>
  </si>
  <si>
    <t>Inline</t>
  </si>
  <si>
    <t>Ref Perp.</t>
  </si>
  <si>
    <t xml:space="preserve"> Perp.</t>
  </si>
  <si>
    <t>UVB</t>
  </si>
  <si>
    <t>UVC</t>
  </si>
  <si>
    <t>R</t>
  </si>
  <si>
    <t>G</t>
  </si>
  <si>
    <t>B</t>
  </si>
  <si>
    <t>Δ</t>
  </si>
  <si>
    <t>VIS</t>
  </si>
  <si>
    <t>fischer2 p33-6hf8 fcx6</t>
  </si>
  <si>
    <t>fischer1p33-6 hf8 fc6x 4 km</t>
  </si>
  <si>
    <t>fischer2 p33-6 hf8 fcx6_09km</t>
  </si>
  <si>
    <t>fischer1p33-6 hf8 fc6x 09km</t>
  </si>
  <si>
    <t>fischer1 p33-6 hf8 fc6x</t>
  </si>
  <si>
    <t>fischer2 p33-6hf8 fcx6 4 km</t>
  </si>
  <si>
    <t>madshus base7 TS blue no wax</t>
  </si>
  <si>
    <t>madshus base7 TS blue no wax directions</t>
  </si>
  <si>
    <t>madshus_base7_ts_blue_point</t>
  </si>
  <si>
    <t>V</t>
  </si>
  <si>
    <t>R in Line</t>
  </si>
  <si>
    <t>R perpendicular</t>
  </si>
  <si>
    <t>IR response/1000</t>
  </si>
  <si>
    <t>(Rper-Ril)/(Ril+Rperp)</t>
  </si>
  <si>
    <t>Schritt 1 Bilden der Differenz von Max und Min je channel (Ch0max-Ch0min, Ch1max-Ch1-Ch1min…) = Delta Ch0….Ch3</t>
  </si>
  <si>
    <t>Schritt 2 Bilden des Wertes für die Gesamtstrahlung Gesamt = Delta Ch0+DeltaCh1+DeltaCh2+DeltaCh3</t>
  </si>
  <si>
    <t>Schritt 3 Bilden des Quotienten der Kanäle Hell  QCh1=DeltaCh1/Gesamt, QCh3=DeltaCh3/Gesamt</t>
  </si>
  <si>
    <t>Schritt 4 Bilden des Wertes   (QCh1-QCh3)/(Ch1+Ch3)</t>
  </si>
  <si>
    <t>Schritt 4 Multiplizieren mit 10</t>
  </si>
  <si>
    <t>Schritt 5 Speichern</t>
  </si>
  <si>
    <t>gesamtstrahlung</t>
  </si>
  <si>
    <t>Ch1</t>
  </si>
  <si>
    <t>ch3</t>
  </si>
  <si>
    <t>ch1-ch3</t>
  </si>
  <si>
    <t>*10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</si>
</sst>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8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0" xfId="0" applyFont="1" applyAlignment="1">
      <alignment horizontal="center"/>
    </xf>
    <xf numFmtId="1" fontId="2" fillId="0" borderId="0" xfId="0" applyNumberFormat="1" applyFont="1"/>
    <xf numFmtId="0" fontId="0" fillId="0" borderId="0" xfId="0" applyAlignment="1">
      <alignment horizontal="right"/>
    </xf>
    <xf numFmtId="0" fontId="0" fillId="0" borderId="2" xfId="0" applyBorder="1"/>
    <xf numFmtId="0" fontId="0" fillId="0" borderId="3" xfId="0" applyBorder="1"/>
    <xf numFmtId="164" fontId="0" fillId="0" borderId="4" xfId="0" applyNumberFormat="1" applyBorder="1"/>
    <xf numFmtId="0" fontId="0" fillId="0" borderId="5" xfId="0" applyBorder="1"/>
    <xf numFmtId="0" fontId="0" fillId="0" borderId="0" xfId="0" applyBorder="1"/>
    <xf numFmtId="164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right"/>
    </xf>
    <xf numFmtId="3" fontId="0" fillId="0" borderId="9" xfId="0" applyNumberFormat="1" applyBorder="1"/>
    <xf numFmtId="0" fontId="0" fillId="0" borderId="4" xfId="0" applyBorder="1"/>
    <xf numFmtId="0" fontId="0" fillId="0" borderId="6" xfId="0" applyBorder="1"/>
    <xf numFmtId="0" fontId="0" fillId="0" borderId="0" xfId="0" applyAlignment="1">
      <alignment wrapText="1"/>
    </xf>
    <xf numFmtId="0" fontId="2" fillId="0" borderId="0" xfId="0" applyFont="1"/>
    <xf numFmtId="0" fontId="0" fillId="0" borderId="10" xfId="0" applyBorder="1" applyAlignment="1">
      <alignment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68" fontId="0" fillId="0" borderId="0" xfId="0" applyNumberFormat="1"/>
    <xf numFmtId="1" fontId="0" fillId="0" borderId="0" xfId="0" applyNumberFormat="1"/>
    <xf numFmtId="0" fontId="0" fillId="0" borderId="0" xfId="0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measuring points along the ski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'07-01-2020'!$C$106</c:f>
              <c:strCache>
                <c:ptCount val="1"/>
                <c:pt idx="0">
                  <c:v>fischer1 p33-6 hf8 fc6x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'07-01-2020'!$B$119:$B$128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'07-01-2020'!$C$119:$C$128</c:f>
              <c:numCache>
                <c:formatCode>General</c:formatCode>
                <c:ptCount val="10"/>
                <c:pt idx="0">
                  <c:v>1552</c:v>
                </c:pt>
                <c:pt idx="1">
                  <c:v>1965</c:v>
                </c:pt>
                <c:pt idx="2">
                  <c:v>1850</c:v>
                </c:pt>
                <c:pt idx="3">
                  <c:v>1754</c:v>
                </c:pt>
                <c:pt idx="4">
                  <c:v>1567</c:v>
                </c:pt>
                <c:pt idx="5">
                  <c:v>1422</c:v>
                </c:pt>
                <c:pt idx="6">
                  <c:v>1628</c:v>
                </c:pt>
                <c:pt idx="7">
                  <c:v>1521</c:v>
                </c:pt>
                <c:pt idx="8">
                  <c:v>1695</c:v>
                </c:pt>
                <c:pt idx="9">
                  <c:v>1695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25-4ADE-94A5-7763A7BB99DB}"/>
            </c:ext>
          </c:extLst>
        </c:ser>
        <c:ser>
          <c:idx val="1"/>
          <c:order val="1"/>
          <c:tx>
            <c:strRef>
              <c:f>'07-01-2020'!$F$106</c:f>
              <c:strCache>
                <c:ptCount val="1"/>
                <c:pt idx="0">
                  <c:v>fischer1p33-6 hf8 fc6x 09km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'07-01-2020'!$B$119:$B$128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'07-01-2020'!$D$119:$D$128</c:f>
              <c:numCache>
                <c:formatCode>General</c:formatCode>
                <c:ptCount val="10"/>
                <c:pt idx="0">
                  <c:v>1440</c:v>
                </c:pt>
                <c:pt idx="1">
                  <c:v>1945</c:v>
                </c:pt>
                <c:pt idx="2">
                  <c:v>1335</c:v>
                </c:pt>
                <c:pt idx="3">
                  <c:v>1478</c:v>
                </c:pt>
                <c:pt idx="4">
                  <c:v>1721</c:v>
                </c:pt>
                <c:pt idx="5">
                  <c:v>1483</c:v>
                </c:pt>
                <c:pt idx="6">
                  <c:v>1734</c:v>
                </c:pt>
                <c:pt idx="7">
                  <c:v>1547</c:v>
                </c:pt>
                <c:pt idx="8">
                  <c:v>1735</c:v>
                </c:pt>
                <c:pt idx="9">
                  <c:v>1549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25-4ADE-94A5-7763A7BB99DB}"/>
            </c:ext>
          </c:extLst>
        </c:ser>
        <c:ser>
          <c:idx val="2"/>
          <c:order val="2"/>
          <c:tx>
            <c:strRef>
              <c:f>'07-01-2020'!$I$106</c:f>
              <c:strCache>
                <c:ptCount val="1"/>
                <c:pt idx="0">
                  <c:v>fischer1p33-6 hf8 fc6x 4 km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'07-01-2020'!$B$119:$B$128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'07-01-2020'!$E$119:$E$128</c:f>
              <c:numCache>
                <c:formatCode>General</c:formatCode>
                <c:ptCount val="10"/>
                <c:pt idx="0">
                  <c:v>1465</c:v>
                </c:pt>
                <c:pt idx="1">
                  <c:v>1624</c:v>
                </c:pt>
                <c:pt idx="2">
                  <c:v>1675</c:v>
                </c:pt>
                <c:pt idx="3">
                  <c:v>1362</c:v>
                </c:pt>
                <c:pt idx="4">
                  <c:v>1469</c:v>
                </c:pt>
                <c:pt idx="5">
                  <c:v>1845</c:v>
                </c:pt>
                <c:pt idx="6">
                  <c:v>1651</c:v>
                </c:pt>
                <c:pt idx="7">
                  <c:v>1849</c:v>
                </c:pt>
                <c:pt idx="8">
                  <c:v>1301</c:v>
                </c:pt>
                <c:pt idx="9">
                  <c:v>1799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25-4ADE-94A5-7763A7BB99DB}"/>
            </c:ext>
          </c:extLst>
        </c:ser>
        <c:ser>
          <c:idx val="3"/>
          <c:order val="3"/>
          <c:tx>
            <c:strRef>
              <c:f>'07-01-2020'!$L$106</c:f>
              <c:strCache>
                <c:ptCount val="1"/>
                <c:pt idx="0">
                  <c:v>fischer2 p33-6hf8 fcx6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'07-01-2020'!$B$119:$B$128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'07-01-2020'!$F$119:$F$128</c:f>
              <c:numCache>
                <c:formatCode>General</c:formatCode>
                <c:ptCount val="10"/>
                <c:pt idx="0">
                  <c:v>1864</c:v>
                </c:pt>
                <c:pt idx="1">
                  <c:v>2012</c:v>
                </c:pt>
                <c:pt idx="2">
                  <c:v>1701</c:v>
                </c:pt>
                <c:pt idx="3">
                  <c:v>1607</c:v>
                </c:pt>
                <c:pt idx="4">
                  <c:v>1416</c:v>
                </c:pt>
                <c:pt idx="5">
                  <c:v>1950</c:v>
                </c:pt>
                <c:pt idx="6">
                  <c:v>1600</c:v>
                </c:pt>
                <c:pt idx="7">
                  <c:v>1628</c:v>
                </c:pt>
                <c:pt idx="8">
                  <c:v>1527</c:v>
                </c:pt>
                <c:pt idx="9">
                  <c:v>1816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25-4ADE-94A5-7763A7BB99DB}"/>
            </c:ext>
          </c:extLst>
        </c:ser>
        <c:ser>
          <c:idx val="4"/>
          <c:order val="4"/>
          <c:tx>
            <c:strRef>
              <c:f>'07-01-2020'!$O$106</c:f>
              <c:strCache>
                <c:ptCount val="1"/>
                <c:pt idx="0">
                  <c:v>fischer2 p33-6 hf8 fcx6_09km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'07-01-2020'!$B$119:$B$128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'07-01-2020'!$G$119:$G$128</c:f>
              <c:numCache>
                <c:formatCode>General</c:formatCode>
                <c:ptCount val="10"/>
                <c:pt idx="0">
                  <c:v>1656</c:v>
                </c:pt>
                <c:pt idx="1">
                  <c:v>1760</c:v>
                </c:pt>
                <c:pt idx="2">
                  <c:v>1880</c:v>
                </c:pt>
                <c:pt idx="3">
                  <c:v>1679</c:v>
                </c:pt>
                <c:pt idx="4">
                  <c:v>1628</c:v>
                </c:pt>
                <c:pt idx="5">
                  <c:v>1725</c:v>
                </c:pt>
                <c:pt idx="6">
                  <c:v>1614</c:v>
                </c:pt>
                <c:pt idx="7">
                  <c:v>1552</c:v>
                </c:pt>
                <c:pt idx="8">
                  <c:v>1732</c:v>
                </c:pt>
                <c:pt idx="9">
                  <c:v>1732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25-4ADE-94A5-7763A7BB99DB}"/>
            </c:ext>
          </c:extLst>
        </c:ser>
        <c:ser>
          <c:idx val="5"/>
          <c:order val="5"/>
          <c:tx>
            <c:strRef>
              <c:f>'07-01-2020'!$R$106</c:f>
              <c:strCache>
                <c:ptCount val="1"/>
                <c:pt idx="0">
                  <c:v>fischer2 p33-6hf8 fcx6 4 km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'07-01-2020'!$B$119:$B$128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'07-01-2020'!$H$119:$H$128</c:f>
              <c:numCache>
                <c:formatCode>General</c:formatCode>
                <c:ptCount val="10"/>
                <c:pt idx="0">
                  <c:v>1737</c:v>
                </c:pt>
                <c:pt idx="1">
                  <c:v>1646</c:v>
                </c:pt>
                <c:pt idx="2">
                  <c:v>2008</c:v>
                </c:pt>
                <c:pt idx="3">
                  <c:v>1727</c:v>
                </c:pt>
                <c:pt idx="4">
                  <c:v>1456</c:v>
                </c:pt>
                <c:pt idx="5">
                  <c:v>1823</c:v>
                </c:pt>
                <c:pt idx="6">
                  <c:v>1188</c:v>
                </c:pt>
                <c:pt idx="7">
                  <c:v>1073</c:v>
                </c:pt>
                <c:pt idx="8">
                  <c:v>1259</c:v>
                </c:pt>
                <c:pt idx="9">
                  <c:v>1821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25-4ADE-94A5-7763A7BB9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110696"/>
        <c:axId val="632117256"/>
      </c:scatterChart>
      <c:valAx>
        <c:axId val="632110696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rear                            measuring points                                                    top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2117256"/>
        <c:crosses val="autoZero"/>
        <c:crossBetween val="midCat"/>
      </c:valAx>
      <c:valAx>
        <c:axId val="632117256"/>
        <c:scaling>
          <c:orientation val="minMax"/>
          <c:max val="26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2110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Comparison measuring points along the ski after waxing</a:t>
            </a:r>
            <a:r>
              <a:rPr lang="de-DE" baseline="0"/>
              <a:t> and running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'07-01-2020'!$C$106</c:f>
              <c:strCache>
                <c:ptCount val="1"/>
                <c:pt idx="0">
                  <c:v>fischer1 p33-6 hf8 fc6x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'07-01-2020'!$B$119:$B$128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'07-01-2020'!$C$119:$C$128</c:f>
              <c:numCache>
                <c:formatCode>General</c:formatCode>
                <c:ptCount val="10"/>
                <c:pt idx="0">
                  <c:v>1552</c:v>
                </c:pt>
                <c:pt idx="1">
                  <c:v>1965</c:v>
                </c:pt>
                <c:pt idx="2">
                  <c:v>1850</c:v>
                </c:pt>
                <c:pt idx="3">
                  <c:v>1754</c:v>
                </c:pt>
                <c:pt idx="4">
                  <c:v>1567</c:v>
                </c:pt>
                <c:pt idx="5">
                  <c:v>1422</c:v>
                </c:pt>
                <c:pt idx="6">
                  <c:v>1628</c:v>
                </c:pt>
                <c:pt idx="7">
                  <c:v>1521</c:v>
                </c:pt>
                <c:pt idx="8">
                  <c:v>1695</c:v>
                </c:pt>
                <c:pt idx="9">
                  <c:v>1695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06-48B8-9A4F-B8ED14253625}"/>
            </c:ext>
          </c:extLst>
        </c:ser>
        <c:ser>
          <c:idx val="1"/>
          <c:order val="1"/>
          <c:tx>
            <c:strRef>
              <c:f>'07-01-2020'!$F$106</c:f>
              <c:strCache>
                <c:ptCount val="1"/>
                <c:pt idx="0">
                  <c:v>fischer1p33-6 hf8 fc6x 09km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'07-01-2020'!$B$119:$B$128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'07-01-2020'!$D$119:$D$128</c:f>
              <c:numCache>
                <c:formatCode>General</c:formatCode>
                <c:ptCount val="10"/>
                <c:pt idx="0">
                  <c:v>1440</c:v>
                </c:pt>
                <c:pt idx="1">
                  <c:v>1945</c:v>
                </c:pt>
                <c:pt idx="2">
                  <c:v>1335</c:v>
                </c:pt>
                <c:pt idx="3">
                  <c:v>1478</c:v>
                </c:pt>
                <c:pt idx="4">
                  <c:v>1721</c:v>
                </c:pt>
                <c:pt idx="5">
                  <c:v>1483</c:v>
                </c:pt>
                <c:pt idx="6">
                  <c:v>1734</c:v>
                </c:pt>
                <c:pt idx="7">
                  <c:v>1547</c:v>
                </c:pt>
                <c:pt idx="8">
                  <c:v>1735</c:v>
                </c:pt>
                <c:pt idx="9">
                  <c:v>1549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06-48B8-9A4F-B8ED14253625}"/>
            </c:ext>
          </c:extLst>
        </c:ser>
        <c:ser>
          <c:idx val="2"/>
          <c:order val="2"/>
          <c:tx>
            <c:strRef>
              <c:f>'07-01-2020'!$I$106</c:f>
              <c:strCache>
                <c:ptCount val="1"/>
                <c:pt idx="0">
                  <c:v>fischer1p33-6 hf8 fc6x 4 km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'07-01-2020'!$B$119:$B$128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'07-01-2020'!$E$119:$E$128</c:f>
              <c:numCache>
                <c:formatCode>General</c:formatCode>
                <c:ptCount val="10"/>
                <c:pt idx="0">
                  <c:v>1465</c:v>
                </c:pt>
                <c:pt idx="1">
                  <c:v>1624</c:v>
                </c:pt>
                <c:pt idx="2">
                  <c:v>1675</c:v>
                </c:pt>
                <c:pt idx="3">
                  <c:v>1362</c:v>
                </c:pt>
                <c:pt idx="4">
                  <c:v>1469</c:v>
                </c:pt>
                <c:pt idx="5">
                  <c:v>1845</c:v>
                </c:pt>
                <c:pt idx="6">
                  <c:v>1651</c:v>
                </c:pt>
                <c:pt idx="7">
                  <c:v>1849</c:v>
                </c:pt>
                <c:pt idx="8">
                  <c:v>1301</c:v>
                </c:pt>
                <c:pt idx="9">
                  <c:v>1799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06-48B8-9A4F-B8ED14253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569888"/>
        <c:axId val="709571528"/>
      </c:scatterChart>
      <c:valAx>
        <c:axId val="709569888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9571528"/>
        <c:crosses val="autoZero"/>
        <c:crossBetween val="midCat"/>
      </c:valAx>
      <c:valAx>
        <c:axId val="709571528"/>
        <c:scaling>
          <c:orientation val="minMax"/>
          <c:max val="26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9569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Comparison</a:t>
            </a:r>
            <a:r>
              <a:rPr lang="de-DE" baseline="0"/>
              <a:t> measuring points along the ski after waxing and running F2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'07-01-2020'!$L$106</c:f>
              <c:strCache>
                <c:ptCount val="1"/>
                <c:pt idx="0">
                  <c:v>fischer2 p33-6hf8 fcx6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'07-01-2020'!$B$119:$B$128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'07-01-2020'!$F$119:$F$128</c:f>
              <c:numCache>
                <c:formatCode>General</c:formatCode>
                <c:ptCount val="10"/>
                <c:pt idx="0">
                  <c:v>1864</c:v>
                </c:pt>
                <c:pt idx="1">
                  <c:v>2012</c:v>
                </c:pt>
                <c:pt idx="2">
                  <c:v>1701</c:v>
                </c:pt>
                <c:pt idx="3">
                  <c:v>1607</c:v>
                </c:pt>
                <c:pt idx="4">
                  <c:v>1416</c:v>
                </c:pt>
                <c:pt idx="5">
                  <c:v>1950</c:v>
                </c:pt>
                <c:pt idx="6">
                  <c:v>1600</c:v>
                </c:pt>
                <c:pt idx="7">
                  <c:v>1628</c:v>
                </c:pt>
                <c:pt idx="8">
                  <c:v>1527</c:v>
                </c:pt>
                <c:pt idx="9">
                  <c:v>1816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D1-4844-8057-F91491666BBE}"/>
            </c:ext>
          </c:extLst>
        </c:ser>
        <c:ser>
          <c:idx val="1"/>
          <c:order val="1"/>
          <c:tx>
            <c:strRef>
              <c:f>'07-01-2020'!$O$106</c:f>
              <c:strCache>
                <c:ptCount val="1"/>
                <c:pt idx="0">
                  <c:v>fischer2 p33-6 hf8 fcx6_09km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'07-01-2020'!$B$119:$B$128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'07-01-2020'!$G$119:$G$128</c:f>
              <c:numCache>
                <c:formatCode>General</c:formatCode>
                <c:ptCount val="10"/>
                <c:pt idx="0">
                  <c:v>1656</c:v>
                </c:pt>
                <c:pt idx="1">
                  <c:v>1760</c:v>
                </c:pt>
                <c:pt idx="2">
                  <c:v>1880</c:v>
                </c:pt>
                <c:pt idx="3">
                  <c:v>1679</c:v>
                </c:pt>
                <c:pt idx="4">
                  <c:v>1628</c:v>
                </c:pt>
                <c:pt idx="5">
                  <c:v>1725</c:v>
                </c:pt>
                <c:pt idx="6">
                  <c:v>1614</c:v>
                </c:pt>
                <c:pt idx="7">
                  <c:v>1552</c:v>
                </c:pt>
                <c:pt idx="8">
                  <c:v>1732</c:v>
                </c:pt>
                <c:pt idx="9">
                  <c:v>1732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D1-4844-8057-F91491666BBE}"/>
            </c:ext>
          </c:extLst>
        </c:ser>
        <c:ser>
          <c:idx val="2"/>
          <c:order val="2"/>
          <c:tx>
            <c:strRef>
              <c:f>'07-01-2020'!$R$106</c:f>
              <c:strCache>
                <c:ptCount val="1"/>
                <c:pt idx="0">
                  <c:v>fischer2 p33-6hf8 fcx6 4 km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'07-01-2020'!$B$119:$B$128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'07-01-2020'!$H$119:$H$128</c:f>
              <c:numCache>
                <c:formatCode>General</c:formatCode>
                <c:ptCount val="10"/>
                <c:pt idx="0">
                  <c:v>1737</c:v>
                </c:pt>
                <c:pt idx="1">
                  <c:v>1646</c:v>
                </c:pt>
                <c:pt idx="2">
                  <c:v>2008</c:v>
                </c:pt>
                <c:pt idx="3">
                  <c:v>1727</c:v>
                </c:pt>
                <c:pt idx="4">
                  <c:v>1456</c:v>
                </c:pt>
                <c:pt idx="5">
                  <c:v>1823</c:v>
                </c:pt>
                <c:pt idx="6">
                  <c:v>1188</c:v>
                </c:pt>
                <c:pt idx="7">
                  <c:v>1073</c:v>
                </c:pt>
                <c:pt idx="8">
                  <c:v>1259</c:v>
                </c:pt>
                <c:pt idx="9">
                  <c:v>1821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D1-4844-8057-F91491666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575136"/>
        <c:axId val="709570216"/>
      </c:scatterChart>
      <c:valAx>
        <c:axId val="709575136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rear                                 measuring point                                       front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9570216"/>
        <c:crosses val="autoZero"/>
        <c:crossBetween val="midCat"/>
      </c:valAx>
      <c:valAx>
        <c:axId val="709570216"/>
        <c:scaling>
          <c:orientation val="minMax"/>
          <c:max val="26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FT</a:t>
                </a:r>
                <a:r>
                  <a:rPr lang="de-DE" baseline="0"/>
                  <a:t> IR response 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957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  <cx:data id="1">
      <cx:numDim type="val">
        <cx:f>_xlchart.v1.7</cx:f>
      </cx:numDim>
    </cx:data>
    <cx:data id="2">
      <cx:numDim type="val">
        <cx:f>_xlchart.v1.8</cx:f>
      </cx:numDim>
    </cx:data>
    <cx:data id="3">
      <cx:numDim type="val">
        <cx:f>_xlchart.v1.9</cx:f>
      </cx:numDim>
    </cx:data>
    <cx:data id="4">
      <cx:numDim type="val">
        <cx:f>_xlchart.v1.10</cx:f>
      </cx:numDim>
    </cx:data>
    <cx:data id="5">
      <cx:numDim type="val">
        <cx:f>_xlchart.v1.0</cx:f>
      </cx:numDim>
    </cx:data>
    <cx:data id="6">
      <cx:numDim type="val">
        <cx:f>_xlchart.v1.1</cx:f>
      </cx:numDim>
    </cx:data>
    <cx:data id="7">
      <cx:numDim type="val">
        <cx:f>_xlchart.v1.2</cx:f>
      </cx:numDim>
    </cx:data>
    <cx:data id="8">
      <cx:numDim type="val">
        <cx:f>_xlchart.v1.3</cx:f>
      </cx:numDim>
    </cx:data>
    <cx:data id="9">
      <cx:numDim type="val">
        <cx:f>_xlchart.v1.4</cx:f>
      </cx:numDim>
    </cx:data>
    <cx:data id="10">
      <cx:numDim type="val">
        <cx:f>_xlchart.v1.5</cx:f>
      </cx:numDim>
    </cx:data>
  </cx:chartData>
  <cx:chart>
    <cx:title pos="t" align="ctr" overlay="0">
      <cx:tx>
        <cx:txData>
          <cx:v>2021-01-06 Test results black ski base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2021-01-06 Test results black ski base</a:t>
          </a:r>
        </a:p>
      </cx:txPr>
    </cx:title>
    <cx:plotArea>
      <cx:plotAreaRegion>
        <cx:series layoutId="boxWhisker" uniqueId="{F2635B4F-E00E-49ED-A4A6-70C9CC2D0A2D}">
          <cx:tx>
            <cx:txData>
              <cx:f/>
              <cx:v>Fisher-dp-grinded brushed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77F71B0-F133-47ED-8EEE-52C82126957E}">
          <cx:tx>
            <cx:txData>
              <cx:f/>
              <cx:v>Old-Fisher ch8 cleaned steel roto brush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BA03EC9-4FA2-409E-8394-A394FA608C31}">
          <cx:tx>
            <cx:txData>
              <cx:f/>
              <cx:v>old_fischer_ch8_nylon_brush_black_yellow base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8613B324-500D-46A9-8000-FA39956CD17E}">
          <cx:tx>
            <cx:txData>
              <cx:f/>
              <cx:v>old_fischer_ch8_steel_roto brush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074F2DED-C32C-48B6-8C60-891AFFFA87DC}">
          <cx:tx>
            <cx:txData>
              <cx:f/>
              <cx:v>old_fischer_cleaned_I64_black_yellow base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575CCFAD-8D2A-4DFE-AC0D-BDD1A3351526}">
          <cx:tx>
            <cx:txData>
              <cx:f/>
              <cx:v>old_fischer_fc6x_brushed_black_yellow_base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CB7C4204-2AAA-4E97-8EF6-AB66FA648E30}">
          <cx:tx>
            <cx:txData>
              <cx:f/>
              <cx:v>old_fischer_fc6x_cleaned_i84_steel_rotobrush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1AEBCF3F-67F8-465C-A855-86D9AAC0810E}">
          <cx:tx>
            <cx:txData>
              <cx:f/>
              <cx:v>old_fischer_hf8_nylon_brush_black_yellow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959223D8-1B6C-4085-8A05-96DDA4452C53}">
          <cx:tx>
            <cx:txData>
              <cx:f/>
              <cx:v>old_fischer_hf8_steel_roto brush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5AB8A4AC-EBF8-48E2-AA71-65ACBDE7837C}">
          <cx:tx>
            <cx:txData>
              <cx:f/>
              <cx:v>old_fischer_nylon_roto_brush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798E345D-919F-49FA-92BA-C594DF0E5D44}">
          <cx:tx>
            <cx:txData>
              <cx:f/>
              <cx:v>old_fischer_steel_roto_brush_black_yellow base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FT IR response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FT IR response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_xlchart.v1.11</cx:f>
      </cx:strDim>
      <cx:numDim type="val">
        <cx:f>_xlchart.v1.12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de-DE" sz="14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2021-01-06 measurement results yellow base</a:t>
            </a:r>
          </a:p>
          <a:p>
            <a:pPr algn="ctr" rtl="0">
              <a:defRPr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de-DE" sz="14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IR response </a:t>
            </a:r>
          </a:p>
        </cx:rich>
      </cx:tx>
    </cx:title>
    <cx:plotArea>
      <cx:plotAreaRegion>
        <cx:series layoutId="boxWhisker" uniqueId="{035170A1-C9E7-4ED7-8668-C9C57A14459A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  <cx:data id="1">
      <cx:numDim type="val">
        <cx:f>_xlchart.v1.16</cx:f>
      </cx:numDim>
    </cx:data>
    <cx:data id="2">
      <cx:numDim type="val">
        <cx:f>_xlchart.v1.18</cx:f>
      </cx:numDim>
    </cx:data>
    <cx:data id="3">
      <cx:numDim type="val">
        <cx:f>_xlchart.v1.20</cx:f>
      </cx:numDim>
    </cx:data>
    <cx:data id="4">
      <cx:numDim type="val">
        <cx:f>_xlchart.v1.22</cx:f>
      </cx:numDim>
    </cx:data>
    <cx:data id="5">
      <cx:numDim type="val">
        <cx:f>_xlchart.v1.24</cx:f>
      </cx:numDim>
    </cx:data>
    <cx:data id="6">
      <cx:numDim type="val">
        <cx:f>_xlchart.v1.26</cx:f>
      </cx:numDim>
    </cx:data>
    <cx:data id="7">
      <cx:numDim type="val">
        <cx:f>_xlchart.v1.28</cx:f>
      </cx:numDim>
    </cx:data>
    <cx:data id="8">
      <cx:numDim type="val">
        <cx:f>_xlchart.v1.30</cx:f>
      </cx:numDim>
    </cx:data>
    <cx:data id="9">
      <cx:numDim type="val">
        <cx:f>_xlchart.v1.32</cx:f>
      </cx:numDim>
    </cx:data>
  </cx:chartData>
  <cx:chart>
    <cx:title pos="t" align="ctr" overlay="0">
      <cx:tx>
        <cx:txData>
          <cx:v>2021-01-06 test results black ski base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2021-01-06 test results black ski base</a:t>
          </a:r>
        </a:p>
      </cx:txPr>
    </cx:title>
    <cx:plotArea>
      <cx:plotAreaRegion>
        <cx:series layoutId="boxWhisker" uniqueId="{891562DB-0993-4F27-A02E-00A899372A01}">
          <cx:tx>
            <cx:txData>
              <cx:f>_xlchart.v1.13</cx:f>
              <cx:v>old fischer_cleaned I64_B-Y-base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700E8B-B7DF-4C82-BF9F-BF43BF59D99E}">
          <cx:tx>
            <cx:txData>
              <cx:f>_xlchart.v1.15</cx:f>
              <cx:v>old fischer steel roto brushed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ADB00772-4253-40B2-8AA8-8C3B684760F8}">
          <cx:tx>
            <cx:txData>
              <cx:f>_xlchart.v1.17</cx:f>
              <cx:v>old fischer nylon roto brushed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4EF2EC61-DABD-4619-8700-9E93DCC48464}">
          <cx:tx>
            <cx:txData>
              <cx:f>_xlchart.v1.19</cx:f>
              <cx:v>old fischer ch8 steel roto brush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17D1F15F-BA47-4843-95C7-DCE42003E407}">
          <cx:tx>
            <cx:txData>
              <cx:f>_xlchart.v1.21</cx:f>
              <cx:v>old fischer ch8 nylon roto brush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1D75FA8D-119F-4A82-B51D-FD4455388430}">
          <cx:tx>
            <cx:txData>
              <cx:f>_xlchart.v1.23</cx:f>
              <cx:v>old fischer HF 8 steel roto brush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EA423122-5F53-4625-97F7-3E29A2B5589A}">
          <cx:tx>
            <cx:txData>
              <cx:f>_xlchart.v1.25</cx:f>
              <cx:v>old fischer hf8 nylon brush_B-Y-Base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5FE49DCF-6D56-4B55-8EA3-F8019A03E8B2}">
          <cx:tx>
            <cx:txData>
              <cx:f>_xlchart.v1.27</cx:f>
              <cx:v>old fisher fc6x brused B_Y_base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3811475E-DB3C-4CFE-AB7E-E424A8AB297A}">
          <cx:tx>
            <cx:txData>
              <cx:f>_xlchart.v1.29</cx:f>
              <cx:v>old fischer fc6x cleaned I84 steel  rotobrush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F112765A-346A-4B02-88AA-9833633DE0F2}">
          <cx:tx>
            <cx:txData>
              <cx:f>_xlchart.v1.31</cx:f>
              <cx:v>old fischer ch8 cleaned steel roto brush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FT IR response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FT IR response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_xlchart.v1.34</cx:f>
      </cx:numDim>
    </cx:data>
    <cx:data id="1">
      <cx:numDim type="val">
        <cx:f>_xlchart.v1.36</cx:f>
      </cx:numDim>
    </cx:data>
    <cx:data id="2">
      <cx:numDim type="val">
        <cx:f>_xlchart.v1.38</cx:f>
      </cx:numDim>
    </cx:data>
    <cx:data id="3">
      <cx:numDim type="val">
        <cx:f>_xlchart.v1.40</cx:f>
      </cx:numDim>
    </cx:data>
    <cx:data id="4">
      <cx:numDim type="val">
        <cx:f>_xlchart.v1.42</cx:f>
      </cx:numDim>
    </cx:data>
    <cx:data id="5">
      <cx:numDim type="val">
        <cx:f>_xlchart.v1.44</cx:f>
      </cx:numDim>
    </cx:data>
    <cx:data id="6">
      <cx:numDim type="val">
        <cx:f>_xlchart.v1.46</cx:f>
      </cx:numDim>
    </cx:data>
    <cx:data id="7">
      <cx:numDim type="val">
        <cx:f>_xlchart.v1.48</cx:f>
      </cx:numDim>
    </cx:data>
    <cx:data id="8">
      <cx:numDim type="val">
        <cx:f>_xlchart.v1.50</cx:f>
      </cx:numDim>
    </cx:data>
    <cx:data id="9">
      <cx:numDim type="val">
        <cx:f>_xlchart.v1.52</cx:f>
      </cx:numDim>
    </cx:data>
    <cx:data id="10">
      <cx:numDim type="val">
        <cx:f>_xlchart.v1.54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2021-01-06 test results black ski base </a:t>
            </a:r>
          </a:p>
          <a:p>
            <a:pPr algn="ctr" rtl="0">
              <a:defRPr/>
            </a:pPr>
            <a:r>
              <a:rPr lang="de-DE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(Fischer dp added)</a:t>
            </a:r>
          </a:p>
        </cx:rich>
      </cx:tx>
    </cx:title>
    <cx:plotArea>
      <cx:plotAreaRegion>
        <cx:series layoutId="boxWhisker" uniqueId="{7B881EBA-EEED-4C99-8AFD-DEFB908202EB}">
          <cx:tx>
            <cx:txData>
              <cx:f>_xlchart.v1.33</cx:f>
              <cx:v>Fischer dp grinded brushed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78E2678-E198-4008-8FA1-48827DD8063A}">
          <cx:tx>
            <cx:txData>
              <cx:f>_xlchart.v1.35</cx:f>
              <cx:v>old fischer_cleaned I64_B-Y-base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A66433F-51BD-43DC-829C-F4C931A64C37}">
          <cx:tx>
            <cx:txData>
              <cx:f>_xlchart.v1.37</cx:f>
              <cx:v>old fischer steel roto brushed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C13D1497-142E-4262-AF10-EC9DBE79EEF7}">
          <cx:tx>
            <cx:txData>
              <cx:f>_xlchart.v1.39</cx:f>
              <cx:v>old fischer nylon roto brushed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3CB559D2-8A99-4D40-9E88-FE568FCDC932}">
          <cx:tx>
            <cx:txData>
              <cx:f>_xlchart.v1.41</cx:f>
              <cx:v>old fischer ch8 steel roto brush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FCB010A2-A48B-4691-BE41-FF89340097A6}">
          <cx:tx>
            <cx:txData>
              <cx:f>_xlchart.v1.43</cx:f>
              <cx:v>old fischer ch8 nylon roto brush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44938F3B-32A0-4D6C-9DE1-D30149EDAC37}">
          <cx:tx>
            <cx:txData>
              <cx:f>_xlchart.v1.45</cx:f>
              <cx:v>old fischer HF 8 steel roto brush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3E7BAE65-0DBF-48AC-ADCC-D96F7B48B480}">
          <cx:tx>
            <cx:txData>
              <cx:f>_xlchart.v1.47</cx:f>
              <cx:v>old fischer hf8 nylon brush_B-Y-Base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179D6546-E3BE-4432-A13C-ED99CF39B668}">
          <cx:tx>
            <cx:txData>
              <cx:f>_xlchart.v1.49</cx:f>
              <cx:v>old fisher fc6x brused B_Y_base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4FADDEE4-AA39-4FE2-A286-268B13EF7E32}">
          <cx:tx>
            <cx:txData>
              <cx:f>_xlchart.v1.51</cx:f>
              <cx:v>old fischer fc6x cleaned I84 steel  rotobrush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C8686CF7-B327-4030-8928-8B0A06E60B0C}">
          <cx:tx>
            <cx:txData>
              <cx:f>_xlchart.v1.53</cx:f>
              <cx:v>old fischer ch8 cleaned steel roto brush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FT IR response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FT IR response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_xlchart.v1.74</cx:f>
      </cx:numDim>
    </cx:data>
    <cx:data id="1">
      <cx:numDim type="val">
        <cx:f>_xlchart.v1.76</cx:f>
      </cx:numDim>
    </cx:data>
    <cx:data id="2">
      <cx:numDim type="val">
        <cx:f>_xlchart.v1.78</cx:f>
      </cx:numDim>
    </cx:data>
    <cx:data id="3">
      <cx:numDim type="val">
        <cx:f>_xlchart.v1.80</cx:f>
      </cx:numDim>
    </cx:data>
    <cx:data id="4">
      <cx:numDim type="val">
        <cx:f>_xlchart.v1.82</cx:f>
      </cx:numDim>
    </cx:data>
    <cx:data id="5">
      <cx:numDim type="val">
        <cx:f>_xlchart.v1.84</cx:f>
      </cx:numDim>
    </cx:data>
  </cx:chartData>
  <cx:chart>
    <cx:title pos="t" align="ctr" overlay="0">
      <cx:tx>
        <cx:txData>
          <cx:v>Test results 07-01-2021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Test results 07-01-2021</a:t>
          </a:r>
        </a:p>
      </cx:txPr>
    </cx:title>
    <cx:plotArea>
      <cx:plotAreaRegion>
        <cx:series layoutId="boxWhisker" uniqueId="{BE7B7CBE-21B6-46BE-9127-3EC1D5228588}">
          <cx:tx>
            <cx:txData>
              <cx:f>_xlchart.v1.73</cx:f>
              <cx:v>fischer1 p33-6 hf8 fc6x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F491B7D-ECA7-431D-B6F8-B1A2818C5108}">
          <cx:tx>
            <cx:txData>
              <cx:f>_xlchart.v1.75</cx:f>
              <cx:v>fischer1p33-6 hf8 fc6x 09km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DA8CF344-DBD9-470E-9C37-95BB22ED4DDA}">
          <cx:tx>
            <cx:txData>
              <cx:f>_xlchart.v1.77</cx:f>
              <cx:v>fischer1p33-6 hf8 fc6x 4 km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68ED720C-8B8B-4986-B4DD-0A2102A2A654}">
          <cx:tx>
            <cx:txData>
              <cx:f>_xlchart.v1.79</cx:f>
              <cx:v>fischer2 p33-6hf8 fcx6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E501B6F8-FAE5-4A40-BD33-A0F43B93A7EF}">
          <cx:tx>
            <cx:txData>
              <cx:f>_xlchart.v1.81</cx:f>
              <cx:v>fischer2 p33-6 hf8 fcx6_09km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D859C562-5E31-470D-A8C8-38B4FC934F1B}">
          <cx:tx>
            <cx:txData>
              <cx:f>_xlchart.v1.83</cx:f>
              <cx:v>fischer2 p33-6hf8 fcx6 4 km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tle/>
        <cx:tickLabels/>
      </cx:axis>
      <cx:axis id="1">
        <cx:valScaling max="2600" min="400"/>
        <cx:title>
          <cx:tx>
            <cx:txData>
              <cx:v>FT IR Response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FT IR Response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_xlchart.v1.70</cx:f>
      </cx:numDim>
    </cx:data>
    <cx:data id="1">
      <cx:numDim type="val">
        <cx:f>_xlchart.v1.72</cx:f>
      </cx:numDim>
    </cx:data>
    <cx:data id="2">
      <cx:numDim type="val">
        <cx:f>_xlchart.v1.68</cx:f>
      </cx:numDim>
    </cx:data>
  </cx:chartData>
  <cx:chart>
    <cx:title pos="t" align="ctr" overlay="0">
      <cx:tx>
        <cx:txData>
          <cx:v>Madshus ski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Madshus ski</a:t>
          </a:r>
        </a:p>
      </cx:txPr>
    </cx:title>
    <cx:plotArea>
      <cx:plotAreaRegion>
        <cx:series layoutId="boxWhisker" uniqueId="{B6A95ADC-3774-4DEF-A005-20A7290DE33D}">
          <cx:tx>
            <cx:txData>
              <cx:f>_xlchart.v1.69</cx:f>
              <cx:v>madshus base7 TS blue no wax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03E5F2A-E550-4301-BBD4-A4E9283206DB}">
          <cx:tx>
            <cx:txData>
              <cx:f>_xlchart.v1.71</cx:f>
              <cx:v>madshus base7 TS blue no wax directions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6A43AADE-68A7-4BAE-82F7-B3F980330B80}">
          <cx:tx>
            <cx:txData>
              <cx:f>_xlchart.v1.67</cx:f>
              <cx:v>madshus_base7_ts_blue_point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2600" min="400"/>
        <cx:title>
          <cx:tx>
            <cx:txData>
              <cx:v>FT IR Response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FT IR Response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_xlchart.v1.62</cx:f>
      </cx:numDim>
    </cx:data>
    <cx:data id="1">
      <cx:numDim type="val">
        <cx:f>_xlchart.v1.64</cx:f>
      </cx:numDim>
    </cx:data>
    <cx:data id="2">
      <cx:numDim type="val">
        <cx:f>_xlchart.v1.66</cx:f>
      </cx:numDim>
    </cx:data>
  </cx:chartData>
  <cx:chart>
    <cx:title pos="t" align="ctr" overlay="0">
      <cx:tx>
        <cx:txData>
          <cx:v>Madshus base7 TS blue no wax directions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Madshus base7 TS blue no wax directions</a:t>
          </a:r>
        </a:p>
      </cx:txPr>
    </cx:title>
    <cx:plotArea>
      <cx:plotAreaRegion>
        <cx:series layoutId="boxWhisker" uniqueId="{6F46C676-5319-44F8-A5EE-BE341364A51B}">
          <cx:tx>
            <cx:txData>
              <cx:f>_xlchart.v1.61</cx:f>
              <cx:v>IR response/1000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13FE68F-DC71-4EA1-8546-52FC90E96D5A}">
          <cx:tx>
            <cx:txData>
              <cx:f>_xlchart.v1.63</cx:f>
              <cx:v>R in Line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E0E4448E-4FEE-4F2F-B474-641CB6F54D39}">
          <cx:tx>
            <cx:txData>
              <cx:f>_xlchart.v1.65</cx:f>
              <cx:v>R perpendicular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5.xml"/><Relationship Id="rId6" Type="http://schemas.microsoft.com/office/2014/relationships/chartEx" Target="../charts/chartEx7.xml"/><Relationship Id="rId5" Type="http://schemas.microsoft.com/office/2014/relationships/chartEx" Target="../charts/chartEx6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95250</xdr:colOff>
      <xdr:row>92</xdr:row>
      <xdr:rowOff>57147</xdr:rowOff>
    </xdr:from>
    <xdr:to>
      <xdr:col>61</xdr:col>
      <xdr:colOff>76200</xdr:colOff>
      <xdr:row>128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FDB52DD4-3C94-45C9-A88D-5188BB901D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281100" y="16754472"/>
              <a:ext cx="3028950" cy="65770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33</xdr:col>
      <xdr:colOff>714374</xdr:colOff>
      <xdr:row>126</xdr:row>
      <xdr:rowOff>180974</xdr:rowOff>
    </xdr:from>
    <xdr:to>
      <xdr:col>40</xdr:col>
      <xdr:colOff>409574</xdr:colOff>
      <xdr:row>162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860CDF3-D968-4AC3-B639-182655A3AC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374349" y="23036212"/>
              <a:ext cx="4572000" cy="64484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257174</xdr:colOff>
      <xdr:row>24</xdr:row>
      <xdr:rowOff>142874</xdr:rowOff>
    </xdr:from>
    <xdr:to>
      <xdr:col>6</xdr:col>
      <xdr:colOff>257174</xdr:colOff>
      <xdr:row>55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B471CEAE-F767-4DCE-A4F0-9981D5155F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7174" y="5029199"/>
              <a:ext cx="4572000" cy="55149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8</xdr:col>
      <xdr:colOff>9524</xdr:colOff>
      <xdr:row>38</xdr:row>
      <xdr:rowOff>152398</xdr:rowOff>
    </xdr:from>
    <xdr:to>
      <xdr:col>14</xdr:col>
      <xdr:colOff>9524</xdr:colOff>
      <xdr:row>69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33E51EE8-9C7D-4DDD-ACE7-2217616AB7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05524" y="7572373"/>
              <a:ext cx="4572000" cy="56007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120</xdr:row>
      <xdr:rowOff>152400</xdr:rowOff>
    </xdr:from>
    <xdr:to>
      <xdr:col>20</xdr:col>
      <xdr:colOff>323850</xdr:colOff>
      <xdr:row>143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F0F75D63-D863-4EDE-B02D-4840CAA29E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10800" y="21869400"/>
              <a:ext cx="5353050" cy="4057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9</xdr:col>
      <xdr:colOff>76199</xdr:colOff>
      <xdr:row>66</xdr:row>
      <xdr:rowOff>180974</xdr:rowOff>
    </xdr:from>
    <xdr:to>
      <xdr:col>13</xdr:col>
      <xdr:colOff>590550</xdr:colOff>
      <xdr:row>86</xdr:row>
      <xdr:rowOff>47624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E8878D1-225C-40FF-AB7E-93EEC063C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257174</xdr:colOff>
      <xdr:row>67</xdr:row>
      <xdr:rowOff>57149</xdr:rowOff>
    </xdr:from>
    <xdr:to>
      <xdr:col>8</xdr:col>
      <xdr:colOff>257174</xdr:colOff>
      <xdr:row>82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825599F-AF05-470C-8555-E41636FE6E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704849</xdr:colOff>
      <xdr:row>119</xdr:row>
      <xdr:rowOff>123824</xdr:rowOff>
    </xdr:from>
    <xdr:to>
      <xdr:col>15</xdr:col>
      <xdr:colOff>704849</xdr:colOff>
      <xdr:row>134</xdr:row>
      <xdr:rowOff>152399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6DB54AA-2CE8-4FFA-A5B8-3947D2A1B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738187</xdr:colOff>
      <xdr:row>88</xdr:row>
      <xdr:rowOff>1189</xdr:rowOff>
    </xdr:from>
    <xdr:to>
      <xdr:col>20</xdr:col>
      <xdr:colOff>738187</xdr:colOff>
      <xdr:row>103</xdr:row>
      <xdr:rowOff>60721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Diagramm 6">
              <a:extLst>
                <a:ext uri="{FF2B5EF4-FFF2-40B4-BE49-F238E27FC236}">
                  <a16:creationId xmlns:a16="http://schemas.microsoft.com/office/drawing/2014/main" id="{35985587-C4E6-4FB4-B10A-A50924CFF8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06187" y="15717439"/>
              <a:ext cx="4572000" cy="27384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30</xdr:col>
      <xdr:colOff>500063</xdr:colOff>
      <xdr:row>27</xdr:row>
      <xdr:rowOff>134539</xdr:rowOff>
    </xdr:from>
    <xdr:to>
      <xdr:col>36</xdr:col>
      <xdr:colOff>333376</xdr:colOff>
      <xdr:row>43</xdr:row>
      <xdr:rowOff>20239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Diagramm 8">
              <a:extLst>
                <a:ext uri="{FF2B5EF4-FFF2-40B4-BE49-F238E27FC236}">
                  <a16:creationId xmlns:a16="http://schemas.microsoft.com/office/drawing/2014/main" id="{ABCD6BE2-2F6A-4A16-9BAE-6BED3E3846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050501" y="5516164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E133"/>
  <sheetViews>
    <sheetView workbookViewId="0">
      <selection activeCell="B3" sqref="B3:C102"/>
    </sheetView>
  </sheetViews>
  <sheetFormatPr baseColWidth="10" defaultRowHeight="14.25" x14ac:dyDescent="0.45"/>
  <cols>
    <col min="1" max="1" width="18.3984375" customWidth="1"/>
    <col min="2" max="2" width="4" customWidth="1"/>
    <col min="7" max="7" width="4.9296875" customWidth="1"/>
    <col min="12" max="12" width="11.19921875" bestFit="1" customWidth="1"/>
    <col min="13" max="13" width="4.1328125" customWidth="1"/>
    <col min="18" max="18" width="4.796875" customWidth="1"/>
    <col min="23" max="23" width="4.1328125" customWidth="1"/>
    <col min="28" max="28" width="4.6640625" customWidth="1"/>
    <col min="33" max="33" width="4.9296875" customWidth="1"/>
    <col min="38" max="38" width="4.265625" customWidth="1"/>
    <col min="43" max="43" width="4.1328125" customWidth="1"/>
    <col min="48" max="48" width="4.9296875" customWidth="1"/>
    <col min="53" max="53" width="4.6640625" customWidth="1"/>
  </cols>
  <sheetData>
    <row r="2" spans="1:57" ht="14.65" thickBot="1" x14ac:dyDescent="0.5">
      <c r="C2" t="s">
        <v>20</v>
      </c>
      <c r="F2" s="3" t="s">
        <v>37</v>
      </c>
      <c r="G2" s="3"/>
      <c r="H2" t="s">
        <v>10</v>
      </c>
      <c r="K2" s="3" t="s">
        <v>37</v>
      </c>
      <c r="L2" s="3"/>
      <c r="M2" s="3"/>
      <c r="N2" t="s">
        <v>11</v>
      </c>
      <c r="Q2" s="3" t="s">
        <v>37</v>
      </c>
      <c r="R2" s="3"/>
      <c r="S2" t="s">
        <v>15</v>
      </c>
      <c r="V2" s="3" t="s">
        <v>37</v>
      </c>
      <c r="W2" s="3"/>
      <c r="X2" t="s">
        <v>19</v>
      </c>
      <c r="AA2" s="3" t="s">
        <v>37</v>
      </c>
      <c r="AB2" s="3"/>
      <c r="AC2" t="s">
        <v>21</v>
      </c>
      <c r="AF2" s="3" t="s">
        <v>37</v>
      </c>
      <c r="AG2" s="3"/>
      <c r="AH2" t="s">
        <v>22</v>
      </c>
      <c r="AK2" s="3" t="s">
        <v>37</v>
      </c>
      <c r="AL2" s="3"/>
      <c r="AM2" t="s">
        <v>23</v>
      </c>
      <c r="AP2" s="3" t="s">
        <v>37</v>
      </c>
      <c r="AQ2" s="3"/>
      <c r="AR2" t="s">
        <v>24</v>
      </c>
      <c r="AU2" s="3" t="s">
        <v>37</v>
      </c>
      <c r="AV2" s="3"/>
      <c r="AW2" t="s">
        <v>25</v>
      </c>
      <c r="AZ2" s="3" t="s">
        <v>37</v>
      </c>
      <c r="BA2" s="3"/>
      <c r="BB2" t="s">
        <v>26</v>
      </c>
      <c r="BE2" s="3" t="s">
        <v>37</v>
      </c>
    </row>
    <row r="3" spans="1:57" x14ac:dyDescent="0.45">
      <c r="A3" s="2" t="s">
        <v>28</v>
      </c>
      <c r="B3">
        <v>1</v>
      </c>
      <c r="C3" t="s">
        <v>0</v>
      </c>
      <c r="D3">
        <v>4439437</v>
      </c>
      <c r="E3">
        <v>5828787</v>
      </c>
      <c r="F3">
        <f>E3-D3</f>
        <v>1389350</v>
      </c>
      <c r="H3" s="6" t="s">
        <v>0</v>
      </c>
      <c r="I3" s="7">
        <v>4380855</v>
      </c>
      <c r="J3" s="7">
        <v>5739147</v>
      </c>
      <c r="K3" s="7">
        <f>J3-I3</f>
        <v>1358292</v>
      </c>
      <c r="L3" s="8">
        <f>K4/K3</f>
        <v>0.54138506300559819</v>
      </c>
      <c r="N3" t="s">
        <v>0</v>
      </c>
      <c r="O3">
        <v>4437883</v>
      </c>
      <c r="P3">
        <v>5730113</v>
      </c>
      <c r="Q3">
        <f>P3-O3</f>
        <v>1292230</v>
      </c>
      <c r="S3" t="s">
        <v>0</v>
      </c>
      <c r="T3">
        <v>4441618</v>
      </c>
      <c r="U3">
        <v>5662043</v>
      </c>
      <c r="V3">
        <f>U3-T3</f>
        <v>1220425</v>
      </c>
      <c r="X3" t="s">
        <v>0</v>
      </c>
      <c r="Y3">
        <v>4439079</v>
      </c>
      <c r="Z3">
        <v>5832519</v>
      </c>
      <c r="AA3">
        <f>Z3-Y3</f>
        <v>1393440</v>
      </c>
      <c r="AC3" t="s">
        <v>0</v>
      </c>
      <c r="AD3">
        <v>4378943</v>
      </c>
      <c r="AE3">
        <v>5826650</v>
      </c>
      <c r="AF3">
        <f>AE3-AD3</f>
        <v>1447707</v>
      </c>
      <c r="AH3" t="s">
        <v>0</v>
      </c>
      <c r="AI3">
        <v>4435355</v>
      </c>
      <c r="AJ3">
        <v>5799066</v>
      </c>
      <c r="AK3">
        <f>AJ3-AI3</f>
        <v>1363711</v>
      </c>
      <c r="AM3" t="s">
        <v>0</v>
      </c>
      <c r="AN3">
        <v>4440559</v>
      </c>
      <c r="AO3">
        <v>5776822</v>
      </c>
      <c r="AP3">
        <f>AO3-AN3</f>
        <v>1336263</v>
      </c>
      <c r="AR3" t="s">
        <v>0</v>
      </c>
      <c r="AS3">
        <v>4379618</v>
      </c>
      <c r="AT3">
        <v>5725058</v>
      </c>
      <c r="AU3">
        <f>AT3-AS3</f>
        <v>1345440</v>
      </c>
      <c r="AW3" t="s">
        <v>0</v>
      </c>
      <c r="AX3">
        <v>4439004</v>
      </c>
      <c r="AY3">
        <v>5788402</v>
      </c>
      <c r="AZ3">
        <f>AY3-AX3</f>
        <v>1349398</v>
      </c>
      <c r="BB3" t="s">
        <v>0</v>
      </c>
      <c r="BC3">
        <v>4381848</v>
      </c>
      <c r="BD3">
        <v>5607549</v>
      </c>
      <c r="BE3">
        <f>BD3-BC3</f>
        <v>1225701</v>
      </c>
    </row>
    <row r="4" spans="1:57" x14ac:dyDescent="0.45">
      <c r="A4" s="2" t="s">
        <v>29</v>
      </c>
      <c r="C4" t="s">
        <v>1</v>
      </c>
      <c r="D4">
        <v>4437203</v>
      </c>
      <c r="E4">
        <v>5171768</v>
      </c>
      <c r="F4">
        <f t="shared" ref="F4:F11" si="0">E4-D4</f>
        <v>734565</v>
      </c>
      <c r="H4" s="9" t="s">
        <v>1</v>
      </c>
      <c r="I4" s="10">
        <v>4369596</v>
      </c>
      <c r="J4" s="10">
        <v>5104955</v>
      </c>
      <c r="K4" s="10">
        <f t="shared" ref="K4:K11" si="1">J4-I4</f>
        <v>735359</v>
      </c>
      <c r="L4" s="11"/>
      <c r="N4" t="s">
        <v>1</v>
      </c>
      <c r="O4">
        <v>4410892</v>
      </c>
      <c r="P4">
        <v>5081167</v>
      </c>
      <c r="Q4">
        <f t="shared" ref="Q4:Q11" si="2">P4-O4</f>
        <v>670275</v>
      </c>
      <c r="S4" t="s">
        <v>1</v>
      </c>
      <c r="T4">
        <v>4434039</v>
      </c>
      <c r="U4">
        <v>5047678</v>
      </c>
      <c r="V4">
        <f t="shared" ref="V4:V11" si="3">U4-T4</f>
        <v>613639</v>
      </c>
      <c r="X4" t="s">
        <v>1</v>
      </c>
      <c r="Y4">
        <v>4437463</v>
      </c>
      <c r="Z4">
        <v>5159603</v>
      </c>
      <c r="AA4">
        <f t="shared" ref="AA4:AA11" si="4">Z4-Y4</f>
        <v>722140</v>
      </c>
      <c r="AC4" t="s">
        <v>1</v>
      </c>
      <c r="AD4">
        <v>4376633</v>
      </c>
      <c r="AE4">
        <v>5246411</v>
      </c>
      <c r="AF4">
        <f t="shared" ref="AF4:AF11" si="5">AE4-AD4</f>
        <v>869778</v>
      </c>
      <c r="AH4" t="s">
        <v>1</v>
      </c>
      <c r="AI4">
        <v>4437919</v>
      </c>
      <c r="AJ4">
        <v>5129293</v>
      </c>
      <c r="AK4">
        <f t="shared" ref="AK4:AK11" si="6">AJ4-AI4</f>
        <v>691374</v>
      </c>
      <c r="AM4" t="s">
        <v>1</v>
      </c>
      <c r="AN4">
        <v>4439506</v>
      </c>
      <c r="AO4">
        <v>5116988</v>
      </c>
      <c r="AP4">
        <f t="shared" ref="AP4:AP11" si="7">AO4-AN4</f>
        <v>677482</v>
      </c>
      <c r="AR4" t="s">
        <v>1</v>
      </c>
      <c r="AS4">
        <v>4372294</v>
      </c>
      <c r="AT4">
        <v>5080325</v>
      </c>
      <c r="AU4">
        <f t="shared" ref="AU4:AU11" si="8">AT4-AS4</f>
        <v>708031</v>
      </c>
      <c r="AW4" t="s">
        <v>1</v>
      </c>
      <c r="AX4">
        <v>4432878</v>
      </c>
      <c r="AY4">
        <v>5166533</v>
      </c>
      <c r="AZ4">
        <f t="shared" ref="AZ4:AZ11" si="9">AY4-AX4</f>
        <v>733655</v>
      </c>
      <c r="BB4" t="s">
        <v>1</v>
      </c>
      <c r="BC4">
        <v>4372847</v>
      </c>
      <c r="BD4">
        <v>5045589</v>
      </c>
      <c r="BE4">
        <f t="shared" ref="BE4:BE11" si="10">BD4-BC4</f>
        <v>672742</v>
      </c>
    </row>
    <row r="5" spans="1:57" x14ac:dyDescent="0.45">
      <c r="A5" s="2" t="s">
        <v>30</v>
      </c>
      <c r="C5" t="s">
        <v>2</v>
      </c>
      <c r="D5">
        <v>4415005</v>
      </c>
      <c r="E5">
        <v>5546085</v>
      </c>
      <c r="F5">
        <f t="shared" si="0"/>
        <v>1131080</v>
      </c>
      <c r="H5" s="9" t="s">
        <v>2</v>
      </c>
      <c r="I5" s="10">
        <v>4350813</v>
      </c>
      <c r="J5" s="10">
        <v>5236946</v>
      </c>
      <c r="K5" s="10">
        <f t="shared" si="1"/>
        <v>886133</v>
      </c>
      <c r="L5" s="11">
        <f>K6/K5</f>
        <v>0.64157750585972984</v>
      </c>
      <c r="N5" t="s">
        <v>2</v>
      </c>
      <c r="O5">
        <v>4413229</v>
      </c>
      <c r="P5">
        <v>5237770</v>
      </c>
      <c r="Q5">
        <f t="shared" si="2"/>
        <v>824541</v>
      </c>
      <c r="S5" t="s">
        <v>2</v>
      </c>
      <c r="T5">
        <v>4414555</v>
      </c>
      <c r="U5">
        <v>5206044</v>
      </c>
      <c r="V5">
        <f t="shared" si="3"/>
        <v>791489</v>
      </c>
      <c r="X5" t="s">
        <v>2</v>
      </c>
      <c r="Y5">
        <v>4404540</v>
      </c>
      <c r="Z5">
        <v>5265428</v>
      </c>
      <c r="AA5">
        <f t="shared" si="4"/>
        <v>860888</v>
      </c>
      <c r="AC5" t="s">
        <v>2</v>
      </c>
      <c r="AD5">
        <v>4349467</v>
      </c>
      <c r="AE5">
        <v>5277099</v>
      </c>
      <c r="AF5">
        <f t="shared" si="5"/>
        <v>927632</v>
      </c>
      <c r="AH5" t="s">
        <v>2</v>
      </c>
      <c r="AI5">
        <v>4411073</v>
      </c>
      <c r="AJ5">
        <v>5282814</v>
      </c>
      <c r="AK5">
        <f t="shared" si="6"/>
        <v>871741</v>
      </c>
      <c r="AM5" t="s">
        <v>2</v>
      </c>
      <c r="AN5">
        <v>4411382</v>
      </c>
      <c r="AO5">
        <v>5275973</v>
      </c>
      <c r="AP5">
        <f t="shared" si="7"/>
        <v>864591</v>
      </c>
      <c r="AR5" t="s">
        <v>2</v>
      </c>
      <c r="AS5">
        <v>4351577</v>
      </c>
      <c r="AT5">
        <v>5186855</v>
      </c>
      <c r="AU5">
        <f t="shared" si="8"/>
        <v>835278</v>
      </c>
      <c r="AW5" t="s">
        <v>2</v>
      </c>
      <c r="AX5">
        <v>4413206</v>
      </c>
      <c r="AY5">
        <v>5255050</v>
      </c>
      <c r="AZ5">
        <f t="shared" si="9"/>
        <v>841844</v>
      </c>
      <c r="BB5" t="s">
        <v>2</v>
      </c>
      <c r="BC5">
        <v>4349278</v>
      </c>
      <c r="BD5">
        <v>5229642</v>
      </c>
      <c r="BE5">
        <f t="shared" si="10"/>
        <v>880364</v>
      </c>
    </row>
    <row r="6" spans="1:57" x14ac:dyDescent="0.45">
      <c r="A6" s="2" t="s">
        <v>31</v>
      </c>
      <c r="C6" t="s">
        <v>3</v>
      </c>
      <c r="D6">
        <v>4410716</v>
      </c>
      <c r="E6">
        <v>5116457</v>
      </c>
      <c r="F6">
        <f t="shared" si="0"/>
        <v>705741</v>
      </c>
      <c r="H6" s="9" t="s">
        <v>3</v>
      </c>
      <c r="I6" s="10">
        <v>4338096</v>
      </c>
      <c r="J6" s="10">
        <v>4906619</v>
      </c>
      <c r="K6" s="10">
        <f t="shared" si="1"/>
        <v>568523</v>
      </c>
      <c r="L6" s="11"/>
      <c r="N6" t="s">
        <v>3</v>
      </c>
      <c r="O6">
        <v>4365968</v>
      </c>
      <c r="P6">
        <v>4875616</v>
      </c>
      <c r="Q6">
        <f t="shared" si="2"/>
        <v>509648</v>
      </c>
      <c r="S6" t="s">
        <v>3</v>
      </c>
      <c r="T6">
        <v>4410199</v>
      </c>
      <c r="U6">
        <v>4896312</v>
      </c>
      <c r="V6">
        <f t="shared" si="3"/>
        <v>486113</v>
      </c>
      <c r="X6" t="s">
        <v>3</v>
      </c>
      <c r="Y6">
        <v>4400849</v>
      </c>
      <c r="Z6">
        <v>4907714</v>
      </c>
      <c r="AA6">
        <f t="shared" si="4"/>
        <v>506865</v>
      </c>
      <c r="AC6" t="s">
        <v>3</v>
      </c>
      <c r="AD6">
        <v>4344054</v>
      </c>
      <c r="AE6">
        <v>4991541</v>
      </c>
      <c r="AF6">
        <f t="shared" si="5"/>
        <v>647487</v>
      </c>
      <c r="AH6" t="s">
        <v>3</v>
      </c>
      <c r="AI6">
        <v>4411868</v>
      </c>
      <c r="AJ6">
        <v>4936859</v>
      </c>
      <c r="AK6">
        <f t="shared" si="6"/>
        <v>524991</v>
      </c>
      <c r="AM6" t="s">
        <v>3</v>
      </c>
      <c r="AN6">
        <v>4406106</v>
      </c>
      <c r="AO6">
        <v>4881196</v>
      </c>
      <c r="AP6">
        <f t="shared" si="7"/>
        <v>475090</v>
      </c>
      <c r="AR6" t="s">
        <v>3</v>
      </c>
      <c r="AS6">
        <v>4327704</v>
      </c>
      <c r="AT6">
        <v>4901357</v>
      </c>
      <c r="AU6">
        <f t="shared" si="8"/>
        <v>573653</v>
      </c>
      <c r="AW6" t="s">
        <v>3</v>
      </c>
      <c r="AX6">
        <v>4407941</v>
      </c>
      <c r="AY6">
        <v>4936862</v>
      </c>
      <c r="AZ6">
        <f t="shared" si="9"/>
        <v>528921</v>
      </c>
      <c r="BB6" t="s">
        <v>3</v>
      </c>
      <c r="BC6">
        <v>4343711</v>
      </c>
      <c r="BD6">
        <v>4913782</v>
      </c>
      <c r="BE6">
        <f t="shared" si="10"/>
        <v>570071</v>
      </c>
    </row>
    <row r="7" spans="1:57" x14ac:dyDescent="0.45">
      <c r="A7" s="2" t="s">
        <v>32</v>
      </c>
      <c r="C7" t="s">
        <v>4</v>
      </c>
      <c r="D7">
        <v>43</v>
      </c>
      <c r="E7">
        <v>53846</v>
      </c>
      <c r="F7">
        <f t="shared" si="0"/>
        <v>53803</v>
      </c>
      <c r="H7" s="9" t="s">
        <v>4</v>
      </c>
      <c r="I7" s="10">
        <v>129</v>
      </c>
      <c r="J7" s="10">
        <v>50049</v>
      </c>
      <c r="K7" s="10">
        <f t="shared" si="1"/>
        <v>49920</v>
      </c>
      <c r="L7" s="11"/>
      <c r="N7" t="s">
        <v>4</v>
      </c>
      <c r="O7">
        <v>114</v>
      </c>
      <c r="P7">
        <v>52461</v>
      </c>
      <c r="Q7">
        <f t="shared" si="2"/>
        <v>52347</v>
      </c>
      <c r="S7" t="s">
        <v>4</v>
      </c>
      <c r="T7">
        <v>398</v>
      </c>
      <c r="U7">
        <v>46903</v>
      </c>
      <c r="V7">
        <f t="shared" si="3"/>
        <v>46505</v>
      </c>
      <c r="X7" t="s">
        <v>4</v>
      </c>
      <c r="Y7">
        <v>181</v>
      </c>
      <c r="Z7">
        <v>57307</v>
      </c>
      <c r="AA7">
        <f t="shared" si="4"/>
        <v>57126</v>
      </c>
      <c r="AC7" t="s">
        <v>4</v>
      </c>
      <c r="AD7">
        <v>315</v>
      </c>
      <c r="AE7">
        <v>53453</v>
      </c>
      <c r="AF7">
        <f t="shared" si="5"/>
        <v>53138</v>
      </c>
      <c r="AH7" t="s">
        <v>4</v>
      </c>
      <c r="AI7">
        <v>77</v>
      </c>
      <c r="AJ7">
        <v>57602</v>
      </c>
      <c r="AK7">
        <f t="shared" si="6"/>
        <v>57525</v>
      </c>
      <c r="AM7" t="s">
        <v>4</v>
      </c>
      <c r="AN7">
        <v>331</v>
      </c>
      <c r="AO7">
        <v>56773</v>
      </c>
      <c r="AP7">
        <f t="shared" si="7"/>
        <v>56442</v>
      </c>
      <c r="AR7" t="s">
        <v>4</v>
      </c>
      <c r="AS7">
        <v>43</v>
      </c>
      <c r="AT7">
        <v>52169</v>
      </c>
      <c r="AU7">
        <f t="shared" si="8"/>
        <v>52126</v>
      </c>
      <c r="AW7" t="s">
        <v>4</v>
      </c>
      <c r="AX7">
        <v>253</v>
      </c>
      <c r="AY7">
        <v>50876</v>
      </c>
      <c r="AZ7">
        <f t="shared" si="9"/>
        <v>50623</v>
      </c>
      <c r="BB7" t="s">
        <v>4</v>
      </c>
      <c r="BC7">
        <v>164</v>
      </c>
      <c r="BD7">
        <v>43914</v>
      </c>
      <c r="BE7">
        <f t="shared" si="10"/>
        <v>43750</v>
      </c>
    </row>
    <row r="8" spans="1:57" x14ac:dyDescent="0.45">
      <c r="A8" s="2" t="s">
        <v>33</v>
      </c>
      <c r="C8" t="s">
        <v>5</v>
      </c>
      <c r="D8">
        <v>270675</v>
      </c>
      <c r="E8">
        <v>3549140</v>
      </c>
      <c r="F8">
        <f t="shared" si="0"/>
        <v>3278465</v>
      </c>
      <c r="H8" s="9" t="s">
        <v>5</v>
      </c>
      <c r="I8" s="10">
        <v>265295</v>
      </c>
      <c r="J8" s="10">
        <v>2334946</v>
      </c>
      <c r="K8" s="10">
        <f t="shared" si="1"/>
        <v>2069651</v>
      </c>
      <c r="L8" s="11"/>
      <c r="N8" t="s">
        <v>5</v>
      </c>
      <c r="O8">
        <v>270484</v>
      </c>
      <c r="P8">
        <v>2994199</v>
      </c>
      <c r="Q8">
        <f t="shared" si="2"/>
        <v>2723715</v>
      </c>
      <c r="S8" t="s">
        <v>5</v>
      </c>
      <c r="T8">
        <v>270352</v>
      </c>
      <c r="U8">
        <v>2178321</v>
      </c>
      <c r="V8">
        <f t="shared" si="3"/>
        <v>1907969</v>
      </c>
      <c r="X8" t="s">
        <v>5</v>
      </c>
      <c r="Y8">
        <v>271709</v>
      </c>
      <c r="Z8">
        <v>3105236</v>
      </c>
      <c r="AA8">
        <f t="shared" si="4"/>
        <v>2833527</v>
      </c>
      <c r="AC8" t="s">
        <v>5</v>
      </c>
      <c r="AD8">
        <v>266074</v>
      </c>
      <c r="AE8">
        <v>2790815</v>
      </c>
      <c r="AF8">
        <f t="shared" si="5"/>
        <v>2524741</v>
      </c>
      <c r="AH8" t="s">
        <v>5</v>
      </c>
      <c r="AI8">
        <v>265843</v>
      </c>
      <c r="AJ8">
        <v>2344190</v>
      </c>
      <c r="AK8">
        <f t="shared" si="6"/>
        <v>2078347</v>
      </c>
      <c r="AM8" t="s">
        <v>5</v>
      </c>
      <c r="AN8">
        <v>266186</v>
      </c>
      <c r="AO8">
        <v>2898677</v>
      </c>
      <c r="AP8">
        <f t="shared" si="7"/>
        <v>2632491</v>
      </c>
      <c r="AR8" t="s">
        <v>5</v>
      </c>
      <c r="AS8">
        <v>266212</v>
      </c>
      <c r="AT8">
        <v>1505008</v>
      </c>
      <c r="AU8">
        <f t="shared" si="8"/>
        <v>1238796</v>
      </c>
      <c r="AW8" t="s">
        <v>5</v>
      </c>
      <c r="AX8">
        <v>270065</v>
      </c>
      <c r="AY8">
        <v>3728885</v>
      </c>
      <c r="AZ8">
        <f t="shared" si="9"/>
        <v>3458820</v>
      </c>
      <c r="BB8" t="s">
        <v>5</v>
      </c>
      <c r="BC8">
        <v>269867</v>
      </c>
      <c r="BD8">
        <v>2952520</v>
      </c>
      <c r="BE8">
        <f t="shared" si="10"/>
        <v>2682653</v>
      </c>
    </row>
    <row r="9" spans="1:57" x14ac:dyDescent="0.45">
      <c r="A9" s="2" t="s">
        <v>34</v>
      </c>
      <c r="C9" t="s">
        <v>6</v>
      </c>
      <c r="D9">
        <v>279527</v>
      </c>
      <c r="E9">
        <v>508579</v>
      </c>
      <c r="F9">
        <f t="shared" si="0"/>
        <v>229052</v>
      </c>
      <c r="H9" s="9" t="s">
        <v>6</v>
      </c>
      <c r="I9" s="10">
        <v>279959</v>
      </c>
      <c r="J9" s="10">
        <v>498237</v>
      </c>
      <c r="K9" s="10">
        <f t="shared" si="1"/>
        <v>218278</v>
      </c>
      <c r="L9" s="11">
        <f>K9/(K9+K10+K11)</f>
        <v>0.22519230451791816</v>
      </c>
      <c r="N9" t="s">
        <v>6</v>
      </c>
      <c r="O9">
        <v>280217</v>
      </c>
      <c r="P9">
        <v>518874</v>
      </c>
      <c r="Q9">
        <f t="shared" si="2"/>
        <v>238657</v>
      </c>
      <c r="S9" t="s">
        <v>6</v>
      </c>
      <c r="T9">
        <v>280229</v>
      </c>
      <c r="U9">
        <v>486669</v>
      </c>
      <c r="V9">
        <f t="shared" si="3"/>
        <v>206440</v>
      </c>
      <c r="X9" t="s">
        <v>6</v>
      </c>
      <c r="Y9">
        <v>279605</v>
      </c>
      <c r="Z9">
        <v>510064</v>
      </c>
      <c r="AA9">
        <f t="shared" si="4"/>
        <v>230459</v>
      </c>
      <c r="AC9" t="s">
        <v>6</v>
      </c>
      <c r="AD9">
        <v>280058</v>
      </c>
      <c r="AE9">
        <v>500460</v>
      </c>
      <c r="AF9">
        <f t="shared" si="5"/>
        <v>220402</v>
      </c>
      <c r="AH9" t="s">
        <v>6</v>
      </c>
      <c r="AI9">
        <v>279782</v>
      </c>
      <c r="AJ9">
        <v>523738</v>
      </c>
      <c r="AK9">
        <f t="shared" si="6"/>
        <v>243956</v>
      </c>
      <c r="AM9" t="s">
        <v>6</v>
      </c>
      <c r="AN9">
        <v>280002</v>
      </c>
      <c r="AO9">
        <v>484369</v>
      </c>
      <c r="AP9">
        <f t="shared" si="7"/>
        <v>204367</v>
      </c>
      <c r="AR9" t="s">
        <v>6</v>
      </c>
      <c r="AS9">
        <v>280310</v>
      </c>
      <c r="AT9">
        <v>511722</v>
      </c>
      <c r="AU9">
        <f t="shared" si="8"/>
        <v>231412</v>
      </c>
      <c r="AW9" t="s">
        <v>6</v>
      </c>
      <c r="AX9">
        <v>279051</v>
      </c>
      <c r="AY9">
        <v>494387</v>
      </c>
      <c r="AZ9">
        <f t="shared" si="9"/>
        <v>215336</v>
      </c>
      <c r="BB9" t="s">
        <v>6</v>
      </c>
      <c r="BC9">
        <v>280174</v>
      </c>
      <c r="BD9">
        <v>483294</v>
      </c>
      <c r="BE9">
        <f t="shared" si="10"/>
        <v>203120</v>
      </c>
    </row>
    <row r="10" spans="1:57" x14ac:dyDescent="0.45">
      <c r="A10" s="2" t="s">
        <v>35</v>
      </c>
      <c r="C10" t="s">
        <v>7</v>
      </c>
      <c r="D10">
        <v>278919</v>
      </c>
      <c r="E10">
        <v>419468</v>
      </c>
      <c r="F10">
        <f t="shared" si="0"/>
        <v>140549</v>
      </c>
      <c r="H10" s="9" t="s">
        <v>7</v>
      </c>
      <c r="I10" s="10">
        <v>278310</v>
      </c>
      <c r="J10" s="10">
        <v>427504</v>
      </c>
      <c r="K10" s="10">
        <f t="shared" si="1"/>
        <v>149194</v>
      </c>
      <c r="L10" s="11">
        <f>K10/(K9+K10+K11)</f>
        <v>0.15391995840279957</v>
      </c>
      <c r="N10" t="s">
        <v>7</v>
      </c>
      <c r="O10">
        <v>279266</v>
      </c>
      <c r="P10">
        <v>433584</v>
      </c>
      <c r="Q10">
        <f t="shared" si="2"/>
        <v>154318</v>
      </c>
      <c r="S10" t="s">
        <v>7</v>
      </c>
      <c r="T10">
        <v>279232</v>
      </c>
      <c r="U10">
        <v>406197</v>
      </c>
      <c r="V10">
        <f t="shared" si="3"/>
        <v>126965</v>
      </c>
      <c r="X10" t="s">
        <v>7</v>
      </c>
      <c r="Y10">
        <v>278871</v>
      </c>
      <c r="Z10">
        <v>437713</v>
      </c>
      <c r="AA10">
        <f t="shared" si="4"/>
        <v>158842</v>
      </c>
      <c r="AC10" t="s">
        <v>7</v>
      </c>
      <c r="AD10">
        <v>279109</v>
      </c>
      <c r="AE10">
        <v>465176</v>
      </c>
      <c r="AF10">
        <f t="shared" si="5"/>
        <v>186067</v>
      </c>
      <c r="AH10" t="s">
        <v>7</v>
      </c>
      <c r="AI10">
        <v>278957</v>
      </c>
      <c r="AJ10">
        <v>446739</v>
      </c>
      <c r="AK10">
        <f t="shared" si="6"/>
        <v>167782</v>
      </c>
      <c r="AM10" t="s">
        <v>7</v>
      </c>
      <c r="AN10">
        <v>278869</v>
      </c>
      <c r="AO10">
        <v>477198</v>
      </c>
      <c r="AP10">
        <f t="shared" si="7"/>
        <v>198329</v>
      </c>
      <c r="AR10" t="s">
        <v>7</v>
      </c>
      <c r="AS10">
        <v>278950</v>
      </c>
      <c r="AT10">
        <v>436874</v>
      </c>
      <c r="AU10">
        <f t="shared" si="8"/>
        <v>157924</v>
      </c>
      <c r="AW10" t="s">
        <v>7</v>
      </c>
      <c r="AX10">
        <v>278640</v>
      </c>
      <c r="AY10">
        <v>430303</v>
      </c>
      <c r="AZ10">
        <f t="shared" si="9"/>
        <v>151663</v>
      </c>
      <c r="BB10" t="s">
        <v>7</v>
      </c>
      <c r="BC10">
        <v>278497</v>
      </c>
      <c r="BD10">
        <v>397503</v>
      </c>
      <c r="BE10">
        <f t="shared" si="10"/>
        <v>119006</v>
      </c>
    </row>
    <row r="11" spans="1:57" x14ac:dyDescent="0.45">
      <c r="A11" s="2" t="s">
        <v>36</v>
      </c>
      <c r="C11" t="s">
        <v>8</v>
      </c>
      <c r="D11">
        <v>278728</v>
      </c>
      <c r="E11">
        <v>882524</v>
      </c>
      <c r="F11">
        <f t="shared" si="0"/>
        <v>603796</v>
      </c>
      <c r="H11" s="9" t="s">
        <v>8</v>
      </c>
      <c r="I11" s="10">
        <v>278749</v>
      </c>
      <c r="J11" s="10">
        <v>880573</v>
      </c>
      <c r="K11" s="10">
        <f t="shared" si="1"/>
        <v>601824</v>
      </c>
      <c r="L11" s="11">
        <f>K11/(K9+K10+K11)</f>
        <v>0.62088773707928224</v>
      </c>
      <c r="N11" t="s">
        <v>8</v>
      </c>
      <c r="O11">
        <v>279459</v>
      </c>
      <c r="P11">
        <v>939198</v>
      </c>
      <c r="Q11">
        <f t="shared" si="2"/>
        <v>659739</v>
      </c>
      <c r="S11" t="s">
        <v>8</v>
      </c>
      <c r="T11">
        <v>278913</v>
      </c>
      <c r="U11">
        <v>824433</v>
      </c>
      <c r="V11">
        <f t="shared" si="3"/>
        <v>545520</v>
      </c>
      <c r="X11" t="s">
        <v>8</v>
      </c>
      <c r="Y11">
        <v>279006</v>
      </c>
      <c r="Z11">
        <v>925558</v>
      </c>
      <c r="AA11">
        <f t="shared" si="4"/>
        <v>646552</v>
      </c>
      <c r="AC11" t="s">
        <v>8</v>
      </c>
      <c r="AD11">
        <v>279015</v>
      </c>
      <c r="AE11">
        <v>947005</v>
      </c>
      <c r="AF11">
        <f t="shared" si="5"/>
        <v>667990</v>
      </c>
      <c r="AH11" t="s">
        <v>8</v>
      </c>
      <c r="AI11">
        <v>279301</v>
      </c>
      <c r="AJ11">
        <v>955176</v>
      </c>
      <c r="AK11">
        <f t="shared" si="6"/>
        <v>675875</v>
      </c>
      <c r="AM11" t="s">
        <v>8</v>
      </c>
      <c r="AN11">
        <v>279387</v>
      </c>
      <c r="AO11">
        <v>910118</v>
      </c>
      <c r="AP11">
        <f t="shared" si="7"/>
        <v>630731</v>
      </c>
      <c r="AR11" t="s">
        <v>8</v>
      </c>
      <c r="AS11">
        <v>278448</v>
      </c>
      <c r="AT11">
        <v>926700</v>
      </c>
      <c r="AU11">
        <f t="shared" si="8"/>
        <v>648252</v>
      </c>
      <c r="AW11" t="s">
        <v>8</v>
      </c>
      <c r="AX11">
        <v>279050</v>
      </c>
      <c r="AY11">
        <v>869222</v>
      </c>
      <c r="AZ11">
        <f t="shared" si="9"/>
        <v>590172</v>
      </c>
      <c r="BB11" t="s">
        <v>8</v>
      </c>
      <c r="BC11">
        <v>278621</v>
      </c>
      <c r="BD11">
        <v>803017</v>
      </c>
      <c r="BE11">
        <f t="shared" si="10"/>
        <v>524396</v>
      </c>
    </row>
    <row r="12" spans="1:57" ht="14.65" thickBot="1" x14ac:dyDescent="0.5">
      <c r="C12" t="s">
        <v>9</v>
      </c>
      <c r="D12">
        <v>200</v>
      </c>
      <c r="H12" s="12" t="s">
        <v>9</v>
      </c>
      <c r="I12" s="13">
        <v>1279</v>
      </c>
      <c r="J12" s="13"/>
      <c r="K12" s="14" t="s">
        <v>38</v>
      </c>
      <c r="L12" s="15">
        <f>K9+K10+K11</f>
        <v>969296</v>
      </c>
      <c r="N12" t="s">
        <v>9</v>
      </c>
      <c r="O12">
        <v>1361</v>
      </c>
      <c r="S12" t="s">
        <v>9</v>
      </c>
      <c r="T12">
        <v>1159</v>
      </c>
      <c r="X12" t="s">
        <v>9</v>
      </c>
      <c r="Y12">
        <v>1751</v>
      </c>
      <c r="AC12" t="s">
        <v>9</v>
      </c>
      <c r="AD12">
        <v>1465</v>
      </c>
      <c r="AH12" t="s">
        <v>9</v>
      </c>
      <c r="AI12">
        <v>1367</v>
      </c>
      <c r="AM12" t="s">
        <v>9</v>
      </c>
      <c r="AN12">
        <v>1756</v>
      </c>
      <c r="AR12" t="s">
        <v>9</v>
      </c>
      <c r="AS12">
        <v>1048</v>
      </c>
      <c r="AW12" t="s">
        <v>9</v>
      </c>
      <c r="AX12">
        <v>1621</v>
      </c>
      <c r="BB12" t="s">
        <v>9</v>
      </c>
      <c r="BC12">
        <v>826</v>
      </c>
    </row>
    <row r="13" spans="1:57" x14ac:dyDescent="0.45">
      <c r="B13">
        <v>2</v>
      </c>
      <c r="C13" t="s">
        <v>0</v>
      </c>
      <c r="D13">
        <v>4443695</v>
      </c>
      <c r="E13">
        <v>5792073</v>
      </c>
      <c r="F13">
        <f>E13-D13</f>
        <v>1348378</v>
      </c>
      <c r="H13" s="6" t="s">
        <v>0</v>
      </c>
      <c r="I13" s="7">
        <v>4433783</v>
      </c>
      <c r="J13" s="7">
        <v>5765194</v>
      </c>
      <c r="K13" s="7">
        <f>J13-I13</f>
        <v>1331411</v>
      </c>
      <c r="L13" s="8">
        <f>K14/K13</f>
        <v>0.51118625277994545</v>
      </c>
      <c r="N13" t="s">
        <v>0</v>
      </c>
      <c r="O13">
        <v>4438282</v>
      </c>
      <c r="P13">
        <v>5794196</v>
      </c>
      <c r="Q13">
        <f>P13-O13</f>
        <v>1355914</v>
      </c>
      <c r="S13" t="s">
        <v>0</v>
      </c>
      <c r="T13">
        <v>4435132</v>
      </c>
      <c r="U13">
        <v>5634217</v>
      </c>
      <c r="V13">
        <f>U13-T13</f>
        <v>1199085</v>
      </c>
      <c r="X13" t="s">
        <v>0</v>
      </c>
      <c r="Y13">
        <v>4431990</v>
      </c>
      <c r="Z13">
        <v>5820604</v>
      </c>
      <c r="AA13">
        <f>Z13-Y13</f>
        <v>1388614</v>
      </c>
      <c r="AC13" t="s">
        <v>0</v>
      </c>
      <c r="AD13">
        <v>4434611</v>
      </c>
      <c r="AE13">
        <v>5801097</v>
      </c>
      <c r="AF13">
        <f>AE13-AD13</f>
        <v>1366486</v>
      </c>
      <c r="AH13" t="s">
        <v>0</v>
      </c>
      <c r="AI13">
        <v>4433074</v>
      </c>
      <c r="AJ13">
        <v>5793771</v>
      </c>
      <c r="AK13">
        <f>AJ13-AI13</f>
        <v>1360697</v>
      </c>
      <c r="AM13" t="s">
        <v>0</v>
      </c>
      <c r="AN13">
        <v>4412983</v>
      </c>
      <c r="AO13">
        <v>5801412</v>
      </c>
      <c r="AP13">
        <f>AO13-AN13</f>
        <v>1388429</v>
      </c>
      <c r="AR13" t="s">
        <v>0</v>
      </c>
      <c r="AS13">
        <v>4435386</v>
      </c>
      <c r="AT13">
        <v>5832883</v>
      </c>
      <c r="AU13">
        <f>AT13-AS13</f>
        <v>1397497</v>
      </c>
      <c r="AW13" t="s">
        <v>0</v>
      </c>
      <c r="AX13">
        <v>4441283</v>
      </c>
      <c r="AY13">
        <v>5800485</v>
      </c>
      <c r="AZ13">
        <f>AY13-AX13</f>
        <v>1359202</v>
      </c>
      <c r="BB13" t="s">
        <v>0</v>
      </c>
      <c r="BC13">
        <v>4444091</v>
      </c>
      <c r="BD13">
        <v>5658559</v>
      </c>
      <c r="BE13">
        <f>BD13-BC13</f>
        <v>1214468</v>
      </c>
    </row>
    <row r="14" spans="1:57" x14ac:dyDescent="0.45">
      <c r="C14" t="s">
        <v>1</v>
      </c>
      <c r="D14">
        <v>4437824</v>
      </c>
      <c r="E14">
        <v>5186091</v>
      </c>
      <c r="F14">
        <f t="shared" ref="F14:F21" si="11">E14-D14</f>
        <v>748267</v>
      </c>
      <c r="H14" s="9" t="s">
        <v>1</v>
      </c>
      <c r="I14" s="10">
        <v>4433897</v>
      </c>
      <c r="J14" s="10">
        <v>5114496</v>
      </c>
      <c r="K14" s="10">
        <f t="shared" ref="K14:K21" si="12">J14-I14</f>
        <v>680599</v>
      </c>
      <c r="L14" s="11"/>
      <c r="N14" t="s">
        <v>1</v>
      </c>
      <c r="O14">
        <v>4433247</v>
      </c>
      <c r="P14">
        <v>5109281</v>
      </c>
      <c r="Q14">
        <f t="shared" ref="Q14:Q21" si="13">P14-O14</f>
        <v>676034</v>
      </c>
      <c r="S14" t="s">
        <v>1</v>
      </c>
      <c r="T14">
        <v>4437797</v>
      </c>
      <c r="U14">
        <v>5048842</v>
      </c>
      <c r="V14">
        <f t="shared" ref="V14:V21" si="14">U14-T14</f>
        <v>611045</v>
      </c>
      <c r="X14" t="s">
        <v>1</v>
      </c>
      <c r="Y14">
        <v>4433549</v>
      </c>
      <c r="Z14">
        <v>5177107</v>
      </c>
      <c r="AA14">
        <f t="shared" ref="AA14:AA21" si="15">Z14-Y14</f>
        <v>743558</v>
      </c>
      <c r="AC14" t="s">
        <v>1</v>
      </c>
      <c r="AD14">
        <v>4436928</v>
      </c>
      <c r="AE14">
        <v>5178961</v>
      </c>
      <c r="AF14">
        <f t="shared" ref="AF14:AF21" si="16">AE14-AD14</f>
        <v>742033</v>
      </c>
      <c r="AH14" t="s">
        <v>1</v>
      </c>
      <c r="AI14">
        <v>4434723</v>
      </c>
      <c r="AJ14">
        <v>5092566</v>
      </c>
      <c r="AK14">
        <f t="shared" ref="AK14:AK21" si="17">AJ14-AI14</f>
        <v>657843</v>
      </c>
      <c r="AM14" t="s">
        <v>1</v>
      </c>
      <c r="AN14">
        <v>4411253</v>
      </c>
      <c r="AO14">
        <v>5139831</v>
      </c>
      <c r="AP14">
        <f t="shared" ref="AP14:AP21" si="18">AO14-AN14</f>
        <v>728578</v>
      </c>
      <c r="AR14" t="s">
        <v>1</v>
      </c>
      <c r="AS14">
        <v>4397250</v>
      </c>
      <c r="AT14">
        <v>5150968</v>
      </c>
      <c r="AU14">
        <f t="shared" ref="AU14:AU21" si="19">AT14-AS14</f>
        <v>753718</v>
      </c>
      <c r="AW14" t="s">
        <v>1</v>
      </c>
      <c r="AX14">
        <v>4438149</v>
      </c>
      <c r="AY14">
        <v>5114468</v>
      </c>
      <c r="AZ14">
        <f t="shared" ref="AZ14:AZ21" si="20">AY14-AX14</f>
        <v>676319</v>
      </c>
      <c r="BB14" t="s">
        <v>1</v>
      </c>
      <c r="BC14">
        <v>4442463</v>
      </c>
      <c r="BD14">
        <v>5057176</v>
      </c>
      <c r="BE14">
        <f t="shared" ref="BE14:BE21" si="21">BD14-BC14</f>
        <v>614713</v>
      </c>
    </row>
    <row r="15" spans="1:57" x14ac:dyDescent="0.45">
      <c r="C15" t="s">
        <v>2</v>
      </c>
      <c r="D15">
        <v>4412487</v>
      </c>
      <c r="E15">
        <v>5494784</v>
      </c>
      <c r="F15">
        <f t="shared" si="11"/>
        <v>1082297</v>
      </c>
      <c r="H15" s="9" t="s">
        <v>2</v>
      </c>
      <c r="I15" s="10">
        <v>4407201</v>
      </c>
      <c r="J15" s="10">
        <v>5232256</v>
      </c>
      <c r="K15" s="10">
        <f t="shared" si="12"/>
        <v>825055</v>
      </c>
      <c r="L15" s="11">
        <f>K16/K15</f>
        <v>0.61060535358248846</v>
      </c>
      <c r="N15" t="s">
        <v>2</v>
      </c>
      <c r="O15">
        <v>4410361</v>
      </c>
      <c r="P15">
        <v>5249198</v>
      </c>
      <c r="Q15">
        <f t="shared" si="13"/>
        <v>838837</v>
      </c>
      <c r="S15" t="s">
        <v>2</v>
      </c>
      <c r="T15">
        <v>4411075</v>
      </c>
      <c r="U15">
        <v>5203407</v>
      </c>
      <c r="V15">
        <f t="shared" si="14"/>
        <v>792332</v>
      </c>
      <c r="X15" t="s">
        <v>2</v>
      </c>
      <c r="Y15">
        <v>4408252</v>
      </c>
      <c r="Z15">
        <v>5347529</v>
      </c>
      <c r="AA15">
        <f t="shared" si="15"/>
        <v>939277</v>
      </c>
      <c r="AC15" t="s">
        <v>2</v>
      </c>
      <c r="AD15">
        <v>4410168</v>
      </c>
      <c r="AE15">
        <v>5242393</v>
      </c>
      <c r="AF15">
        <f t="shared" si="16"/>
        <v>832225</v>
      </c>
      <c r="AH15" t="s">
        <v>2</v>
      </c>
      <c r="AI15">
        <v>4412123</v>
      </c>
      <c r="AJ15">
        <v>5248350</v>
      </c>
      <c r="AK15">
        <f t="shared" si="17"/>
        <v>836227</v>
      </c>
      <c r="AM15" t="s">
        <v>2</v>
      </c>
      <c r="AN15">
        <v>4383705</v>
      </c>
      <c r="AO15">
        <v>5230606</v>
      </c>
      <c r="AP15">
        <f t="shared" si="18"/>
        <v>846901</v>
      </c>
      <c r="AR15" t="s">
        <v>2</v>
      </c>
      <c r="AS15">
        <v>4408476</v>
      </c>
      <c r="AT15">
        <v>5214735</v>
      </c>
      <c r="AU15">
        <f t="shared" si="19"/>
        <v>806259</v>
      </c>
      <c r="AW15" t="s">
        <v>2</v>
      </c>
      <c r="AX15">
        <v>4410098</v>
      </c>
      <c r="AY15">
        <v>5286006</v>
      </c>
      <c r="AZ15">
        <f t="shared" si="20"/>
        <v>875908</v>
      </c>
      <c r="BB15" t="s">
        <v>2</v>
      </c>
      <c r="BC15">
        <v>4412139</v>
      </c>
      <c r="BD15">
        <v>5227688</v>
      </c>
      <c r="BE15">
        <f t="shared" si="21"/>
        <v>815549</v>
      </c>
    </row>
    <row r="16" spans="1:57" x14ac:dyDescent="0.45">
      <c r="C16" t="s">
        <v>3</v>
      </c>
      <c r="D16">
        <v>4411329</v>
      </c>
      <c r="E16">
        <v>5059762</v>
      </c>
      <c r="F16">
        <f t="shared" si="11"/>
        <v>648433</v>
      </c>
      <c r="H16" s="9" t="s">
        <v>3</v>
      </c>
      <c r="I16" s="10">
        <v>4403647</v>
      </c>
      <c r="J16" s="10">
        <v>4907430</v>
      </c>
      <c r="K16" s="10">
        <f t="shared" si="12"/>
        <v>503783</v>
      </c>
      <c r="L16" s="11"/>
      <c r="N16" t="s">
        <v>3</v>
      </c>
      <c r="O16">
        <v>4412520</v>
      </c>
      <c r="P16">
        <v>4926034</v>
      </c>
      <c r="Q16">
        <f t="shared" si="13"/>
        <v>513514</v>
      </c>
      <c r="S16" t="s">
        <v>3</v>
      </c>
      <c r="T16">
        <v>4409048</v>
      </c>
      <c r="U16">
        <v>4891988</v>
      </c>
      <c r="V16">
        <f t="shared" si="14"/>
        <v>482940</v>
      </c>
      <c r="X16" t="s">
        <v>3</v>
      </c>
      <c r="Y16">
        <v>4399805</v>
      </c>
      <c r="Z16">
        <v>4937170</v>
      </c>
      <c r="AA16">
        <f t="shared" si="15"/>
        <v>537365</v>
      </c>
      <c r="AC16" t="s">
        <v>3</v>
      </c>
      <c r="AD16">
        <v>4406869</v>
      </c>
      <c r="AE16">
        <v>4933465</v>
      </c>
      <c r="AF16">
        <f t="shared" si="16"/>
        <v>526596</v>
      </c>
      <c r="AH16" t="s">
        <v>3</v>
      </c>
      <c r="AI16">
        <v>4405511</v>
      </c>
      <c r="AJ16">
        <v>4927062</v>
      </c>
      <c r="AK16">
        <f t="shared" si="17"/>
        <v>521551</v>
      </c>
      <c r="AM16" t="s">
        <v>3</v>
      </c>
      <c r="AN16">
        <v>4381952</v>
      </c>
      <c r="AO16">
        <v>4890603</v>
      </c>
      <c r="AP16">
        <f t="shared" si="18"/>
        <v>508651</v>
      </c>
      <c r="AR16" t="s">
        <v>3</v>
      </c>
      <c r="AS16">
        <v>4354449</v>
      </c>
      <c r="AT16">
        <v>4934000</v>
      </c>
      <c r="AU16">
        <f t="shared" si="19"/>
        <v>579551</v>
      </c>
      <c r="AW16" t="s">
        <v>3</v>
      </c>
      <c r="AX16">
        <v>4410182</v>
      </c>
      <c r="AY16">
        <v>4928089</v>
      </c>
      <c r="AZ16">
        <f t="shared" si="20"/>
        <v>517907</v>
      </c>
      <c r="BB16" t="s">
        <v>3</v>
      </c>
      <c r="BC16">
        <v>4413395</v>
      </c>
      <c r="BD16">
        <v>4921734</v>
      </c>
      <c r="BE16">
        <f t="shared" si="21"/>
        <v>508339</v>
      </c>
    </row>
    <row r="17" spans="2:57" x14ac:dyDescent="0.45">
      <c r="C17" t="s">
        <v>4</v>
      </c>
      <c r="D17">
        <v>39</v>
      </c>
      <c r="E17">
        <v>46992</v>
      </c>
      <c r="F17">
        <f t="shared" si="11"/>
        <v>46953</v>
      </c>
      <c r="H17" s="9" t="s">
        <v>4</v>
      </c>
      <c r="I17" s="10">
        <v>53</v>
      </c>
      <c r="J17" s="10">
        <v>51900</v>
      </c>
      <c r="K17" s="10">
        <f t="shared" si="12"/>
        <v>51847</v>
      </c>
      <c r="L17" s="11"/>
      <c r="N17" t="s">
        <v>4</v>
      </c>
      <c r="O17">
        <v>30</v>
      </c>
      <c r="P17">
        <v>55017</v>
      </c>
      <c r="Q17">
        <f t="shared" si="13"/>
        <v>54987</v>
      </c>
      <c r="S17" t="s">
        <v>4</v>
      </c>
      <c r="T17">
        <v>39</v>
      </c>
      <c r="U17">
        <v>46621</v>
      </c>
      <c r="V17">
        <f t="shared" si="14"/>
        <v>46582</v>
      </c>
      <c r="X17" t="s">
        <v>4</v>
      </c>
      <c r="Y17">
        <v>94</v>
      </c>
      <c r="Z17">
        <v>61680</v>
      </c>
      <c r="AA17">
        <f t="shared" si="15"/>
        <v>61586</v>
      </c>
      <c r="AC17" t="s">
        <v>4</v>
      </c>
      <c r="AD17">
        <v>179</v>
      </c>
      <c r="AE17">
        <v>56187</v>
      </c>
      <c r="AF17">
        <f t="shared" si="16"/>
        <v>56008</v>
      </c>
      <c r="AH17" t="s">
        <v>4</v>
      </c>
      <c r="AI17">
        <v>25</v>
      </c>
      <c r="AJ17">
        <v>57770</v>
      </c>
      <c r="AK17">
        <f t="shared" si="17"/>
        <v>57745</v>
      </c>
      <c r="AM17" t="s">
        <v>4</v>
      </c>
      <c r="AN17">
        <v>203</v>
      </c>
      <c r="AO17">
        <v>58302</v>
      </c>
      <c r="AP17">
        <f t="shared" si="18"/>
        <v>58099</v>
      </c>
      <c r="AR17" t="s">
        <v>4</v>
      </c>
      <c r="AS17">
        <v>194</v>
      </c>
      <c r="AT17">
        <v>48351</v>
      </c>
      <c r="AU17">
        <f t="shared" si="19"/>
        <v>48157</v>
      </c>
      <c r="AW17" t="s">
        <v>4</v>
      </c>
      <c r="AX17">
        <v>59</v>
      </c>
      <c r="AY17">
        <v>55541</v>
      </c>
      <c r="AZ17">
        <f t="shared" si="20"/>
        <v>55482</v>
      </c>
      <c r="BB17" t="s">
        <v>4</v>
      </c>
      <c r="BC17">
        <v>287</v>
      </c>
      <c r="BD17">
        <v>47148</v>
      </c>
      <c r="BE17">
        <f t="shared" si="21"/>
        <v>46861</v>
      </c>
    </row>
    <row r="18" spans="2:57" x14ac:dyDescent="0.45">
      <c r="C18" t="s">
        <v>5</v>
      </c>
      <c r="D18">
        <v>270981</v>
      </c>
      <c r="E18">
        <v>3757797</v>
      </c>
      <c r="F18">
        <f t="shared" si="11"/>
        <v>3486816</v>
      </c>
      <c r="H18" s="9" t="s">
        <v>5</v>
      </c>
      <c r="I18" s="10">
        <v>265407</v>
      </c>
      <c r="J18" s="10">
        <v>2709727</v>
      </c>
      <c r="K18" s="10">
        <f t="shared" si="12"/>
        <v>2444320</v>
      </c>
      <c r="L18" s="11"/>
      <c r="N18" t="s">
        <v>5</v>
      </c>
      <c r="O18">
        <v>270578</v>
      </c>
      <c r="P18">
        <v>3782161</v>
      </c>
      <c r="Q18">
        <f t="shared" si="13"/>
        <v>3511583</v>
      </c>
      <c r="S18" t="s">
        <v>5</v>
      </c>
      <c r="T18">
        <v>270718</v>
      </c>
      <c r="U18">
        <v>2501652</v>
      </c>
      <c r="V18">
        <f t="shared" si="14"/>
        <v>2230934</v>
      </c>
      <c r="X18" t="s">
        <v>5</v>
      </c>
      <c r="Y18">
        <v>270953</v>
      </c>
      <c r="Z18">
        <v>3600778</v>
      </c>
      <c r="AA18">
        <f t="shared" si="15"/>
        <v>3329825</v>
      </c>
      <c r="AC18" t="s">
        <v>5</v>
      </c>
      <c r="AD18">
        <v>265694</v>
      </c>
      <c r="AE18">
        <v>3207627</v>
      </c>
      <c r="AF18">
        <f t="shared" si="16"/>
        <v>2941933</v>
      </c>
      <c r="AH18" t="s">
        <v>5</v>
      </c>
      <c r="AI18">
        <v>265658</v>
      </c>
      <c r="AJ18">
        <v>2726900</v>
      </c>
      <c r="AK18">
        <f t="shared" si="17"/>
        <v>2461242</v>
      </c>
      <c r="AM18" t="s">
        <v>5</v>
      </c>
      <c r="AN18">
        <v>266677</v>
      </c>
      <c r="AO18">
        <v>3287872</v>
      </c>
      <c r="AP18">
        <f t="shared" si="18"/>
        <v>3021195</v>
      </c>
      <c r="AR18" t="s">
        <v>5</v>
      </c>
      <c r="AS18">
        <v>264689</v>
      </c>
      <c r="AT18">
        <v>1732128</v>
      </c>
      <c r="AU18">
        <f t="shared" si="19"/>
        <v>1467439</v>
      </c>
      <c r="AW18" t="s">
        <v>5</v>
      </c>
      <c r="AX18">
        <v>270027</v>
      </c>
      <c r="AY18">
        <v>4133901</v>
      </c>
      <c r="AZ18">
        <f t="shared" si="20"/>
        <v>3863874</v>
      </c>
      <c r="BB18" t="s">
        <v>5</v>
      </c>
      <c r="BC18">
        <v>270394</v>
      </c>
      <c r="BD18">
        <v>3307588</v>
      </c>
      <c r="BE18">
        <f t="shared" si="21"/>
        <v>3037194</v>
      </c>
    </row>
    <row r="19" spans="2:57" x14ac:dyDescent="0.45">
      <c r="C19" t="s">
        <v>6</v>
      </c>
      <c r="D19">
        <v>280971</v>
      </c>
      <c r="E19">
        <v>530674</v>
      </c>
      <c r="F19">
        <f t="shared" si="11"/>
        <v>249703</v>
      </c>
      <c r="H19" s="9" t="s">
        <v>6</v>
      </c>
      <c r="I19" s="10">
        <v>279509</v>
      </c>
      <c r="J19" s="10">
        <v>499404</v>
      </c>
      <c r="K19" s="10">
        <f t="shared" si="12"/>
        <v>219895</v>
      </c>
      <c r="L19" s="11">
        <f>K19/(K19+K20+K21)</f>
        <v>0.22584882677134624</v>
      </c>
      <c r="N19" t="s">
        <v>6</v>
      </c>
      <c r="O19">
        <v>280146</v>
      </c>
      <c r="P19">
        <v>527700</v>
      </c>
      <c r="Q19">
        <f t="shared" si="13"/>
        <v>247554</v>
      </c>
      <c r="S19" t="s">
        <v>6</v>
      </c>
      <c r="T19">
        <v>279806</v>
      </c>
      <c r="U19">
        <v>498009</v>
      </c>
      <c r="V19">
        <f t="shared" si="14"/>
        <v>218203</v>
      </c>
      <c r="X19" t="s">
        <v>6</v>
      </c>
      <c r="Y19">
        <v>279926</v>
      </c>
      <c r="Z19">
        <v>505885</v>
      </c>
      <c r="AA19">
        <f t="shared" si="15"/>
        <v>225959</v>
      </c>
      <c r="AC19" t="s">
        <v>6</v>
      </c>
      <c r="AD19">
        <v>279515</v>
      </c>
      <c r="AE19">
        <v>506367</v>
      </c>
      <c r="AF19">
        <f t="shared" si="16"/>
        <v>226852</v>
      </c>
      <c r="AH19" t="s">
        <v>6</v>
      </c>
      <c r="AI19">
        <v>279978</v>
      </c>
      <c r="AJ19">
        <v>519404</v>
      </c>
      <c r="AK19">
        <f t="shared" si="17"/>
        <v>239426</v>
      </c>
      <c r="AM19" t="s">
        <v>6</v>
      </c>
      <c r="AN19">
        <v>279932</v>
      </c>
      <c r="AO19">
        <v>499423</v>
      </c>
      <c r="AP19">
        <f t="shared" si="18"/>
        <v>219491</v>
      </c>
      <c r="AR19" t="s">
        <v>6</v>
      </c>
      <c r="AS19">
        <v>278935</v>
      </c>
      <c r="AT19">
        <v>495615</v>
      </c>
      <c r="AU19">
        <f t="shared" si="19"/>
        <v>216680</v>
      </c>
      <c r="AW19" t="s">
        <v>6</v>
      </c>
      <c r="AX19">
        <v>280200</v>
      </c>
      <c r="AY19">
        <v>488412</v>
      </c>
      <c r="AZ19">
        <f t="shared" si="20"/>
        <v>208212</v>
      </c>
      <c r="BB19" t="s">
        <v>6</v>
      </c>
      <c r="BC19">
        <v>280074</v>
      </c>
      <c r="BD19">
        <v>488749</v>
      </c>
      <c r="BE19">
        <f t="shared" si="21"/>
        <v>208675</v>
      </c>
    </row>
    <row r="20" spans="2:57" x14ac:dyDescent="0.45">
      <c r="C20" t="s">
        <v>7</v>
      </c>
      <c r="D20">
        <v>279326</v>
      </c>
      <c r="E20">
        <v>423106</v>
      </c>
      <c r="F20">
        <f t="shared" si="11"/>
        <v>143780</v>
      </c>
      <c r="H20" s="9" t="s">
        <v>7</v>
      </c>
      <c r="I20" s="10">
        <v>278095</v>
      </c>
      <c r="J20" s="10">
        <v>430779</v>
      </c>
      <c r="K20" s="10">
        <f t="shared" si="12"/>
        <v>152684</v>
      </c>
      <c r="L20" s="11">
        <f>K20/(K19+K20+K21)</f>
        <v>0.15681803709386857</v>
      </c>
      <c r="N20" t="s">
        <v>7</v>
      </c>
      <c r="O20">
        <v>279297</v>
      </c>
      <c r="P20">
        <v>437985</v>
      </c>
      <c r="Q20">
        <f t="shared" si="13"/>
        <v>158688</v>
      </c>
      <c r="S20" t="s">
        <v>7</v>
      </c>
      <c r="T20">
        <v>278839</v>
      </c>
      <c r="U20">
        <v>409144</v>
      </c>
      <c r="V20">
        <f t="shared" si="14"/>
        <v>130305</v>
      </c>
      <c r="X20" t="s">
        <v>7</v>
      </c>
      <c r="Y20">
        <v>279174</v>
      </c>
      <c r="Z20">
        <v>445788</v>
      </c>
      <c r="AA20">
        <f t="shared" si="15"/>
        <v>166614</v>
      </c>
      <c r="AC20" t="s">
        <v>7</v>
      </c>
      <c r="AD20">
        <v>278726</v>
      </c>
      <c r="AE20">
        <v>464315</v>
      </c>
      <c r="AF20">
        <f t="shared" si="16"/>
        <v>185589</v>
      </c>
      <c r="AH20" t="s">
        <v>7</v>
      </c>
      <c r="AI20">
        <v>278248</v>
      </c>
      <c r="AJ20">
        <v>441754</v>
      </c>
      <c r="AK20">
        <f t="shared" si="17"/>
        <v>163506</v>
      </c>
      <c r="AM20" t="s">
        <v>7</v>
      </c>
      <c r="AN20">
        <v>279018</v>
      </c>
      <c r="AO20">
        <v>487769</v>
      </c>
      <c r="AP20">
        <f t="shared" si="18"/>
        <v>208751</v>
      </c>
      <c r="AR20" t="s">
        <v>7</v>
      </c>
      <c r="AS20">
        <v>277839</v>
      </c>
      <c r="AT20">
        <v>455417</v>
      </c>
      <c r="AU20">
        <f t="shared" si="19"/>
        <v>177578</v>
      </c>
      <c r="AW20" t="s">
        <v>7</v>
      </c>
      <c r="AX20">
        <v>279153</v>
      </c>
      <c r="AY20">
        <v>433910</v>
      </c>
      <c r="AZ20">
        <f t="shared" si="20"/>
        <v>154757</v>
      </c>
      <c r="BB20" t="s">
        <v>7</v>
      </c>
      <c r="BC20">
        <v>279315</v>
      </c>
      <c r="BD20">
        <v>404895</v>
      </c>
      <c r="BE20">
        <f t="shared" si="21"/>
        <v>125580</v>
      </c>
    </row>
    <row r="21" spans="2:57" x14ac:dyDescent="0.45">
      <c r="C21" t="s">
        <v>8</v>
      </c>
      <c r="D21">
        <v>279329</v>
      </c>
      <c r="E21">
        <v>943219</v>
      </c>
      <c r="F21">
        <f t="shared" si="11"/>
        <v>663890</v>
      </c>
      <c r="H21" s="9" t="s">
        <v>8</v>
      </c>
      <c r="I21" s="10">
        <v>279239</v>
      </c>
      <c r="J21" s="10">
        <v>880298</v>
      </c>
      <c r="K21" s="10">
        <f t="shared" si="12"/>
        <v>601059</v>
      </c>
      <c r="L21" s="11">
        <f>K21/(K19+K20+K21)</f>
        <v>0.61733313613478524</v>
      </c>
      <c r="N21" t="s">
        <v>8</v>
      </c>
      <c r="O21">
        <v>279084</v>
      </c>
      <c r="P21">
        <v>959373</v>
      </c>
      <c r="Q21">
        <f t="shared" si="13"/>
        <v>680289</v>
      </c>
      <c r="S21" t="s">
        <v>8</v>
      </c>
      <c r="T21">
        <v>279491</v>
      </c>
      <c r="U21">
        <v>858179</v>
      </c>
      <c r="V21">
        <f t="shared" si="14"/>
        <v>578688</v>
      </c>
      <c r="X21" t="s">
        <v>8</v>
      </c>
      <c r="Y21">
        <v>279170</v>
      </c>
      <c r="Z21">
        <v>932436</v>
      </c>
      <c r="AA21">
        <f t="shared" si="15"/>
        <v>653266</v>
      </c>
      <c r="AC21" t="s">
        <v>8</v>
      </c>
      <c r="AD21">
        <v>278806</v>
      </c>
      <c r="AE21">
        <v>977612</v>
      </c>
      <c r="AF21">
        <f t="shared" si="16"/>
        <v>698806</v>
      </c>
      <c r="AH21" t="s">
        <v>8</v>
      </c>
      <c r="AI21">
        <v>278826</v>
      </c>
      <c r="AJ21">
        <v>944325</v>
      </c>
      <c r="AK21">
        <f t="shared" si="17"/>
        <v>665499</v>
      </c>
      <c r="AM21" t="s">
        <v>8</v>
      </c>
      <c r="AN21">
        <v>279056</v>
      </c>
      <c r="AO21">
        <v>942228</v>
      </c>
      <c r="AP21">
        <f t="shared" si="18"/>
        <v>663172</v>
      </c>
      <c r="AR21" t="s">
        <v>8</v>
      </c>
      <c r="AS21">
        <v>278283</v>
      </c>
      <c r="AT21">
        <v>891685</v>
      </c>
      <c r="AU21">
        <f t="shared" si="19"/>
        <v>613402</v>
      </c>
      <c r="AW21" t="s">
        <v>8</v>
      </c>
      <c r="AX21">
        <v>278670</v>
      </c>
      <c r="AY21">
        <v>853058</v>
      </c>
      <c r="AZ21">
        <f t="shared" si="20"/>
        <v>574388</v>
      </c>
      <c r="BB21" t="s">
        <v>8</v>
      </c>
      <c r="BC21">
        <v>278879</v>
      </c>
      <c r="BD21">
        <v>817040</v>
      </c>
      <c r="BE21">
        <f t="shared" si="21"/>
        <v>538161</v>
      </c>
    </row>
    <row r="22" spans="2:57" ht="14.65" thickBot="1" x14ac:dyDescent="0.5">
      <c r="C22" t="s">
        <v>9</v>
      </c>
      <c r="D22">
        <v>714</v>
      </c>
      <c r="H22" s="12" t="s">
        <v>9</v>
      </c>
      <c r="I22" s="13">
        <v>1492</v>
      </c>
      <c r="J22" s="13"/>
      <c r="K22" s="14" t="s">
        <v>38</v>
      </c>
      <c r="L22" s="15">
        <f>K19+K20+K21</f>
        <v>973638</v>
      </c>
      <c r="N22" t="s">
        <v>9</v>
      </c>
      <c r="O22">
        <v>1366</v>
      </c>
      <c r="S22" t="s">
        <v>9</v>
      </c>
      <c r="T22">
        <v>1170</v>
      </c>
      <c r="X22" t="s">
        <v>9</v>
      </c>
      <c r="Y22">
        <v>1609</v>
      </c>
      <c r="AC22" t="s">
        <v>9</v>
      </c>
      <c r="AD22">
        <v>1698</v>
      </c>
      <c r="AH22" t="s">
        <v>9</v>
      </c>
      <c r="AI22">
        <v>1155</v>
      </c>
      <c r="AM22" t="s">
        <v>9</v>
      </c>
      <c r="AN22">
        <v>1777</v>
      </c>
      <c r="AR22" t="s">
        <v>9</v>
      </c>
      <c r="AS22">
        <v>1306</v>
      </c>
      <c r="AW22" t="s">
        <v>9</v>
      </c>
      <c r="AX22">
        <v>1326</v>
      </c>
      <c r="BB22" t="s">
        <v>9</v>
      </c>
      <c r="BC22">
        <v>947</v>
      </c>
    </row>
    <row r="23" spans="2:57" x14ac:dyDescent="0.45">
      <c r="B23">
        <v>3</v>
      </c>
      <c r="C23" t="s">
        <v>0</v>
      </c>
      <c r="D23">
        <v>4437500</v>
      </c>
      <c r="E23">
        <v>5636328</v>
      </c>
      <c r="F23">
        <f>E23-D23</f>
        <v>1198828</v>
      </c>
      <c r="H23" s="6" t="s">
        <v>0</v>
      </c>
      <c r="I23" s="7">
        <v>4438378</v>
      </c>
      <c r="J23" s="7">
        <v>5831699</v>
      </c>
      <c r="K23" s="7">
        <f>J23-I23</f>
        <v>1393321</v>
      </c>
      <c r="L23" s="8">
        <f>K24/K23</f>
        <v>0.50109127760221805</v>
      </c>
      <c r="N23" t="s">
        <v>0</v>
      </c>
      <c r="O23">
        <v>4440146</v>
      </c>
      <c r="P23">
        <v>5823105</v>
      </c>
      <c r="Q23">
        <f>P23-O23</f>
        <v>1382959</v>
      </c>
      <c r="S23" t="s">
        <v>0</v>
      </c>
      <c r="T23">
        <v>4439183</v>
      </c>
      <c r="U23">
        <v>5785001</v>
      </c>
      <c r="V23">
        <f>U23-T23</f>
        <v>1345818</v>
      </c>
      <c r="X23" t="s">
        <v>0</v>
      </c>
      <c r="Y23">
        <v>4440576</v>
      </c>
      <c r="Z23">
        <v>5844053</v>
      </c>
      <c r="AA23">
        <f>Z23-Y23</f>
        <v>1403477</v>
      </c>
      <c r="AC23" t="s">
        <v>0</v>
      </c>
      <c r="AD23">
        <v>4443073</v>
      </c>
      <c r="AE23">
        <v>5877184</v>
      </c>
      <c r="AF23">
        <f>AE23-AD23</f>
        <v>1434111</v>
      </c>
      <c r="AH23" t="s">
        <v>0</v>
      </c>
      <c r="AI23">
        <v>4438166</v>
      </c>
      <c r="AJ23">
        <v>5911183</v>
      </c>
      <c r="AK23">
        <f>AJ23-AI23</f>
        <v>1473017</v>
      </c>
      <c r="AM23" t="s">
        <v>0</v>
      </c>
      <c r="AN23">
        <v>4433987</v>
      </c>
      <c r="AO23">
        <v>5843100</v>
      </c>
      <c r="AP23">
        <f>AO23-AN23</f>
        <v>1409113</v>
      </c>
      <c r="AR23" t="s">
        <v>0</v>
      </c>
      <c r="AS23">
        <v>4439267</v>
      </c>
      <c r="AT23">
        <v>5870199</v>
      </c>
      <c r="AU23">
        <f>AT23-AS23</f>
        <v>1430932</v>
      </c>
      <c r="AW23" t="s">
        <v>0</v>
      </c>
      <c r="AX23">
        <v>4440550</v>
      </c>
      <c r="AY23">
        <v>5775888</v>
      </c>
      <c r="AZ23">
        <f>AY23-AX23</f>
        <v>1335338</v>
      </c>
      <c r="BB23" t="s">
        <v>0</v>
      </c>
      <c r="BC23">
        <v>4438991</v>
      </c>
      <c r="BD23">
        <v>5513886</v>
      </c>
      <c r="BE23">
        <f>BD23-BC23</f>
        <v>1074895</v>
      </c>
    </row>
    <row r="24" spans="2:57" x14ac:dyDescent="0.45">
      <c r="C24" t="s">
        <v>1</v>
      </c>
      <c r="D24">
        <v>4441102</v>
      </c>
      <c r="E24">
        <v>5073364</v>
      </c>
      <c r="F24">
        <f t="shared" ref="F24:F31" si="22">E24-D24</f>
        <v>632262</v>
      </c>
      <c r="H24" s="9" t="s">
        <v>1</v>
      </c>
      <c r="I24" s="10">
        <v>4438969</v>
      </c>
      <c r="J24" s="10">
        <v>5137150</v>
      </c>
      <c r="K24" s="10">
        <f t="shared" ref="K24:K31" si="23">J24-I24</f>
        <v>698181</v>
      </c>
      <c r="L24" s="11"/>
      <c r="N24" t="s">
        <v>1</v>
      </c>
      <c r="O24">
        <v>4448424</v>
      </c>
      <c r="P24">
        <v>5167608</v>
      </c>
      <c r="Q24">
        <f t="shared" ref="Q24:Q31" si="24">P24-O24</f>
        <v>719184</v>
      </c>
      <c r="S24" t="s">
        <v>1</v>
      </c>
      <c r="T24">
        <v>4432713</v>
      </c>
      <c r="U24">
        <v>5098212</v>
      </c>
      <c r="V24">
        <f t="shared" ref="V24:V31" si="25">U24-T24</f>
        <v>665499</v>
      </c>
      <c r="X24" t="s">
        <v>1</v>
      </c>
      <c r="Y24">
        <v>4436871</v>
      </c>
      <c r="Z24">
        <v>5172719</v>
      </c>
      <c r="AA24">
        <f t="shared" ref="AA24:AA31" si="26">Z24-Y24</f>
        <v>735848</v>
      </c>
      <c r="AC24" t="s">
        <v>1</v>
      </c>
      <c r="AD24">
        <v>4434145</v>
      </c>
      <c r="AE24">
        <v>5249869</v>
      </c>
      <c r="AF24">
        <f t="shared" ref="AF24:AF31" si="27">AE24-AD24</f>
        <v>815724</v>
      </c>
      <c r="AH24" t="s">
        <v>1</v>
      </c>
      <c r="AI24">
        <v>4434465</v>
      </c>
      <c r="AJ24">
        <v>5148398</v>
      </c>
      <c r="AK24">
        <f t="shared" ref="AK24:AK31" si="28">AJ24-AI24</f>
        <v>713933</v>
      </c>
      <c r="AM24" t="s">
        <v>1</v>
      </c>
      <c r="AN24">
        <v>4433412</v>
      </c>
      <c r="AO24">
        <v>5142060</v>
      </c>
      <c r="AP24">
        <f t="shared" ref="AP24:AP31" si="29">AO24-AN24</f>
        <v>708648</v>
      </c>
      <c r="AR24" t="s">
        <v>1</v>
      </c>
      <c r="AS24">
        <v>4434109</v>
      </c>
      <c r="AT24">
        <v>5124514</v>
      </c>
      <c r="AU24">
        <f t="shared" ref="AU24:AU31" si="30">AT24-AS24</f>
        <v>690405</v>
      </c>
      <c r="AW24" t="s">
        <v>1</v>
      </c>
      <c r="AX24">
        <v>4439693</v>
      </c>
      <c r="AY24">
        <v>5111480</v>
      </c>
      <c r="AZ24">
        <f t="shared" ref="AZ24:AZ31" si="31">AY24-AX24</f>
        <v>671787</v>
      </c>
      <c r="BB24" t="s">
        <v>1</v>
      </c>
      <c r="BC24">
        <v>4436853</v>
      </c>
      <c r="BD24">
        <v>4992574</v>
      </c>
      <c r="BE24">
        <f t="shared" ref="BE24:BE31" si="32">BD24-BC24</f>
        <v>555721</v>
      </c>
    </row>
    <row r="25" spans="2:57" x14ac:dyDescent="0.45">
      <c r="C25" t="s">
        <v>2</v>
      </c>
      <c r="D25">
        <v>4412171</v>
      </c>
      <c r="E25">
        <v>5447547</v>
      </c>
      <c r="F25">
        <f t="shared" si="22"/>
        <v>1035376</v>
      </c>
      <c r="H25" s="9" t="s">
        <v>2</v>
      </c>
      <c r="I25" s="10">
        <v>4411111</v>
      </c>
      <c r="J25" s="10">
        <v>5262898</v>
      </c>
      <c r="K25" s="10">
        <f t="shared" si="23"/>
        <v>851787</v>
      </c>
      <c r="L25" s="11">
        <f>K26/K25</f>
        <v>0.60482726315381663</v>
      </c>
      <c r="N25" t="s">
        <v>2</v>
      </c>
      <c r="O25">
        <v>4414589</v>
      </c>
      <c r="P25">
        <v>5265540</v>
      </c>
      <c r="Q25">
        <f t="shared" si="24"/>
        <v>850951</v>
      </c>
      <c r="S25" t="s">
        <v>2</v>
      </c>
      <c r="T25">
        <v>4410167</v>
      </c>
      <c r="U25">
        <v>5220769</v>
      </c>
      <c r="V25">
        <f t="shared" si="25"/>
        <v>810602</v>
      </c>
      <c r="X25" t="s">
        <v>2</v>
      </c>
      <c r="Y25">
        <v>4414364</v>
      </c>
      <c r="Z25">
        <v>5344858</v>
      </c>
      <c r="AA25">
        <f t="shared" si="26"/>
        <v>930494</v>
      </c>
      <c r="AC25" t="s">
        <v>2</v>
      </c>
      <c r="AD25">
        <v>4407896</v>
      </c>
      <c r="AE25">
        <v>5286348</v>
      </c>
      <c r="AF25">
        <f t="shared" si="27"/>
        <v>878452</v>
      </c>
      <c r="AH25" t="s">
        <v>2</v>
      </c>
      <c r="AI25">
        <v>4409479</v>
      </c>
      <c r="AJ25">
        <v>5259678</v>
      </c>
      <c r="AK25">
        <f t="shared" si="28"/>
        <v>850199</v>
      </c>
      <c r="AM25" t="s">
        <v>2</v>
      </c>
      <c r="AN25">
        <v>4399128</v>
      </c>
      <c r="AO25">
        <v>5264823</v>
      </c>
      <c r="AP25">
        <f t="shared" si="29"/>
        <v>865695</v>
      </c>
      <c r="AR25" t="s">
        <v>2</v>
      </c>
      <c r="AS25">
        <v>4410300</v>
      </c>
      <c r="AT25">
        <v>5226159</v>
      </c>
      <c r="AU25">
        <f t="shared" si="30"/>
        <v>815859</v>
      </c>
      <c r="AW25" t="s">
        <v>2</v>
      </c>
      <c r="AX25">
        <v>4413979</v>
      </c>
      <c r="AY25">
        <v>5235655</v>
      </c>
      <c r="AZ25">
        <f t="shared" si="31"/>
        <v>821676</v>
      </c>
      <c r="BB25" t="s">
        <v>2</v>
      </c>
      <c r="BC25">
        <v>4407386</v>
      </c>
      <c r="BD25">
        <v>5234107</v>
      </c>
      <c r="BE25">
        <f t="shared" si="32"/>
        <v>826721</v>
      </c>
    </row>
    <row r="26" spans="2:57" x14ac:dyDescent="0.45">
      <c r="C26" t="s">
        <v>3</v>
      </c>
      <c r="D26">
        <v>4411272</v>
      </c>
      <c r="E26">
        <v>5053201</v>
      </c>
      <c r="F26">
        <f t="shared" si="22"/>
        <v>641929</v>
      </c>
      <c r="H26" s="9" t="s">
        <v>3</v>
      </c>
      <c r="I26" s="10">
        <v>4408554</v>
      </c>
      <c r="J26" s="10">
        <v>4923738</v>
      </c>
      <c r="K26" s="10">
        <f t="shared" si="23"/>
        <v>515184</v>
      </c>
      <c r="L26" s="11"/>
      <c r="N26" t="s">
        <v>3</v>
      </c>
      <c r="O26">
        <v>4420188</v>
      </c>
      <c r="P26">
        <v>4941498</v>
      </c>
      <c r="Q26">
        <f t="shared" si="24"/>
        <v>521310</v>
      </c>
      <c r="S26" t="s">
        <v>3</v>
      </c>
      <c r="T26">
        <v>4399449</v>
      </c>
      <c r="U26">
        <v>4904644</v>
      </c>
      <c r="V26">
        <f t="shared" si="25"/>
        <v>505195</v>
      </c>
      <c r="X26" t="s">
        <v>3</v>
      </c>
      <c r="Y26">
        <v>4408285</v>
      </c>
      <c r="Z26">
        <v>4955937</v>
      </c>
      <c r="AA26">
        <f t="shared" si="26"/>
        <v>547652</v>
      </c>
      <c r="AC26" t="s">
        <v>3</v>
      </c>
      <c r="AD26">
        <v>4413336</v>
      </c>
      <c r="AE26">
        <v>4978540</v>
      </c>
      <c r="AF26">
        <f t="shared" si="27"/>
        <v>565204</v>
      </c>
      <c r="AH26" t="s">
        <v>3</v>
      </c>
      <c r="AI26">
        <v>4406429</v>
      </c>
      <c r="AJ26">
        <v>4910321</v>
      </c>
      <c r="AK26">
        <f t="shared" si="28"/>
        <v>503892</v>
      </c>
      <c r="AM26" t="s">
        <v>3</v>
      </c>
      <c r="AN26">
        <v>4412849</v>
      </c>
      <c r="AO26">
        <v>4886185</v>
      </c>
      <c r="AP26">
        <f t="shared" si="29"/>
        <v>473336</v>
      </c>
      <c r="AR26" t="s">
        <v>3</v>
      </c>
      <c r="AS26">
        <v>4407723</v>
      </c>
      <c r="AT26">
        <v>4915918</v>
      </c>
      <c r="AU26">
        <f t="shared" si="30"/>
        <v>508195</v>
      </c>
      <c r="AW26" t="s">
        <v>3</v>
      </c>
      <c r="AX26">
        <v>4412397</v>
      </c>
      <c r="AY26">
        <v>4934809</v>
      </c>
      <c r="AZ26">
        <f t="shared" si="31"/>
        <v>522412</v>
      </c>
      <c r="BB26" t="s">
        <v>3</v>
      </c>
      <c r="BC26">
        <v>4412542</v>
      </c>
      <c r="BD26">
        <v>4909392</v>
      </c>
      <c r="BE26">
        <f t="shared" si="32"/>
        <v>496850</v>
      </c>
    </row>
    <row r="27" spans="2:57" x14ac:dyDescent="0.45">
      <c r="C27" t="s">
        <v>4</v>
      </c>
      <c r="D27">
        <v>15</v>
      </c>
      <c r="E27">
        <v>47043</v>
      </c>
      <c r="F27">
        <f t="shared" si="22"/>
        <v>47028</v>
      </c>
      <c r="H27" s="9" t="s">
        <v>4</v>
      </c>
      <c r="I27" s="10">
        <v>264</v>
      </c>
      <c r="J27" s="10">
        <v>53722</v>
      </c>
      <c r="K27" s="10">
        <f t="shared" si="23"/>
        <v>53458</v>
      </c>
      <c r="L27" s="11"/>
      <c r="N27" t="s">
        <v>4</v>
      </c>
      <c r="O27">
        <v>0</v>
      </c>
      <c r="P27">
        <v>55069</v>
      </c>
      <c r="Q27">
        <f t="shared" si="24"/>
        <v>55069</v>
      </c>
      <c r="S27" t="s">
        <v>4</v>
      </c>
      <c r="T27">
        <v>31</v>
      </c>
      <c r="U27">
        <v>49020</v>
      </c>
      <c r="V27">
        <f t="shared" si="25"/>
        <v>48989</v>
      </c>
      <c r="X27" t="s">
        <v>4</v>
      </c>
      <c r="Y27">
        <v>156</v>
      </c>
      <c r="Z27">
        <v>59518</v>
      </c>
      <c r="AA27">
        <f t="shared" si="26"/>
        <v>59362</v>
      </c>
      <c r="AC27" t="s">
        <v>4</v>
      </c>
      <c r="AD27">
        <v>285</v>
      </c>
      <c r="AE27">
        <v>56715</v>
      </c>
      <c r="AF27">
        <f t="shared" si="27"/>
        <v>56430</v>
      </c>
      <c r="AH27" t="s">
        <v>4</v>
      </c>
      <c r="AI27">
        <v>127</v>
      </c>
      <c r="AJ27">
        <v>57427</v>
      </c>
      <c r="AK27">
        <f t="shared" si="28"/>
        <v>57300</v>
      </c>
      <c r="AM27" t="s">
        <v>4</v>
      </c>
      <c r="AN27">
        <v>167</v>
      </c>
      <c r="AO27">
        <v>53821</v>
      </c>
      <c r="AP27">
        <f t="shared" si="29"/>
        <v>53654</v>
      </c>
      <c r="AR27" t="s">
        <v>4</v>
      </c>
      <c r="AS27">
        <v>272</v>
      </c>
      <c r="AT27">
        <v>54181</v>
      </c>
      <c r="AU27">
        <f t="shared" si="30"/>
        <v>53909</v>
      </c>
      <c r="AW27" t="s">
        <v>4</v>
      </c>
      <c r="AX27">
        <v>215</v>
      </c>
      <c r="AY27">
        <v>49371</v>
      </c>
      <c r="AZ27">
        <f t="shared" si="31"/>
        <v>49156</v>
      </c>
      <c r="BB27" t="s">
        <v>4</v>
      </c>
      <c r="BC27">
        <v>120</v>
      </c>
      <c r="BD27">
        <v>43834</v>
      </c>
      <c r="BE27">
        <f t="shared" si="32"/>
        <v>43714</v>
      </c>
    </row>
    <row r="28" spans="2:57" x14ac:dyDescent="0.45">
      <c r="C28" t="s">
        <v>5</v>
      </c>
      <c r="D28">
        <v>270946</v>
      </c>
      <c r="E28">
        <v>3661470</v>
      </c>
      <c r="F28">
        <f t="shared" si="22"/>
        <v>3390524</v>
      </c>
      <c r="H28" s="9" t="s">
        <v>5</v>
      </c>
      <c r="I28" s="10">
        <v>264591</v>
      </c>
      <c r="J28" s="10">
        <v>3225936</v>
      </c>
      <c r="K28" s="10">
        <f t="shared" si="23"/>
        <v>2961345</v>
      </c>
      <c r="L28" s="11"/>
      <c r="N28" t="s">
        <v>5</v>
      </c>
      <c r="O28">
        <v>270919</v>
      </c>
      <c r="P28">
        <v>3980169</v>
      </c>
      <c r="Q28">
        <f t="shared" si="24"/>
        <v>3709250</v>
      </c>
      <c r="S28" t="s">
        <v>5</v>
      </c>
      <c r="T28">
        <v>270894</v>
      </c>
      <c r="U28">
        <v>2931306</v>
      </c>
      <c r="V28">
        <f t="shared" si="25"/>
        <v>2660412</v>
      </c>
      <c r="X28" t="s">
        <v>5</v>
      </c>
      <c r="Y28">
        <v>271013</v>
      </c>
      <c r="Z28">
        <v>4073092</v>
      </c>
      <c r="AA28">
        <f t="shared" si="26"/>
        <v>3802079</v>
      </c>
      <c r="AC28" t="s">
        <v>5</v>
      </c>
      <c r="AD28">
        <v>266994</v>
      </c>
      <c r="AE28">
        <v>3617113</v>
      </c>
      <c r="AF28">
        <f t="shared" si="27"/>
        <v>3350119</v>
      </c>
      <c r="AH28" t="s">
        <v>5</v>
      </c>
      <c r="AI28">
        <v>265777</v>
      </c>
      <c r="AJ28">
        <v>3163920</v>
      </c>
      <c r="AK28">
        <f t="shared" si="28"/>
        <v>2898143</v>
      </c>
      <c r="AM28" t="s">
        <v>5</v>
      </c>
      <c r="AN28">
        <v>265922</v>
      </c>
      <c r="AO28">
        <v>3531579</v>
      </c>
      <c r="AP28">
        <f t="shared" si="29"/>
        <v>3265657</v>
      </c>
      <c r="AR28" t="s">
        <v>5</v>
      </c>
      <c r="AS28">
        <v>265889</v>
      </c>
      <c r="AT28">
        <v>2206986</v>
      </c>
      <c r="AU28">
        <f t="shared" si="30"/>
        <v>1941097</v>
      </c>
      <c r="AW28" t="s">
        <v>5</v>
      </c>
      <c r="AX28">
        <v>270995</v>
      </c>
      <c r="AY28">
        <v>4040811</v>
      </c>
      <c r="AZ28">
        <f t="shared" si="31"/>
        <v>3769816</v>
      </c>
      <c r="BB28" t="s">
        <v>5</v>
      </c>
      <c r="BC28">
        <v>270915</v>
      </c>
      <c r="BD28">
        <v>3171277</v>
      </c>
      <c r="BE28">
        <f t="shared" si="32"/>
        <v>2900362</v>
      </c>
    </row>
    <row r="29" spans="2:57" x14ac:dyDescent="0.45">
      <c r="C29" t="s">
        <v>6</v>
      </c>
      <c r="D29">
        <v>284319</v>
      </c>
      <c r="E29">
        <v>515231</v>
      </c>
      <c r="F29">
        <f t="shared" si="22"/>
        <v>230912</v>
      </c>
      <c r="H29" s="9" t="s">
        <v>6</v>
      </c>
      <c r="I29" s="10">
        <v>280174</v>
      </c>
      <c r="J29" s="10">
        <v>519598</v>
      </c>
      <c r="K29" s="10">
        <f t="shared" si="23"/>
        <v>239424</v>
      </c>
      <c r="L29" s="11">
        <f>K29/(K29+K30+K31)</f>
        <v>0.22010049696909526</v>
      </c>
      <c r="N29" t="s">
        <v>6</v>
      </c>
      <c r="O29">
        <v>280573</v>
      </c>
      <c r="P29">
        <v>536211</v>
      </c>
      <c r="Q29">
        <f t="shared" si="24"/>
        <v>255638</v>
      </c>
      <c r="S29" t="s">
        <v>6</v>
      </c>
      <c r="T29">
        <v>280278</v>
      </c>
      <c r="U29">
        <v>517204</v>
      </c>
      <c r="V29">
        <f t="shared" si="25"/>
        <v>236926</v>
      </c>
      <c r="X29" t="s">
        <v>6</v>
      </c>
      <c r="Y29">
        <v>284505</v>
      </c>
      <c r="Z29">
        <v>512362</v>
      </c>
      <c r="AA29">
        <f t="shared" si="26"/>
        <v>227857</v>
      </c>
      <c r="AC29" t="s">
        <v>6</v>
      </c>
      <c r="AD29">
        <v>280258</v>
      </c>
      <c r="AE29">
        <v>526264</v>
      </c>
      <c r="AF29">
        <f t="shared" si="27"/>
        <v>246006</v>
      </c>
      <c r="AH29" t="s">
        <v>6</v>
      </c>
      <c r="AI29">
        <v>280091</v>
      </c>
      <c r="AJ29">
        <v>528763</v>
      </c>
      <c r="AK29">
        <f t="shared" si="28"/>
        <v>248672</v>
      </c>
      <c r="AM29" t="s">
        <v>6</v>
      </c>
      <c r="AN29">
        <v>280541</v>
      </c>
      <c r="AO29">
        <v>506677</v>
      </c>
      <c r="AP29">
        <f t="shared" si="29"/>
        <v>226136</v>
      </c>
      <c r="AR29" t="s">
        <v>6</v>
      </c>
      <c r="AS29">
        <v>280057</v>
      </c>
      <c r="AT29">
        <v>500690</v>
      </c>
      <c r="AU29">
        <f t="shared" si="30"/>
        <v>220633</v>
      </c>
      <c r="AW29" t="s">
        <v>6</v>
      </c>
      <c r="AX29">
        <v>296039</v>
      </c>
      <c r="AY29">
        <v>515353</v>
      </c>
      <c r="AZ29">
        <f t="shared" si="31"/>
        <v>219314</v>
      </c>
      <c r="BB29" t="s">
        <v>6</v>
      </c>
      <c r="BC29">
        <v>286786</v>
      </c>
      <c r="BD29">
        <v>468429</v>
      </c>
      <c r="BE29">
        <f t="shared" si="32"/>
        <v>181643</v>
      </c>
    </row>
    <row r="30" spans="2:57" x14ac:dyDescent="0.45">
      <c r="C30" t="s">
        <v>7</v>
      </c>
      <c r="D30">
        <v>283707</v>
      </c>
      <c r="E30">
        <v>400936</v>
      </c>
      <c r="F30">
        <f t="shared" si="22"/>
        <v>117229</v>
      </c>
      <c r="H30" s="9" t="s">
        <v>7</v>
      </c>
      <c r="I30" s="10">
        <v>279384</v>
      </c>
      <c r="J30" s="10">
        <v>447646</v>
      </c>
      <c r="K30" s="10">
        <f t="shared" si="23"/>
        <v>168262</v>
      </c>
      <c r="L30" s="11">
        <f>K30/(K29+K30+K31)</f>
        <v>0.15468186071995249</v>
      </c>
      <c r="N30" t="s">
        <v>7</v>
      </c>
      <c r="O30">
        <v>279670</v>
      </c>
      <c r="P30">
        <v>447800</v>
      </c>
      <c r="Q30">
        <f t="shared" si="24"/>
        <v>168130</v>
      </c>
      <c r="S30" t="s">
        <v>7</v>
      </c>
      <c r="T30">
        <v>279280</v>
      </c>
      <c r="U30">
        <v>420174</v>
      </c>
      <c r="V30">
        <f t="shared" si="25"/>
        <v>140894</v>
      </c>
      <c r="X30" t="s">
        <v>7</v>
      </c>
      <c r="Y30">
        <v>283039</v>
      </c>
      <c r="Z30">
        <v>459155</v>
      </c>
      <c r="AA30">
        <f t="shared" si="26"/>
        <v>176116</v>
      </c>
      <c r="AC30" t="s">
        <v>7</v>
      </c>
      <c r="AD30">
        <v>279116</v>
      </c>
      <c r="AE30">
        <v>467372</v>
      </c>
      <c r="AF30">
        <f t="shared" si="27"/>
        <v>188256</v>
      </c>
      <c r="AH30" t="s">
        <v>7</v>
      </c>
      <c r="AI30">
        <v>279563</v>
      </c>
      <c r="AJ30">
        <v>456630</v>
      </c>
      <c r="AK30">
        <f t="shared" si="28"/>
        <v>177067</v>
      </c>
      <c r="AM30" t="s">
        <v>7</v>
      </c>
      <c r="AN30">
        <v>279540</v>
      </c>
      <c r="AO30">
        <v>495393</v>
      </c>
      <c r="AP30">
        <f t="shared" si="29"/>
        <v>215853</v>
      </c>
      <c r="AR30" t="s">
        <v>7</v>
      </c>
      <c r="AS30">
        <v>279448</v>
      </c>
      <c r="AT30">
        <v>459533</v>
      </c>
      <c r="AU30">
        <f t="shared" si="30"/>
        <v>180085</v>
      </c>
      <c r="AW30" t="s">
        <v>7</v>
      </c>
      <c r="AX30">
        <v>295751</v>
      </c>
      <c r="AY30">
        <v>447668</v>
      </c>
      <c r="AZ30">
        <f t="shared" si="31"/>
        <v>151917</v>
      </c>
      <c r="BB30" t="s">
        <v>7</v>
      </c>
      <c r="BC30">
        <v>285494</v>
      </c>
      <c r="BD30">
        <v>395432</v>
      </c>
      <c r="BE30">
        <f t="shared" si="32"/>
        <v>109938</v>
      </c>
    </row>
    <row r="31" spans="2:57" x14ac:dyDescent="0.45">
      <c r="C31" t="s">
        <v>8</v>
      </c>
      <c r="D31">
        <v>283847</v>
      </c>
      <c r="E31">
        <v>876114</v>
      </c>
      <c r="F31">
        <f t="shared" si="22"/>
        <v>592267</v>
      </c>
      <c r="H31" s="9" t="s">
        <v>8</v>
      </c>
      <c r="I31" s="10">
        <v>278783</v>
      </c>
      <c r="J31" s="10">
        <v>958891</v>
      </c>
      <c r="K31" s="10">
        <f t="shared" si="23"/>
        <v>680108</v>
      </c>
      <c r="L31" s="11">
        <f>K31/(K29+K30+K31)</f>
        <v>0.62521764231095223</v>
      </c>
      <c r="N31" t="s">
        <v>8</v>
      </c>
      <c r="O31">
        <v>279001</v>
      </c>
      <c r="P31">
        <v>994511</v>
      </c>
      <c r="Q31">
        <f t="shared" si="24"/>
        <v>715510</v>
      </c>
      <c r="S31" t="s">
        <v>8</v>
      </c>
      <c r="T31">
        <v>279714</v>
      </c>
      <c r="U31">
        <v>910548</v>
      </c>
      <c r="V31">
        <f t="shared" si="25"/>
        <v>630834</v>
      </c>
      <c r="X31" t="s">
        <v>8</v>
      </c>
      <c r="Y31">
        <v>282731</v>
      </c>
      <c r="Z31">
        <v>937633</v>
      </c>
      <c r="AA31">
        <f t="shared" si="26"/>
        <v>654902</v>
      </c>
      <c r="AC31" t="s">
        <v>8</v>
      </c>
      <c r="AD31">
        <v>279039</v>
      </c>
      <c r="AE31">
        <v>999867</v>
      </c>
      <c r="AF31">
        <f t="shared" si="27"/>
        <v>720828</v>
      </c>
      <c r="AH31" t="s">
        <v>8</v>
      </c>
      <c r="AI31">
        <v>279072</v>
      </c>
      <c r="AJ31">
        <v>982414</v>
      </c>
      <c r="AK31">
        <f t="shared" si="28"/>
        <v>703342</v>
      </c>
      <c r="AM31" t="s">
        <v>8</v>
      </c>
      <c r="AN31">
        <v>280209</v>
      </c>
      <c r="AO31">
        <v>964823</v>
      </c>
      <c r="AP31">
        <f t="shared" si="29"/>
        <v>684614</v>
      </c>
      <c r="AR31" t="s">
        <v>8</v>
      </c>
      <c r="AS31">
        <v>279200</v>
      </c>
      <c r="AT31">
        <v>923574</v>
      </c>
      <c r="AU31">
        <f t="shared" si="30"/>
        <v>644374</v>
      </c>
      <c r="AW31" t="s">
        <v>8</v>
      </c>
      <c r="AX31">
        <v>297250</v>
      </c>
      <c r="AY31">
        <v>869882</v>
      </c>
      <c r="AZ31">
        <f t="shared" si="31"/>
        <v>572632</v>
      </c>
      <c r="BB31" t="s">
        <v>8</v>
      </c>
      <c r="BC31">
        <v>284953</v>
      </c>
      <c r="BD31">
        <v>752321</v>
      </c>
      <c r="BE31">
        <f t="shared" si="32"/>
        <v>467368</v>
      </c>
    </row>
    <row r="32" spans="2:57" ht="14.65" thickBot="1" x14ac:dyDescent="0.5">
      <c r="C32" t="s">
        <v>9</v>
      </c>
      <c r="D32">
        <v>75</v>
      </c>
      <c r="H32" s="12" t="s">
        <v>9</v>
      </c>
      <c r="I32" s="13">
        <v>1508</v>
      </c>
      <c r="J32" s="13"/>
      <c r="K32" s="14" t="s">
        <v>38</v>
      </c>
      <c r="L32" s="15">
        <f>K29+K30+K31</f>
        <v>1087794</v>
      </c>
      <c r="N32" t="s">
        <v>9</v>
      </c>
      <c r="O32">
        <v>1595</v>
      </c>
      <c r="S32" t="s">
        <v>9</v>
      </c>
      <c r="T32">
        <v>1369</v>
      </c>
      <c r="X32" t="s">
        <v>9</v>
      </c>
      <c r="Y32">
        <v>1466</v>
      </c>
      <c r="AC32" t="s">
        <v>9</v>
      </c>
      <c r="AD32">
        <v>1814</v>
      </c>
      <c r="AH32" t="s">
        <v>9</v>
      </c>
      <c r="AI32">
        <v>1724</v>
      </c>
      <c r="AM32" t="s">
        <v>9</v>
      </c>
      <c r="AN32">
        <v>1990</v>
      </c>
      <c r="AR32" t="s">
        <v>9</v>
      </c>
      <c r="AS32">
        <v>1520</v>
      </c>
      <c r="AW32" t="s">
        <v>9</v>
      </c>
      <c r="AX32">
        <v>1250</v>
      </c>
      <c r="BB32" t="s">
        <v>9</v>
      </c>
      <c r="BC32">
        <v>559</v>
      </c>
    </row>
    <row r="33" spans="2:57" x14ac:dyDescent="0.45">
      <c r="B33">
        <v>4</v>
      </c>
      <c r="C33" t="s">
        <v>0</v>
      </c>
      <c r="D33">
        <v>4441239</v>
      </c>
      <c r="E33">
        <v>5712548</v>
      </c>
      <c r="F33">
        <f>E33-D33</f>
        <v>1271309</v>
      </c>
      <c r="H33" s="6" t="s">
        <v>0</v>
      </c>
      <c r="I33" s="7">
        <v>4439319</v>
      </c>
      <c r="J33" s="7">
        <v>5745668</v>
      </c>
      <c r="K33" s="7">
        <f>J33-I33</f>
        <v>1306349</v>
      </c>
      <c r="L33" s="16">
        <f>K34/K33</f>
        <v>0.51147434567638506</v>
      </c>
      <c r="N33" t="s">
        <v>0</v>
      </c>
      <c r="O33">
        <v>4446414</v>
      </c>
      <c r="P33">
        <v>5858107</v>
      </c>
      <c r="Q33">
        <f>P33-O33</f>
        <v>1411693</v>
      </c>
      <c r="S33" t="s">
        <v>0</v>
      </c>
      <c r="T33">
        <v>4442509</v>
      </c>
      <c r="U33">
        <v>5567447</v>
      </c>
      <c r="V33">
        <f>U33-T33</f>
        <v>1124938</v>
      </c>
      <c r="X33" t="s">
        <v>0</v>
      </c>
      <c r="Y33">
        <v>4441456</v>
      </c>
      <c r="Z33">
        <v>5778674</v>
      </c>
      <c r="AA33">
        <f>Z33-Y33</f>
        <v>1337218</v>
      </c>
      <c r="AC33" t="s">
        <v>0</v>
      </c>
      <c r="AD33">
        <v>4438797</v>
      </c>
      <c r="AE33">
        <v>5886984</v>
      </c>
      <c r="AF33">
        <f>AE33-AD33</f>
        <v>1448187</v>
      </c>
      <c r="AH33" t="s">
        <v>0</v>
      </c>
      <c r="AI33">
        <v>4434150</v>
      </c>
      <c r="AJ33">
        <v>5895786</v>
      </c>
      <c r="AK33">
        <f>AJ33-AI33</f>
        <v>1461636</v>
      </c>
      <c r="AM33" t="s">
        <v>0</v>
      </c>
      <c r="AN33">
        <v>4444331</v>
      </c>
      <c r="AO33">
        <v>5914861</v>
      </c>
      <c r="AP33">
        <f>AO33-AN33</f>
        <v>1470530</v>
      </c>
      <c r="AR33" t="s">
        <v>0</v>
      </c>
      <c r="AS33">
        <v>4440786</v>
      </c>
      <c r="AT33">
        <v>5791516</v>
      </c>
      <c r="AU33">
        <f>AT33-AS33</f>
        <v>1350730</v>
      </c>
      <c r="AW33" t="s">
        <v>0</v>
      </c>
      <c r="AX33">
        <v>4438419</v>
      </c>
      <c r="AY33">
        <v>5787774</v>
      </c>
      <c r="AZ33">
        <f>AY33-AX33</f>
        <v>1349355</v>
      </c>
      <c r="BB33" t="s">
        <v>0</v>
      </c>
      <c r="BC33">
        <v>4439275</v>
      </c>
      <c r="BD33">
        <v>5747242</v>
      </c>
      <c r="BE33">
        <f>BD33-BC33</f>
        <v>1307967</v>
      </c>
    </row>
    <row r="34" spans="2:57" x14ac:dyDescent="0.45">
      <c r="C34" t="s">
        <v>1</v>
      </c>
      <c r="D34">
        <v>4443492</v>
      </c>
      <c r="E34">
        <v>5113686</v>
      </c>
      <c r="F34">
        <f t="shared" ref="F34:F41" si="33">E34-D34</f>
        <v>670194</v>
      </c>
      <c r="H34" s="9" t="s">
        <v>1</v>
      </c>
      <c r="I34" s="10">
        <v>4429935</v>
      </c>
      <c r="J34" s="10">
        <v>5098099</v>
      </c>
      <c r="K34" s="10">
        <f t="shared" ref="K34:K41" si="34">J34-I34</f>
        <v>668164</v>
      </c>
      <c r="L34" s="17"/>
      <c r="N34" t="s">
        <v>1</v>
      </c>
      <c r="O34">
        <v>4436166</v>
      </c>
      <c r="P34">
        <v>5181732</v>
      </c>
      <c r="Q34">
        <f t="shared" ref="Q34:Q41" si="35">P34-O34</f>
        <v>745566</v>
      </c>
      <c r="S34" t="s">
        <v>1</v>
      </c>
      <c r="T34">
        <v>4442532</v>
      </c>
      <c r="U34">
        <v>5025956</v>
      </c>
      <c r="V34">
        <f t="shared" ref="V34:V41" si="36">U34-T34</f>
        <v>583424</v>
      </c>
      <c r="X34" t="s">
        <v>1</v>
      </c>
      <c r="Y34">
        <v>4442192</v>
      </c>
      <c r="Z34">
        <v>5114332</v>
      </c>
      <c r="AA34">
        <f t="shared" ref="AA34:AA41" si="37">Z34-Y34</f>
        <v>672140</v>
      </c>
      <c r="AC34" t="s">
        <v>1</v>
      </c>
      <c r="AD34">
        <v>4442075</v>
      </c>
      <c r="AE34">
        <v>5227772</v>
      </c>
      <c r="AF34">
        <f t="shared" ref="AF34:AF41" si="38">AE34-AD34</f>
        <v>785697</v>
      </c>
      <c r="AH34" t="s">
        <v>1</v>
      </c>
      <c r="AI34">
        <v>4434377</v>
      </c>
      <c r="AJ34">
        <v>5157701</v>
      </c>
      <c r="AK34">
        <f t="shared" ref="AK34:AK41" si="39">AJ34-AI34</f>
        <v>723324</v>
      </c>
      <c r="AM34" t="s">
        <v>1</v>
      </c>
      <c r="AN34">
        <v>4439511</v>
      </c>
      <c r="AO34">
        <v>5176768</v>
      </c>
      <c r="AP34">
        <f t="shared" ref="AP34:AP41" si="40">AO34-AN34</f>
        <v>737257</v>
      </c>
      <c r="AR34" t="s">
        <v>1</v>
      </c>
      <c r="AS34">
        <v>4437724</v>
      </c>
      <c r="AT34">
        <v>5122427</v>
      </c>
      <c r="AU34">
        <f t="shared" ref="AU34:AU41" si="41">AT34-AS34</f>
        <v>684703</v>
      </c>
      <c r="AW34" t="s">
        <v>1</v>
      </c>
      <c r="AX34">
        <v>4429574</v>
      </c>
      <c r="AY34">
        <v>5161361</v>
      </c>
      <c r="AZ34">
        <f t="shared" ref="AZ34:AZ41" si="42">AY34-AX34</f>
        <v>731787</v>
      </c>
      <c r="BB34" t="s">
        <v>1</v>
      </c>
      <c r="BC34">
        <v>4433508</v>
      </c>
      <c r="BD34">
        <v>5109828</v>
      </c>
      <c r="BE34">
        <f t="shared" ref="BE34:BE41" si="43">BD34-BC34</f>
        <v>676320</v>
      </c>
    </row>
    <row r="35" spans="2:57" x14ac:dyDescent="0.45">
      <c r="C35" t="s">
        <v>2</v>
      </c>
      <c r="D35">
        <v>4418609</v>
      </c>
      <c r="E35">
        <v>5442907</v>
      </c>
      <c r="F35">
        <f t="shared" si="33"/>
        <v>1024298</v>
      </c>
      <c r="H35" s="9" t="s">
        <v>2</v>
      </c>
      <c r="I35" s="10">
        <v>4413434</v>
      </c>
      <c r="J35" s="10">
        <v>5242465</v>
      </c>
      <c r="K35" s="10">
        <f t="shared" si="34"/>
        <v>829031</v>
      </c>
      <c r="L35" s="17">
        <f>K36/K35</f>
        <v>0.60510523731923171</v>
      </c>
      <c r="N35" t="s">
        <v>2</v>
      </c>
      <c r="O35">
        <v>4414106</v>
      </c>
      <c r="P35">
        <v>5258687</v>
      </c>
      <c r="Q35">
        <f t="shared" si="35"/>
        <v>844581</v>
      </c>
      <c r="S35" t="s">
        <v>2</v>
      </c>
      <c r="T35">
        <v>4411981</v>
      </c>
      <c r="U35">
        <v>5230329</v>
      </c>
      <c r="V35">
        <f t="shared" si="36"/>
        <v>818348</v>
      </c>
      <c r="X35" t="s">
        <v>2</v>
      </c>
      <c r="Y35">
        <v>4411856</v>
      </c>
      <c r="Z35">
        <v>5265757</v>
      </c>
      <c r="AA35">
        <f t="shared" si="37"/>
        <v>853901</v>
      </c>
      <c r="AC35" t="s">
        <v>2</v>
      </c>
      <c r="AD35">
        <v>4411241</v>
      </c>
      <c r="AE35">
        <v>5244525</v>
      </c>
      <c r="AF35">
        <f t="shared" si="38"/>
        <v>833284</v>
      </c>
      <c r="AH35" t="s">
        <v>2</v>
      </c>
      <c r="AI35">
        <v>4408027</v>
      </c>
      <c r="AJ35">
        <v>5265779</v>
      </c>
      <c r="AK35">
        <f t="shared" si="39"/>
        <v>857752</v>
      </c>
      <c r="AM35" t="s">
        <v>2</v>
      </c>
      <c r="AN35">
        <v>4409698</v>
      </c>
      <c r="AO35">
        <v>5301849</v>
      </c>
      <c r="AP35">
        <f t="shared" si="40"/>
        <v>892151</v>
      </c>
      <c r="AR35" t="s">
        <v>2</v>
      </c>
      <c r="AS35">
        <v>4413452</v>
      </c>
      <c r="AT35">
        <v>5258492</v>
      </c>
      <c r="AU35">
        <f t="shared" si="41"/>
        <v>845040</v>
      </c>
      <c r="AW35" t="s">
        <v>2</v>
      </c>
      <c r="AX35">
        <v>4411885</v>
      </c>
      <c r="AY35">
        <v>5323560</v>
      </c>
      <c r="AZ35">
        <f t="shared" si="42"/>
        <v>911675</v>
      </c>
      <c r="BB35" t="s">
        <v>2</v>
      </c>
      <c r="BC35">
        <v>4410608</v>
      </c>
      <c r="BD35">
        <v>5183545</v>
      </c>
      <c r="BE35">
        <f t="shared" si="43"/>
        <v>772937</v>
      </c>
    </row>
    <row r="36" spans="2:57" x14ac:dyDescent="0.45">
      <c r="C36" t="s">
        <v>3</v>
      </c>
      <c r="D36">
        <v>4411200</v>
      </c>
      <c r="E36">
        <v>5061223</v>
      </c>
      <c r="F36">
        <f t="shared" si="33"/>
        <v>650023</v>
      </c>
      <c r="H36" s="9" t="s">
        <v>3</v>
      </c>
      <c r="I36" s="10">
        <v>4409656</v>
      </c>
      <c r="J36" s="10">
        <v>4911307</v>
      </c>
      <c r="K36" s="10">
        <f t="shared" si="34"/>
        <v>501651</v>
      </c>
      <c r="L36" s="17"/>
      <c r="N36" t="s">
        <v>3</v>
      </c>
      <c r="O36">
        <v>4404023</v>
      </c>
      <c r="P36">
        <v>4918228</v>
      </c>
      <c r="Q36">
        <f t="shared" si="35"/>
        <v>514205</v>
      </c>
      <c r="S36" t="s">
        <v>3</v>
      </c>
      <c r="T36">
        <v>4409371</v>
      </c>
      <c r="U36">
        <v>4900039</v>
      </c>
      <c r="V36">
        <f t="shared" si="36"/>
        <v>490668</v>
      </c>
      <c r="X36" t="s">
        <v>3</v>
      </c>
      <c r="Y36">
        <v>4411928</v>
      </c>
      <c r="Z36">
        <v>4896727</v>
      </c>
      <c r="AA36">
        <f t="shared" si="37"/>
        <v>484799</v>
      </c>
      <c r="AC36" t="s">
        <v>3</v>
      </c>
      <c r="AD36">
        <v>4407110</v>
      </c>
      <c r="AE36">
        <v>4987113</v>
      </c>
      <c r="AF36">
        <f t="shared" si="38"/>
        <v>580003</v>
      </c>
      <c r="AH36" t="s">
        <v>3</v>
      </c>
      <c r="AI36">
        <v>4406878</v>
      </c>
      <c r="AJ36">
        <v>4896836</v>
      </c>
      <c r="AK36">
        <f t="shared" si="39"/>
        <v>489958</v>
      </c>
      <c r="AM36" t="s">
        <v>3</v>
      </c>
      <c r="AN36">
        <v>4409435</v>
      </c>
      <c r="AO36">
        <v>4931988</v>
      </c>
      <c r="AP36">
        <f t="shared" si="40"/>
        <v>522553</v>
      </c>
      <c r="AR36" t="s">
        <v>3</v>
      </c>
      <c r="AS36">
        <v>4413479</v>
      </c>
      <c r="AT36">
        <v>4922457</v>
      </c>
      <c r="AU36">
        <f t="shared" si="41"/>
        <v>508978</v>
      </c>
      <c r="AW36" t="s">
        <v>3</v>
      </c>
      <c r="AX36">
        <v>4410839</v>
      </c>
      <c r="AY36">
        <v>4980077</v>
      </c>
      <c r="AZ36">
        <f t="shared" si="42"/>
        <v>569238</v>
      </c>
      <c r="BB36" t="s">
        <v>3</v>
      </c>
      <c r="BC36">
        <v>4411590</v>
      </c>
      <c r="BD36">
        <v>4858469</v>
      </c>
      <c r="BE36">
        <f t="shared" si="43"/>
        <v>446879</v>
      </c>
    </row>
    <row r="37" spans="2:57" x14ac:dyDescent="0.45">
      <c r="C37" t="s">
        <v>4</v>
      </c>
      <c r="D37">
        <v>9</v>
      </c>
      <c r="E37">
        <v>48414</v>
      </c>
      <c r="F37">
        <f t="shared" si="33"/>
        <v>48405</v>
      </c>
      <c r="H37" s="9" t="s">
        <v>4</v>
      </c>
      <c r="I37" s="10">
        <v>77</v>
      </c>
      <c r="J37" s="10">
        <v>51321</v>
      </c>
      <c r="K37" s="10">
        <f t="shared" si="34"/>
        <v>51244</v>
      </c>
      <c r="L37" s="17"/>
      <c r="N37" t="s">
        <v>4</v>
      </c>
      <c r="O37">
        <v>234</v>
      </c>
      <c r="P37">
        <v>54050</v>
      </c>
      <c r="Q37">
        <f t="shared" si="35"/>
        <v>53816</v>
      </c>
      <c r="S37" t="s">
        <v>4</v>
      </c>
      <c r="T37">
        <v>92</v>
      </c>
      <c r="U37">
        <v>45994</v>
      </c>
      <c r="V37">
        <f t="shared" si="36"/>
        <v>45902</v>
      </c>
      <c r="X37" t="s">
        <v>4</v>
      </c>
      <c r="Y37">
        <v>36</v>
      </c>
      <c r="Z37">
        <v>60166</v>
      </c>
      <c r="AA37">
        <f t="shared" si="37"/>
        <v>60130</v>
      </c>
      <c r="AC37" t="s">
        <v>4</v>
      </c>
      <c r="AD37">
        <v>41</v>
      </c>
      <c r="AE37">
        <v>53159</v>
      </c>
      <c r="AF37">
        <f t="shared" si="38"/>
        <v>53118</v>
      </c>
      <c r="AH37" t="s">
        <v>4</v>
      </c>
      <c r="AI37">
        <v>314</v>
      </c>
      <c r="AJ37">
        <v>58070</v>
      </c>
      <c r="AK37">
        <f t="shared" si="39"/>
        <v>57756</v>
      </c>
      <c r="AM37" t="s">
        <v>4</v>
      </c>
      <c r="AN37">
        <v>186</v>
      </c>
      <c r="AO37">
        <v>57434</v>
      </c>
      <c r="AP37">
        <f t="shared" si="40"/>
        <v>57248</v>
      </c>
      <c r="AR37" t="s">
        <v>4</v>
      </c>
      <c r="AS37">
        <v>43</v>
      </c>
      <c r="AT37">
        <v>52748</v>
      </c>
      <c r="AU37">
        <f t="shared" si="41"/>
        <v>52705</v>
      </c>
      <c r="AW37" t="s">
        <v>4</v>
      </c>
      <c r="AX37">
        <v>24</v>
      </c>
      <c r="AY37">
        <v>53769</v>
      </c>
      <c r="AZ37">
        <f t="shared" si="42"/>
        <v>53745</v>
      </c>
      <c r="BB37" t="s">
        <v>4</v>
      </c>
      <c r="BC37">
        <v>48</v>
      </c>
      <c r="BD37">
        <v>46980</v>
      </c>
      <c r="BE37">
        <f t="shared" si="43"/>
        <v>46932</v>
      </c>
    </row>
    <row r="38" spans="2:57" x14ac:dyDescent="0.45">
      <c r="C38" t="s">
        <v>5</v>
      </c>
      <c r="D38">
        <v>270110</v>
      </c>
      <c r="E38">
        <v>3918501</v>
      </c>
      <c r="F38">
        <f t="shared" si="33"/>
        <v>3648391</v>
      </c>
      <c r="H38" s="9" t="s">
        <v>5</v>
      </c>
      <c r="I38" s="10">
        <v>265556</v>
      </c>
      <c r="J38" s="10">
        <v>3309955</v>
      </c>
      <c r="K38" s="10">
        <f t="shared" si="34"/>
        <v>3044399</v>
      </c>
      <c r="L38" s="17"/>
      <c r="N38" t="s">
        <v>5</v>
      </c>
      <c r="O38">
        <v>270944</v>
      </c>
      <c r="P38">
        <v>4446451</v>
      </c>
      <c r="Q38">
        <f t="shared" si="35"/>
        <v>4175507</v>
      </c>
      <c r="S38" t="s">
        <v>5</v>
      </c>
      <c r="T38">
        <v>270671</v>
      </c>
      <c r="U38">
        <v>2700385</v>
      </c>
      <c r="V38">
        <f t="shared" si="36"/>
        <v>2429714</v>
      </c>
      <c r="X38" t="s">
        <v>5</v>
      </c>
      <c r="Y38">
        <v>270022</v>
      </c>
      <c r="Z38">
        <v>4276028</v>
      </c>
      <c r="AA38">
        <f t="shared" si="37"/>
        <v>4006006</v>
      </c>
      <c r="AC38" t="s">
        <v>5</v>
      </c>
      <c r="AD38">
        <v>266028</v>
      </c>
      <c r="AE38">
        <v>3809669</v>
      </c>
      <c r="AF38">
        <f t="shared" si="38"/>
        <v>3543641</v>
      </c>
      <c r="AH38" t="s">
        <v>5</v>
      </c>
      <c r="AI38">
        <v>265793</v>
      </c>
      <c r="AJ38">
        <v>3466416</v>
      </c>
      <c r="AK38">
        <f t="shared" si="39"/>
        <v>3200623</v>
      </c>
      <c r="AM38" t="s">
        <v>5</v>
      </c>
      <c r="AN38">
        <v>266248</v>
      </c>
      <c r="AO38">
        <v>3943250</v>
      </c>
      <c r="AP38">
        <f t="shared" si="40"/>
        <v>3677002</v>
      </c>
      <c r="AR38" t="s">
        <v>5</v>
      </c>
      <c r="AS38">
        <v>265832</v>
      </c>
      <c r="AT38">
        <v>2304086</v>
      </c>
      <c r="AU38">
        <f t="shared" si="41"/>
        <v>2038254</v>
      </c>
      <c r="AW38" t="s">
        <v>5</v>
      </c>
      <c r="AX38">
        <v>270754</v>
      </c>
      <c r="AY38">
        <v>4649453</v>
      </c>
      <c r="AZ38">
        <f t="shared" si="42"/>
        <v>4378699</v>
      </c>
      <c r="BB38" t="s">
        <v>5</v>
      </c>
      <c r="BC38">
        <v>270674</v>
      </c>
      <c r="BD38">
        <v>3830261</v>
      </c>
      <c r="BE38">
        <f t="shared" si="43"/>
        <v>3559587</v>
      </c>
    </row>
    <row r="39" spans="2:57" x14ac:dyDescent="0.45">
      <c r="C39" t="s">
        <v>6</v>
      </c>
      <c r="D39">
        <v>285022</v>
      </c>
      <c r="E39">
        <v>532525</v>
      </c>
      <c r="F39">
        <f t="shared" si="33"/>
        <v>247503</v>
      </c>
      <c r="H39" s="9" t="s">
        <v>6</v>
      </c>
      <c r="I39" s="10">
        <v>284854</v>
      </c>
      <c r="J39" s="10">
        <v>519871</v>
      </c>
      <c r="K39" s="10">
        <f t="shared" si="34"/>
        <v>235017</v>
      </c>
      <c r="L39" s="11">
        <f>K39/(K39+K40+K41)</f>
        <v>0.23003445373216139</v>
      </c>
      <c r="N39" t="s">
        <v>6</v>
      </c>
      <c r="O39">
        <v>280305</v>
      </c>
      <c r="P39">
        <v>531469</v>
      </c>
      <c r="Q39">
        <f t="shared" si="35"/>
        <v>251164</v>
      </c>
      <c r="S39" t="s">
        <v>6</v>
      </c>
      <c r="T39">
        <v>282019</v>
      </c>
      <c r="U39">
        <v>487587</v>
      </c>
      <c r="V39">
        <f t="shared" si="36"/>
        <v>205568</v>
      </c>
      <c r="X39" t="s">
        <v>6</v>
      </c>
      <c r="Y39">
        <v>280371</v>
      </c>
      <c r="Z39">
        <v>510500</v>
      </c>
      <c r="AA39">
        <f t="shared" si="37"/>
        <v>230129</v>
      </c>
      <c r="AC39" t="s">
        <v>6</v>
      </c>
      <c r="AD39">
        <v>284823</v>
      </c>
      <c r="AE39">
        <v>536345</v>
      </c>
      <c r="AF39">
        <f t="shared" si="38"/>
        <v>251522</v>
      </c>
      <c r="AH39" t="s">
        <v>6</v>
      </c>
      <c r="AI39">
        <v>280710</v>
      </c>
      <c r="AJ39">
        <v>532039</v>
      </c>
      <c r="AK39">
        <f t="shared" si="39"/>
        <v>251329</v>
      </c>
      <c r="AM39" t="s">
        <v>6</v>
      </c>
      <c r="AN39">
        <v>283912</v>
      </c>
      <c r="AO39">
        <v>537788</v>
      </c>
      <c r="AP39">
        <f t="shared" si="40"/>
        <v>253876</v>
      </c>
      <c r="AR39" t="s">
        <v>6</v>
      </c>
      <c r="AS39">
        <v>284697</v>
      </c>
      <c r="AT39">
        <v>523817</v>
      </c>
      <c r="AU39">
        <f t="shared" si="41"/>
        <v>239120</v>
      </c>
      <c r="AW39" t="s">
        <v>6</v>
      </c>
      <c r="AX39">
        <v>286028</v>
      </c>
      <c r="AY39">
        <v>515614</v>
      </c>
      <c r="AZ39">
        <f t="shared" si="42"/>
        <v>229586</v>
      </c>
      <c r="BB39" t="s">
        <v>6</v>
      </c>
      <c r="BC39">
        <v>280239</v>
      </c>
      <c r="BD39">
        <v>485939</v>
      </c>
      <c r="BE39">
        <f t="shared" si="43"/>
        <v>205700</v>
      </c>
    </row>
    <row r="40" spans="2:57" x14ac:dyDescent="0.45">
      <c r="C40" t="s">
        <v>7</v>
      </c>
      <c r="D40">
        <v>283171</v>
      </c>
      <c r="E40">
        <v>409455</v>
      </c>
      <c r="F40">
        <f t="shared" si="33"/>
        <v>126284</v>
      </c>
      <c r="H40" s="9" t="s">
        <v>7</v>
      </c>
      <c r="I40" s="10">
        <v>284804</v>
      </c>
      <c r="J40" s="10">
        <v>433383</v>
      </c>
      <c r="K40" s="10">
        <f t="shared" si="34"/>
        <v>148579</v>
      </c>
      <c r="L40" s="11">
        <f>K40/(K39+K40+K41)</f>
        <v>0.14542900769336178</v>
      </c>
      <c r="N40" t="s">
        <v>7</v>
      </c>
      <c r="O40">
        <v>279610</v>
      </c>
      <c r="P40">
        <v>455541</v>
      </c>
      <c r="Q40">
        <f t="shared" si="35"/>
        <v>175931</v>
      </c>
      <c r="S40" t="s">
        <v>7</v>
      </c>
      <c r="T40">
        <v>280559</v>
      </c>
      <c r="U40">
        <v>396000</v>
      </c>
      <c r="V40">
        <f t="shared" si="36"/>
        <v>115441</v>
      </c>
      <c r="X40" t="s">
        <v>7</v>
      </c>
      <c r="Y40">
        <v>279526</v>
      </c>
      <c r="Z40">
        <v>435602</v>
      </c>
      <c r="AA40">
        <f t="shared" si="37"/>
        <v>156076</v>
      </c>
      <c r="AC40" t="s">
        <v>7</v>
      </c>
      <c r="AD40">
        <v>283745</v>
      </c>
      <c r="AE40">
        <v>476944</v>
      </c>
      <c r="AF40">
        <f t="shared" si="38"/>
        <v>193199</v>
      </c>
      <c r="AH40" t="s">
        <v>7</v>
      </c>
      <c r="AI40">
        <v>278989</v>
      </c>
      <c r="AJ40">
        <v>457469</v>
      </c>
      <c r="AK40">
        <f t="shared" si="39"/>
        <v>178480</v>
      </c>
      <c r="AM40" t="s">
        <v>7</v>
      </c>
      <c r="AN40">
        <v>282954</v>
      </c>
      <c r="AO40">
        <v>483615</v>
      </c>
      <c r="AP40">
        <f t="shared" si="40"/>
        <v>200661</v>
      </c>
      <c r="AR40" t="s">
        <v>7</v>
      </c>
      <c r="AS40">
        <v>283920</v>
      </c>
      <c r="AT40">
        <v>448568</v>
      </c>
      <c r="AU40">
        <f t="shared" si="41"/>
        <v>164648</v>
      </c>
      <c r="AW40" t="s">
        <v>7</v>
      </c>
      <c r="AX40">
        <v>284740</v>
      </c>
      <c r="AY40">
        <v>440693</v>
      </c>
      <c r="AZ40">
        <f t="shared" si="42"/>
        <v>155953</v>
      </c>
      <c r="BB40" t="s">
        <v>7</v>
      </c>
      <c r="BC40">
        <v>279061</v>
      </c>
      <c r="BD40">
        <v>421035</v>
      </c>
      <c r="BE40">
        <f t="shared" si="43"/>
        <v>141974</v>
      </c>
    </row>
    <row r="41" spans="2:57" x14ac:dyDescent="0.45">
      <c r="C41" t="s">
        <v>8</v>
      </c>
      <c r="D41">
        <v>282971</v>
      </c>
      <c r="E41">
        <v>918557</v>
      </c>
      <c r="F41">
        <f t="shared" si="33"/>
        <v>635586</v>
      </c>
      <c r="H41" s="9" t="s">
        <v>8</v>
      </c>
      <c r="I41" s="10">
        <v>283386</v>
      </c>
      <c r="J41" s="10">
        <v>921450</v>
      </c>
      <c r="K41" s="10">
        <f t="shared" si="34"/>
        <v>638064</v>
      </c>
      <c r="L41" s="11">
        <f>K41/(K39+K40+K41)</f>
        <v>0.62453653857447688</v>
      </c>
      <c r="N41" t="s">
        <v>8</v>
      </c>
      <c r="O41">
        <v>279356</v>
      </c>
      <c r="P41">
        <v>995983</v>
      </c>
      <c r="Q41">
        <f t="shared" si="35"/>
        <v>716627</v>
      </c>
      <c r="S41" t="s">
        <v>8</v>
      </c>
      <c r="T41">
        <v>278994</v>
      </c>
      <c r="U41">
        <v>800936</v>
      </c>
      <c r="V41">
        <f t="shared" si="36"/>
        <v>521942</v>
      </c>
      <c r="X41" t="s">
        <v>8</v>
      </c>
      <c r="Y41">
        <v>279059</v>
      </c>
      <c r="Z41">
        <v>931274</v>
      </c>
      <c r="AA41">
        <f t="shared" si="37"/>
        <v>652215</v>
      </c>
      <c r="AC41" t="s">
        <v>8</v>
      </c>
      <c r="AD41">
        <v>284055</v>
      </c>
      <c r="AE41">
        <v>1012340</v>
      </c>
      <c r="AF41">
        <f t="shared" si="38"/>
        <v>728285</v>
      </c>
      <c r="AH41" t="s">
        <v>8</v>
      </c>
      <c r="AI41">
        <v>279570</v>
      </c>
      <c r="AJ41">
        <v>988954</v>
      </c>
      <c r="AK41">
        <f t="shared" si="39"/>
        <v>709384</v>
      </c>
      <c r="AM41" t="s">
        <v>8</v>
      </c>
      <c r="AN41">
        <v>282413</v>
      </c>
      <c r="AO41">
        <v>1008460</v>
      </c>
      <c r="AP41">
        <f t="shared" si="40"/>
        <v>726047</v>
      </c>
      <c r="AR41" t="s">
        <v>8</v>
      </c>
      <c r="AS41">
        <v>284314</v>
      </c>
      <c r="AT41">
        <v>953010</v>
      </c>
      <c r="AU41">
        <f t="shared" si="41"/>
        <v>668696</v>
      </c>
      <c r="AW41" t="s">
        <v>8</v>
      </c>
      <c r="AX41">
        <v>284897</v>
      </c>
      <c r="AY41">
        <v>928802</v>
      </c>
      <c r="AZ41">
        <f t="shared" si="42"/>
        <v>643905</v>
      </c>
      <c r="BB41" t="s">
        <v>8</v>
      </c>
      <c r="BC41">
        <v>278924</v>
      </c>
      <c r="BD41">
        <v>821340</v>
      </c>
      <c r="BE41">
        <f t="shared" si="43"/>
        <v>542416</v>
      </c>
    </row>
    <row r="42" spans="2:57" ht="14.65" thickBot="1" x14ac:dyDescent="0.5">
      <c r="C42" t="s">
        <v>9</v>
      </c>
      <c r="D42">
        <v>152</v>
      </c>
      <c r="H42" s="12" t="s">
        <v>9</v>
      </c>
      <c r="I42" s="13">
        <v>1423</v>
      </c>
      <c r="J42" s="13"/>
      <c r="K42" s="14" t="s">
        <v>38</v>
      </c>
      <c r="L42" s="15">
        <f>K39+K40+K41</f>
        <v>1021660</v>
      </c>
      <c r="N42" t="s">
        <v>9</v>
      </c>
      <c r="O42">
        <v>1836</v>
      </c>
      <c r="S42" t="s">
        <v>9</v>
      </c>
      <c r="T42">
        <v>863</v>
      </c>
      <c r="X42" t="s">
        <v>9</v>
      </c>
      <c r="Y42">
        <v>1619</v>
      </c>
      <c r="AC42" t="s">
        <v>9</v>
      </c>
      <c r="AD42">
        <v>1506</v>
      </c>
      <c r="AH42" t="s">
        <v>9</v>
      </c>
      <c r="AI42">
        <v>1923</v>
      </c>
      <c r="AM42" t="s">
        <v>9</v>
      </c>
      <c r="AN42">
        <v>1704</v>
      </c>
      <c r="AR42" t="s">
        <v>9</v>
      </c>
      <c r="AS42">
        <v>1472</v>
      </c>
      <c r="AW42" t="s">
        <v>9</v>
      </c>
      <c r="AX42">
        <v>1249</v>
      </c>
      <c r="BB42" t="s">
        <v>9</v>
      </c>
      <c r="BC42">
        <v>2042</v>
      </c>
    </row>
    <row r="43" spans="2:57" x14ac:dyDescent="0.45">
      <c r="B43">
        <v>5</v>
      </c>
      <c r="C43" t="s">
        <v>0</v>
      </c>
      <c r="D43">
        <v>4438019</v>
      </c>
      <c r="E43">
        <v>5754249</v>
      </c>
      <c r="F43">
        <f>E43-D43</f>
        <v>1316230</v>
      </c>
      <c r="H43" s="6" t="s">
        <v>0</v>
      </c>
      <c r="I43" s="7">
        <v>4436205</v>
      </c>
      <c r="J43" s="7">
        <v>5728057</v>
      </c>
      <c r="K43" s="7">
        <f>J43-I43</f>
        <v>1291852</v>
      </c>
      <c r="L43" s="16">
        <f>K44/K43</f>
        <v>0.49102683589141788</v>
      </c>
      <c r="N43" t="s">
        <v>0</v>
      </c>
      <c r="O43">
        <v>4442967</v>
      </c>
      <c r="P43">
        <v>5619909</v>
      </c>
      <c r="Q43">
        <f>P43-O43</f>
        <v>1176942</v>
      </c>
      <c r="S43" t="s">
        <v>0</v>
      </c>
      <c r="T43">
        <v>4441363</v>
      </c>
      <c r="U43">
        <v>5478487</v>
      </c>
      <c r="V43">
        <f>U43-T43</f>
        <v>1037124</v>
      </c>
      <c r="X43" t="s">
        <v>0</v>
      </c>
      <c r="Y43">
        <v>4440400</v>
      </c>
      <c r="Z43">
        <v>5813022</v>
      </c>
      <c r="AA43">
        <f>Z43-Y43</f>
        <v>1372622</v>
      </c>
      <c r="AC43" t="s">
        <v>0</v>
      </c>
      <c r="AD43">
        <v>4435087</v>
      </c>
      <c r="AE43">
        <v>5958292</v>
      </c>
      <c r="AF43">
        <f>AE43-AD43</f>
        <v>1523205</v>
      </c>
      <c r="AH43" t="s">
        <v>0</v>
      </c>
      <c r="AI43">
        <v>4439326</v>
      </c>
      <c r="AJ43">
        <v>5666750</v>
      </c>
      <c r="AK43">
        <f>AJ43-AI43</f>
        <v>1227424</v>
      </c>
      <c r="AM43" t="s">
        <v>0</v>
      </c>
      <c r="AN43">
        <v>4440242</v>
      </c>
      <c r="AO43">
        <v>5899058</v>
      </c>
      <c r="AP43">
        <f>AO43-AN43</f>
        <v>1458816</v>
      </c>
      <c r="AR43" t="s">
        <v>0</v>
      </c>
      <c r="AS43">
        <v>4437428</v>
      </c>
      <c r="AT43">
        <v>5780571</v>
      </c>
      <c r="AU43">
        <f>AT43-AS43</f>
        <v>1343143</v>
      </c>
      <c r="AW43" t="s">
        <v>0</v>
      </c>
      <c r="AX43">
        <v>4436186</v>
      </c>
      <c r="AY43">
        <v>5746107</v>
      </c>
      <c r="AZ43">
        <f>AY43-AX43</f>
        <v>1309921</v>
      </c>
      <c r="BB43" t="s">
        <v>0</v>
      </c>
      <c r="BC43">
        <v>4443740</v>
      </c>
      <c r="BD43">
        <v>5588525</v>
      </c>
      <c r="BE43">
        <f>BD43-BC43</f>
        <v>1144785</v>
      </c>
    </row>
    <row r="44" spans="2:57" x14ac:dyDescent="0.45">
      <c r="C44" t="s">
        <v>1</v>
      </c>
      <c r="D44">
        <v>4436929</v>
      </c>
      <c r="E44">
        <v>5130799</v>
      </c>
      <c r="F44">
        <f t="shared" ref="F44:F51" si="44">E44-D44</f>
        <v>693870</v>
      </c>
      <c r="H44" s="9" t="s">
        <v>1</v>
      </c>
      <c r="I44" s="10">
        <v>4441844</v>
      </c>
      <c r="J44" s="10">
        <v>5076178</v>
      </c>
      <c r="K44" s="10">
        <f t="shared" ref="K44:K51" si="45">J44-I44</f>
        <v>634334</v>
      </c>
      <c r="L44" s="17"/>
      <c r="N44" t="s">
        <v>1</v>
      </c>
      <c r="O44">
        <v>4430318</v>
      </c>
      <c r="P44">
        <v>5045330</v>
      </c>
      <c r="Q44">
        <f t="shared" ref="Q44:Q51" si="46">P44-O44</f>
        <v>615012</v>
      </c>
      <c r="S44" t="s">
        <v>1</v>
      </c>
      <c r="T44">
        <v>4430471</v>
      </c>
      <c r="U44">
        <v>4977533</v>
      </c>
      <c r="V44">
        <f t="shared" ref="V44:V51" si="47">U44-T44</f>
        <v>547062</v>
      </c>
      <c r="X44" t="s">
        <v>1</v>
      </c>
      <c r="Y44">
        <v>4435314</v>
      </c>
      <c r="Z44">
        <v>5133352</v>
      </c>
      <c r="AA44">
        <f t="shared" ref="AA44:AA51" si="48">Z44-Y44</f>
        <v>698038</v>
      </c>
      <c r="AC44" t="s">
        <v>1</v>
      </c>
      <c r="AD44">
        <v>4421949</v>
      </c>
      <c r="AE44">
        <v>5281907</v>
      </c>
      <c r="AF44">
        <f t="shared" ref="AF44:AF51" si="49">AE44-AD44</f>
        <v>859958</v>
      </c>
      <c r="AH44" t="s">
        <v>1</v>
      </c>
      <c r="AI44">
        <v>4437755</v>
      </c>
      <c r="AJ44">
        <v>5054267</v>
      </c>
      <c r="AK44">
        <f t="shared" ref="AK44:AK51" si="50">AJ44-AI44</f>
        <v>616512</v>
      </c>
      <c r="AM44" t="s">
        <v>1</v>
      </c>
      <c r="AN44">
        <v>4430627</v>
      </c>
      <c r="AO44">
        <v>5247058</v>
      </c>
      <c r="AP44">
        <f t="shared" ref="AP44:AP51" si="51">AO44-AN44</f>
        <v>816431</v>
      </c>
      <c r="AR44" t="s">
        <v>1</v>
      </c>
      <c r="AS44">
        <v>4437497</v>
      </c>
      <c r="AT44">
        <v>5161500</v>
      </c>
      <c r="AU44">
        <f t="shared" ref="AU44:AU51" si="52">AT44-AS44</f>
        <v>724003</v>
      </c>
      <c r="AW44" t="s">
        <v>1</v>
      </c>
      <c r="AX44">
        <v>4431056</v>
      </c>
      <c r="AY44">
        <v>5095758</v>
      </c>
      <c r="AZ44">
        <f t="shared" ref="AZ44:AZ51" si="53">AY44-AX44</f>
        <v>664702</v>
      </c>
      <c r="BB44" t="s">
        <v>1</v>
      </c>
      <c r="BC44">
        <v>4438017</v>
      </c>
      <c r="BD44">
        <v>5045173</v>
      </c>
      <c r="BE44">
        <f t="shared" ref="BE44:BE51" si="54">BD44-BC44</f>
        <v>607156</v>
      </c>
    </row>
    <row r="45" spans="2:57" x14ac:dyDescent="0.45">
      <c r="C45" t="s">
        <v>2</v>
      </c>
      <c r="D45">
        <v>4410647</v>
      </c>
      <c r="E45">
        <v>5435133</v>
      </c>
      <c r="F45">
        <f t="shared" si="44"/>
        <v>1024486</v>
      </c>
      <c r="H45" s="9" t="s">
        <v>2</v>
      </c>
      <c r="I45" s="10">
        <v>4410073</v>
      </c>
      <c r="J45" s="10">
        <v>5258140</v>
      </c>
      <c r="K45" s="10">
        <f t="shared" si="45"/>
        <v>848067</v>
      </c>
      <c r="L45" s="17">
        <f>K46/K45</f>
        <v>0.59562864726489773</v>
      </c>
      <c r="N45" t="s">
        <v>2</v>
      </c>
      <c r="O45">
        <v>4411488</v>
      </c>
      <c r="P45">
        <v>5254038</v>
      </c>
      <c r="Q45">
        <f t="shared" si="46"/>
        <v>842550</v>
      </c>
      <c r="S45" t="s">
        <v>2</v>
      </c>
      <c r="T45">
        <v>4408883</v>
      </c>
      <c r="U45">
        <v>5165765</v>
      </c>
      <c r="V45">
        <f t="shared" si="47"/>
        <v>756882</v>
      </c>
      <c r="X45" t="s">
        <v>2</v>
      </c>
      <c r="Y45">
        <v>4410643</v>
      </c>
      <c r="Z45">
        <v>5369317</v>
      </c>
      <c r="AA45">
        <f t="shared" si="48"/>
        <v>958674</v>
      </c>
      <c r="AC45" t="s">
        <v>2</v>
      </c>
      <c r="AD45">
        <v>4410307</v>
      </c>
      <c r="AE45">
        <v>5291470</v>
      </c>
      <c r="AF45">
        <f t="shared" si="49"/>
        <v>881163</v>
      </c>
      <c r="AH45" t="s">
        <v>2</v>
      </c>
      <c r="AI45">
        <v>4410169</v>
      </c>
      <c r="AJ45">
        <v>5259241</v>
      </c>
      <c r="AK45">
        <f t="shared" si="50"/>
        <v>849072</v>
      </c>
      <c r="AM45" t="s">
        <v>2</v>
      </c>
      <c r="AN45">
        <v>4408679</v>
      </c>
      <c r="AO45">
        <v>5323349</v>
      </c>
      <c r="AP45">
        <f t="shared" si="51"/>
        <v>914670</v>
      </c>
      <c r="AR45" t="s">
        <v>2</v>
      </c>
      <c r="AS45">
        <v>4409406</v>
      </c>
      <c r="AT45">
        <v>5267867</v>
      </c>
      <c r="AU45">
        <f t="shared" si="52"/>
        <v>858461</v>
      </c>
      <c r="AW45" t="s">
        <v>2</v>
      </c>
      <c r="AX45">
        <v>4411697</v>
      </c>
      <c r="AY45">
        <v>5329658</v>
      </c>
      <c r="AZ45">
        <f t="shared" si="53"/>
        <v>917961</v>
      </c>
      <c r="BB45" t="s">
        <v>2</v>
      </c>
      <c r="BC45">
        <v>4414103</v>
      </c>
      <c r="BD45">
        <v>5216119</v>
      </c>
      <c r="BE45">
        <f t="shared" si="54"/>
        <v>802016</v>
      </c>
    </row>
    <row r="46" spans="2:57" x14ac:dyDescent="0.45">
      <c r="C46" t="s">
        <v>3</v>
      </c>
      <c r="D46">
        <v>4408601</v>
      </c>
      <c r="E46">
        <v>5066627</v>
      </c>
      <c r="F46">
        <f t="shared" si="44"/>
        <v>658026</v>
      </c>
      <c r="H46" s="9" t="s">
        <v>3</v>
      </c>
      <c r="I46" s="10">
        <v>4410957</v>
      </c>
      <c r="J46" s="10">
        <v>4916090</v>
      </c>
      <c r="K46" s="10">
        <f t="shared" si="45"/>
        <v>505133</v>
      </c>
      <c r="L46" s="17"/>
      <c r="N46" t="s">
        <v>3</v>
      </c>
      <c r="O46">
        <v>4408245</v>
      </c>
      <c r="P46">
        <v>4948785</v>
      </c>
      <c r="Q46">
        <f t="shared" si="46"/>
        <v>540540</v>
      </c>
      <c r="S46" t="s">
        <v>3</v>
      </c>
      <c r="T46">
        <v>4401184</v>
      </c>
      <c r="U46">
        <v>4884740</v>
      </c>
      <c r="V46">
        <f t="shared" si="47"/>
        <v>483556</v>
      </c>
      <c r="X46" t="s">
        <v>3</v>
      </c>
      <c r="Y46">
        <v>4406692</v>
      </c>
      <c r="Z46">
        <v>4948392</v>
      </c>
      <c r="AA46">
        <f t="shared" si="48"/>
        <v>541700</v>
      </c>
      <c r="AC46" t="s">
        <v>3</v>
      </c>
      <c r="AD46">
        <v>4388933</v>
      </c>
      <c r="AE46">
        <v>4967446</v>
      </c>
      <c r="AF46">
        <f t="shared" si="49"/>
        <v>578513</v>
      </c>
      <c r="AH46" t="s">
        <v>3</v>
      </c>
      <c r="AI46">
        <v>4410694</v>
      </c>
      <c r="AJ46">
        <v>4901881</v>
      </c>
      <c r="AK46">
        <f t="shared" si="50"/>
        <v>491187</v>
      </c>
      <c r="AM46" t="s">
        <v>3</v>
      </c>
      <c r="AN46">
        <v>4401201</v>
      </c>
      <c r="AO46">
        <v>5003491</v>
      </c>
      <c r="AP46">
        <f t="shared" si="51"/>
        <v>602290</v>
      </c>
      <c r="AR46" t="s">
        <v>3</v>
      </c>
      <c r="AS46">
        <v>4412544</v>
      </c>
      <c r="AT46">
        <v>4933773</v>
      </c>
      <c r="AU46">
        <f t="shared" si="52"/>
        <v>521229</v>
      </c>
      <c r="AW46" t="s">
        <v>3</v>
      </c>
      <c r="AX46">
        <v>4405379</v>
      </c>
      <c r="AY46">
        <v>4973914</v>
      </c>
      <c r="AZ46">
        <f t="shared" si="53"/>
        <v>568535</v>
      </c>
      <c r="BB46" t="s">
        <v>3</v>
      </c>
      <c r="BC46">
        <v>4407311</v>
      </c>
      <c r="BD46">
        <v>4912464</v>
      </c>
      <c r="BE46">
        <f t="shared" si="54"/>
        <v>505153</v>
      </c>
    </row>
    <row r="47" spans="2:57" x14ac:dyDescent="0.45">
      <c r="C47" t="s">
        <v>4</v>
      </c>
      <c r="D47">
        <v>146</v>
      </c>
      <c r="E47">
        <v>49756</v>
      </c>
      <c r="F47">
        <f t="shared" si="44"/>
        <v>49610</v>
      </c>
      <c r="H47" s="9" t="s">
        <v>4</v>
      </c>
      <c r="I47" s="10">
        <v>172</v>
      </c>
      <c r="J47" s="10">
        <v>50042</v>
      </c>
      <c r="K47" s="10">
        <f t="shared" si="45"/>
        <v>49870</v>
      </c>
      <c r="L47" s="17"/>
      <c r="N47" t="s">
        <v>4</v>
      </c>
      <c r="O47">
        <v>49</v>
      </c>
      <c r="P47">
        <v>50656</v>
      </c>
      <c r="Q47">
        <f t="shared" si="46"/>
        <v>50607</v>
      </c>
      <c r="S47" t="s">
        <v>4</v>
      </c>
      <c r="T47">
        <v>527</v>
      </c>
      <c r="U47">
        <v>40206</v>
      </c>
      <c r="V47">
        <f t="shared" si="47"/>
        <v>39679</v>
      </c>
      <c r="X47" t="s">
        <v>4</v>
      </c>
      <c r="Y47">
        <v>87</v>
      </c>
      <c r="Z47">
        <v>59856</v>
      </c>
      <c r="AA47">
        <f t="shared" si="48"/>
        <v>59769</v>
      </c>
      <c r="AC47" t="s">
        <v>4</v>
      </c>
      <c r="AD47">
        <v>103</v>
      </c>
      <c r="AE47">
        <v>58643</v>
      </c>
      <c r="AF47">
        <f t="shared" si="49"/>
        <v>58540</v>
      </c>
      <c r="AH47" t="s">
        <v>4</v>
      </c>
      <c r="AI47">
        <v>124</v>
      </c>
      <c r="AJ47">
        <v>50346</v>
      </c>
      <c r="AK47">
        <f t="shared" si="50"/>
        <v>50222</v>
      </c>
      <c r="AM47" t="s">
        <v>4</v>
      </c>
      <c r="AN47">
        <v>116</v>
      </c>
      <c r="AO47">
        <v>59460</v>
      </c>
      <c r="AP47">
        <f t="shared" si="51"/>
        <v>59344</v>
      </c>
      <c r="AR47" t="s">
        <v>4</v>
      </c>
      <c r="AS47">
        <v>85</v>
      </c>
      <c r="AT47">
        <v>53948</v>
      </c>
      <c r="AU47">
        <f t="shared" si="52"/>
        <v>53863</v>
      </c>
      <c r="AW47" t="s">
        <v>4</v>
      </c>
      <c r="AX47">
        <v>53</v>
      </c>
      <c r="AY47">
        <v>52555</v>
      </c>
      <c r="AZ47">
        <f t="shared" si="53"/>
        <v>52502</v>
      </c>
      <c r="BB47" t="s">
        <v>4</v>
      </c>
      <c r="BC47">
        <v>151</v>
      </c>
      <c r="BD47">
        <v>45906</v>
      </c>
      <c r="BE47">
        <f t="shared" si="54"/>
        <v>45755</v>
      </c>
    </row>
    <row r="48" spans="2:57" x14ac:dyDescent="0.45">
      <c r="C48" t="s">
        <v>5</v>
      </c>
      <c r="D48">
        <v>269836</v>
      </c>
      <c r="E48">
        <v>4203209</v>
      </c>
      <c r="F48">
        <f t="shared" si="44"/>
        <v>3933373</v>
      </c>
      <c r="H48" s="9" t="s">
        <v>5</v>
      </c>
      <c r="I48" s="10">
        <v>265123</v>
      </c>
      <c r="J48" s="10">
        <v>3424990</v>
      </c>
      <c r="K48" s="10">
        <f t="shared" si="45"/>
        <v>3159867</v>
      </c>
      <c r="L48" s="17"/>
      <c r="N48" t="s">
        <v>5</v>
      </c>
      <c r="O48">
        <v>270755</v>
      </c>
      <c r="P48">
        <v>4018791</v>
      </c>
      <c r="Q48">
        <f t="shared" si="46"/>
        <v>3748036</v>
      </c>
      <c r="S48" t="s">
        <v>5</v>
      </c>
      <c r="T48">
        <v>270005</v>
      </c>
      <c r="U48">
        <v>2647564</v>
      </c>
      <c r="V48">
        <f t="shared" si="47"/>
        <v>2377559</v>
      </c>
      <c r="X48" t="s">
        <v>5</v>
      </c>
      <c r="Y48">
        <v>270697</v>
      </c>
      <c r="Z48">
        <v>4514980</v>
      </c>
      <c r="AA48">
        <f t="shared" si="48"/>
        <v>4244283</v>
      </c>
      <c r="AC48" t="s">
        <v>5</v>
      </c>
      <c r="AD48">
        <v>266703</v>
      </c>
      <c r="AE48">
        <v>4327216</v>
      </c>
      <c r="AF48">
        <f t="shared" si="49"/>
        <v>4060513</v>
      </c>
      <c r="AH48" t="s">
        <v>5</v>
      </c>
      <c r="AI48">
        <v>265250</v>
      </c>
      <c r="AJ48">
        <v>3122796</v>
      </c>
      <c r="AK48">
        <f t="shared" si="50"/>
        <v>2857546</v>
      </c>
      <c r="AM48" t="s">
        <v>5</v>
      </c>
      <c r="AN48">
        <v>265951</v>
      </c>
      <c r="AO48">
        <v>4117805</v>
      </c>
      <c r="AP48">
        <f t="shared" si="51"/>
        <v>3851854</v>
      </c>
      <c r="AR48" t="s">
        <v>5</v>
      </c>
      <c r="AS48">
        <v>265065</v>
      </c>
      <c r="AT48">
        <v>2663508</v>
      </c>
      <c r="AU48">
        <f t="shared" si="52"/>
        <v>2398443</v>
      </c>
      <c r="AW48" t="s">
        <v>5</v>
      </c>
      <c r="AX48">
        <v>270701</v>
      </c>
      <c r="AY48">
        <v>4566614</v>
      </c>
      <c r="AZ48">
        <f t="shared" si="53"/>
        <v>4295913</v>
      </c>
      <c r="BB48" t="s">
        <v>5</v>
      </c>
      <c r="BC48">
        <v>271634</v>
      </c>
      <c r="BD48">
        <v>3695942</v>
      </c>
      <c r="BE48">
        <f t="shared" si="54"/>
        <v>3424308</v>
      </c>
    </row>
    <row r="49" spans="2:57" x14ac:dyDescent="0.45">
      <c r="C49" t="s">
        <v>6</v>
      </c>
      <c r="D49">
        <v>279796</v>
      </c>
      <c r="E49">
        <v>535085</v>
      </c>
      <c r="F49">
        <f t="shared" si="44"/>
        <v>255289</v>
      </c>
      <c r="H49" s="9" t="s">
        <v>6</v>
      </c>
      <c r="I49" s="10">
        <v>284160</v>
      </c>
      <c r="J49" s="10">
        <v>519599</v>
      </c>
      <c r="K49" s="10">
        <f t="shared" si="45"/>
        <v>235439</v>
      </c>
      <c r="L49" s="11">
        <f>K49/(K49+K50+K51)</f>
        <v>0.23277627222205194</v>
      </c>
      <c r="N49" t="s">
        <v>6</v>
      </c>
      <c r="O49">
        <v>285174</v>
      </c>
      <c r="P49">
        <v>522755</v>
      </c>
      <c r="Q49">
        <f t="shared" si="46"/>
        <v>237581</v>
      </c>
      <c r="S49" t="s">
        <v>6</v>
      </c>
      <c r="T49">
        <v>284329</v>
      </c>
      <c r="U49">
        <v>480723</v>
      </c>
      <c r="V49">
        <f t="shared" si="47"/>
        <v>196394</v>
      </c>
      <c r="X49" t="s">
        <v>6</v>
      </c>
      <c r="Y49">
        <v>283312</v>
      </c>
      <c r="Z49">
        <v>516524</v>
      </c>
      <c r="AA49">
        <f t="shared" si="48"/>
        <v>233212</v>
      </c>
      <c r="AC49" t="s">
        <v>6</v>
      </c>
      <c r="AD49">
        <v>283924</v>
      </c>
      <c r="AE49">
        <v>541581</v>
      </c>
      <c r="AF49">
        <f t="shared" si="49"/>
        <v>257657</v>
      </c>
      <c r="AH49" t="s">
        <v>6</v>
      </c>
      <c r="AI49">
        <v>285832</v>
      </c>
      <c r="AJ49">
        <v>523473</v>
      </c>
      <c r="AK49">
        <f t="shared" si="50"/>
        <v>237641</v>
      </c>
      <c r="AM49" t="s">
        <v>6</v>
      </c>
      <c r="AN49">
        <v>285585</v>
      </c>
      <c r="AO49">
        <v>528909</v>
      </c>
      <c r="AP49">
        <f t="shared" si="51"/>
        <v>243324</v>
      </c>
      <c r="AR49" t="s">
        <v>6</v>
      </c>
      <c r="AS49">
        <v>285754</v>
      </c>
      <c r="AT49">
        <v>523493</v>
      </c>
      <c r="AU49">
        <f t="shared" si="52"/>
        <v>237739</v>
      </c>
      <c r="AW49" t="s">
        <v>6</v>
      </c>
      <c r="AX49">
        <v>284807</v>
      </c>
      <c r="AY49">
        <v>515032</v>
      </c>
      <c r="AZ49">
        <f t="shared" si="53"/>
        <v>230225</v>
      </c>
      <c r="BB49" t="s">
        <v>6</v>
      </c>
      <c r="BC49">
        <v>278964</v>
      </c>
      <c r="BD49">
        <v>492682</v>
      </c>
      <c r="BE49">
        <f t="shared" si="54"/>
        <v>213718</v>
      </c>
    </row>
    <row r="50" spans="2:57" x14ac:dyDescent="0.45">
      <c r="C50" t="s">
        <v>7</v>
      </c>
      <c r="D50">
        <v>278825</v>
      </c>
      <c r="E50">
        <v>409041</v>
      </c>
      <c r="F50">
        <f t="shared" si="44"/>
        <v>130216</v>
      </c>
      <c r="H50" s="9" t="s">
        <v>7</v>
      </c>
      <c r="I50" s="10">
        <v>284166</v>
      </c>
      <c r="J50" s="10">
        <v>430578</v>
      </c>
      <c r="K50" s="10">
        <f t="shared" si="45"/>
        <v>146412</v>
      </c>
      <c r="L50" s="11">
        <f>K50/(K49+K50+K51)</f>
        <v>0.14475613457657852</v>
      </c>
      <c r="N50" t="s">
        <v>7</v>
      </c>
      <c r="O50">
        <v>284649</v>
      </c>
      <c r="P50">
        <v>415961</v>
      </c>
      <c r="Q50">
        <f t="shared" si="46"/>
        <v>131312</v>
      </c>
      <c r="S50" t="s">
        <v>7</v>
      </c>
      <c r="T50">
        <v>283799</v>
      </c>
      <c r="U50">
        <v>386719</v>
      </c>
      <c r="V50">
        <f t="shared" si="47"/>
        <v>102920</v>
      </c>
      <c r="X50" t="s">
        <v>7</v>
      </c>
      <c r="Y50">
        <v>282736</v>
      </c>
      <c r="Z50">
        <v>438702</v>
      </c>
      <c r="AA50">
        <f t="shared" si="48"/>
        <v>155966</v>
      </c>
      <c r="AC50" t="s">
        <v>7</v>
      </c>
      <c r="AD50">
        <v>283168</v>
      </c>
      <c r="AE50">
        <v>498771</v>
      </c>
      <c r="AF50">
        <f t="shared" si="49"/>
        <v>215603</v>
      </c>
      <c r="AH50" t="s">
        <v>7</v>
      </c>
      <c r="AI50">
        <v>284229</v>
      </c>
      <c r="AJ50">
        <v>413742</v>
      </c>
      <c r="AK50">
        <f t="shared" si="50"/>
        <v>129513</v>
      </c>
      <c r="AM50" t="s">
        <v>7</v>
      </c>
      <c r="AN50">
        <v>284026</v>
      </c>
      <c r="AO50">
        <v>478537</v>
      </c>
      <c r="AP50">
        <f t="shared" si="51"/>
        <v>194511</v>
      </c>
      <c r="AR50" t="s">
        <v>7</v>
      </c>
      <c r="AS50">
        <v>285375</v>
      </c>
      <c r="AT50">
        <v>467693</v>
      </c>
      <c r="AU50">
        <f t="shared" si="52"/>
        <v>182318</v>
      </c>
      <c r="AW50" t="s">
        <v>7</v>
      </c>
      <c r="AX50">
        <v>283255</v>
      </c>
      <c r="AY50">
        <v>411951</v>
      </c>
      <c r="AZ50">
        <f t="shared" si="53"/>
        <v>128696</v>
      </c>
      <c r="BB50" t="s">
        <v>7</v>
      </c>
      <c r="BC50">
        <v>279367</v>
      </c>
      <c r="BD50">
        <v>406155</v>
      </c>
      <c r="BE50">
        <f t="shared" si="54"/>
        <v>126788</v>
      </c>
    </row>
    <row r="51" spans="2:57" x14ac:dyDescent="0.45">
      <c r="C51" t="s">
        <v>8</v>
      </c>
      <c r="D51">
        <v>278499</v>
      </c>
      <c r="E51">
        <v>938299</v>
      </c>
      <c r="F51">
        <f t="shared" si="44"/>
        <v>659800</v>
      </c>
      <c r="H51" s="9" t="s">
        <v>8</v>
      </c>
      <c r="I51" s="10">
        <v>283952</v>
      </c>
      <c r="J51" s="10">
        <v>913540</v>
      </c>
      <c r="K51" s="10">
        <f t="shared" si="45"/>
        <v>629588</v>
      </c>
      <c r="L51" s="11">
        <f>K51/(K49+K50+K51)</f>
        <v>0.62246759320136957</v>
      </c>
      <c r="N51" t="s">
        <v>8</v>
      </c>
      <c r="O51">
        <v>284240</v>
      </c>
      <c r="P51">
        <v>904164</v>
      </c>
      <c r="Q51">
        <f t="shared" si="46"/>
        <v>619924</v>
      </c>
      <c r="S51" t="s">
        <v>8</v>
      </c>
      <c r="T51">
        <v>283671</v>
      </c>
      <c r="U51">
        <v>768516</v>
      </c>
      <c r="V51">
        <f t="shared" si="47"/>
        <v>484845</v>
      </c>
      <c r="X51" t="s">
        <v>8</v>
      </c>
      <c r="Y51">
        <v>282168</v>
      </c>
      <c r="Z51">
        <v>942290</v>
      </c>
      <c r="AA51">
        <f t="shared" si="48"/>
        <v>660122</v>
      </c>
      <c r="AC51" t="s">
        <v>8</v>
      </c>
      <c r="AD51">
        <v>283073</v>
      </c>
      <c r="AE51">
        <v>1070781</v>
      </c>
      <c r="AF51">
        <f t="shared" si="49"/>
        <v>787708</v>
      </c>
      <c r="AH51" t="s">
        <v>8</v>
      </c>
      <c r="AI51">
        <v>284495</v>
      </c>
      <c r="AJ51">
        <v>910962</v>
      </c>
      <c r="AK51">
        <f t="shared" si="50"/>
        <v>626467</v>
      </c>
      <c r="AM51" t="s">
        <v>8</v>
      </c>
      <c r="AN51">
        <v>284295</v>
      </c>
      <c r="AO51">
        <v>990732</v>
      </c>
      <c r="AP51">
        <f t="shared" si="51"/>
        <v>706437</v>
      </c>
      <c r="AR51" t="s">
        <v>8</v>
      </c>
      <c r="AS51">
        <v>284281</v>
      </c>
      <c r="AT51">
        <v>947083</v>
      </c>
      <c r="AU51">
        <f t="shared" si="52"/>
        <v>662802</v>
      </c>
      <c r="AW51" t="s">
        <v>8</v>
      </c>
      <c r="AX51">
        <v>282809</v>
      </c>
      <c r="AY51">
        <v>888869</v>
      </c>
      <c r="AZ51">
        <f t="shared" si="53"/>
        <v>606060</v>
      </c>
      <c r="BB51" t="s">
        <v>8</v>
      </c>
      <c r="BC51">
        <v>279158</v>
      </c>
      <c r="BD51">
        <v>817092</v>
      </c>
      <c r="BE51">
        <f t="shared" si="54"/>
        <v>537934</v>
      </c>
    </row>
    <row r="52" spans="2:57" ht="14.65" thickBot="1" x14ac:dyDescent="0.5">
      <c r="C52" t="s">
        <v>9</v>
      </c>
      <c r="D52">
        <v>265</v>
      </c>
      <c r="H52" s="12" t="s">
        <v>9</v>
      </c>
      <c r="I52" s="13">
        <v>1133</v>
      </c>
      <c r="J52" s="13"/>
      <c r="K52" s="14" t="s">
        <v>38</v>
      </c>
      <c r="L52" s="15">
        <f>K49+K50+K51</f>
        <v>1011439</v>
      </c>
      <c r="N52" t="s">
        <v>9</v>
      </c>
      <c r="O52">
        <v>644</v>
      </c>
      <c r="S52" t="s">
        <v>9</v>
      </c>
      <c r="T52">
        <v>616</v>
      </c>
      <c r="X52" t="s">
        <v>9</v>
      </c>
      <c r="Y52">
        <v>1261</v>
      </c>
      <c r="AC52" t="s">
        <v>9</v>
      </c>
      <c r="AD52">
        <v>1956</v>
      </c>
      <c r="AH52" t="s">
        <v>9</v>
      </c>
      <c r="AI52">
        <v>1131</v>
      </c>
      <c r="AM52" t="s">
        <v>9</v>
      </c>
      <c r="AN52">
        <v>1509</v>
      </c>
      <c r="AR52" t="s">
        <v>9</v>
      </c>
      <c r="AS52">
        <v>1628</v>
      </c>
      <c r="AW52" t="s">
        <v>9</v>
      </c>
      <c r="AX52">
        <v>779</v>
      </c>
      <c r="BB52" t="s">
        <v>9</v>
      </c>
      <c r="BC52">
        <v>917</v>
      </c>
    </row>
    <row r="53" spans="2:57" x14ac:dyDescent="0.45">
      <c r="B53">
        <v>6</v>
      </c>
      <c r="C53" t="s">
        <v>0</v>
      </c>
      <c r="D53">
        <v>4439744</v>
      </c>
      <c r="E53">
        <v>5673814</v>
      </c>
      <c r="F53">
        <f>E53-D53</f>
        <v>1234070</v>
      </c>
      <c r="H53" s="6" t="s">
        <v>0</v>
      </c>
      <c r="I53" s="7">
        <v>4437046</v>
      </c>
      <c r="J53" s="7">
        <v>5729387</v>
      </c>
      <c r="K53" s="7">
        <f>J53-I53</f>
        <v>1292341</v>
      </c>
      <c r="L53" s="16">
        <f>K54/K53</f>
        <v>0.52119603107848467</v>
      </c>
      <c r="N53" t="s">
        <v>0</v>
      </c>
      <c r="O53">
        <v>4444655</v>
      </c>
      <c r="P53">
        <v>5699614</v>
      </c>
      <c r="Q53">
        <f>P53-O53</f>
        <v>1254959</v>
      </c>
      <c r="S53" t="s">
        <v>0</v>
      </c>
      <c r="T53">
        <v>4439071</v>
      </c>
      <c r="U53">
        <v>5598725</v>
      </c>
      <c r="V53">
        <f>U53-T53</f>
        <v>1159654</v>
      </c>
      <c r="X53" t="s">
        <v>0</v>
      </c>
      <c r="Y53">
        <v>4442579</v>
      </c>
      <c r="Z53">
        <v>5875024</v>
      </c>
      <c r="AA53">
        <f>Z53-Y53</f>
        <v>1432445</v>
      </c>
      <c r="AC53" t="s">
        <v>0</v>
      </c>
      <c r="AD53">
        <v>4439337</v>
      </c>
      <c r="AE53">
        <v>5944636</v>
      </c>
      <c r="AF53">
        <f>AE53-AD53</f>
        <v>1505299</v>
      </c>
      <c r="AH53" t="s">
        <v>0</v>
      </c>
      <c r="AI53">
        <v>4432213</v>
      </c>
      <c r="AJ53">
        <v>5675914</v>
      </c>
      <c r="AK53">
        <f>AJ53-AI53</f>
        <v>1243701</v>
      </c>
      <c r="AM53" t="s">
        <v>0</v>
      </c>
      <c r="AN53">
        <v>4441348</v>
      </c>
      <c r="AO53">
        <v>5922772</v>
      </c>
      <c r="AP53">
        <f>AO53-AN53</f>
        <v>1481424</v>
      </c>
      <c r="AR53" t="s">
        <v>0</v>
      </c>
      <c r="AS53">
        <v>4439096</v>
      </c>
      <c r="AT53">
        <v>5812314</v>
      </c>
      <c r="AU53">
        <f>AT53-AS53</f>
        <v>1373218</v>
      </c>
      <c r="AW53" t="s">
        <v>0</v>
      </c>
      <c r="AX53">
        <v>4434416</v>
      </c>
      <c r="AY53">
        <v>5639249</v>
      </c>
      <c r="AZ53">
        <f>AY53-AX53</f>
        <v>1204833</v>
      </c>
      <c r="BB53" t="s">
        <v>0</v>
      </c>
      <c r="BC53">
        <v>4438699</v>
      </c>
      <c r="BD53">
        <v>5543349</v>
      </c>
      <c r="BE53">
        <f>BD53-BC53</f>
        <v>1104650</v>
      </c>
    </row>
    <row r="54" spans="2:57" x14ac:dyDescent="0.45">
      <c r="C54" t="s">
        <v>1</v>
      </c>
      <c r="D54">
        <v>4438041</v>
      </c>
      <c r="E54">
        <v>5109172</v>
      </c>
      <c r="F54">
        <f t="shared" ref="F54:F61" si="55">E54-D54</f>
        <v>671131</v>
      </c>
      <c r="H54" s="9" t="s">
        <v>1</v>
      </c>
      <c r="I54" s="10">
        <v>4431264</v>
      </c>
      <c r="J54" s="10">
        <v>5104827</v>
      </c>
      <c r="K54" s="10">
        <f t="shared" ref="K54:K61" si="56">J54-I54</f>
        <v>673563</v>
      </c>
      <c r="L54" s="17"/>
      <c r="N54" t="s">
        <v>1</v>
      </c>
      <c r="O54">
        <v>4435227</v>
      </c>
      <c r="P54">
        <v>5161071</v>
      </c>
      <c r="Q54">
        <f t="shared" ref="Q54:Q61" si="57">P54-O54</f>
        <v>725844</v>
      </c>
      <c r="S54" t="s">
        <v>1</v>
      </c>
      <c r="T54">
        <v>4433513</v>
      </c>
      <c r="U54">
        <v>5046300</v>
      </c>
      <c r="V54">
        <f t="shared" ref="V54:V61" si="58">U54-T54</f>
        <v>612787</v>
      </c>
      <c r="X54" t="s">
        <v>1</v>
      </c>
      <c r="Y54">
        <v>4438937</v>
      </c>
      <c r="Z54">
        <v>5206149</v>
      </c>
      <c r="AA54">
        <f t="shared" ref="AA54:AA61" si="59">Z54-Y54</f>
        <v>767212</v>
      </c>
      <c r="AC54" t="s">
        <v>1</v>
      </c>
      <c r="AD54">
        <v>4436477</v>
      </c>
      <c r="AE54">
        <v>5280565</v>
      </c>
      <c r="AF54">
        <f t="shared" ref="AF54:AF61" si="60">AE54-AD54</f>
        <v>844088</v>
      </c>
      <c r="AH54" t="s">
        <v>1</v>
      </c>
      <c r="AI54">
        <v>4436154</v>
      </c>
      <c r="AJ54">
        <v>5048449</v>
      </c>
      <c r="AK54">
        <f t="shared" ref="AK54:AK61" si="61">AJ54-AI54</f>
        <v>612295</v>
      </c>
      <c r="AM54" t="s">
        <v>1</v>
      </c>
      <c r="AN54">
        <v>4435923</v>
      </c>
      <c r="AO54">
        <v>5208669</v>
      </c>
      <c r="AP54">
        <f t="shared" ref="AP54:AP61" si="62">AO54-AN54</f>
        <v>772746</v>
      </c>
      <c r="AR54" t="s">
        <v>1</v>
      </c>
      <c r="AS54">
        <v>4429110</v>
      </c>
      <c r="AT54">
        <v>5136441</v>
      </c>
      <c r="AU54">
        <f t="shared" ref="AU54:AU61" si="63">AT54-AS54</f>
        <v>707331</v>
      </c>
      <c r="AW54" t="s">
        <v>1</v>
      </c>
      <c r="AX54">
        <v>4438488</v>
      </c>
      <c r="AY54">
        <v>5087025</v>
      </c>
      <c r="AZ54">
        <f t="shared" ref="AZ54:AZ61" si="64">AY54-AX54</f>
        <v>648537</v>
      </c>
      <c r="BB54" t="s">
        <v>1</v>
      </c>
      <c r="BC54">
        <v>4434016</v>
      </c>
      <c r="BD54">
        <v>5013938</v>
      </c>
      <c r="BE54">
        <f t="shared" ref="BE54:BE61" si="65">BD54-BC54</f>
        <v>579922</v>
      </c>
    </row>
    <row r="55" spans="2:57" x14ac:dyDescent="0.45">
      <c r="C55" t="s">
        <v>2</v>
      </c>
      <c r="D55">
        <v>4410981</v>
      </c>
      <c r="E55">
        <v>5407329</v>
      </c>
      <c r="F55">
        <f t="shared" si="55"/>
        <v>996348</v>
      </c>
      <c r="H55" s="9" t="s">
        <v>2</v>
      </c>
      <c r="I55" s="10">
        <v>4408202</v>
      </c>
      <c r="J55" s="10">
        <v>5310248</v>
      </c>
      <c r="K55" s="10">
        <f t="shared" si="56"/>
        <v>902046</v>
      </c>
      <c r="L55" s="17">
        <f>K56/K55</f>
        <v>0.60394370131900144</v>
      </c>
      <c r="N55" t="s">
        <v>2</v>
      </c>
      <c r="O55">
        <v>4416614</v>
      </c>
      <c r="P55">
        <v>5299743</v>
      </c>
      <c r="Q55">
        <f t="shared" si="57"/>
        <v>883129</v>
      </c>
      <c r="S55" t="s">
        <v>2</v>
      </c>
      <c r="T55">
        <v>4410443</v>
      </c>
      <c r="U55">
        <v>5232026</v>
      </c>
      <c r="V55">
        <f t="shared" si="58"/>
        <v>821583</v>
      </c>
      <c r="X55" t="s">
        <v>2</v>
      </c>
      <c r="Y55">
        <v>4409691</v>
      </c>
      <c r="Z55">
        <v>5343243</v>
      </c>
      <c r="AA55">
        <f t="shared" si="59"/>
        <v>933552</v>
      </c>
      <c r="AC55" t="s">
        <v>2</v>
      </c>
      <c r="AD55">
        <v>4409472</v>
      </c>
      <c r="AE55">
        <v>5286492</v>
      </c>
      <c r="AF55">
        <f t="shared" si="60"/>
        <v>877020</v>
      </c>
      <c r="AH55" t="s">
        <v>2</v>
      </c>
      <c r="AI55">
        <v>4404881</v>
      </c>
      <c r="AJ55">
        <v>5264581</v>
      </c>
      <c r="AK55">
        <f t="shared" si="61"/>
        <v>859700</v>
      </c>
      <c r="AM55" t="s">
        <v>2</v>
      </c>
      <c r="AN55">
        <v>4408912</v>
      </c>
      <c r="AO55">
        <v>5311165</v>
      </c>
      <c r="AP55">
        <f t="shared" si="62"/>
        <v>902253</v>
      </c>
      <c r="AR55" t="s">
        <v>2</v>
      </c>
      <c r="AS55">
        <v>4408821</v>
      </c>
      <c r="AT55">
        <v>5245121</v>
      </c>
      <c r="AU55">
        <f t="shared" si="63"/>
        <v>836300</v>
      </c>
      <c r="AW55" t="s">
        <v>2</v>
      </c>
      <c r="AX55">
        <v>4410979</v>
      </c>
      <c r="AY55">
        <v>5331530</v>
      </c>
      <c r="AZ55">
        <f t="shared" si="64"/>
        <v>920551</v>
      </c>
      <c r="BB55" t="s">
        <v>2</v>
      </c>
      <c r="BC55">
        <v>4410733</v>
      </c>
      <c r="BD55">
        <v>5216206</v>
      </c>
      <c r="BE55">
        <f t="shared" si="65"/>
        <v>805473</v>
      </c>
    </row>
    <row r="56" spans="2:57" x14ac:dyDescent="0.45">
      <c r="C56" t="s">
        <v>3</v>
      </c>
      <c r="D56">
        <v>4403962</v>
      </c>
      <c r="E56">
        <v>5033235</v>
      </c>
      <c r="F56">
        <f t="shared" si="55"/>
        <v>629273</v>
      </c>
      <c r="H56" s="9" t="s">
        <v>3</v>
      </c>
      <c r="I56" s="10">
        <v>4405513</v>
      </c>
      <c r="J56" s="10">
        <v>4950298</v>
      </c>
      <c r="K56" s="10">
        <f t="shared" si="56"/>
        <v>544785</v>
      </c>
      <c r="L56" s="17"/>
      <c r="N56" t="s">
        <v>3</v>
      </c>
      <c r="O56">
        <v>4413448</v>
      </c>
      <c r="P56">
        <v>5014568</v>
      </c>
      <c r="Q56">
        <f t="shared" si="57"/>
        <v>601120</v>
      </c>
      <c r="S56" t="s">
        <v>3</v>
      </c>
      <c r="T56">
        <v>4409539</v>
      </c>
      <c r="U56">
        <v>4901183</v>
      </c>
      <c r="V56">
        <f t="shared" si="58"/>
        <v>491644</v>
      </c>
      <c r="X56" t="s">
        <v>3</v>
      </c>
      <c r="Y56">
        <v>4408574</v>
      </c>
      <c r="Z56">
        <v>4967292</v>
      </c>
      <c r="AA56">
        <f t="shared" si="59"/>
        <v>558718</v>
      </c>
      <c r="AC56" t="s">
        <v>3</v>
      </c>
      <c r="AD56">
        <v>4398443</v>
      </c>
      <c r="AE56">
        <v>5008104</v>
      </c>
      <c r="AF56">
        <f t="shared" si="60"/>
        <v>609661</v>
      </c>
      <c r="AH56" t="s">
        <v>3</v>
      </c>
      <c r="AI56">
        <v>4406190</v>
      </c>
      <c r="AJ56">
        <v>4921339</v>
      </c>
      <c r="AK56">
        <f t="shared" si="61"/>
        <v>515149</v>
      </c>
      <c r="AM56" t="s">
        <v>3</v>
      </c>
      <c r="AN56">
        <v>4404564</v>
      </c>
      <c r="AO56">
        <v>4959466</v>
      </c>
      <c r="AP56">
        <f t="shared" si="62"/>
        <v>554902</v>
      </c>
      <c r="AR56" t="s">
        <v>3</v>
      </c>
      <c r="AS56">
        <v>4398167</v>
      </c>
      <c r="AT56">
        <v>4876185</v>
      </c>
      <c r="AU56">
        <f t="shared" si="63"/>
        <v>478018</v>
      </c>
      <c r="AW56" t="s">
        <v>3</v>
      </c>
      <c r="AX56">
        <v>4407730</v>
      </c>
      <c r="AY56">
        <v>4946001</v>
      </c>
      <c r="AZ56">
        <f t="shared" si="64"/>
        <v>538271</v>
      </c>
      <c r="BB56" t="s">
        <v>3</v>
      </c>
      <c r="BC56">
        <v>4401263</v>
      </c>
      <c r="BD56">
        <v>4894217</v>
      </c>
      <c r="BE56">
        <f t="shared" si="65"/>
        <v>492954</v>
      </c>
    </row>
    <row r="57" spans="2:57" x14ac:dyDescent="0.45">
      <c r="C57" t="s">
        <v>4</v>
      </c>
      <c r="D57">
        <v>736</v>
      </c>
      <c r="E57">
        <v>47230</v>
      </c>
      <c r="F57">
        <f t="shared" si="55"/>
        <v>46494</v>
      </c>
      <c r="H57" s="9" t="s">
        <v>4</v>
      </c>
      <c r="I57" s="10">
        <v>98</v>
      </c>
      <c r="J57" s="10">
        <v>51339</v>
      </c>
      <c r="K57" s="10">
        <f t="shared" si="56"/>
        <v>51241</v>
      </c>
      <c r="L57" s="17"/>
      <c r="N57" t="s">
        <v>4</v>
      </c>
      <c r="O57">
        <v>15</v>
      </c>
      <c r="P57">
        <v>51180</v>
      </c>
      <c r="Q57">
        <f t="shared" si="57"/>
        <v>51165</v>
      </c>
      <c r="S57" t="s">
        <v>4</v>
      </c>
      <c r="T57">
        <v>167</v>
      </c>
      <c r="U57">
        <v>45452</v>
      </c>
      <c r="V57">
        <f t="shared" si="58"/>
        <v>45285</v>
      </c>
      <c r="X57" t="s">
        <v>4</v>
      </c>
      <c r="Y57">
        <v>43</v>
      </c>
      <c r="Z57">
        <v>66133</v>
      </c>
      <c r="AA57">
        <f t="shared" si="59"/>
        <v>66090</v>
      </c>
      <c r="AC57" t="s">
        <v>4</v>
      </c>
      <c r="AD57">
        <v>124</v>
      </c>
      <c r="AE57">
        <v>56062</v>
      </c>
      <c r="AF57">
        <f t="shared" si="60"/>
        <v>55938</v>
      </c>
      <c r="AH57" t="s">
        <v>4</v>
      </c>
      <c r="AI57">
        <v>96</v>
      </c>
      <c r="AJ57">
        <v>48798</v>
      </c>
      <c r="AK57">
        <f t="shared" si="61"/>
        <v>48702</v>
      </c>
      <c r="AM57" t="s">
        <v>4</v>
      </c>
      <c r="AN57">
        <v>70</v>
      </c>
      <c r="AO57">
        <v>58889</v>
      </c>
      <c r="AP57">
        <f t="shared" si="62"/>
        <v>58819</v>
      </c>
      <c r="AR57" t="s">
        <v>4</v>
      </c>
      <c r="AS57">
        <v>82</v>
      </c>
      <c r="AT57">
        <v>53407</v>
      </c>
      <c r="AU57">
        <f t="shared" si="63"/>
        <v>53325</v>
      </c>
      <c r="AW57" t="s">
        <v>4</v>
      </c>
      <c r="AX57">
        <v>167</v>
      </c>
      <c r="AY57">
        <v>48869</v>
      </c>
      <c r="AZ57">
        <f t="shared" si="64"/>
        <v>48702</v>
      </c>
      <c r="BB57" t="s">
        <v>4</v>
      </c>
      <c r="BC57">
        <v>142</v>
      </c>
      <c r="BD57">
        <v>44938</v>
      </c>
      <c r="BE57">
        <f t="shared" si="65"/>
        <v>44796</v>
      </c>
    </row>
    <row r="58" spans="2:57" x14ac:dyDescent="0.45">
      <c r="C58" t="s">
        <v>5</v>
      </c>
      <c r="D58">
        <v>271051</v>
      </c>
      <c r="E58">
        <v>4225236</v>
      </c>
      <c r="F58">
        <f t="shared" si="55"/>
        <v>3954185</v>
      </c>
      <c r="H58" s="9" t="s">
        <v>5</v>
      </c>
      <c r="I58" s="10">
        <v>265685</v>
      </c>
      <c r="J58" s="10">
        <v>3641643</v>
      </c>
      <c r="K58" s="10">
        <f t="shared" si="56"/>
        <v>3375958</v>
      </c>
      <c r="L58" s="17"/>
      <c r="N58" t="s">
        <v>5</v>
      </c>
      <c r="O58">
        <v>271415</v>
      </c>
      <c r="P58">
        <v>4237110</v>
      </c>
      <c r="Q58">
        <f t="shared" si="57"/>
        <v>3965695</v>
      </c>
      <c r="S58" t="s">
        <v>5</v>
      </c>
      <c r="T58">
        <v>270766</v>
      </c>
      <c r="U58">
        <v>3044439</v>
      </c>
      <c r="V58">
        <f t="shared" si="58"/>
        <v>2773673</v>
      </c>
      <c r="X58" t="s">
        <v>5</v>
      </c>
      <c r="Y58">
        <v>271253</v>
      </c>
      <c r="Z58">
        <v>4989579</v>
      </c>
      <c r="AA58">
        <f t="shared" si="59"/>
        <v>4718326</v>
      </c>
      <c r="AC58" t="s">
        <v>5</v>
      </c>
      <c r="AD58">
        <v>266136</v>
      </c>
      <c r="AE58">
        <v>4512573</v>
      </c>
      <c r="AF58">
        <f t="shared" si="60"/>
        <v>4246437</v>
      </c>
      <c r="AH58" t="s">
        <v>5</v>
      </c>
      <c r="AI58">
        <v>265090</v>
      </c>
      <c r="AJ58">
        <v>3282136</v>
      </c>
      <c r="AK58">
        <f t="shared" si="61"/>
        <v>3017046</v>
      </c>
      <c r="AM58" t="s">
        <v>5</v>
      </c>
      <c r="AN58">
        <v>266600</v>
      </c>
      <c r="AO58">
        <v>4440751</v>
      </c>
      <c r="AP58">
        <f t="shared" si="62"/>
        <v>4174151</v>
      </c>
      <c r="AR58" t="s">
        <v>5</v>
      </c>
      <c r="AS58">
        <v>264961</v>
      </c>
      <c r="AT58">
        <v>2828037</v>
      </c>
      <c r="AU58">
        <f t="shared" si="63"/>
        <v>2563076</v>
      </c>
      <c r="AW58" t="s">
        <v>5</v>
      </c>
      <c r="AX58">
        <v>270727</v>
      </c>
      <c r="AY58">
        <v>4902035</v>
      </c>
      <c r="AZ58">
        <f t="shared" si="64"/>
        <v>4631308</v>
      </c>
      <c r="BB58" t="s">
        <v>5</v>
      </c>
      <c r="BC58">
        <v>270617</v>
      </c>
      <c r="BD58">
        <v>3651514</v>
      </c>
      <c r="BE58">
        <f t="shared" si="65"/>
        <v>3380897</v>
      </c>
    </row>
    <row r="59" spans="2:57" x14ac:dyDescent="0.45">
      <c r="C59" t="s">
        <v>6</v>
      </c>
      <c r="D59">
        <v>279791</v>
      </c>
      <c r="E59">
        <v>520565</v>
      </c>
      <c r="F59">
        <f t="shared" si="55"/>
        <v>240774</v>
      </c>
      <c r="H59" s="9" t="s">
        <v>6</v>
      </c>
      <c r="I59" s="10">
        <v>285196</v>
      </c>
      <c r="J59" s="10">
        <v>519541</v>
      </c>
      <c r="K59" s="10">
        <f t="shared" si="56"/>
        <v>234345</v>
      </c>
      <c r="L59" s="11">
        <f>K59/(K59+K60+K61)</f>
        <v>0.22873236522217819</v>
      </c>
      <c r="N59" t="s">
        <v>6</v>
      </c>
      <c r="O59">
        <v>285246</v>
      </c>
      <c r="P59">
        <v>529044</v>
      </c>
      <c r="Q59">
        <f t="shared" si="57"/>
        <v>243798</v>
      </c>
      <c r="S59" t="s">
        <v>6</v>
      </c>
      <c r="T59">
        <v>279376</v>
      </c>
      <c r="U59">
        <v>491716</v>
      </c>
      <c r="V59">
        <f t="shared" si="58"/>
        <v>212340</v>
      </c>
      <c r="X59" t="s">
        <v>6</v>
      </c>
      <c r="Y59">
        <v>280155</v>
      </c>
      <c r="Z59">
        <v>516954</v>
      </c>
      <c r="AA59">
        <f t="shared" si="59"/>
        <v>236799</v>
      </c>
      <c r="AC59" t="s">
        <v>6</v>
      </c>
      <c r="AD59">
        <v>283737</v>
      </c>
      <c r="AE59">
        <v>536349</v>
      </c>
      <c r="AF59">
        <f t="shared" si="60"/>
        <v>252612</v>
      </c>
      <c r="AH59" t="s">
        <v>6</v>
      </c>
      <c r="AI59">
        <v>287117</v>
      </c>
      <c r="AJ59">
        <v>517897</v>
      </c>
      <c r="AK59">
        <f t="shared" si="61"/>
        <v>230780</v>
      </c>
      <c r="AM59" t="s">
        <v>6</v>
      </c>
      <c r="AN59">
        <v>284970</v>
      </c>
      <c r="AO59">
        <v>522252</v>
      </c>
      <c r="AP59">
        <f t="shared" si="62"/>
        <v>237282</v>
      </c>
      <c r="AR59" t="s">
        <v>6</v>
      </c>
      <c r="AS59">
        <v>285164</v>
      </c>
      <c r="AT59">
        <v>516477</v>
      </c>
      <c r="AU59">
        <f t="shared" si="63"/>
        <v>231313</v>
      </c>
      <c r="AW59" t="s">
        <v>6</v>
      </c>
      <c r="AX59">
        <v>280181</v>
      </c>
      <c r="AY59">
        <v>512690</v>
      </c>
      <c r="AZ59">
        <f t="shared" si="64"/>
        <v>232509</v>
      </c>
      <c r="BB59" t="s">
        <v>6</v>
      </c>
      <c r="BC59">
        <v>288279</v>
      </c>
      <c r="BD59">
        <v>500478</v>
      </c>
      <c r="BE59">
        <f t="shared" si="65"/>
        <v>212199</v>
      </c>
    </row>
    <row r="60" spans="2:57" x14ac:dyDescent="0.45">
      <c r="C60" t="s">
        <v>7</v>
      </c>
      <c r="D60">
        <v>278090</v>
      </c>
      <c r="E60">
        <v>397424</v>
      </c>
      <c r="F60">
        <f t="shared" si="55"/>
        <v>119334</v>
      </c>
      <c r="H60" s="9" t="s">
        <v>7</v>
      </c>
      <c r="I60" s="10">
        <v>284568</v>
      </c>
      <c r="J60" s="10">
        <v>429803</v>
      </c>
      <c r="K60" s="10">
        <f t="shared" si="56"/>
        <v>145235</v>
      </c>
      <c r="L60" s="11">
        <f>K60/(K59+K60+K61)</f>
        <v>0.14175657711085388</v>
      </c>
      <c r="N60" t="s">
        <v>7</v>
      </c>
      <c r="O60">
        <v>283814</v>
      </c>
      <c r="P60">
        <v>425633</v>
      </c>
      <c r="Q60">
        <f t="shared" si="57"/>
        <v>141819</v>
      </c>
      <c r="S60" t="s">
        <v>7</v>
      </c>
      <c r="T60">
        <v>278761</v>
      </c>
      <c r="U60">
        <v>393678</v>
      </c>
      <c r="V60">
        <f t="shared" si="58"/>
        <v>114917</v>
      </c>
      <c r="X60" t="s">
        <v>7</v>
      </c>
      <c r="Y60">
        <v>278690</v>
      </c>
      <c r="Z60">
        <v>443534</v>
      </c>
      <c r="AA60">
        <f t="shared" si="59"/>
        <v>164844</v>
      </c>
      <c r="AC60" t="s">
        <v>7</v>
      </c>
      <c r="AD60">
        <v>283808</v>
      </c>
      <c r="AE60">
        <v>484399</v>
      </c>
      <c r="AF60">
        <f t="shared" si="60"/>
        <v>200591</v>
      </c>
      <c r="AH60" t="s">
        <v>7</v>
      </c>
      <c r="AI60">
        <v>286069</v>
      </c>
      <c r="AJ60">
        <v>419847</v>
      </c>
      <c r="AK60">
        <f t="shared" si="61"/>
        <v>133778</v>
      </c>
      <c r="AM60" t="s">
        <v>7</v>
      </c>
      <c r="AN60">
        <v>284142</v>
      </c>
      <c r="AO60">
        <v>478114</v>
      </c>
      <c r="AP60">
        <f t="shared" si="62"/>
        <v>193972</v>
      </c>
      <c r="AR60" t="s">
        <v>7</v>
      </c>
      <c r="AS60">
        <v>284158</v>
      </c>
      <c r="AT60">
        <v>459968</v>
      </c>
      <c r="AU60">
        <f t="shared" si="63"/>
        <v>175810</v>
      </c>
      <c r="AW60" t="s">
        <v>7</v>
      </c>
      <c r="AX60">
        <v>279735</v>
      </c>
      <c r="AY60">
        <v>407149</v>
      </c>
      <c r="AZ60">
        <f t="shared" si="64"/>
        <v>127414</v>
      </c>
      <c r="BB60" t="s">
        <v>7</v>
      </c>
      <c r="BC60">
        <v>287240</v>
      </c>
      <c r="BD60">
        <v>405583</v>
      </c>
      <c r="BE60">
        <f t="shared" si="65"/>
        <v>118343</v>
      </c>
    </row>
    <row r="61" spans="2:57" x14ac:dyDescent="0.45">
      <c r="C61" t="s">
        <v>8</v>
      </c>
      <c r="D61">
        <v>278286</v>
      </c>
      <c r="E61">
        <v>896853</v>
      </c>
      <c r="F61">
        <f t="shared" si="55"/>
        <v>618567</v>
      </c>
      <c r="H61" s="9" t="s">
        <v>8</v>
      </c>
      <c r="I61" s="10">
        <v>284528</v>
      </c>
      <c r="J61" s="10">
        <v>929486</v>
      </c>
      <c r="K61" s="10">
        <f t="shared" si="56"/>
        <v>644958</v>
      </c>
      <c r="L61" s="11">
        <f>K61/(K59+K60+K61)</f>
        <v>0.62951105766696791</v>
      </c>
      <c r="N61" t="s">
        <v>8</v>
      </c>
      <c r="O61">
        <v>283548</v>
      </c>
      <c r="P61">
        <v>927430</v>
      </c>
      <c r="Q61">
        <f t="shared" si="57"/>
        <v>643882</v>
      </c>
      <c r="S61" t="s">
        <v>8</v>
      </c>
      <c r="T61">
        <v>278652</v>
      </c>
      <c r="U61">
        <v>828293</v>
      </c>
      <c r="V61">
        <f t="shared" si="58"/>
        <v>549641</v>
      </c>
      <c r="X61" t="s">
        <v>8</v>
      </c>
      <c r="Y61">
        <v>278563</v>
      </c>
      <c r="Z61">
        <v>959152</v>
      </c>
      <c r="AA61">
        <f t="shared" si="59"/>
        <v>680589</v>
      </c>
      <c r="AC61" t="s">
        <v>8</v>
      </c>
      <c r="AD61">
        <v>283772</v>
      </c>
      <c r="AE61">
        <v>1033425</v>
      </c>
      <c r="AF61">
        <f t="shared" si="60"/>
        <v>749653</v>
      </c>
      <c r="AH61" t="s">
        <v>8</v>
      </c>
      <c r="AI61">
        <v>286121</v>
      </c>
      <c r="AJ61">
        <v>881516</v>
      </c>
      <c r="AK61">
        <f t="shared" si="61"/>
        <v>595395</v>
      </c>
      <c r="AM61" t="s">
        <v>8</v>
      </c>
      <c r="AN61">
        <v>283112</v>
      </c>
      <c r="AO61">
        <v>966998</v>
      </c>
      <c r="AP61">
        <f t="shared" si="62"/>
        <v>683886</v>
      </c>
      <c r="AR61" t="s">
        <v>8</v>
      </c>
      <c r="AS61">
        <v>285198</v>
      </c>
      <c r="AT61">
        <v>927264</v>
      </c>
      <c r="AU61">
        <f t="shared" si="63"/>
        <v>642066</v>
      </c>
      <c r="AW61" t="s">
        <v>8</v>
      </c>
      <c r="AX61">
        <v>279448</v>
      </c>
      <c r="AY61">
        <v>919611</v>
      </c>
      <c r="AZ61">
        <f t="shared" si="64"/>
        <v>640163</v>
      </c>
      <c r="BB61" t="s">
        <v>8</v>
      </c>
      <c r="BC61">
        <v>287424</v>
      </c>
      <c r="BD61">
        <v>819120</v>
      </c>
      <c r="BE61">
        <f t="shared" si="65"/>
        <v>531696</v>
      </c>
    </row>
    <row r="62" spans="2:57" ht="14.65" thickBot="1" x14ac:dyDescent="0.5">
      <c r="C62" t="s">
        <v>9</v>
      </c>
      <c r="D62">
        <v>321</v>
      </c>
      <c r="H62" s="12" t="s">
        <v>9</v>
      </c>
      <c r="I62" s="13">
        <v>1056</v>
      </c>
      <c r="J62" s="13"/>
      <c r="K62" s="14" t="s">
        <v>38</v>
      </c>
      <c r="L62" s="15">
        <f>K59+K60+K61</f>
        <v>1024538</v>
      </c>
      <c r="N62" t="s">
        <v>9</v>
      </c>
      <c r="O62">
        <v>939</v>
      </c>
      <c r="S62" t="s">
        <v>9</v>
      </c>
      <c r="T62">
        <v>1096</v>
      </c>
      <c r="X62" t="s">
        <v>9</v>
      </c>
      <c r="Y62">
        <v>1572</v>
      </c>
      <c r="AC62" t="s">
        <v>9</v>
      </c>
      <c r="AD62">
        <v>1612</v>
      </c>
      <c r="AH62" t="s">
        <v>9</v>
      </c>
      <c r="AI62">
        <v>861</v>
      </c>
      <c r="AM62" t="s">
        <v>9</v>
      </c>
      <c r="AN62">
        <v>1640</v>
      </c>
      <c r="AR62" t="s">
        <v>9</v>
      </c>
      <c r="AS62">
        <v>1934</v>
      </c>
      <c r="AW62" t="s">
        <v>9</v>
      </c>
      <c r="AX62">
        <v>929</v>
      </c>
      <c r="BB62" t="s">
        <v>9</v>
      </c>
      <c r="BC62">
        <v>810</v>
      </c>
    </row>
    <row r="63" spans="2:57" x14ac:dyDescent="0.45">
      <c r="B63">
        <v>7</v>
      </c>
      <c r="H63" s="6" t="s">
        <v>0</v>
      </c>
      <c r="I63" s="7">
        <v>4444165</v>
      </c>
      <c r="J63" s="7">
        <v>5683959</v>
      </c>
      <c r="K63" s="7">
        <f>J63-I63</f>
        <v>1239794</v>
      </c>
      <c r="L63" s="16">
        <f>K64/K63</f>
        <v>0.51330543622569558</v>
      </c>
      <c r="N63" t="s">
        <v>0</v>
      </c>
      <c r="O63">
        <v>4433535</v>
      </c>
      <c r="P63">
        <v>5742469</v>
      </c>
      <c r="Q63">
        <f>P63-O63</f>
        <v>1308934</v>
      </c>
      <c r="S63" t="s">
        <v>0</v>
      </c>
      <c r="T63">
        <v>4439499</v>
      </c>
      <c r="U63">
        <v>5672592</v>
      </c>
      <c r="V63">
        <f>U63-T63</f>
        <v>1233093</v>
      </c>
      <c r="X63" t="s">
        <v>0</v>
      </c>
      <c r="Y63">
        <v>4436390</v>
      </c>
      <c r="Z63">
        <v>5985257</v>
      </c>
      <c r="AA63">
        <f>Z63-Y63</f>
        <v>1548867</v>
      </c>
      <c r="AC63" t="s">
        <v>0</v>
      </c>
      <c r="AD63">
        <v>4441155</v>
      </c>
      <c r="AE63">
        <v>5889482</v>
      </c>
      <c r="AF63">
        <f>AE63-AD63</f>
        <v>1448327</v>
      </c>
      <c r="AH63" t="s">
        <v>0</v>
      </c>
      <c r="AI63">
        <v>4438814</v>
      </c>
      <c r="AJ63">
        <v>5673941</v>
      </c>
      <c r="AK63">
        <f>AJ63-AI63</f>
        <v>1235127</v>
      </c>
      <c r="AM63" t="s">
        <v>0</v>
      </c>
      <c r="AN63">
        <v>4438351</v>
      </c>
      <c r="AO63">
        <v>5957613</v>
      </c>
      <c r="AP63">
        <f>AO63-AN63</f>
        <v>1519262</v>
      </c>
      <c r="AR63" t="s">
        <v>0</v>
      </c>
      <c r="AS63">
        <v>4434812</v>
      </c>
      <c r="AT63">
        <v>5869780</v>
      </c>
      <c r="AU63">
        <f>AT63-AS63</f>
        <v>1434968</v>
      </c>
      <c r="AW63" t="s">
        <v>0</v>
      </c>
      <c r="AX63">
        <v>4442119</v>
      </c>
      <c r="AY63">
        <v>5827546</v>
      </c>
      <c r="AZ63">
        <f>AY63-AX63</f>
        <v>1385427</v>
      </c>
      <c r="BB63" t="s">
        <v>0</v>
      </c>
      <c r="BC63">
        <v>4437677</v>
      </c>
      <c r="BD63">
        <v>5557903</v>
      </c>
      <c r="BE63">
        <f>BD63-BC63</f>
        <v>1120226</v>
      </c>
    </row>
    <row r="64" spans="2:57" x14ac:dyDescent="0.45">
      <c r="H64" s="9" t="s">
        <v>1</v>
      </c>
      <c r="I64" s="10">
        <v>4447809</v>
      </c>
      <c r="J64" s="10">
        <v>5084202</v>
      </c>
      <c r="K64" s="10">
        <f t="shared" ref="K64:K71" si="66">J64-I64</f>
        <v>636393</v>
      </c>
      <c r="L64" s="17"/>
      <c r="N64" t="s">
        <v>1</v>
      </c>
      <c r="O64">
        <v>4443137</v>
      </c>
      <c r="P64">
        <v>5107650</v>
      </c>
      <c r="Q64">
        <f t="shared" ref="Q64:Q71" si="67">P64-O64</f>
        <v>664513</v>
      </c>
      <c r="S64" t="s">
        <v>1</v>
      </c>
      <c r="T64">
        <v>4439622</v>
      </c>
      <c r="U64">
        <v>4995036</v>
      </c>
      <c r="V64">
        <f t="shared" ref="V64:V71" si="68">U64-T64</f>
        <v>555414</v>
      </c>
      <c r="X64" t="s">
        <v>1</v>
      </c>
      <c r="Y64">
        <v>4438574</v>
      </c>
      <c r="Z64">
        <v>5085191</v>
      </c>
      <c r="AA64">
        <f t="shared" ref="AA64:AA71" si="69">Z64-Y64</f>
        <v>646617</v>
      </c>
      <c r="AC64" t="s">
        <v>1</v>
      </c>
      <c r="AD64">
        <v>4438634</v>
      </c>
      <c r="AE64">
        <v>5386065</v>
      </c>
      <c r="AF64">
        <f t="shared" ref="AF64:AF71" si="70">AE64-AD64</f>
        <v>947431</v>
      </c>
      <c r="AH64" t="s">
        <v>1</v>
      </c>
      <c r="AI64">
        <v>4434935</v>
      </c>
      <c r="AJ64">
        <v>5068338</v>
      </c>
      <c r="AK64">
        <f t="shared" ref="AK64:AK71" si="71">AJ64-AI64</f>
        <v>633403</v>
      </c>
      <c r="AM64" t="s">
        <v>1</v>
      </c>
      <c r="AN64">
        <v>4433471</v>
      </c>
      <c r="AO64">
        <v>5232391</v>
      </c>
      <c r="AP64">
        <f t="shared" ref="AP64:AP71" si="72">AO64-AN64</f>
        <v>798920</v>
      </c>
      <c r="AR64" t="s">
        <v>1</v>
      </c>
      <c r="AS64">
        <v>4436940</v>
      </c>
      <c r="AT64">
        <v>5167521</v>
      </c>
      <c r="AU64">
        <f t="shared" ref="AU64:AU71" si="73">AT64-AS64</f>
        <v>730581</v>
      </c>
      <c r="AW64" t="s">
        <v>1</v>
      </c>
      <c r="AX64">
        <v>4434538</v>
      </c>
      <c r="AY64">
        <v>5135863</v>
      </c>
      <c r="AZ64">
        <f t="shared" ref="AZ64:AZ71" si="74">AY64-AX64</f>
        <v>701325</v>
      </c>
      <c r="BB64" t="s">
        <v>1</v>
      </c>
      <c r="BC64">
        <v>4437663</v>
      </c>
      <c r="BD64">
        <v>5032459</v>
      </c>
      <c r="BE64">
        <f t="shared" ref="BE64:BE71" si="75">BD64-BC64</f>
        <v>594796</v>
      </c>
    </row>
    <row r="65" spans="2:57" x14ac:dyDescent="0.45">
      <c r="H65" s="9" t="s">
        <v>2</v>
      </c>
      <c r="I65" s="10">
        <v>4414316</v>
      </c>
      <c r="J65" s="10">
        <v>5255339</v>
      </c>
      <c r="K65" s="10">
        <f t="shared" si="66"/>
        <v>841023</v>
      </c>
      <c r="L65" s="17">
        <f>K66/K65</f>
        <v>0.60061258728952716</v>
      </c>
      <c r="N65" t="s">
        <v>2</v>
      </c>
      <c r="O65">
        <v>4413902</v>
      </c>
      <c r="P65">
        <v>5306710</v>
      </c>
      <c r="Q65">
        <f t="shared" si="67"/>
        <v>892808</v>
      </c>
      <c r="S65" t="s">
        <v>2</v>
      </c>
      <c r="T65">
        <v>4410891</v>
      </c>
      <c r="U65">
        <v>5183843</v>
      </c>
      <c r="V65">
        <f t="shared" si="68"/>
        <v>772952</v>
      </c>
      <c r="X65" t="s">
        <v>2</v>
      </c>
      <c r="Y65">
        <v>4410645</v>
      </c>
      <c r="Z65">
        <v>5440706</v>
      </c>
      <c r="AA65">
        <f t="shared" si="69"/>
        <v>1030061</v>
      </c>
      <c r="AC65" t="s">
        <v>2</v>
      </c>
      <c r="AD65">
        <v>4407813</v>
      </c>
      <c r="AE65">
        <v>5286375</v>
      </c>
      <c r="AF65">
        <f t="shared" si="70"/>
        <v>878562</v>
      </c>
      <c r="AH65" t="s">
        <v>2</v>
      </c>
      <c r="AI65">
        <v>4415813</v>
      </c>
      <c r="AJ65">
        <v>5284061</v>
      </c>
      <c r="AK65">
        <f t="shared" si="71"/>
        <v>868248</v>
      </c>
      <c r="AM65" t="s">
        <v>2</v>
      </c>
      <c r="AN65">
        <v>4410194</v>
      </c>
      <c r="AO65">
        <v>5306144</v>
      </c>
      <c r="AP65">
        <f t="shared" si="72"/>
        <v>895950</v>
      </c>
      <c r="AR65" t="s">
        <v>2</v>
      </c>
      <c r="AS65">
        <v>4412374</v>
      </c>
      <c r="AT65">
        <v>5280648</v>
      </c>
      <c r="AU65">
        <f t="shared" si="73"/>
        <v>868274</v>
      </c>
      <c r="AW65" t="s">
        <v>2</v>
      </c>
      <c r="AX65">
        <v>4412807</v>
      </c>
      <c r="AY65">
        <v>5335934</v>
      </c>
      <c r="AZ65">
        <f t="shared" si="74"/>
        <v>923127</v>
      </c>
      <c r="BB65" t="s">
        <v>2</v>
      </c>
      <c r="BC65">
        <v>4411107</v>
      </c>
      <c r="BD65">
        <v>5265974</v>
      </c>
      <c r="BE65">
        <f t="shared" si="75"/>
        <v>854867</v>
      </c>
    </row>
    <row r="66" spans="2:57" x14ac:dyDescent="0.45">
      <c r="H66" s="9" t="s">
        <v>3</v>
      </c>
      <c r="I66" s="10">
        <v>4417733</v>
      </c>
      <c r="J66" s="10">
        <v>4922862</v>
      </c>
      <c r="K66" s="10">
        <f t="shared" si="66"/>
        <v>505129</v>
      </c>
      <c r="L66" s="17"/>
      <c r="N66" t="s">
        <v>3</v>
      </c>
      <c r="O66">
        <v>4408281</v>
      </c>
      <c r="P66">
        <v>4951482</v>
      </c>
      <c r="Q66">
        <f t="shared" si="67"/>
        <v>543201</v>
      </c>
      <c r="S66" t="s">
        <v>3</v>
      </c>
      <c r="T66">
        <v>4411276</v>
      </c>
      <c r="U66">
        <v>4735768</v>
      </c>
      <c r="V66">
        <f t="shared" si="68"/>
        <v>324492</v>
      </c>
      <c r="X66" t="s">
        <v>3</v>
      </c>
      <c r="Y66">
        <v>4411036</v>
      </c>
      <c r="Z66">
        <v>4846330</v>
      </c>
      <c r="AA66">
        <f t="shared" si="69"/>
        <v>435294</v>
      </c>
      <c r="AC66" t="s">
        <v>3</v>
      </c>
      <c r="AD66">
        <v>4405636</v>
      </c>
      <c r="AE66">
        <v>4986843</v>
      </c>
      <c r="AF66">
        <f t="shared" si="70"/>
        <v>581207</v>
      </c>
      <c r="AH66" t="s">
        <v>3</v>
      </c>
      <c r="AI66">
        <v>4412553</v>
      </c>
      <c r="AJ66">
        <v>4931558</v>
      </c>
      <c r="AK66">
        <f t="shared" si="71"/>
        <v>519005</v>
      </c>
      <c r="AM66" t="s">
        <v>3</v>
      </c>
      <c r="AN66">
        <v>4410677</v>
      </c>
      <c r="AO66">
        <v>4930600</v>
      </c>
      <c r="AP66">
        <f t="shared" si="72"/>
        <v>519923</v>
      </c>
      <c r="AR66" t="s">
        <v>3</v>
      </c>
      <c r="AS66">
        <v>4406659</v>
      </c>
      <c r="AT66">
        <v>4928859</v>
      </c>
      <c r="AU66">
        <f t="shared" si="73"/>
        <v>522200</v>
      </c>
      <c r="AW66" t="s">
        <v>3</v>
      </c>
      <c r="AX66">
        <v>4410673</v>
      </c>
      <c r="AY66">
        <v>4978317</v>
      </c>
      <c r="AZ66">
        <f t="shared" si="74"/>
        <v>567644</v>
      </c>
      <c r="BB66" t="s">
        <v>3</v>
      </c>
      <c r="BC66">
        <v>4408050</v>
      </c>
      <c r="BD66">
        <v>4932337</v>
      </c>
      <c r="BE66">
        <f t="shared" si="75"/>
        <v>524287</v>
      </c>
    </row>
    <row r="67" spans="2:57" x14ac:dyDescent="0.45">
      <c r="H67" s="9" t="s">
        <v>4</v>
      </c>
      <c r="I67" s="10">
        <v>172</v>
      </c>
      <c r="J67" s="10">
        <v>47939</v>
      </c>
      <c r="K67" s="10">
        <f t="shared" si="66"/>
        <v>47767</v>
      </c>
      <c r="L67" s="17"/>
      <c r="N67" t="s">
        <v>4</v>
      </c>
      <c r="O67">
        <v>14</v>
      </c>
      <c r="P67">
        <v>53484</v>
      </c>
      <c r="Q67">
        <f t="shared" si="67"/>
        <v>53470</v>
      </c>
      <c r="S67" t="s">
        <v>4</v>
      </c>
      <c r="T67">
        <v>0</v>
      </c>
      <c r="U67">
        <v>65834</v>
      </c>
      <c r="V67">
        <f t="shared" si="68"/>
        <v>65834</v>
      </c>
      <c r="X67" t="s">
        <v>4</v>
      </c>
      <c r="Y67">
        <v>74</v>
      </c>
      <c r="Z67">
        <v>83819</v>
      </c>
      <c r="AA67">
        <f t="shared" si="69"/>
        <v>83745</v>
      </c>
      <c r="AC67" t="s">
        <v>4</v>
      </c>
      <c r="AD67">
        <v>7</v>
      </c>
      <c r="AE67">
        <v>56901</v>
      </c>
      <c r="AF67">
        <f t="shared" si="70"/>
        <v>56894</v>
      </c>
      <c r="AH67" t="s">
        <v>4</v>
      </c>
      <c r="AI67">
        <v>29</v>
      </c>
      <c r="AJ67">
        <v>50185</v>
      </c>
      <c r="AK67">
        <f t="shared" si="71"/>
        <v>50156</v>
      </c>
      <c r="AM67" t="s">
        <v>4</v>
      </c>
      <c r="AN67">
        <v>278</v>
      </c>
      <c r="AO67">
        <v>61329</v>
      </c>
      <c r="AP67">
        <f t="shared" si="72"/>
        <v>61051</v>
      </c>
      <c r="AR67" t="s">
        <v>4</v>
      </c>
      <c r="AS67">
        <v>533</v>
      </c>
      <c r="AT67">
        <v>55568</v>
      </c>
      <c r="AU67">
        <f t="shared" si="73"/>
        <v>55035</v>
      </c>
      <c r="AW67" t="s">
        <v>4</v>
      </c>
      <c r="AX67">
        <v>6</v>
      </c>
      <c r="AY67">
        <v>53954</v>
      </c>
      <c r="AZ67">
        <f t="shared" si="74"/>
        <v>53948</v>
      </c>
      <c r="BB67" t="s">
        <v>4</v>
      </c>
      <c r="BC67">
        <v>226</v>
      </c>
      <c r="BD67">
        <v>45487</v>
      </c>
      <c r="BE67">
        <f t="shared" si="75"/>
        <v>45261</v>
      </c>
    </row>
    <row r="68" spans="2:57" x14ac:dyDescent="0.45">
      <c r="H68" s="9" t="s">
        <v>5</v>
      </c>
      <c r="I68" s="10">
        <v>265566</v>
      </c>
      <c r="J68" s="10">
        <v>3693527</v>
      </c>
      <c r="K68" s="10">
        <f t="shared" si="66"/>
        <v>3427961</v>
      </c>
      <c r="L68" s="17"/>
      <c r="N68" t="s">
        <v>5</v>
      </c>
      <c r="O68">
        <v>270347</v>
      </c>
      <c r="P68">
        <v>4648530</v>
      </c>
      <c r="Q68">
        <f t="shared" si="67"/>
        <v>4378183</v>
      </c>
      <c r="S68" t="s">
        <v>5</v>
      </c>
      <c r="T68">
        <v>269405</v>
      </c>
      <c r="U68">
        <v>3930555</v>
      </c>
      <c r="V68">
        <f t="shared" si="68"/>
        <v>3661150</v>
      </c>
      <c r="X68" t="s">
        <v>5</v>
      </c>
      <c r="Y68">
        <v>271415</v>
      </c>
      <c r="Z68">
        <v>6019455</v>
      </c>
      <c r="AA68">
        <f t="shared" si="69"/>
        <v>5748040</v>
      </c>
      <c r="AC68" t="s">
        <v>5</v>
      </c>
      <c r="AD68">
        <v>265347</v>
      </c>
      <c r="AE68">
        <v>4470345</v>
      </c>
      <c r="AF68">
        <f t="shared" si="70"/>
        <v>4204998</v>
      </c>
      <c r="AH68" t="s">
        <v>5</v>
      </c>
      <c r="AI68">
        <v>264788</v>
      </c>
      <c r="AJ68">
        <v>3386837</v>
      </c>
      <c r="AK68">
        <f t="shared" si="71"/>
        <v>3122049</v>
      </c>
      <c r="AM68" t="s">
        <v>5</v>
      </c>
      <c r="AN68">
        <v>266614</v>
      </c>
      <c r="AO68">
        <v>4777939</v>
      </c>
      <c r="AP68">
        <f t="shared" si="72"/>
        <v>4511325</v>
      </c>
      <c r="AR68" t="s">
        <v>5</v>
      </c>
      <c r="AS68">
        <v>264799</v>
      </c>
      <c r="AT68">
        <v>3126479</v>
      </c>
      <c r="AU68">
        <f t="shared" si="73"/>
        <v>2861680</v>
      </c>
      <c r="AW68" t="s">
        <v>5</v>
      </c>
      <c r="AX68">
        <v>271063</v>
      </c>
      <c r="AY68">
        <v>5066595</v>
      </c>
      <c r="AZ68">
        <f t="shared" si="74"/>
        <v>4795532</v>
      </c>
      <c r="BB68" t="s">
        <v>5</v>
      </c>
      <c r="BC68">
        <v>270564</v>
      </c>
      <c r="BD68">
        <v>3799659</v>
      </c>
      <c r="BE68">
        <f t="shared" si="75"/>
        <v>3529095</v>
      </c>
    </row>
    <row r="69" spans="2:57" x14ac:dyDescent="0.45">
      <c r="H69" s="9" t="s">
        <v>6</v>
      </c>
      <c r="I69" s="10">
        <v>284015</v>
      </c>
      <c r="J69" s="10">
        <v>518972</v>
      </c>
      <c r="K69" s="10">
        <f t="shared" si="66"/>
        <v>234957</v>
      </c>
      <c r="L69" s="11">
        <f>K69/(K69+K70+K71)</f>
        <v>0.2348130595944686</v>
      </c>
      <c r="N69" t="s">
        <v>6</v>
      </c>
      <c r="O69">
        <v>278976</v>
      </c>
      <c r="P69">
        <v>522594</v>
      </c>
      <c r="Q69">
        <f t="shared" si="67"/>
        <v>243618</v>
      </c>
      <c r="S69" t="s">
        <v>6</v>
      </c>
      <c r="T69">
        <v>366642</v>
      </c>
      <c r="U69">
        <v>1180587</v>
      </c>
      <c r="V69">
        <f t="shared" si="68"/>
        <v>813945</v>
      </c>
      <c r="X69" t="s">
        <v>6</v>
      </c>
      <c r="Y69">
        <v>366669</v>
      </c>
      <c r="Z69">
        <v>1227534</v>
      </c>
      <c r="AA69">
        <f t="shared" si="69"/>
        <v>860865</v>
      </c>
      <c r="AC69" t="s">
        <v>6</v>
      </c>
      <c r="AD69">
        <v>279237</v>
      </c>
      <c r="AE69">
        <v>524186</v>
      </c>
      <c r="AF69">
        <f t="shared" si="70"/>
        <v>244949</v>
      </c>
      <c r="AH69" t="s">
        <v>6</v>
      </c>
      <c r="AI69">
        <v>285811</v>
      </c>
      <c r="AJ69">
        <v>516058</v>
      </c>
      <c r="AK69">
        <f t="shared" si="71"/>
        <v>230247</v>
      </c>
      <c r="AM69" t="s">
        <v>6</v>
      </c>
      <c r="AN69">
        <v>279424</v>
      </c>
      <c r="AO69">
        <v>518524</v>
      </c>
      <c r="AP69">
        <f t="shared" si="72"/>
        <v>239100</v>
      </c>
      <c r="AR69" t="s">
        <v>6</v>
      </c>
      <c r="AS69">
        <v>279284</v>
      </c>
      <c r="AT69">
        <v>523363</v>
      </c>
      <c r="AU69">
        <f t="shared" si="73"/>
        <v>244079</v>
      </c>
      <c r="AW69" t="s">
        <v>6</v>
      </c>
      <c r="AX69">
        <v>279491</v>
      </c>
      <c r="AY69">
        <v>527197</v>
      </c>
      <c r="AZ69">
        <f t="shared" si="74"/>
        <v>247706</v>
      </c>
      <c r="BB69" t="s">
        <v>6</v>
      </c>
      <c r="BC69">
        <v>279371</v>
      </c>
      <c r="BD69">
        <v>487762</v>
      </c>
      <c r="BE69">
        <f t="shared" si="75"/>
        <v>208391</v>
      </c>
    </row>
    <row r="70" spans="2:57" x14ac:dyDescent="0.45">
      <c r="H70" s="9" t="s">
        <v>7</v>
      </c>
      <c r="I70" s="10">
        <v>283408</v>
      </c>
      <c r="J70" s="10">
        <v>426315</v>
      </c>
      <c r="K70" s="10">
        <f t="shared" si="66"/>
        <v>142907</v>
      </c>
      <c r="L70" s="11">
        <f>K70/(K69+K70+K71)</f>
        <v>0.14281945167612253</v>
      </c>
      <c r="N70" t="s">
        <v>7</v>
      </c>
      <c r="O70">
        <v>279006</v>
      </c>
      <c r="P70">
        <v>423185</v>
      </c>
      <c r="Q70">
        <f t="shared" si="67"/>
        <v>144179</v>
      </c>
      <c r="S70" t="s">
        <v>7</v>
      </c>
      <c r="T70">
        <v>278837</v>
      </c>
      <c r="U70">
        <v>953872</v>
      </c>
      <c r="V70">
        <f t="shared" si="68"/>
        <v>675035</v>
      </c>
      <c r="X70" t="s">
        <v>7</v>
      </c>
      <c r="Y70">
        <v>278935</v>
      </c>
      <c r="Z70">
        <v>1023731</v>
      </c>
      <c r="AA70">
        <f t="shared" si="69"/>
        <v>744796</v>
      </c>
      <c r="AC70" t="s">
        <v>7</v>
      </c>
      <c r="AD70">
        <v>278075</v>
      </c>
      <c r="AE70">
        <v>452020</v>
      </c>
      <c r="AF70">
        <f t="shared" si="70"/>
        <v>173945</v>
      </c>
      <c r="AH70" t="s">
        <v>7</v>
      </c>
      <c r="AI70">
        <v>285133</v>
      </c>
      <c r="AJ70">
        <v>417214</v>
      </c>
      <c r="AK70">
        <f t="shared" si="71"/>
        <v>132081</v>
      </c>
      <c r="AM70" t="s">
        <v>7</v>
      </c>
      <c r="AN70">
        <v>278417</v>
      </c>
      <c r="AO70">
        <v>478655</v>
      </c>
      <c r="AP70">
        <f t="shared" si="72"/>
        <v>200238</v>
      </c>
      <c r="AR70" t="s">
        <v>7</v>
      </c>
      <c r="AS70">
        <v>278735</v>
      </c>
      <c r="AT70">
        <v>454613</v>
      </c>
      <c r="AU70">
        <f t="shared" si="73"/>
        <v>175878</v>
      </c>
      <c r="AW70" t="s">
        <v>7</v>
      </c>
      <c r="AX70">
        <v>278331</v>
      </c>
      <c r="AY70">
        <v>420682</v>
      </c>
      <c r="AZ70">
        <f t="shared" si="74"/>
        <v>142351</v>
      </c>
      <c r="BB70" t="s">
        <v>7</v>
      </c>
      <c r="BC70">
        <v>278445</v>
      </c>
      <c r="BD70">
        <v>382406</v>
      </c>
      <c r="BE70">
        <f t="shared" si="75"/>
        <v>103961</v>
      </c>
    </row>
    <row r="71" spans="2:57" x14ac:dyDescent="0.45">
      <c r="H71" s="9" t="s">
        <v>8</v>
      </c>
      <c r="I71" s="10">
        <v>282568</v>
      </c>
      <c r="J71" s="10">
        <v>905317</v>
      </c>
      <c r="K71" s="10">
        <f t="shared" si="66"/>
        <v>622749</v>
      </c>
      <c r="L71" s="11">
        <f>K71/(K69+K70+K71)</f>
        <v>0.62236748872940884</v>
      </c>
      <c r="N71" t="s">
        <v>8</v>
      </c>
      <c r="O71">
        <v>278796</v>
      </c>
      <c r="P71">
        <v>933845</v>
      </c>
      <c r="Q71">
        <f t="shared" si="67"/>
        <v>655049</v>
      </c>
      <c r="S71" t="s">
        <v>8</v>
      </c>
      <c r="T71">
        <v>279014</v>
      </c>
      <c r="U71">
        <v>2396555</v>
      </c>
      <c r="V71">
        <f t="shared" si="68"/>
        <v>2117541</v>
      </c>
      <c r="X71" t="s">
        <v>8</v>
      </c>
      <c r="Y71">
        <v>278612</v>
      </c>
      <c r="Z71">
        <v>2567892</v>
      </c>
      <c r="AA71">
        <f t="shared" si="69"/>
        <v>2289280</v>
      </c>
      <c r="AC71" t="s">
        <v>8</v>
      </c>
      <c r="AD71">
        <v>278061</v>
      </c>
      <c r="AE71">
        <v>954873</v>
      </c>
      <c r="AF71">
        <f t="shared" si="70"/>
        <v>676812</v>
      </c>
      <c r="AH71" t="s">
        <v>8</v>
      </c>
      <c r="AI71">
        <v>284527</v>
      </c>
      <c r="AJ71">
        <v>892090</v>
      </c>
      <c r="AK71">
        <f t="shared" si="71"/>
        <v>607563</v>
      </c>
      <c r="AM71" t="s">
        <v>8</v>
      </c>
      <c r="AN71">
        <v>279142</v>
      </c>
      <c r="AO71">
        <v>995884</v>
      </c>
      <c r="AP71">
        <f t="shared" si="72"/>
        <v>716742</v>
      </c>
      <c r="AR71" t="s">
        <v>8</v>
      </c>
      <c r="AS71">
        <v>278770</v>
      </c>
      <c r="AT71">
        <v>985053</v>
      </c>
      <c r="AU71">
        <f t="shared" si="73"/>
        <v>706283</v>
      </c>
      <c r="AW71" t="s">
        <v>8</v>
      </c>
      <c r="AX71">
        <v>278480</v>
      </c>
      <c r="AY71">
        <v>943292</v>
      </c>
      <c r="AZ71">
        <f t="shared" si="74"/>
        <v>664812</v>
      </c>
      <c r="BB71" t="s">
        <v>8</v>
      </c>
      <c r="BC71">
        <v>278247</v>
      </c>
      <c r="BD71">
        <v>800409</v>
      </c>
      <c r="BE71">
        <f t="shared" si="75"/>
        <v>522162</v>
      </c>
    </row>
    <row r="72" spans="2:57" ht="14.65" thickBot="1" x14ac:dyDescent="0.5">
      <c r="H72" s="12" t="s">
        <v>9</v>
      </c>
      <c r="I72" s="13">
        <v>1149</v>
      </c>
      <c r="J72" s="13"/>
      <c r="K72" s="14" t="s">
        <v>38</v>
      </c>
      <c r="L72" s="15">
        <f>K69+K70+K71</f>
        <v>1000613</v>
      </c>
      <c r="N72" t="s">
        <v>9</v>
      </c>
      <c r="O72">
        <v>1004</v>
      </c>
      <c r="S72" t="s">
        <v>9</v>
      </c>
      <c r="T72">
        <v>2624</v>
      </c>
      <c r="X72" t="s">
        <v>9</v>
      </c>
      <c r="Y72">
        <v>1953</v>
      </c>
      <c r="AC72" t="s">
        <v>9</v>
      </c>
      <c r="AD72">
        <v>2395</v>
      </c>
      <c r="AH72" t="s">
        <v>9</v>
      </c>
      <c r="AI72">
        <v>992</v>
      </c>
      <c r="AM72" t="s">
        <v>9</v>
      </c>
      <c r="AN72">
        <v>2115</v>
      </c>
      <c r="AR72" t="s">
        <v>9</v>
      </c>
      <c r="AS72">
        <v>1663</v>
      </c>
      <c r="AW72" t="s">
        <v>9</v>
      </c>
      <c r="AX72">
        <v>1053</v>
      </c>
      <c r="BB72" t="s">
        <v>9</v>
      </c>
      <c r="BC72">
        <v>630</v>
      </c>
    </row>
    <row r="73" spans="2:57" x14ac:dyDescent="0.45">
      <c r="B73">
        <v>8</v>
      </c>
      <c r="H73" s="6" t="s">
        <v>0</v>
      </c>
      <c r="I73" s="7">
        <v>4442637</v>
      </c>
      <c r="J73" s="7">
        <v>5709120</v>
      </c>
      <c r="K73" s="7">
        <f>J73-I73</f>
        <v>1266483</v>
      </c>
      <c r="L73" s="16">
        <f>K74/K73</f>
        <v>0.50609364673667157</v>
      </c>
      <c r="N73" t="s">
        <v>0</v>
      </c>
      <c r="O73">
        <v>4438156</v>
      </c>
      <c r="P73">
        <v>5826698</v>
      </c>
      <c r="Q73">
        <f>P73-O73</f>
        <v>1388542</v>
      </c>
      <c r="S73" t="s">
        <v>0</v>
      </c>
      <c r="T73">
        <v>4441471</v>
      </c>
      <c r="U73">
        <v>5627631</v>
      </c>
      <c r="V73">
        <f>U73-T73</f>
        <v>1186160</v>
      </c>
      <c r="X73" t="s">
        <v>0</v>
      </c>
      <c r="Y73">
        <v>4438081</v>
      </c>
      <c r="Z73">
        <v>5973893</v>
      </c>
      <c r="AA73">
        <f>Z73-Y73</f>
        <v>1535812</v>
      </c>
      <c r="AC73" t="s">
        <v>0</v>
      </c>
      <c r="AD73">
        <v>4442600</v>
      </c>
      <c r="AE73">
        <v>6027738</v>
      </c>
      <c r="AF73">
        <f>AE73-AD73</f>
        <v>1585138</v>
      </c>
      <c r="AH73" t="s">
        <v>0</v>
      </c>
      <c r="AI73">
        <v>4440577</v>
      </c>
      <c r="AJ73">
        <v>5709675</v>
      </c>
      <c r="AK73">
        <f>AJ73-AI73</f>
        <v>1269098</v>
      </c>
      <c r="AM73" t="s">
        <v>0</v>
      </c>
      <c r="AN73">
        <v>4441391</v>
      </c>
      <c r="AO73">
        <v>5995313</v>
      </c>
      <c r="AP73">
        <f>AO73-AN73</f>
        <v>1553922</v>
      </c>
      <c r="AR73" t="s">
        <v>0</v>
      </c>
      <c r="AS73">
        <v>4438596</v>
      </c>
      <c r="AT73">
        <v>6009080</v>
      </c>
      <c r="AU73">
        <f>AT73-AS73</f>
        <v>1570484</v>
      </c>
      <c r="AW73" t="s">
        <v>0</v>
      </c>
      <c r="AX73">
        <v>4439661</v>
      </c>
      <c r="AY73">
        <v>5832651</v>
      </c>
      <c r="AZ73">
        <f>AY73-AX73</f>
        <v>1392990</v>
      </c>
      <c r="BB73" t="s">
        <v>0</v>
      </c>
      <c r="BC73">
        <v>4439635</v>
      </c>
      <c r="BD73">
        <v>5631811</v>
      </c>
      <c r="BE73">
        <f>BD73-BC73</f>
        <v>1192176</v>
      </c>
    </row>
    <row r="74" spans="2:57" x14ac:dyDescent="0.45">
      <c r="H74" s="9" t="s">
        <v>1</v>
      </c>
      <c r="I74" s="10">
        <v>4450398</v>
      </c>
      <c r="J74" s="10">
        <v>5091357</v>
      </c>
      <c r="K74" s="10">
        <f t="shared" ref="K74:K81" si="76">J74-I74</f>
        <v>640959</v>
      </c>
      <c r="L74" s="17"/>
      <c r="N74" t="s">
        <v>1</v>
      </c>
      <c r="O74">
        <v>4445086</v>
      </c>
      <c r="P74">
        <v>5061523</v>
      </c>
      <c r="Q74">
        <f t="shared" ref="Q74:Q81" si="77">P74-O74</f>
        <v>616437</v>
      </c>
      <c r="S74" t="s">
        <v>1</v>
      </c>
      <c r="T74">
        <v>4438279</v>
      </c>
      <c r="U74">
        <v>4971536</v>
      </c>
      <c r="V74">
        <f t="shared" ref="V74:V81" si="78">U74-T74</f>
        <v>533257</v>
      </c>
      <c r="X74" t="s">
        <v>1</v>
      </c>
      <c r="Y74">
        <v>4437648</v>
      </c>
      <c r="Z74">
        <v>5078877</v>
      </c>
      <c r="AA74">
        <f t="shared" ref="AA74:AA81" si="79">Z74-Y74</f>
        <v>641229</v>
      </c>
      <c r="AC74" t="s">
        <v>1</v>
      </c>
      <c r="AD74">
        <v>4441782</v>
      </c>
      <c r="AE74">
        <v>5226408</v>
      </c>
      <c r="AF74">
        <f t="shared" ref="AF74:AF81" si="80">AE74-AD74</f>
        <v>784626</v>
      </c>
      <c r="AH74" t="s">
        <v>1</v>
      </c>
      <c r="AI74">
        <v>4434066</v>
      </c>
      <c r="AJ74">
        <v>5089468</v>
      </c>
      <c r="AK74">
        <f t="shared" ref="AK74:AK81" si="81">AJ74-AI74</f>
        <v>655402</v>
      </c>
      <c r="AM74" t="s">
        <v>1</v>
      </c>
      <c r="AN74">
        <v>4432945</v>
      </c>
      <c r="AO74">
        <v>5164521</v>
      </c>
      <c r="AP74">
        <f t="shared" ref="AP74:AP81" si="82">AO74-AN74</f>
        <v>731576</v>
      </c>
      <c r="AR74" t="s">
        <v>1</v>
      </c>
      <c r="AS74">
        <v>4435025</v>
      </c>
      <c r="AT74">
        <v>5130046</v>
      </c>
      <c r="AU74">
        <f t="shared" ref="AU74:AU81" si="83">AT74-AS74</f>
        <v>695021</v>
      </c>
      <c r="AW74" t="s">
        <v>1</v>
      </c>
      <c r="AX74">
        <v>4440784</v>
      </c>
      <c r="AY74">
        <v>5069278</v>
      </c>
      <c r="AZ74">
        <f t="shared" ref="AZ74:AZ81" si="84">AY74-AX74</f>
        <v>628494</v>
      </c>
      <c r="BB74" t="s">
        <v>1</v>
      </c>
      <c r="BC74">
        <v>4437530</v>
      </c>
      <c r="BD74">
        <v>4971655</v>
      </c>
      <c r="BE74">
        <f t="shared" ref="BE74:BE81" si="85">BD74-BC74</f>
        <v>534125</v>
      </c>
    </row>
    <row r="75" spans="2:57" x14ac:dyDescent="0.45">
      <c r="H75" s="9" t="s">
        <v>2</v>
      </c>
      <c r="I75" s="10">
        <v>4412163</v>
      </c>
      <c r="J75" s="10">
        <v>5296338</v>
      </c>
      <c r="K75" s="10">
        <f t="shared" si="76"/>
        <v>884175</v>
      </c>
      <c r="L75" s="17">
        <f>K76/K75</f>
        <v>0.59599966070065313</v>
      </c>
      <c r="N75" t="s">
        <v>2</v>
      </c>
      <c r="O75">
        <v>4413288</v>
      </c>
      <c r="P75">
        <v>5290817</v>
      </c>
      <c r="Q75">
        <f t="shared" si="77"/>
        <v>877529</v>
      </c>
      <c r="S75" t="s">
        <v>2</v>
      </c>
      <c r="T75">
        <v>4408977</v>
      </c>
      <c r="U75">
        <v>5155047</v>
      </c>
      <c r="V75">
        <f t="shared" si="78"/>
        <v>746070</v>
      </c>
      <c r="X75" t="s">
        <v>2</v>
      </c>
      <c r="Y75">
        <v>4409900</v>
      </c>
      <c r="Z75">
        <v>5442657</v>
      </c>
      <c r="AA75">
        <f t="shared" si="79"/>
        <v>1032757</v>
      </c>
      <c r="AC75" t="s">
        <v>2</v>
      </c>
      <c r="AD75">
        <v>4413231</v>
      </c>
      <c r="AE75">
        <v>5355216</v>
      </c>
      <c r="AF75">
        <f t="shared" si="80"/>
        <v>941985</v>
      </c>
      <c r="AH75" t="s">
        <v>2</v>
      </c>
      <c r="AI75">
        <v>4415183</v>
      </c>
      <c r="AJ75">
        <v>5286758</v>
      </c>
      <c r="AK75">
        <f t="shared" si="81"/>
        <v>871575</v>
      </c>
      <c r="AM75" t="s">
        <v>2</v>
      </c>
      <c r="AN75">
        <v>4410432</v>
      </c>
      <c r="AO75">
        <v>5405672</v>
      </c>
      <c r="AP75">
        <f t="shared" si="82"/>
        <v>995240</v>
      </c>
      <c r="AR75" t="s">
        <v>2</v>
      </c>
      <c r="AS75">
        <v>4410632</v>
      </c>
      <c r="AT75">
        <v>5379240</v>
      </c>
      <c r="AU75">
        <f t="shared" si="83"/>
        <v>968608</v>
      </c>
      <c r="AW75" t="s">
        <v>2</v>
      </c>
      <c r="AX75">
        <v>4415060</v>
      </c>
      <c r="AY75">
        <v>5224423</v>
      </c>
      <c r="AZ75">
        <f t="shared" si="84"/>
        <v>809363</v>
      </c>
      <c r="BB75" t="s">
        <v>2</v>
      </c>
      <c r="BC75">
        <v>4413742</v>
      </c>
      <c r="BD75">
        <v>5189838</v>
      </c>
      <c r="BE75">
        <f t="shared" si="85"/>
        <v>776096</v>
      </c>
    </row>
    <row r="76" spans="2:57" x14ac:dyDescent="0.45">
      <c r="H76" s="9" t="s">
        <v>3</v>
      </c>
      <c r="I76" s="10">
        <v>4419293</v>
      </c>
      <c r="J76" s="10">
        <v>4946261</v>
      </c>
      <c r="K76" s="10">
        <f t="shared" si="76"/>
        <v>526968</v>
      </c>
      <c r="L76" s="17"/>
      <c r="N76" t="s">
        <v>3</v>
      </c>
      <c r="O76">
        <v>4408905</v>
      </c>
      <c r="P76">
        <v>4804068</v>
      </c>
      <c r="Q76">
        <f t="shared" si="77"/>
        <v>395163</v>
      </c>
      <c r="S76" t="s">
        <v>3</v>
      </c>
      <c r="T76">
        <v>4412220</v>
      </c>
      <c r="U76">
        <v>4747552</v>
      </c>
      <c r="V76">
        <f t="shared" si="78"/>
        <v>335332</v>
      </c>
      <c r="X76" t="s">
        <v>3</v>
      </c>
      <c r="Y76">
        <v>4411745</v>
      </c>
      <c r="Z76">
        <v>4843755</v>
      </c>
      <c r="AA76">
        <f t="shared" si="79"/>
        <v>432010</v>
      </c>
      <c r="AC76" t="s">
        <v>3</v>
      </c>
      <c r="AD76">
        <v>4412360</v>
      </c>
      <c r="AE76">
        <v>4903900</v>
      </c>
      <c r="AF76">
        <f t="shared" si="80"/>
        <v>491540</v>
      </c>
      <c r="AH76" t="s">
        <v>3</v>
      </c>
      <c r="AI76">
        <v>4410498</v>
      </c>
      <c r="AJ76">
        <v>4915226</v>
      </c>
      <c r="AK76">
        <f t="shared" si="81"/>
        <v>504728</v>
      </c>
      <c r="AM76" t="s">
        <v>3</v>
      </c>
      <c r="AN76">
        <v>4410155</v>
      </c>
      <c r="AO76">
        <v>4850419</v>
      </c>
      <c r="AP76">
        <f t="shared" si="82"/>
        <v>440264</v>
      </c>
      <c r="AR76" t="s">
        <v>3</v>
      </c>
      <c r="AS76">
        <v>4403882</v>
      </c>
      <c r="AT76">
        <v>4848083</v>
      </c>
      <c r="AU76">
        <f t="shared" si="83"/>
        <v>444201</v>
      </c>
      <c r="AW76" t="s">
        <v>3</v>
      </c>
      <c r="AX76">
        <v>4412639</v>
      </c>
      <c r="AY76">
        <v>4779365</v>
      </c>
      <c r="AZ76">
        <f t="shared" si="84"/>
        <v>366726</v>
      </c>
      <c r="BB76" t="s">
        <v>3</v>
      </c>
      <c r="BC76">
        <v>4409600</v>
      </c>
      <c r="BD76">
        <v>4745288</v>
      </c>
      <c r="BE76">
        <f t="shared" si="85"/>
        <v>335688</v>
      </c>
    </row>
    <row r="77" spans="2:57" x14ac:dyDescent="0.45">
      <c r="H77" s="9" t="s">
        <v>4</v>
      </c>
      <c r="I77" s="10">
        <v>262</v>
      </c>
      <c r="J77" s="10">
        <v>49597</v>
      </c>
      <c r="K77" s="10">
        <f t="shared" si="76"/>
        <v>49335</v>
      </c>
      <c r="L77" s="17"/>
      <c r="N77" t="s">
        <v>4</v>
      </c>
      <c r="O77">
        <v>28</v>
      </c>
      <c r="P77">
        <v>68716</v>
      </c>
      <c r="Q77">
        <f t="shared" si="77"/>
        <v>68688</v>
      </c>
      <c r="S77" t="s">
        <v>4</v>
      </c>
      <c r="T77">
        <v>108</v>
      </c>
      <c r="U77">
        <v>64098</v>
      </c>
      <c r="V77">
        <f t="shared" si="78"/>
        <v>63990</v>
      </c>
      <c r="X77" t="s">
        <v>4</v>
      </c>
      <c r="Y77">
        <v>13</v>
      </c>
      <c r="Z77">
        <v>83449</v>
      </c>
      <c r="AA77">
        <f t="shared" si="79"/>
        <v>83436</v>
      </c>
      <c r="AC77" t="s">
        <v>4</v>
      </c>
      <c r="AD77">
        <v>313</v>
      </c>
      <c r="AE77">
        <v>72973</v>
      </c>
      <c r="AF77">
        <f t="shared" si="80"/>
        <v>72660</v>
      </c>
      <c r="AH77" t="s">
        <v>4</v>
      </c>
      <c r="AI77">
        <v>90</v>
      </c>
      <c r="AJ77">
        <v>52358</v>
      </c>
      <c r="AK77">
        <f t="shared" si="81"/>
        <v>52268</v>
      </c>
      <c r="AM77" t="s">
        <v>4</v>
      </c>
      <c r="AN77">
        <v>37</v>
      </c>
      <c r="AO77">
        <v>77481</v>
      </c>
      <c r="AP77">
        <f t="shared" si="82"/>
        <v>77444</v>
      </c>
      <c r="AR77" t="s">
        <v>4</v>
      </c>
      <c r="AS77">
        <v>11</v>
      </c>
      <c r="AT77">
        <v>71394</v>
      </c>
      <c r="AU77">
        <f t="shared" si="83"/>
        <v>71383</v>
      </c>
      <c r="AW77" t="s">
        <v>4</v>
      </c>
      <c r="AX77">
        <v>239</v>
      </c>
      <c r="AY77">
        <v>66902</v>
      </c>
      <c r="AZ77">
        <f t="shared" si="84"/>
        <v>66663</v>
      </c>
      <c r="BB77" t="s">
        <v>4</v>
      </c>
      <c r="BC77">
        <v>45</v>
      </c>
      <c r="BD77">
        <v>62843</v>
      </c>
      <c r="BE77">
        <f t="shared" si="85"/>
        <v>62798</v>
      </c>
    </row>
    <row r="78" spans="2:57" x14ac:dyDescent="0.45">
      <c r="H78" s="9" t="s">
        <v>5</v>
      </c>
      <c r="I78" s="10">
        <v>265401</v>
      </c>
      <c r="J78" s="10">
        <v>3777747</v>
      </c>
      <c r="K78" s="10">
        <f t="shared" si="76"/>
        <v>3512346</v>
      </c>
      <c r="L78" s="17"/>
      <c r="N78" t="s">
        <v>5</v>
      </c>
      <c r="O78">
        <v>270831</v>
      </c>
      <c r="P78">
        <v>5674790</v>
      </c>
      <c r="Q78">
        <f t="shared" si="77"/>
        <v>5403959</v>
      </c>
      <c r="S78" t="s">
        <v>5</v>
      </c>
      <c r="T78">
        <v>270896</v>
      </c>
      <c r="U78">
        <v>4185986</v>
      </c>
      <c r="V78">
        <f t="shared" si="78"/>
        <v>3915090</v>
      </c>
      <c r="X78" t="s">
        <v>5</v>
      </c>
      <c r="Y78">
        <v>270516</v>
      </c>
      <c r="Z78">
        <v>6468757</v>
      </c>
      <c r="AA78">
        <f t="shared" si="79"/>
        <v>6198241</v>
      </c>
      <c r="AC78" t="s">
        <v>5</v>
      </c>
      <c r="AD78">
        <v>266439</v>
      </c>
      <c r="AE78">
        <v>5468276</v>
      </c>
      <c r="AF78">
        <f t="shared" si="80"/>
        <v>5201837</v>
      </c>
      <c r="AH78" t="s">
        <v>5</v>
      </c>
      <c r="AI78">
        <v>265670</v>
      </c>
      <c r="AJ78">
        <v>3670346</v>
      </c>
      <c r="AK78">
        <f t="shared" si="81"/>
        <v>3404676</v>
      </c>
      <c r="AM78" t="s">
        <v>5</v>
      </c>
      <c r="AN78">
        <v>266144</v>
      </c>
      <c r="AO78">
        <v>5443951</v>
      </c>
      <c r="AP78">
        <f t="shared" si="82"/>
        <v>5177807</v>
      </c>
      <c r="AR78" t="s">
        <v>5</v>
      </c>
      <c r="AS78">
        <v>265403</v>
      </c>
      <c r="AT78">
        <v>3775513</v>
      </c>
      <c r="AU78">
        <f t="shared" si="83"/>
        <v>3510110</v>
      </c>
      <c r="AW78" t="s">
        <v>5</v>
      </c>
      <c r="AX78">
        <v>270621</v>
      </c>
      <c r="AY78">
        <v>5935986</v>
      </c>
      <c r="AZ78">
        <f t="shared" si="84"/>
        <v>5665365</v>
      </c>
      <c r="BB78" t="s">
        <v>5</v>
      </c>
      <c r="BC78">
        <v>270406</v>
      </c>
      <c r="BD78">
        <v>4936380</v>
      </c>
      <c r="BE78">
        <f t="shared" si="85"/>
        <v>4665974</v>
      </c>
    </row>
    <row r="79" spans="2:57" x14ac:dyDescent="0.45">
      <c r="H79" s="9" t="s">
        <v>6</v>
      </c>
      <c r="I79" s="10">
        <v>279232</v>
      </c>
      <c r="J79" s="10">
        <v>511227</v>
      </c>
      <c r="K79" s="10">
        <f t="shared" si="76"/>
        <v>231995</v>
      </c>
      <c r="L79" s="11">
        <f>K79/(K79+K80+K81)</f>
        <v>0.23245735768443435</v>
      </c>
      <c r="N79" t="s">
        <v>6</v>
      </c>
      <c r="O79">
        <v>369088</v>
      </c>
      <c r="P79">
        <v>1231950</v>
      </c>
      <c r="Q79">
        <f t="shared" si="77"/>
        <v>862862</v>
      </c>
      <c r="S79" t="s">
        <v>6</v>
      </c>
      <c r="T79">
        <v>365459</v>
      </c>
      <c r="U79">
        <v>1152609</v>
      </c>
      <c r="V79">
        <f t="shared" si="78"/>
        <v>787150</v>
      </c>
      <c r="X79" t="s">
        <v>6</v>
      </c>
      <c r="Y79">
        <v>366332</v>
      </c>
      <c r="Z79">
        <v>1226705</v>
      </c>
      <c r="AA79">
        <f t="shared" si="79"/>
        <v>860373</v>
      </c>
      <c r="AC79" t="s">
        <v>6</v>
      </c>
      <c r="AD79">
        <v>369543</v>
      </c>
      <c r="AE79">
        <v>1229527</v>
      </c>
      <c r="AF79">
        <f t="shared" si="80"/>
        <v>859984</v>
      </c>
      <c r="AH79" t="s">
        <v>6</v>
      </c>
      <c r="AI79">
        <v>280768</v>
      </c>
      <c r="AJ79">
        <v>511568</v>
      </c>
      <c r="AK79">
        <f t="shared" si="81"/>
        <v>230800</v>
      </c>
      <c r="AM79" t="s">
        <v>6</v>
      </c>
      <c r="AN79">
        <v>369928</v>
      </c>
      <c r="AO79">
        <v>1186922</v>
      </c>
      <c r="AP79">
        <f t="shared" si="82"/>
        <v>816994</v>
      </c>
      <c r="AR79" t="s">
        <v>6</v>
      </c>
      <c r="AS79">
        <v>370888</v>
      </c>
      <c r="AT79">
        <v>1224674</v>
      </c>
      <c r="AU79">
        <f t="shared" si="83"/>
        <v>853786</v>
      </c>
      <c r="AW79" t="s">
        <v>6</v>
      </c>
      <c r="AX79">
        <v>363302</v>
      </c>
      <c r="AY79">
        <v>1193140</v>
      </c>
      <c r="AZ79">
        <f t="shared" si="84"/>
        <v>829838</v>
      </c>
      <c r="BB79" t="s">
        <v>6</v>
      </c>
      <c r="BC79">
        <v>363415</v>
      </c>
      <c r="BD79">
        <v>1196654</v>
      </c>
      <c r="BE79">
        <f t="shared" si="85"/>
        <v>833239</v>
      </c>
    </row>
    <row r="80" spans="2:57" x14ac:dyDescent="0.45">
      <c r="H80" s="9" t="s">
        <v>7</v>
      </c>
      <c r="I80" s="10">
        <v>278409</v>
      </c>
      <c r="J80" s="10">
        <v>410221</v>
      </c>
      <c r="K80" s="10">
        <f t="shared" si="76"/>
        <v>131812</v>
      </c>
      <c r="L80" s="11">
        <f>K80/(K79+K80+K81)</f>
        <v>0.13207469657148069</v>
      </c>
      <c r="N80" t="s">
        <v>7</v>
      </c>
      <c r="O80">
        <v>279304</v>
      </c>
      <c r="P80">
        <v>1007734</v>
      </c>
      <c r="Q80">
        <f t="shared" si="77"/>
        <v>728430</v>
      </c>
      <c r="S80" t="s">
        <v>7</v>
      </c>
      <c r="T80">
        <v>279211</v>
      </c>
      <c r="U80">
        <v>905641</v>
      </c>
      <c r="V80">
        <f t="shared" si="78"/>
        <v>626430</v>
      </c>
      <c r="X80" t="s">
        <v>7</v>
      </c>
      <c r="Y80">
        <v>278968</v>
      </c>
      <c r="Z80">
        <v>1019241</v>
      </c>
      <c r="AA80">
        <f t="shared" si="79"/>
        <v>740273</v>
      </c>
      <c r="AC80" t="s">
        <v>7</v>
      </c>
      <c r="AD80">
        <v>278812</v>
      </c>
      <c r="AE80">
        <v>1039450</v>
      </c>
      <c r="AF80">
        <f t="shared" si="80"/>
        <v>760638</v>
      </c>
      <c r="AH80" t="s">
        <v>7</v>
      </c>
      <c r="AI80">
        <v>280059</v>
      </c>
      <c r="AJ80">
        <v>412922</v>
      </c>
      <c r="AK80">
        <f t="shared" si="81"/>
        <v>132863</v>
      </c>
      <c r="AM80" t="s">
        <v>7</v>
      </c>
      <c r="AN80">
        <v>279142</v>
      </c>
      <c r="AO80">
        <v>1058523</v>
      </c>
      <c r="AP80">
        <f t="shared" si="82"/>
        <v>779381</v>
      </c>
      <c r="AR80" t="s">
        <v>7</v>
      </c>
      <c r="AS80">
        <v>278748</v>
      </c>
      <c r="AT80">
        <v>1040236</v>
      </c>
      <c r="AU80">
        <f t="shared" si="83"/>
        <v>761488</v>
      </c>
      <c r="AW80" t="s">
        <v>7</v>
      </c>
      <c r="AX80">
        <v>278631</v>
      </c>
      <c r="AY80">
        <v>965168</v>
      </c>
      <c r="AZ80">
        <f t="shared" si="84"/>
        <v>686537</v>
      </c>
      <c r="BB80" t="s">
        <v>7</v>
      </c>
      <c r="BC80">
        <v>279078</v>
      </c>
      <c r="BD80">
        <v>978058</v>
      </c>
      <c r="BE80">
        <f t="shared" si="85"/>
        <v>698980</v>
      </c>
    </row>
    <row r="81" spans="2:57" x14ac:dyDescent="0.45">
      <c r="H81" s="9" t="s">
        <v>8</v>
      </c>
      <c r="I81" s="10">
        <v>278569</v>
      </c>
      <c r="J81" s="10">
        <v>912773</v>
      </c>
      <c r="K81" s="10">
        <f t="shared" si="76"/>
        <v>634204</v>
      </c>
      <c r="L81" s="11">
        <f>K81/(K79+K80+K81)</f>
        <v>0.63546794574408494</v>
      </c>
      <c r="N81" t="s">
        <v>8</v>
      </c>
      <c r="O81">
        <v>278763</v>
      </c>
      <c r="P81">
        <v>2567654</v>
      </c>
      <c r="Q81">
        <f t="shared" si="77"/>
        <v>2288891</v>
      </c>
      <c r="S81" t="s">
        <v>8</v>
      </c>
      <c r="T81">
        <v>279277</v>
      </c>
      <c r="U81">
        <v>2353762</v>
      </c>
      <c r="V81">
        <f t="shared" si="78"/>
        <v>2074485</v>
      </c>
      <c r="X81" t="s">
        <v>8</v>
      </c>
      <c r="Y81">
        <v>278573</v>
      </c>
      <c r="Z81">
        <v>2554900</v>
      </c>
      <c r="AA81">
        <f t="shared" si="79"/>
        <v>2276327</v>
      </c>
      <c r="AC81" t="s">
        <v>8</v>
      </c>
      <c r="AD81">
        <v>278586</v>
      </c>
      <c r="AE81">
        <v>2526467</v>
      </c>
      <c r="AF81">
        <f t="shared" si="80"/>
        <v>2247881</v>
      </c>
      <c r="AH81" t="s">
        <v>8</v>
      </c>
      <c r="AI81">
        <v>281204</v>
      </c>
      <c r="AJ81">
        <v>896719</v>
      </c>
      <c r="AK81">
        <f t="shared" si="81"/>
        <v>615515</v>
      </c>
      <c r="AM81" t="s">
        <v>8</v>
      </c>
      <c r="AN81">
        <v>278875</v>
      </c>
      <c r="AO81">
        <v>2480014</v>
      </c>
      <c r="AP81">
        <f t="shared" si="82"/>
        <v>2201139</v>
      </c>
      <c r="AR81" t="s">
        <v>8</v>
      </c>
      <c r="AS81">
        <v>279523</v>
      </c>
      <c r="AT81">
        <v>2525948</v>
      </c>
      <c r="AU81">
        <f t="shared" si="83"/>
        <v>2246425</v>
      </c>
      <c r="AW81" t="s">
        <v>8</v>
      </c>
      <c r="AX81">
        <v>279212</v>
      </c>
      <c r="AY81">
        <v>2477443</v>
      </c>
      <c r="AZ81">
        <f t="shared" si="84"/>
        <v>2198231</v>
      </c>
      <c r="BB81" t="s">
        <v>8</v>
      </c>
      <c r="BC81">
        <v>278659</v>
      </c>
      <c r="BD81">
        <v>2406441</v>
      </c>
      <c r="BE81">
        <f t="shared" si="85"/>
        <v>2127782</v>
      </c>
    </row>
    <row r="82" spans="2:57" ht="14.65" thickBot="1" x14ac:dyDescent="0.5">
      <c r="H82" s="12" t="s">
        <v>9</v>
      </c>
      <c r="I82" s="13">
        <v>976</v>
      </c>
      <c r="J82" s="13"/>
      <c r="K82" s="14" t="s">
        <v>38</v>
      </c>
      <c r="L82" s="15">
        <f>K79+K80+K81</f>
        <v>998011</v>
      </c>
      <c r="N82" t="s">
        <v>9</v>
      </c>
      <c r="O82">
        <v>2187</v>
      </c>
      <c r="S82" t="s">
        <v>9</v>
      </c>
      <c r="T82">
        <v>2278</v>
      </c>
      <c r="X82" t="s">
        <v>9</v>
      </c>
      <c r="Y82">
        <v>1949</v>
      </c>
      <c r="AC82" t="s">
        <v>9</v>
      </c>
      <c r="AD82">
        <v>2296</v>
      </c>
      <c r="AH82" t="s">
        <v>9</v>
      </c>
      <c r="AI82">
        <v>1298</v>
      </c>
      <c r="AM82" t="s">
        <v>9</v>
      </c>
      <c r="AN82">
        <v>2485</v>
      </c>
      <c r="AR82" t="s">
        <v>9</v>
      </c>
      <c r="AS82">
        <v>2201</v>
      </c>
      <c r="AW82" t="s">
        <v>9</v>
      </c>
      <c r="AX82">
        <v>2630</v>
      </c>
      <c r="BB82" t="s">
        <v>9</v>
      </c>
      <c r="BC82">
        <v>2281</v>
      </c>
    </row>
    <row r="83" spans="2:57" x14ac:dyDescent="0.45">
      <c r="B83">
        <v>9</v>
      </c>
      <c r="H83" s="6" t="s">
        <v>0</v>
      </c>
      <c r="I83" s="7">
        <v>4441242</v>
      </c>
      <c r="J83" s="7">
        <v>5784314</v>
      </c>
      <c r="K83" s="7">
        <f>J83-I83</f>
        <v>1343072</v>
      </c>
      <c r="L83" s="16">
        <f>K84/K83</f>
        <v>0.4352968418670034</v>
      </c>
      <c r="N83" t="s">
        <v>0</v>
      </c>
      <c r="O83">
        <v>4439420</v>
      </c>
      <c r="P83">
        <v>5831274</v>
      </c>
      <c r="Q83">
        <f>P83-O83</f>
        <v>1391854</v>
      </c>
      <c r="S83" t="s">
        <v>12</v>
      </c>
      <c r="T83" t="s">
        <v>13</v>
      </c>
      <c r="U83" t="s">
        <v>14</v>
      </c>
      <c r="X83" t="s">
        <v>16</v>
      </c>
      <c r="Y83" t="s">
        <v>17</v>
      </c>
      <c r="Z83" t="s">
        <v>18</v>
      </c>
      <c r="AC83" t="s">
        <v>0</v>
      </c>
      <c r="AD83">
        <v>4436251</v>
      </c>
      <c r="AE83">
        <v>6053720</v>
      </c>
      <c r="AF83">
        <f>AE83-AD83</f>
        <v>1617469</v>
      </c>
      <c r="AH83" t="s">
        <v>0</v>
      </c>
      <c r="AI83">
        <v>4442277</v>
      </c>
      <c r="AJ83">
        <v>5773402</v>
      </c>
      <c r="AK83">
        <f>AJ83-AI83</f>
        <v>1331125</v>
      </c>
      <c r="AM83" t="s">
        <v>0</v>
      </c>
      <c r="AN83">
        <v>4443805</v>
      </c>
      <c r="AO83">
        <v>5982395</v>
      </c>
      <c r="AP83">
        <f>AO83-AN83</f>
        <v>1538590</v>
      </c>
      <c r="AR83" t="s">
        <v>0</v>
      </c>
      <c r="AS83">
        <v>4438600</v>
      </c>
      <c r="AT83">
        <v>5985737</v>
      </c>
      <c r="AU83">
        <f>AT83-AS83</f>
        <v>1547137</v>
      </c>
      <c r="AW83" t="s">
        <v>0</v>
      </c>
      <c r="AX83">
        <v>4445642</v>
      </c>
      <c r="AY83">
        <v>5755939</v>
      </c>
      <c r="AZ83">
        <f>AY83-AX83</f>
        <v>1310297</v>
      </c>
      <c r="BB83" t="s">
        <v>0</v>
      </c>
      <c r="BC83">
        <v>4438931</v>
      </c>
      <c r="BD83">
        <v>5620145</v>
      </c>
      <c r="BE83">
        <f>BD83-BC83</f>
        <v>1181214</v>
      </c>
    </row>
    <row r="84" spans="2:57" x14ac:dyDescent="0.45">
      <c r="H84" s="9" t="s">
        <v>1</v>
      </c>
      <c r="I84" s="10">
        <v>4436653</v>
      </c>
      <c r="J84" s="10">
        <v>5021288</v>
      </c>
      <c r="K84" s="10">
        <f t="shared" ref="K84:K91" si="86">J84-I84</f>
        <v>584635</v>
      </c>
      <c r="L84" s="17"/>
      <c r="N84" t="s">
        <v>1</v>
      </c>
      <c r="O84">
        <v>4436986</v>
      </c>
      <c r="P84">
        <v>5063501</v>
      </c>
      <c r="Q84">
        <f t="shared" ref="Q84:Q91" si="87">P84-O84</f>
        <v>626515</v>
      </c>
      <c r="X84" t="s">
        <v>0</v>
      </c>
      <c r="Y84">
        <v>4438135</v>
      </c>
      <c r="Z84">
        <v>6040968</v>
      </c>
      <c r="AA84">
        <f t="shared" ref="AA84:AA92" si="88">Z84-Y84</f>
        <v>1602833</v>
      </c>
      <c r="AC84" t="s">
        <v>1</v>
      </c>
      <c r="AD84">
        <v>4439456</v>
      </c>
      <c r="AE84">
        <v>5249656</v>
      </c>
      <c r="AF84">
        <f t="shared" ref="AF84:AF91" si="89">AE84-AD84</f>
        <v>810200</v>
      </c>
      <c r="AH84" t="s">
        <v>1</v>
      </c>
      <c r="AI84">
        <v>4434386</v>
      </c>
      <c r="AJ84">
        <v>5021681</v>
      </c>
      <c r="AK84">
        <f t="shared" ref="AK84:AK91" si="90">AJ84-AI84</f>
        <v>587295</v>
      </c>
      <c r="AM84" t="s">
        <v>1</v>
      </c>
      <c r="AN84">
        <v>4434758</v>
      </c>
      <c r="AO84">
        <v>5109907</v>
      </c>
      <c r="AP84">
        <f t="shared" ref="AP84:AP91" si="91">AO84-AN84</f>
        <v>675149</v>
      </c>
      <c r="AR84" t="s">
        <v>1</v>
      </c>
      <c r="AS84">
        <v>4434309</v>
      </c>
      <c r="AT84">
        <v>5130443</v>
      </c>
      <c r="AU84">
        <f t="shared" ref="AU84:AU91" si="92">AT84-AS84</f>
        <v>696134</v>
      </c>
      <c r="AW84" t="s">
        <v>1</v>
      </c>
      <c r="AX84">
        <v>4439263</v>
      </c>
      <c r="AY84">
        <v>5076120</v>
      </c>
      <c r="AZ84">
        <f t="shared" ref="AZ84:AZ91" si="93">AY84-AX84</f>
        <v>636857</v>
      </c>
      <c r="BB84" t="s">
        <v>1</v>
      </c>
      <c r="BC84">
        <v>4432301</v>
      </c>
      <c r="BD84">
        <v>4965384</v>
      </c>
      <c r="BE84">
        <f t="shared" ref="BE84:BE91" si="94">BD84-BC84</f>
        <v>533083</v>
      </c>
    </row>
    <row r="85" spans="2:57" x14ac:dyDescent="0.45">
      <c r="H85" s="9" t="s">
        <v>2</v>
      </c>
      <c r="I85" s="10">
        <v>4412332</v>
      </c>
      <c r="J85" s="10">
        <v>5242708</v>
      </c>
      <c r="K85" s="10">
        <f t="shared" si="86"/>
        <v>830376</v>
      </c>
      <c r="L85" s="17">
        <f>K86/K85</f>
        <v>0.42610335558831181</v>
      </c>
      <c r="N85" t="s">
        <v>2</v>
      </c>
      <c r="O85">
        <v>4409247</v>
      </c>
      <c r="P85">
        <v>5300049</v>
      </c>
      <c r="Q85">
        <f t="shared" si="87"/>
        <v>890802</v>
      </c>
      <c r="X85" t="s">
        <v>1</v>
      </c>
      <c r="Y85">
        <v>4434954</v>
      </c>
      <c r="Z85">
        <v>5337532</v>
      </c>
      <c r="AA85">
        <f t="shared" si="88"/>
        <v>902578</v>
      </c>
      <c r="AC85" t="s">
        <v>2</v>
      </c>
      <c r="AD85">
        <v>4408212</v>
      </c>
      <c r="AE85">
        <v>5382303</v>
      </c>
      <c r="AF85">
        <f t="shared" si="89"/>
        <v>974091</v>
      </c>
      <c r="AH85" t="s">
        <v>2</v>
      </c>
      <c r="AI85">
        <v>4406292</v>
      </c>
      <c r="AJ85">
        <v>5240107</v>
      </c>
      <c r="AK85">
        <f t="shared" si="90"/>
        <v>833815</v>
      </c>
      <c r="AM85" t="s">
        <v>2</v>
      </c>
      <c r="AN85">
        <v>4407088</v>
      </c>
      <c r="AO85">
        <v>5410070</v>
      </c>
      <c r="AP85">
        <f t="shared" si="91"/>
        <v>1002982</v>
      </c>
      <c r="AR85" t="s">
        <v>2</v>
      </c>
      <c r="AS85">
        <v>4412796</v>
      </c>
      <c r="AT85">
        <v>5355286</v>
      </c>
      <c r="AU85">
        <f t="shared" si="92"/>
        <v>942490</v>
      </c>
      <c r="AW85" t="s">
        <v>2</v>
      </c>
      <c r="AX85">
        <v>4413817</v>
      </c>
      <c r="AY85">
        <v>5236588</v>
      </c>
      <c r="AZ85">
        <f t="shared" si="93"/>
        <v>822771</v>
      </c>
      <c r="BB85" t="s">
        <v>2</v>
      </c>
      <c r="BC85">
        <v>4410164</v>
      </c>
      <c r="BD85">
        <v>5167718</v>
      </c>
      <c r="BE85">
        <f t="shared" si="94"/>
        <v>757554</v>
      </c>
    </row>
    <row r="86" spans="2:57" x14ac:dyDescent="0.45">
      <c r="H86" s="9" t="s">
        <v>3</v>
      </c>
      <c r="I86" s="10">
        <v>4410902</v>
      </c>
      <c r="J86" s="10">
        <v>4764728</v>
      </c>
      <c r="K86" s="10">
        <f t="shared" si="86"/>
        <v>353826</v>
      </c>
      <c r="L86" s="17"/>
      <c r="N86" t="s">
        <v>3</v>
      </c>
      <c r="O86">
        <v>4407998</v>
      </c>
      <c r="P86">
        <v>4802644</v>
      </c>
      <c r="Q86">
        <f t="shared" si="87"/>
        <v>394646</v>
      </c>
      <c r="X86" t="s">
        <v>2</v>
      </c>
      <c r="Y86">
        <v>4414922</v>
      </c>
      <c r="Z86">
        <v>5561892</v>
      </c>
      <c r="AA86">
        <f t="shared" si="88"/>
        <v>1146970</v>
      </c>
      <c r="AC86" t="s">
        <v>3</v>
      </c>
      <c r="AD86">
        <v>4410847</v>
      </c>
      <c r="AE86">
        <v>4889064</v>
      </c>
      <c r="AF86">
        <f t="shared" si="89"/>
        <v>478217</v>
      </c>
      <c r="AH86" t="s">
        <v>3</v>
      </c>
      <c r="AI86">
        <v>4409285</v>
      </c>
      <c r="AJ86">
        <v>4752783</v>
      </c>
      <c r="AK86">
        <f t="shared" si="90"/>
        <v>343498</v>
      </c>
      <c r="AM86" t="s">
        <v>3</v>
      </c>
      <c r="AN86">
        <v>4404032</v>
      </c>
      <c r="AO86">
        <v>4864230</v>
      </c>
      <c r="AP86">
        <f t="shared" si="91"/>
        <v>460198</v>
      </c>
      <c r="AR86" t="s">
        <v>3</v>
      </c>
      <c r="AS86">
        <v>4413425</v>
      </c>
      <c r="AT86">
        <v>4853463</v>
      </c>
      <c r="AU86">
        <f t="shared" si="92"/>
        <v>440038</v>
      </c>
      <c r="AW86" t="s">
        <v>3</v>
      </c>
      <c r="AX86">
        <v>4411908</v>
      </c>
      <c r="AY86">
        <v>4800960</v>
      </c>
      <c r="AZ86">
        <f t="shared" si="93"/>
        <v>389052</v>
      </c>
      <c r="BB86" t="s">
        <v>3</v>
      </c>
      <c r="BC86">
        <v>4408732</v>
      </c>
      <c r="BD86">
        <v>4757405</v>
      </c>
      <c r="BE86">
        <f t="shared" si="94"/>
        <v>348673</v>
      </c>
    </row>
    <row r="87" spans="2:57" x14ac:dyDescent="0.45">
      <c r="H87" s="9" t="s">
        <v>4</v>
      </c>
      <c r="I87" s="10">
        <v>91</v>
      </c>
      <c r="J87" s="10">
        <v>69479</v>
      </c>
      <c r="K87" s="10">
        <f t="shared" si="86"/>
        <v>69388</v>
      </c>
      <c r="L87" s="17"/>
      <c r="N87" t="s">
        <v>4</v>
      </c>
      <c r="O87">
        <v>166</v>
      </c>
      <c r="P87">
        <v>68564</v>
      </c>
      <c r="Q87">
        <f t="shared" si="87"/>
        <v>68398</v>
      </c>
      <c r="X87" t="s">
        <v>3</v>
      </c>
      <c r="Y87">
        <v>4409049</v>
      </c>
      <c r="Z87">
        <v>5113346</v>
      </c>
      <c r="AA87">
        <f t="shared" si="88"/>
        <v>704297</v>
      </c>
      <c r="AC87" t="s">
        <v>4</v>
      </c>
      <c r="AD87">
        <v>27</v>
      </c>
      <c r="AE87">
        <v>73948</v>
      </c>
      <c r="AF87">
        <f t="shared" si="89"/>
        <v>73921</v>
      </c>
      <c r="AH87" t="s">
        <v>4</v>
      </c>
      <c r="AI87">
        <v>132</v>
      </c>
      <c r="AJ87">
        <v>71599</v>
      </c>
      <c r="AK87">
        <f t="shared" si="90"/>
        <v>71467</v>
      </c>
      <c r="AM87" t="s">
        <v>4</v>
      </c>
      <c r="AN87">
        <v>262</v>
      </c>
      <c r="AO87">
        <v>76008</v>
      </c>
      <c r="AP87">
        <f t="shared" si="91"/>
        <v>75746</v>
      </c>
      <c r="AR87" t="s">
        <v>4</v>
      </c>
      <c r="AS87">
        <v>23</v>
      </c>
      <c r="AT87">
        <v>70886</v>
      </c>
      <c r="AU87">
        <f t="shared" si="92"/>
        <v>70863</v>
      </c>
      <c r="AW87" t="s">
        <v>4</v>
      </c>
      <c r="AX87">
        <v>83</v>
      </c>
      <c r="AY87">
        <v>68663</v>
      </c>
      <c r="AZ87">
        <f t="shared" si="93"/>
        <v>68580</v>
      </c>
      <c r="BB87" t="s">
        <v>4</v>
      </c>
      <c r="BC87">
        <v>270</v>
      </c>
      <c r="BD87">
        <v>63612</v>
      </c>
      <c r="BE87">
        <f t="shared" si="94"/>
        <v>63342</v>
      </c>
    </row>
    <row r="88" spans="2:57" x14ac:dyDescent="0.45">
      <c r="H88" s="9" t="s">
        <v>5</v>
      </c>
      <c r="I88" s="10">
        <v>264787</v>
      </c>
      <c r="J88" s="10">
        <v>4934498</v>
      </c>
      <c r="K88" s="10">
        <f t="shared" si="86"/>
        <v>4669711</v>
      </c>
      <c r="L88" s="17"/>
      <c r="N88" t="s">
        <v>5</v>
      </c>
      <c r="O88">
        <v>270597</v>
      </c>
      <c r="P88">
        <v>5989494</v>
      </c>
      <c r="Q88">
        <f t="shared" si="87"/>
        <v>5718897</v>
      </c>
      <c r="X88" t="s">
        <v>4</v>
      </c>
      <c r="Y88">
        <v>153</v>
      </c>
      <c r="Z88">
        <v>69282</v>
      </c>
      <c r="AA88">
        <f t="shared" si="88"/>
        <v>69129</v>
      </c>
      <c r="AC88" t="s">
        <v>5</v>
      </c>
      <c r="AD88">
        <v>266315</v>
      </c>
      <c r="AE88">
        <v>5755294</v>
      </c>
      <c r="AF88">
        <f t="shared" si="89"/>
        <v>5488979</v>
      </c>
      <c r="AH88" t="s">
        <v>5</v>
      </c>
      <c r="AI88">
        <v>265277</v>
      </c>
      <c r="AJ88">
        <v>4709610</v>
      </c>
      <c r="AK88">
        <f t="shared" si="90"/>
        <v>4444333</v>
      </c>
      <c r="AM88" t="s">
        <v>5</v>
      </c>
      <c r="AN88">
        <v>265995</v>
      </c>
      <c r="AO88">
        <v>5858303</v>
      </c>
      <c r="AP88">
        <f t="shared" si="91"/>
        <v>5592308</v>
      </c>
      <c r="AR88" t="s">
        <v>5</v>
      </c>
      <c r="AS88">
        <v>265487</v>
      </c>
      <c r="AT88">
        <v>3967344</v>
      </c>
      <c r="AU88">
        <f t="shared" si="92"/>
        <v>3701857</v>
      </c>
      <c r="AW88" t="s">
        <v>5</v>
      </c>
      <c r="AX88">
        <v>270303</v>
      </c>
      <c r="AY88">
        <v>6219182</v>
      </c>
      <c r="AZ88">
        <f t="shared" si="93"/>
        <v>5948879</v>
      </c>
      <c r="BB88" t="s">
        <v>5</v>
      </c>
      <c r="BC88">
        <v>270852</v>
      </c>
      <c r="BD88">
        <v>5070720</v>
      </c>
      <c r="BE88">
        <f t="shared" si="94"/>
        <v>4799868</v>
      </c>
    </row>
    <row r="89" spans="2:57" x14ac:dyDescent="0.45">
      <c r="H89" s="9" t="s">
        <v>6</v>
      </c>
      <c r="I89" s="10">
        <v>371459</v>
      </c>
      <c r="J89" s="10">
        <v>1206007</v>
      </c>
      <c r="K89" s="10">
        <f t="shared" si="86"/>
        <v>834548</v>
      </c>
      <c r="L89" s="11">
        <f>K89/(K89+K90+K91)</f>
        <v>0.22261440174986996</v>
      </c>
      <c r="N89" t="s">
        <v>6</v>
      </c>
      <c r="O89">
        <v>368218</v>
      </c>
      <c r="P89">
        <v>1235878</v>
      </c>
      <c r="Q89">
        <f t="shared" si="87"/>
        <v>867660</v>
      </c>
      <c r="X89" t="s">
        <v>5</v>
      </c>
      <c r="Y89">
        <v>269563</v>
      </c>
      <c r="Z89">
        <v>5948775</v>
      </c>
      <c r="AA89">
        <f t="shared" si="88"/>
        <v>5679212</v>
      </c>
      <c r="AC89" t="s">
        <v>6</v>
      </c>
      <c r="AD89">
        <v>368882</v>
      </c>
      <c r="AE89">
        <v>1227192</v>
      </c>
      <c r="AF89">
        <f t="shared" si="89"/>
        <v>858310</v>
      </c>
      <c r="AH89" t="s">
        <v>6</v>
      </c>
      <c r="AI89">
        <v>367903</v>
      </c>
      <c r="AJ89">
        <v>1193029</v>
      </c>
      <c r="AK89">
        <f t="shared" si="90"/>
        <v>825126</v>
      </c>
      <c r="AM89" t="s">
        <v>6</v>
      </c>
      <c r="AN89">
        <v>366739</v>
      </c>
      <c r="AO89">
        <v>1134928</v>
      </c>
      <c r="AP89">
        <f t="shared" si="91"/>
        <v>768189</v>
      </c>
      <c r="AR89" t="s">
        <v>6</v>
      </c>
      <c r="AS89">
        <v>371164</v>
      </c>
      <c r="AT89">
        <v>1215814</v>
      </c>
      <c r="AU89">
        <f t="shared" si="92"/>
        <v>844650</v>
      </c>
      <c r="AW89" t="s">
        <v>6</v>
      </c>
      <c r="AX89">
        <v>320589</v>
      </c>
      <c r="AY89">
        <v>770404</v>
      </c>
      <c r="AZ89">
        <f t="shared" si="93"/>
        <v>449815</v>
      </c>
      <c r="BB89" t="s">
        <v>6</v>
      </c>
      <c r="BC89">
        <v>367943</v>
      </c>
      <c r="BD89">
        <v>1155041</v>
      </c>
      <c r="BE89">
        <f t="shared" si="94"/>
        <v>787098</v>
      </c>
    </row>
    <row r="90" spans="2:57" x14ac:dyDescent="0.45">
      <c r="H90" s="9" t="s">
        <v>7</v>
      </c>
      <c r="I90" s="10">
        <v>279250</v>
      </c>
      <c r="J90" s="10">
        <v>995000</v>
      </c>
      <c r="K90" s="10">
        <f t="shared" si="86"/>
        <v>715750</v>
      </c>
      <c r="L90" s="11">
        <f>K90/(K89+K90+K91)</f>
        <v>0.19092521706656709</v>
      </c>
      <c r="N90" t="s">
        <v>7</v>
      </c>
      <c r="O90">
        <v>279188</v>
      </c>
      <c r="P90">
        <v>1012698</v>
      </c>
      <c r="Q90">
        <f t="shared" si="87"/>
        <v>733510</v>
      </c>
      <c r="X90" t="s">
        <v>6</v>
      </c>
      <c r="Y90">
        <v>280870</v>
      </c>
      <c r="Z90">
        <v>524499</v>
      </c>
      <c r="AA90">
        <f t="shared" si="88"/>
        <v>243629</v>
      </c>
      <c r="AC90" t="s">
        <v>7</v>
      </c>
      <c r="AD90">
        <v>278655</v>
      </c>
      <c r="AE90">
        <v>1041512</v>
      </c>
      <c r="AF90">
        <f t="shared" si="89"/>
        <v>762857</v>
      </c>
      <c r="AH90" t="s">
        <v>7</v>
      </c>
      <c r="AI90">
        <v>278729</v>
      </c>
      <c r="AJ90">
        <v>978022</v>
      </c>
      <c r="AK90">
        <f t="shared" si="90"/>
        <v>699293</v>
      </c>
      <c r="AM90" t="s">
        <v>7</v>
      </c>
      <c r="AN90">
        <v>279827</v>
      </c>
      <c r="AO90">
        <v>988868</v>
      </c>
      <c r="AP90">
        <f t="shared" si="91"/>
        <v>709041</v>
      </c>
      <c r="AR90" t="s">
        <v>7</v>
      </c>
      <c r="AS90">
        <v>278773</v>
      </c>
      <c r="AT90">
        <v>1024257</v>
      </c>
      <c r="AU90">
        <f t="shared" si="92"/>
        <v>745484</v>
      </c>
      <c r="AW90" t="s">
        <v>7</v>
      </c>
      <c r="AX90">
        <v>278735</v>
      </c>
      <c r="AY90">
        <v>603236</v>
      </c>
      <c r="AZ90">
        <f t="shared" si="93"/>
        <v>324501</v>
      </c>
      <c r="BB90" t="s">
        <v>7</v>
      </c>
      <c r="BC90">
        <v>278764</v>
      </c>
      <c r="BD90">
        <v>913447</v>
      </c>
      <c r="BE90">
        <f t="shared" si="94"/>
        <v>634683</v>
      </c>
    </row>
    <row r="91" spans="2:57" x14ac:dyDescent="0.45">
      <c r="H91" s="9" t="s">
        <v>8</v>
      </c>
      <c r="I91" s="10">
        <v>278818</v>
      </c>
      <c r="J91" s="10">
        <v>2477370</v>
      </c>
      <c r="K91" s="10">
        <f t="shared" si="86"/>
        <v>2198552</v>
      </c>
      <c r="L91" s="11">
        <f>K91/(K89+K90+K91)</f>
        <v>0.58646038118356292</v>
      </c>
      <c r="N91" t="s">
        <v>8</v>
      </c>
      <c r="O91">
        <v>278776</v>
      </c>
      <c r="P91">
        <v>2552711</v>
      </c>
      <c r="Q91">
        <f t="shared" si="87"/>
        <v>2273935</v>
      </c>
      <c r="X91" t="s">
        <v>7</v>
      </c>
      <c r="Y91">
        <v>278660</v>
      </c>
      <c r="Z91">
        <v>472033</v>
      </c>
      <c r="AA91">
        <f t="shared" si="88"/>
        <v>193373</v>
      </c>
      <c r="AC91" t="s">
        <v>8</v>
      </c>
      <c r="AD91">
        <v>278983</v>
      </c>
      <c r="AE91">
        <v>2537696</v>
      </c>
      <c r="AF91">
        <f t="shared" si="89"/>
        <v>2258713</v>
      </c>
      <c r="AH91" t="s">
        <v>8</v>
      </c>
      <c r="AI91">
        <v>278495</v>
      </c>
      <c r="AJ91">
        <v>2424232</v>
      </c>
      <c r="AK91">
        <f t="shared" si="90"/>
        <v>2145737</v>
      </c>
      <c r="AM91" t="s">
        <v>8</v>
      </c>
      <c r="AN91">
        <v>279492</v>
      </c>
      <c r="AO91">
        <v>2220016</v>
      </c>
      <c r="AP91">
        <f t="shared" si="91"/>
        <v>1940524</v>
      </c>
      <c r="AR91" t="s">
        <v>8</v>
      </c>
      <c r="AS91">
        <v>278757</v>
      </c>
      <c r="AT91">
        <v>2440838</v>
      </c>
      <c r="AU91">
        <f t="shared" si="92"/>
        <v>2162081</v>
      </c>
      <c r="AW91" t="s">
        <v>8</v>
      </c>
      <c r="AX91">
        <v>279177</v>
      </c>
      <c r="AY91">
        <v>1686876</v>
      </c>
      <c r="AZ91">
        <f t="shared" si="93"/>
        <v>1407699</v>
      </c>
      <c r="BB91" t="s">
        <v>8</v>
      </c>
      <c r="BC91">
        <v>279238</v>
      </c>
      <c r="BD91">
        <v>2349303</v>
      </c>
      <c r="BE91">
        <f t="shared" si="94"/>
        <v>2070065</v>
      </c>
    </row>
    <row r="92" spans="2:57" ht="14.65" thickBot="1" x14ac:dyDescent="0.5">
      <c r="H92" s="12" t="s">
        <v>9</v>
      </c>
      <c r="I92" s="13">
        <v>2459</v>
      </c>
      <c r="J92" s="13"/>
      <c r="K92" s="14" t="s">
        <v>38</v>
      </c>
      <c r="L92" s="15">
        <f>K89+K90+K91</f>
        <v>3748850</v>
      </c>
      <c r="N92" t="s">
        <v>9</v>
      </c>
      <c r="O92">
        <v>2270</v>
      </c>
      <c r="X92" t="s">
        <v>8</v>
      </c>
      <c r="Y92">
        <v>278693</v>
      </c>
      <c r="Z92">
        <v>993715</v>
      </c>
      <c r="AA92">
        <f t="shared" si="88"/>
        <v>715022</v>
      </c>
      <c r="AC92" t="s">
        <v>9</v>
      </c>
      <c r="AD92">
        <v>2576</v>
      </c>
      <c r="AH92" t="s">
        <v>9</v>
      </c>
      <c r="AI92">
        <v>2619</v>
      </c>
      <c r="AM92" t="s">
        <v>9</v>
      </c>
      <c r="AN92">
        <v>1893</v>
      </c>
      <c r="AR92" t="s">
        <v>9</v>
      </c>
      <c r="AS92">
        <v>2254</v>
      </c>
      <c r="AW92" t="s">
        <v>9</v>
      </c>
      <c r="AX92">
        <v>2415</v>
      </c>
      <c r="BB92" t="s">
        <v>9</v>
      </c>
      <c r="BC92">
        <v>2091</v>
      </c>
    </row>
    <row r="93" spans="2:57" x14ac:dyDescent="0.45">
      <c r="B93">
        <v>10</v>
      </c>
      <c r="H93" s="6" t="s">
        <v>0</v>
      </c>
      <c r="I93" s="7">
        <v>4440609</v>
      </c>
      <c r="J93" s="7">
        <v>5774860</v>
      </c>
      <c r="K93" s="7">
        <f>J93-I93</f>
        <v>1334251</v>
      </c>
      <c r="L93" s="16">
        <f>K94/K93</f>
        <v>0.43062737071210738</v>
      </c>
      <c r="N93" t="s">
        <v>12</v>
      </c>
      <c r="O93" t="s">
        <v>13</v>
      </c>
      <c r="P93" t="s">
        <v>14</v>
      </c>
      <c r="X93" t="s">
        <v>9</v>
      </c>
      <c r="Y93">
        <v>1233</v>
      </c>
      <c r="AH93" t="s">
        <v>0</v>
      </c>
      <c r="AI93">
        <v>4438834</v>
      </c>
      <c r="AJ93">
        <v>5783110</v>
      </c>
      <c r="AK93">
        <f>AJ93-AI93</f>
        <v>1344276</v>
      </c>
      <c r="AM93" t="s">
        <v>12</v>
      </c>
      <c r="AN93" t="s">
        <v>13</v>
      </c>
      <c r="AO93" t="s">
        <v>14</v>
      </c>
      <c r="AR93" t="s">
        <v>12</v>
      </c>
      <c r="AS93" t="s">
        <v>13</v>
      </c>
      <c r="AT93" t="s">
        <v>14</v>
      </c>
      <c r="AW93" t="s">
        <v>12</v>
      </c>
      <c r="AX93" t="s">
        <v>13</v>
      </c>
      <c r="AY93" t="s">
        <v>14</v>
      </c>
      <c r="BB93" t="s">
        <v>12</v>
      </c>
      <c r="BC93" t="s">
        <v>13</v>
      </c>
      <c r="BD93" t="s">
        <v>14</v>
      </c>
    </row>
    <row r="94" spans="2:57" x14ac:dyDescent="0.45">
      <c r="H94" s="9" t="s">
        <v>1</v>
      </c>
      <c r="I94" s="10">
        <v>4439619</v>
      </c>
      <c r="J94" s="10">
        <v>5014184</v>
      </c>
      <c r="K94" s="10">
        <f t="shared" ref="K94:K101" si="95">J94-I94</f>
        <v>574565</v>
      </c>
      <c r="L94" s="17"/>
      <c r="AH94" t="s">
        <v>1</v>
      </c>
      <c r="AI94">
        <v>4436766</v>
      </c>
      <c r="AJ94">
        <v>5014372</v>
      </c>
      <c r="AK94">
        <f t="shared" ref="AK94:AK101" si="96">AJ94-AI94</f>
        <v>577606</v>
      </c>
    </row>
    <row r="95" spans="2:57" x14ac:dyDescent="0.45">
      <c r="H95" s="9" t="s">
        <v>2</v>
      </c>
      <c r="I95" s="10">
        <v>4413322</v>
      </c>
      <c r="J95" s="10">
        <v>5241521</v>
      </c>
      <c r="K95" s="10">
        <f t="shared" si="95"/>
        <v>828199</v>
      </c>
      <c r="L95" s="17">
        <f>K96/K95</f>
        <v>0.41888845555234916</v>
      </c>
      <c r="AH95" t="s">
        <v>2</v>
      </c>
      <c r="AI95">
        <v>4409641</v>
      </c>
      <c r="AJ95">
        <v>5295339</v>
      </c>
      <c r="AK95">
        <f t="shared" si="96"/>
        <v>885698</v>
      </c>
    </row>
    <row r="96" spans="2:57" x14ac:dyDescent="0.45">
      <c r="H96" s="9" t="s">
        <v>3</v>
      </c>
      <c r="I96" s="10">
        <v>4410425</v>
      </c>
      <c r="J96" s="10">
        <v>4757348</v>
      </c>
      <c r="K96" s="10">
        <f t="shared" si="95"/>
        <v>346923</v>
      </c>
      <c r="L96" s="17"/>
      <c r="AH96" t="s">
        <v>3</v>
      </c>
      <c r="AI96">
        <v>4408169</v>
      </c>
      <c r="AJ96">
        <v>4777409</v>
      </c>
      <c r="AK96">
        <f t="shared" si="96"/>
        <v>369240</v>
      </c>
    </row>
    <row r="97" spans="3:57" x14ac:dyDescent="0.45">
      <c r="H97" s="9" t="s">
        <v>4</v>
      </c>
      <c r="I97" s="10">
        <v>40</v>
      </c>
      <c r="J97" s="10">
        <v>69336</v>
      </c>
      <c r="K97" s="10">
        <f t="shared" si="95"/>
        <v>69296</v>
      </c>
      <c r="L97" s="17"/>
      <c r="AH97" t="s">
        <v>4</v>
      </c>
      <c r="AI97">
        <v>166</v>
      </c>
      <c r="AJ97">
        <v>71520</v>
      </c>
      <c r="AK97">
        <f t="shared" si="96"/>
        <v>71354</v>
      </c>
    </row>
    <row r="98" spans="3:57" x14ac:dyDescent="0.45">
      <c r="H98" s="9" t="s">
        <v>5</v>
      </c>
      <c r="I98" s="10">
        <v>264525</v>
      </c>
      <c r="J98" s="10">
        <v>5263157</v>
      </c>
      <c r="K98" s="10">
        <f t="shared" si="95"/>
        <v>4998632</v>
      </c>
      <c r="L98" s="17"/>
      <c r="AH98" t="s">
        <v>5</v>
      </c>
      <c r="AI98">
        <v>265214</v>
      </c>
      <c r="AJ98">
        <v>5038879</v>
      </c>
      <c r="AK98">
        <f t="shared" si="96"/>
        <v>4773665</v>
      </c>
    </row>
    <row r="99" spans="3:57" x14ac:dyDescent="0.45">
      <c r="H99" s="9" t="s">
        <v>6</v>
      </c>
      <c r="I99" s="10">
        <v>371584</v>
      </c>
      <c r="J99" s="10">
        <v>1210032</v>
      </c>
      <c r="K99" s="10">
        <f t="shared" si="95"/>
        <v>838448</v>
      </c>
      <c r="L99" s="11">
        <f>K99/(K99+K100+K101)</f>
        <v>0.22369840010373207</v>
      </c>
      <c r="AH99" t="s">
        <v>6</v>
      </c>
      <c r="AI99">
        <v>370170</v>
      </c>
      <c r="AJ99">
        <v>1195917</v>
      </c>
      <c r="AK99">
        <f t="shared" si="96"/>
        <v>825747</v>
      </c>
    </row>
    <row r="100" spans="3:57" x14ac:dyDescent="0.45">
      <c r="H100" s="9" t="s">
        <v>7</v>
      </c>
      <c r="I100" s="10">
        <v>278493</v>
      </c>
      <c r="J100" s="10">
        <v>997177</v>
      </c>
      <c r="K100" s="10">
        <f t="shared" si="95"/>
        <v>718684</v>
      </c>
      <c r="L100" s="11">
        <f>K100/(K99+K100+K101)</f>
        <v>0.19174529723984143</v>
      </c>
      <c r="AH100" t="s">
        <v>7</v>
      </c>
      <c r="AI100">
        <v>278697</v>
      </c>
      <c r="AJ100">
        <v>997786</v>
      </c>
      <c r="AK100">
        <f t="shared" si="96"/>
        <v>719089</v>
      </c>
    </row>
    <row r="101" spans="3:57" x14ac:dyDescent="0.45">
      <c r="H101" s="9" t="s">
        <v>8</v>
      </c>
      <c r="I101" s="10">
        <v>278699</v>
      </c>
      <c r="J101" s="10">
        <v>2469685</v>
      </c>
      <c r="K101" s="10">
        <f t="shared" si="95"/>
        <v>2190986</v>
      </c>
      <c r="L101" s="11">
        <f>K101/(K99+K100+K101)</f>
        <v>0.58455630265642655</v>
      </c>
      <c r="AH101" t="s">
        <v>8</v>
      </c>
      <c r="AI101">
        <v>278638</v>
      </c>
      <c r="AJ101">
        <v>2439682</v>
      </c>
      <c r="AK101">
        <f t="shared" si="96"/>
        <v>2161044</v>
      </c>
    </row>
    <row r="102" spans="3:57" ht="14.65" thickBot="1" x14ac:dyDescent="0.5">
      <c r="H102" s="12" t="s">
        <v>9</v>
      </c>
      <c r="I102" s="13">
        <v>2470</v>
      </c>
      <c r="J102" s="13"/>
      <c r="K102" s="14" t="s">
        <v>38</v>
      </c>
      <c r="L102" s="15">
        <f>K99+K100+K101</f>
        <v>3748118</v>
      </c>
      <c r="AH102" t="s">
        <v>9</v>
      </c>
      <c r="AI102">
        <v>2200</v>
      </c>
    </row>
    <row r="103" spans="3:57" x14ac:dyDescent="0.45">
      <c r="AH103" t="s">
        <v>12</v>
      </c>
      <c r="AI103" t="s">
        <v>13</v>
      </c>
      <c r="AJ103" t="s">
        <v>14</v>
      </c>
      <c r="AN103" s="1"/>
      <c r="AS103" s="1"/>
    </row>
    <row r="104" spans="3:57" x14ac:dyDescent="0.45">
      <c r="D104">
        <v>1</v>
      </c>
      <c r="I104">
        <v>2</v>
      </c>
      <c r="O104">
        <v>3</v>
      </c>
      <c r="T104">
        <v>4</v>
      </c>
      <c r="Y104">
        <v>5</v>
      </c>
      <c r="AD104">
        <v>6</v>
      </c>
      <c r="AI104">
        <v>7</v>
      </c>
      <c r="AN104" s="1">
        <v>8</v>
      </c>
      <c r="AS104" s="1">
        <v>9</v>
      </c>
      <c r="AX104">
        <v>10</v>
      </c>
      <c r="BC104">
        <v>11</v>
      </c>
    </row>
    <row r="105" spans="3:57" x14ac:dyDescent="0.45">
      <c r="C105" t="s">
        <v>20</v>
      </c>
      <c r="F105" s="3" t="s">
        <v>37</v>
      </c>
      <c r="G105" s="3"/>
      <c r="H105" t="s">
        <v>10</v>
      </c>
      <c r="K105" s="3" t="s">
        <v>37</v>
      </c>
      <c r="L105" s="3"/>
      <c r="M105" s="3"/>
      <c r="N105" t="s">
        <v>11</v>
      </c>
      <c r="Q105" s="3" t="s">
        <v>37</v>
      </c>
      <c r="R105" s="3"/>
      <c r="S105" t="s">
        <v>15</v>
      </c>
      <c r="V105" s="3" t="s">
        <v>37</v>
      </c>
      <c r="W105" s="3"/>
      <c r="X105" t="s">
        <v>19</v>
      </c>
      <c r="AA105" s="3" t="s">
        <v>37</v>
      </c>
      <c r="AB105" s="3"/>
      <c r="AC105" t="s">
        <v>21</v>
      </c>
      <c r="AF105" s="3" t="s">
        <v>37</v>
      </c>
      <c r="AG105" s="3"/>
      <c r="AH105" t="s">
        <v>22</v>
      </c>
      <c r="AK105" s="3" t="s">
        <v>37</v>
      </c>
      <c r="AL105" s="3"/>
      <c r="AM105" t="s">
        <v>23</v>
      </c>
      <c r="AP105" s="3" t="s">
        <v>37</v>
      </c>
      <c r="AQ105" s="3"/>
      <c r="AR105" t="s">
        <v>24</v>
      </c>
      <c r="AU105" s="3" t="s">
        <v>37</v>
      </c>
      <c r="AV105" s="3"/>
      <c r="AW105" t="s">
        <v>25</v>
      </c>
      <c r="AZ105" s="3" t="s">
        <v>37</v>
      </c>
      <c r="BA105" s="3"/>
      <c r="BB105" t="s">
        <v>26</v>
      </c>
      <c r="BE105" s="3" t="s">
        <v>37</v>
      </c>
    </row>
    <row r="106" spans="3:57" x14ac:dyDescent="0.45">
      <c r="C106">
        <v>1</v>
      </c>
      <c r="D106">
        <f>D12</f>
        <v>200</v>
      </c>
      <c r="H106">
        <v>1</v>
      </c>
      <c r="I106">
        <f>I12</f>
        <v>1279</v>
      </c>
      <c r="N106">
        <v>1</v>
      </c>
      <c r="O106">
        <f>O12</f>
        <v>1361</v>
      </c>
      <c r="S106">
        <v>1</v>
      </c>
      <c r="T106">
        <f>T12</f>
        <v>1159</v>
      </c>
      <c r="X106">
        <v>1</v>
      </c>
      <c r="Y106">
        <f>Y12</f>
        <v>1751</v>
      </c>
      <c r="AC106">
        <v>1</v>
      </c>
      <c r="AD106">
        <f>AD12</f>
        <v>1465</v>
      </c>
      <c r="AH106">
        <v>1</v>
      </c>
      <c r="AI106">
        <f>AI12</f>
        <v>1367</v>
      </c>
      <c r="AM106">
        <v>1</v>
      </c>
      <c r="AN106">
        <f>AN12</f>
        <v>1756</v>
      </c>
      <c r="AR106">
        <v>1</v>
      </c>
      <c r="AS106">
        <f>AS12</f>
        <v>1048</v>
      </c>
      <c r="AW106">
        <v>1</v>
      </c>
      <c r="AX106">
        <f>AX12</f>
        <v>1621</v>
      </c>
      <c r="BB106">
        <v>1</v>
      </c>
      <c r="BC106">
        <f>BC12</f>
        <v>826</v>
      </c>
    </row>
    <row r="107" spans="3:57" x14ac:dyDescent="0.45">
      <c r="C107">
        <v>2</v>
      </c>
      <c r="D107">
        <f>D22</f>
        <v>714</v>
      </c>
      <c r="H107">
        <v>2</v>
      </c>
      <c r="I107">
        <f>I22</f>
        <v>1492</v>
      </c>
      <c r="N107">
        <v>2</v>
      </c>
      <c r="O107">
        <f>O22</f>
        <v>1366</v>
      </c>
      <c r="S107">
        <v>2</v>
      </c>
      <c r="T107">
        <f>T22</f>
        <v>1170</v>
      </c>
      <c r="X107">
        <v>2</v>
      </c>
      <c r="Y107">
        <f>Y22</f>
        <v>1609</v>
      </c>
      <c r="AC107">
        <v>2</v>
      </c>
      <c r="AD107">
        <f>AD22</f>
        <v>1698</v>
      </c>
      <c r="AH107">
        <v>2</v>
      </c>
      <c r="AI107">
        <f>AI22</f>
        <v>1155</v>
      </c>
      <c r="AM107">
        <v>2</v>
      </c>
      <c r="AN107">
        <f>AN22</f>
        <v>1777</v>
      </c>
      <c r="AR107">
        <v>2</v>
      </c>
      <c r="AS107">
        <f>AS22</f>
        <v>1306</v>
      </c>
      <c r="AW107">
        <v>2</v>
      </c>
      <c r="AX107">
        <f>AX22</f>
        <v>1326</v>
      </c>
      <c r="BB107">
        <v>2</v>
      </c>
      <c r="BC107">
        <f>BC22</f>
        <v>947</v>
      </c>
    </row>
    <row r="108" spans="3:57" x14ac:dyDescent="0.45">
      <c r="C108">
        <v>3</v>
      </c>
      <c r="D108">
        <f>D32</f>
        <v>75</v>
      </c>
      <c r="H108">
        <v>3</v>
      </c>
      <c r="I108">
        <f>I32</f>
        <v>1508</v>
      </c>
      <c r="N108">
        <v>3</v>
      </c>
      <c r="O108">
        <f>O32</f>
        <v>1595</v>
      </c>
      <c r="S108">
        <v>3</v>
      </c>
      <c r="T108">
        <f>T32</f>
        <v>1369</v>
      </c>
      <c r="X108">
        <v>3</v>
      </c>
      <c r="Y108">
        <f>Y32</f>
        <v>1466</v>
      </c>
      <c r="AC108">
        <v>3</v>
      </c>
      <c r="AD108">
        <f>AD32</f>
        <v>1814</v>
      </c>
      <c r="AH108">
        <v>3</v>
      </c>
      <c r="AI108">
        <f>AI32</f>
        <v>1724</v>
      </c>
      <c r="AM108">
        <v>3</v>
      </c>
      <c r="AN108">
        <f>AN32</f>
        <v>1990</v>
      </c>
      <c r="AR108">
        <v>3</v>
      </c>
      <c r="AS108">
        <f>AS32</f>
        <v>1520</v>
      </c>
      <c r="AW108">
        <v>3</v>
      </c>
      <c r="AX108">
        <f>AX32</f>
        <v>1250</v>
      </c>
      <c r="BB108">
        <v>3</v>
      </c>
      <c r="BC108">
        <f>BC32</f>
        <v>559</v>
      </c>
    </row>
    <row r="109" spans="3:57" x14ac:dyDescent="0.45">
      <c r="C109">
        <v>4</v>
      </c>
      <c r="D109">
        <f>D42</f>
        <v>152</v>
      </c>
      <c r="H109">
        <v>4</v>
      </c>
      <c r="I109">
        <f>I42</f>
        <v>1423</v>
      </c>
      <c r="N109">
        <v>4</v>
      </c>
      <c r="O109">
        <f>O42</f>
        <v>1836</v>
      </c>
      <c r="S109">
        <v>4</v>
      </c>
      <c r="T109">
        <f>T42</f>
        <v>863</v>
      </c>
      <c r="X109">
        <v>4</v>
      </c>
      <c r="Y109">
        <f>Y42</f>
        <v>1619</v>
      </c>
      <c r="AC109">
        <v>4</v>
      </c>
      <c r="AD109">
        <f>AD42</f>
        <v>1506</v>
      </c>
      <c r="AH109">
        <v>4</v>
      </c>
      <c r="AI109">
        <f>AI42</f>
        <v>1923</v>
      </c>
      <c r="AM109">
        <v>4</v>
      </c>
      <c r="AN109">
        <f>AN42</f>
        <v>1704</v>
      </c>
      <c r="AR109">
        <v>4</v>
      </c>
      <c r="AS109">
        <f>AS42</f>
        <v>1472</v>
      </c>
      <c r="AW109">
        <v>4</v>
      </c>
      <c r="AX109">
        <f>AX42</f>
        <v>1249</v>
      </c>
      <c r="BB109">
        <v>4</v>
      </c>
      <c r="BC109">
        <f>BC42</f>
        <v>2042</v>
      </c>
    </row>
    <row r="110" spans="3:57" x14ac:dyDescent="0.45">
      <c r="C110">
        <v>5</v>
      </c>
      <c r="D110">
        <f>D52</f>
        <v>265</v>
      </c>
      <c r="H110">
        <v>5</v>
      </c>
      <c r="I110">
        <f>I52</f>
        <v>1133</v>
      </c>
      <c r="N110">
        <v>5</v>
      </c>
      <c r="O110">
        <f>O52</f>
        <v>644</v>
      </c>
      <c r="S110">
        <v>5</v>
      </c>
      <c r="T110">
        <f>T52</f>
        <v>616</v>
      </c>
      <c r="X110">
        <v>5</v>
      </c>
      <c r="Y110">
        <f>Y52</f>
        <v>1261</v>
      </c>
      <c r="AC110">
        <v>5</v>
      </c>
      <c r="AD110">
        <f>AD52</f>
        <v>1956</v>
      </c>
      <c r="AH110">
        <v>5</v>
      </c>
      <c r="AI110">
        <f>AI52</f>
        <v>1131</v>
      </c>
      <c r="AM110">
        <v>5</v>
      </c>
      <c r="AN110">
        <f>AN52</f>
        <v>1509</v>
      </c>
      <c r="AR110">
        <v>5</v>
      </c>
      <c r="AS110">
        <f>AS52</f>
        <v>1628</v>
      </c>
      <c r="AW110">
        <v>5</v>
      </c>
      <c r="AX110">
        <f>AX52</f>
        <v>779</v>
      </c>
      <c r="BB110">
        <v>5</v>
      </c>
      <c r="BC110">
        <f>BC52</f>
        <v>917</v>
      </c>
    </row>
    <row r="111" spans="3:57" x14ac:dyDescent="0.45">
      <c r="C111">
        <v>6</v>
      </c>
      <c r="D111">
        <f>D62</f>
        <v>321</v>
      </c>
      <c r="H111">
        <v>6</v>
      </c>
      <c r="I111">
        <f>I62</f>
        <v>1056</v>
      </c>
      <c r="N111">
        <v>6</v>
      </c>
      <c r="O111">
        <f>O62</f>
        <v>939</v>
      </c>
      <c r="S111">
        <v>6</v>
      </c>
      <c r="T111">
        <f>T62</f>
        <v>1096</v>
      </c>
      <c r="X111">
        <v>6</v>
      </c>
      <c r="Y111">
        <f>Y62</f>
        <v>1572</v>
      </c>
      <c r="AC111">
        <v>6</v>
      </c>
      <c r="AD111">
        <f>AD62</f>
        <v>1612</v>
      </c>
      <c r="AH111">
        <v>6</v>
      </c>
      <c r="AI111">
        <f>AI62</f>
        <v>861</v>
      </c>
      <c r="AM111">
        <v>6</v>
      </c>
      <c r="AN111">
        <f>AN62</f>
        <v>1640</v>
      </c>
      <c r="AR111">
        <v>6</v>
      </c>
      <c r="AS111">
        <f>AS62</f>
        <v>1934</v>
      </c>
      <c r="AW111">
        <v>6</v>
      </c>
      <c r="AX111">
        <f>AX62</f>
        <v>929</v>
      </c>
      <c r="BB111">
        <v>6</v>
      </c>
      <c r="BC111">
        <f>BC62</f>
        <v>810</v>
      </c>
    </row>
    <row r="112" spans="3:57" x14ac:dyDescent="0.45">
      <c r="D112" s="4">
        <v>200</v>
      </c>
      <c r="H112">
        <v>7</v>
      </c>
      <c r="I112">
        <f>I72</f>
        <v>1149</v>
      </c>
      <c r="N112">
        <v>7</v>
      </c>
      <c r="O112">
        <f>O72</f>
        <v>1004</v>
      </c>
      <c r="T112" s="4">
        <v>1159</v>
      </c>
      <c r="Y112" s="4">
        <v>1751</v>
      </c>
      <c r="AC112">
        <v>7</v>
      </c>
      <c r="AD112">
        <f>AD72</f>
        <v>2395</v>
      </c>
      <c r="AH112">
        <v>7</v>
      </c>
      <c r="AI112">
        <f>AI72</f>
        <v>992</v>
      </c>
      <c r="AM112">
        <v>7</v>
      </c>
      <c r="AN112">
        <f>AN72</f>
        <v>2115</v>
      </c>
      <c r="AR112">
        <v>7</v>
      </c>
      <c r="AS112">
        <f>AS72</f>
        <v>1663</v>
      </c>
      <c r="AW112">
        <v>7</v>
      </c>
      <c r="AX112">
        <f>AX72</f>
        <v>1053</v>
      </c>
      <c r="BB112">
        <v>7</v>
      </c>
      <c r="BC112">
        <f>BC72</f>
        <v>630</v>
      </c>
    </row>
    <row r="113" spans="3:56" x14ac:dyDescent="0.45">
      <c r="D113" s="4">
        <v>714</v>
      </c>
      <c r="H113">
        <v>8</v>
      </c>
      <c r="I113">
        <f>I82</f>
        <v>976</v>
      </c>
      <c r="O113" s="4">
        <v>1595</v>
      </c>
      <c r="T113" s="4">
        <v>1170</v>
      </c>
      <c r="Y113" s="4">
        <v>1609</v>
      </c>
      <c r="AD113">
        <v>1698</v>
      </c>
      <c r="AH113">
        <v>8</v>
      </c>
      <c r="AI113">
        <f>AI82</f>
        <v>1298</v>
      </c>
      <c r="AN113" s="4">
        <v>1756</v>
      </c>
      <c r="AS113">
        <v>1048</v>
      </c>
      <c r="AX113">
        <v>1621</v>
      </c>
      <c r="BC113">
        <v>826</v>
      </c>
    </row>
    <row r="114" spans="3:56" x14ac:dyDescent="0.45">
      <c r="D114" s="4">
        <v>75</v>
      </c>
      <c r="I114">
        <v>1423</v>
      </c>
      <c r="O114" s="4">
        <v>1836</v>
      </c>
      <c r="T114" s="4">
        <v>1369</v>
      </c>
      <c r="Y114" s="4">
        <v>1466</v>
      </c>
      <c r="AD114">
        <v>1814</v>
      </c>
      <c r="AI114">
        <v>1367</v>
      </c>
      <c r="AN114" s="4">
        <v>1777</v>
      </c>
      <c r="AS114">
        <v>1306</v>
      </c>
      <c r="AX114">
        <v>1326</v>
      </c>
      <c r="BC114">
        <v>947</v>
      </c>
    </row>
    <row r="115" spans="3:56" x14ac:dyDescent="0.45">
      <c r="D115" s="4">
        <v>152</v>
      </c>
      <c r="I115">
        <v>1133</v>
      </c>
      <c r="O115" s="4">
        <v>644</v>
      </c>
      <c r="T115" s="4">
        <v>863</v>
      </c>
      <c r="Y115" s="4">
        <v>1619</v>
      </c>
      <c r="AD115">
        <v>1506</v>
      </c>
      <c r="AI115">
        <v>1155</v>
      </c>
      <c r="AN115" s="4">
        <v>1990</v>
      </c>
      <c r="AS115">
        <v>1520</v>
      </c>
      <c r="AX115">
        <v>1250</v>
      </c>
      <c r="BC115">
        <v>559</v>
      </c>
    </row>
    <row r="116" spans="3:56" x14ac:dyDescent="0.45">
      <c r="D116" s="4">
        <v>265</v>
      </c>
      <c r="I116">
        <v>1056</v>
      </c>
      <c r="O116" s="4">
        <v>939</v>
      </c>
      <c r="T116" s="4">
        <v>616</v>
      </c>
      <c r="Y116" s="4">
        <v>1261</v>
      </c>
      <c r="AD116">
        <v>1956</v>
      </c>
      <c r="AI116">
        <v>1724</v>
      </c>
      <c r="AN116" s="4">
        <v>1704</v>
      </c>
      <c r="AS116">
        <v>1472</v>
      </c>
      <c r="AX116">
        <v>1249</v>
      </c>
      <c r="BC116">
        <v>2042</v>
      </c>
    </row>
    <row r="117" spans="3:56" x14ac:dyDescent="0.45">
      <c r="D117">
        <v>321</v>
      </c>
      <c r="I117">
        <v>1149</v>
      </c>
      <c r="O117">
        <v>1004</v>
      </c>
      <c r="T117">
        <v>1096</v>
      </c>
      <c r="Y117">
        <v>1572</v>
      </c>
      <c r="AD117">
        <v>1612</v>
      </c>
      <c r="AI117">
        <v>1923</v>
      </c>
      <c r="AN117">
        <v>1509</v>
      </c>
      <c r="AS117">
        <v>1628</v>
      </c>
      <c r="AX117">
        <v>779</v>
      </c>
      <c r="BC117">
        <v>917</v>
      </c>
    </row>
    <row r="119" spans="3:56" x14ac:dyDescent="0.45">
      <c r="C119">
        <v>9</v>
      </c>
      <c r="H119">
        <v>9</v>
      </c>
      <c r="I119">
        <f>I92</f>
        <v>2459</v>
      </c>
      <c r="J119" t="s">
        <v>27</v>
      </c>
      <c r="N119">
        <v>8</v>
      </c>
      <c r="O119">
        <f>O82</f>
        <v>2187</v>
      </c>
      <c r="P119" t="s">
        <v>27</v>
      </c>
      <c r="S119">
        <v>7</v>
      </c>
      <c r="T119">
        <f>T72</f>
        <v>2624</v>
      </c>
      <c r="U119" t="s">
        <v>27</v>
      </c>
      <c r="X119">
        <v>7</v>
      </c>
      <c r="Y119">
        <f>Y72</f>
        <v>1953</v>
      </c>
      <c r="Z119" t="s">
        <v>27</v>
      </c>
      <c r="AC119">
        <v>8</v>
      </c>
      <c r="AD119">
        <f>AD82</f>
        <v>2296</v>
      </c>
      <c r="AE119" t="s">
        <v>27</v>
      </c>
      <c r="AH119">
        <v>9</v>
      </c>
      <c r="AI119">
        <f>AI92</f>
        <v>2619</v>
      </c>
      <c r="AJ119" t="s">
        <v>27</v>
      </c>
      <c r="AM119">
        <v>8</v>
      </c>
      <c r="AN119">
        <f>AN82</f>
        <v>2485</v>
      </c>
      <c r="AO119" t="s">
        <v>27</v>
      </c>
      <c r="AR119">
        <v>8</v>
      </c>
      <c r="AS119">
        <f>AS82</f>
        <v>2201</v>
      </c>
      <c r="AT119" t="s">
        <v>27</v>
      </c>
      <c r="AW119">
        <v>8</v>
      </c>
      <c r="AX119">
        <f>AX82</f>
        <v>2630</v>
      </c>
      <c r="AY119" t="s">
        <v>27</v>
      </c>
      <c r="BB119">
        <v>8</v>
      </c>
      <c r="BC119">
        <f>BC82</f>
        <v>2281</v>
      </c>
      <c r="BD119" t="s">
        <v>27</v>
      </c>
    </row>
    <row r="120" spans="3:56" x14ac:dyDescent="0.45">
      <c r="C120">
        <v>10</v>
      </c>
      <c r="H120">
        <v>10</v>
      </c>
      <c r="I120">
        <f>I102</f>
        <v>2470</v>
      </c>
      <c r="J120" t="s">
        <v>27</v>
      </c>
      <c r="N120">
        <v>9</v>
      </c>
      <c r="O120">
        <f>O92</f>
        <v>2270</v>
      </c>
      <c r="P120" t="s">
        <v>27</v>
      </c>
      <c r="S120">
        <v>8</v>
      </c>
      <c r="T120">
        <f>T82</f>
        <v>2278</v>
      </c>
      <c r="U120" t="s">
        <v>27</v>
      </c>
      <c r="X120">
        <v>8</v>
      </c>
      <c r="Y120">
        <f>Y82</f>
        <v>1949</v>
      </c>
      <c r="Z120" t="s">
        <v>27</v>
      </c>
      <c r="AC120">
        <v>9</v>
      </c>
      <c r="AD120">
        <f>AD92</f>
        <v>2576</v>
      </c>
      <c r="AE120" t="s">
        <v>27</v>
      </c>
      <c r="AH120">
        <v>10</v>
      </c>
      <c r="AI120">
        <f>AI102</f>
        <v>2200</v>
      </c>
      <c r="AJ120" t="s">
        <v>27</v>
      </c>
      <c r="AM120">
        <v>9</v>
      </c>
      <c r="AN120">
        <f>AN92</f>
        <v>1893</v>
      </c>
      <c r="AO120" t="s">
        <v>27</v>
      </c>
      <c r="AR120">
        <v>9</v>
      </c>
      <c r="AS120">
        <f>AS92</f>
        <v>2254</v>
      </c>
      <c r="AT120" t="s">
        <v>27</v>
      </c>
      <c r="AW120">
        <v>9</v>
      </c>
      <c r="AX120">
        <f>AX92</f>
        <v>2415</v>
      </c>
      <c r="AY120" t="s">
        <v>27</v>
      </c>
      <c r="BB120">
        <v>9</v>
      </c>
      <c r="BC120">
        <f>BC92</f>
        <v>2091</v>
      </c>
      <c r="BD120" t="s">
        <v>27</v>
      </c>
    </row>
    <row r="121" spans="3:56" x14ac:dyDescent="0.45">
      <c r="I121">
        <f>SUM(I119:I120)/2</f>
        <v>2464.5</v>
      </c>
      <c r="O121">
        <f>SUM(O119:O120)/2</f>
        <v>2228.5</v>
      </c>
      <c r="T121">
        <f>SUM(T119:T120)/2</f>
        <v>2451</v>
      </c>
      <c r="Y121">
        <f>SUM(Y119:Y120)/2</f>
        <v>1951</v>
      </c>
      <c r="AD121">
        <f>SUM(AD119:AD120)/2</f>
        <v>2436</v>
      </c>
      <c r="AI121">
        <f>SUM(AI119:AI120)/2</f>
        <v>2409.5</v>
      </c>
      <c r="AN121">
        <f>SUM(AN119:AN120)/2</f>
        <v>2189</v>
      </c>
      <c r="AS121">
        <f>SUM(AS119:AS120)/2</f>
        <v>2227.5</v>
      </c>
      <c r="AX121">
        <f>SUM(AX119:AX120)/2</f>
        <v>2522.5</v>
      </c>
      <c r="BC121">
        <f>SUM(BC119:BC120)/2</f>
        <v>2186</v>
      </c>
    </row>
    <row r="123" spans="3:56" x14ac:dyDescent="0.45">
      <c r="I123">
        <v>0</v>
      </c>
    </row>
    <row r="124" spans="3:56" x14ac:dyDescent="0.45">
      <c r="H124" s="5" t="s">
        <v>10</v>
      </c>
      <c r="I124">
        <v>2464</v>
      </c>
      <c r="J124">
        <v>2464.5</v>
      </c>
    </row>
    <row r="125" spans="3:56" x14ac:dyDescent="0.45">
      <c r="H125" s="5" t="s">
        <v>10</v>
      </c>
      <c r="I125">
        <f>O121</f>
        <v>2228.5</v>
      </c>
    </row>
    <row r="126" spans="3:56" x14ac:dyDescent="0.45">
      <c r="H126" s="5" t="s">
        <v>15</v>
      </c>
      <c r="I126">
        <f>T121</f>
        <v>2451</v>
      </c>
    </row>
    <row r="127" spans="3:56" x14ac:dyDescent="0.45">
      <c r="H127" s="5" t="s">
        <v>19</v>
      </c>
      <c r="I127">
        <v>1951</v>
      </c>
    </row>
    <row r="128" spans="3:56" x14ac:dyDescent="0.45">
      <c r="H128" s="5" t="s">
        <v>21</v>
      </c>
      <c r="I128">
        <v>2436</v>
      </c>
    </row>
    <row r="129" spans="8:9" x14ac:dyDescent="0.45">
      <c r="H129" s="5" t="s">
        <v>22</v>
      </c>
      <c r="I129">
        <v>2409.5</v>
      </c>
    </row>
    <row r="130" spans="8:9" x14ac:dyDescent="0.45">
      <c r="H130" s="5" t="s">
        <v>23</v>
      </c>
      <c r="I130">
        <v>2189</v>
      </c>
    </row>
    <row r="131" spans="8:9" x14ac:dyDescent="0.45">
      <c r="H131" s="5" t="s">
        <v>24</v>
      </c>
      <c r="I131">
        <v>2227.5</v>
      </c>
    </row>
    <row r="132" spans="8:9" x14ac:dyDescent="0.45">
      <c r="H132" s="5" t="s">
        <v>25</v>
      </c>
      <c r="I132">
        <v>2522.5</v>
      </c>
    </row>
    <row r="133" spans="8:9" x14ac:dyDescent="0.45">
      <c r="H133" s="5" t="s">
        <v>26</v>
      </c>
      <c r="I133">
        <v>2186</v>
      </c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BE35"/>
  <sheetViews>
    <sheetView topLeftCell="A36" workbookViewId="0">
      <selection activeCell="F64" sqref="F64"/>
    </sheetView>
  </sheetViews>
  <sheetFormatPr baseColWidth="10" defaultRowHeight="14.25" x14ac:dyDescent="0.45"/>
  <sheetData>
    <row r="4" spans="3:57" x14ac:dyDescent="0.45">
      <c r="C4" t="s">
        <v>20</v>
      </c>
      <c r="F4" s="3" t="s">
        <v>37</v>
      </c>
      <c r="G4" s="3"/>
      <c r="H4" t="s">
        <v>10</v>
      </c>
      <c r="K4" s="3" t="s">
        <v>37</v>
      </c>
      <c r="L4" s="3"/>
      <c r="M4" s="3"/>
      <c r="N4" t="s">
        <v>11</v>
      </c>
      <c r="Q4" s="3" t="s">
        <v>37</v>
      </c>
      <c r="R4" s="3"/>
      <c r="S4" t="s">
        <v>15</v>
      </c>
      <c r="V4" s="3" t="s">
        <v>37</v>
      </c>
      <c r="W4" s="3"/>
      <c r="X4" t="s">
        <v>19</v>
      </c>
      <c r="AA4" s="3" t="s">
        <v>37</v>
      </c>
      <c r="AB4" s="3"/>
      <c r="AC4" t="s">
        <v>21</v>
      </c>
      <c r="AF4" s="3" t="s">
        <v>37</v>
      </c>
      <c r="AG4" s="3"/>
      <c r="AH4" t="s">
        <v>22</v>
      </c>
      <c r="AK4" s="3" t="s">
        <v>37</v>
      </c>
      <c r="AL4" s="3"/>
      <c r="AM4" t="s">
        <v>23</v>
      </c>
      <c r="AP4" s="3" t="s">
        <v>37</v>
      </c>
      <c r="AQ4" s="3"/>
      <c r="AR4" t="s">
        <v>24</v>
      </c>
      <c r="AU4" s="3" t="s">
        <v>37</v>
      </c>
      <c r="AV4" s="3"/>
      <c r="AW4" t="s">
        <v>25</v>
      </c>
      <c r="AZ4" s="3" t="s">
        <v>37</v>
      </c>
      <c r="BA4" s="3"/>
      <c r="BB4" t="s">
        <v>26</v>
      </c>
      <c r="BE4" s="3" t="s">
        <v>37</v>
      </c>
    </row>
    <row r="5" spans="3:57" x14ac:dyDescent="0.45">
      <c r="C5">
        <v>1</v>
      </c>
      <c r="D5">
        <v>200</v>
      </c>
      <c r="H5">
        <v>1</v>
      </c>
      <c r="I5">
        <v>1279</v>
      </c>
      <c r="N5">
        <v>1</v>
      </c>
      <c r="O5">
        <v>1361</v>
      </c>
      <c r="S5">
        <v>1</v>
      </c>
      <c r="T5">
        <v>1159</v>
      </c>
      <c r="X5">
        <v>1</v>
      </c>
      <c r="Y5">
        <v>1751</v>
      </c>
      <c r="AC5">
        <v>1</v>
      </c>
      <c r="AD5">
        <v>1465</v>
      </c>
      <c r="AH5">
        <v>1</v>
      </c>
      <c r="AI5">
        <v>1367</v>
      </c>
      <c r="AM5">
        <v>1</v>
      </c>
      <c r="AN5">
        <v>1756</v>
      </c>
      <c r="AR5">
        <v>1</v>
      </c>
      <c r="AS5">
        <v>1048</v>
      </c>
      <c r="AW5">
        <v>1</v>
      </c>
      <c r="AX5">
        <v>1621</v>
      </c>
      <c r="BB5">
        <v>1</v>
      </c>
      <c r="BC5">
        <v>826</v>
      </c>
    </row>
    <row r="6" spans="3:57" x14ac:dyDescent="0.45">
      <c r="C6">
        <v>2</v>
      </c>
      <c r="D6">
        <v>714</v>
      </c>
      <c r="H6">
        <v>2</v>
      </c>
      <c r="I6">
        <v>1492</v>
      </c>
      <c r="N6">
        <v>2</v>
      </c>
      <c r="O6">
        <v>1366</v>
      </c>
      <c r="S6">
        <v>2</v>
      </c>
      <c r="T6">
        <v>1170</v>
      </c>
      <c r="X6">
        <v>2</v>
      </c>
      <c r="Y6">
        <v>1609</v>
      </c>
      <c r="AC6">
        <v>2</v>
      </c>
      <c r="AD6">
        <v>1698</v>
      </c>
      <c r="AH6">
        <v>2</v>
      </c>
      <c r="AI6">
        <v>1155</v>
      </c>
      <c r="AM6">
        <v>2</v>
      </c>
      <c r="AN6">
        <v>1777</v>
      </c>
      <c r="AR6">
        <v>2</v>
      </c>
      <c r="AS6">
        <v>1306</v>
      </c>
      <c r="AW6">
        <v>2</v>
      </c>
      <c r="AX6">
        <v>1326</v>
      </c>
      <c r="BB6">
        <v>2</v>
      </c>
      <c r="BC6">
        <v>947</v>
      </c>
    </row>
    <row r="7" spans="3:57" x14ac:dyDescent="0.45">
      <c r="C7">
        <v>3</v>
      </c>
      <c r="D7">
        <v>75</v>
      </c>
      <c r="H7">
        <v>3</v>
      </c>
      <c r="I7">
        <v>1508</v>
      </c>
      <c r="N7">
        <v>3</v>
      </c>
      <c r="O7">
        <v>1595</v>
      </c>
      <c r="S7">
        <v>3</v>
      </c>
      <c r="T7">
        <v>1369</v>
      </c>
      <c r="X7">
        <v>3</v>
      </c>
      <c r="Y7">
        <v>1466</v>
      </c>
      <c r="AC7">
        <v>3</v>
      </c>
      <c r="AD7">
        <v>1814</v>
      </c>
      <c r="AH7">
        <v>3</v>
      </c>
      <c r="AI7">
        <v>1724</v>
      </c>
      <c r="AM7">
        <v>3</v>
      </c>
      <c r="AN7">
        <v>1990</v>
      </c>
      <c r="AR7">
        <v>3</v>
      </c>
      <c r="AS7">
        <v>1520</v>
      </c>
      <c r="AW7">
        <v>3</v>
      </c>
      <c r="AX7">
        <v>1250</v>
      </c>
      <c r="BB7">
        <v>3</v>
      </c>
      <c r="BC7">
        <v>559</v>
      </c>
    </row>
    <row r="8" spans="3:57" x14ac:dyDescent="0.45">
      <c r="C8">
        <v>4</v>
      </c>
      <c r="D8">
        <v>152</v>
      </c>
      <c r="H8">
        <v>4</v>
      </c>
      <c r="I8">
        <v>1423</v>
      </c>
      <c r="N8">
        <v>4</v>
      </c>
      <c r="O8">
        <v>1836</v>
      </c>
      <c r="S8">
        <v>4</v>
      </c>
      <c r="T8">
        <v>863</v>
      </c>
      <c r="X8">
        <v>4</v>
      </c>
      <c r="Y8">
        <v>1619</v>
      </c>
      <c r="AC8">
        <v>4</v>
      </c>
      <c r="AD8">
        <v>1506</v>
      </c>
      <c r="AH8">
        <v>4</v>
      </c>
      <c r="AI8">
        <v>1923</v>
      </c>
      <c r="AM8">
        <v>4</v>
      </c>
      <c r="AN8">
        <v>1704</v>
      </c>
      <c r="AR8">
        <v>4</v>
      </c>
      <c r="AS8">
        <v>1472</v>
      </c>
      <c r="AW8">
        <v>4</v>
      </c>
      <c r="AX8">
        <v>1249</v>
      </c>
      <c r="BB8">
        <v>4</v>
      </c>
      <c r="BC8">
        <v>2042</v>
      </c>
    </row>
    <row r="9" spans="3:57" x14ac:dyDescent="0.45">
      <c r="C9">
        <v>5</v>
      </c>
      <c r="D9">
        <v>265</v>
      </c>
      <c r="H9">
        <v>5</v>
      </c>
      <c r="I9">
        <v>1133</v>
      </c>
      <c r="N9">
        <v>5</v>
      </c>
      <c r="O9">
        <v>644</v>
      </c>
      <c r="S9">
        <v>5</v>
      </c>
      <c r="T9">
        <v>616</v>
      </c>
      <c r="X9">
        <v>5</v>
      </c>
      <c r="Y9">
        <v>1261</v>
      </c>
      <c r="AC9">
        <v>5</v>
      </c>
      <c r="AD9">
        <v>1956</v>
      </c>
      <c r="AH9">
        <v>5</v>
      </c>
      <c r="AI9">
        <v>1131</v>
      </c>
      <c r="AM9">
        <v>5</v>
      </c>
      <c r="AN9">
        <v>1509</v>
      </c>
      <c r="AR9">
        <v>5</v>
      </c>
      <c r="AS9">
        <v>1628</v>
      </c>
      <c r="AW9">
        <v>5</v>
      </c>
      <c r="AX9">
        <v>779</v>
      </c>
      <c r="BB9">
        <v>5</v>
      </c>
      <c r="BC9">
        <v>917</v>
      </c>
    </row>
    <row r="10" spans="3:57" x14ac:dyDescent="0.45">
      <c r="C10">
        <v>6</v>
      </c>
      <c r="D10">
        <v>321</v>
      </c>
      <c r="H10">
        <v>6</v>
      </c>
      <c r="I10">
        <v>1056</v>
      </c>
      <c r="N10">
        <v>6</v>
      </c>
      <c r="O10">
        <v>939</v>
      </c>
      <c r="S10">
        <v>6</v>
      </c>
      <c r="T10">
        <v>1096</v>
      </c>
      <c r="X10">
        <v>6</v>
      </c>
      <c r="Y10">
        <v>1572</v>
      </c>
      <c r="AC10">
        <v>6</v>
      </c>
      <c r="AD10">
        <v>1612</v>
      </c>
      <c r="AH10">
        <v>6</v>
      </c>
      <c r="AI10">
        <v>861</v>
      </c>
      <c r="AM10">
        <v>6</v>
      </c>
      <c r="AN10">
        <v>1640</v>
      </c>
      <c r="AR10">
        <v>6</v>
      </c>
      <c r="AS10">
        <v>1934</v>
      </c>
      <c r="AW10">
        <v>6</v>
      </c>
      <c r="AX10">
        <v>929</v>
      </c>
      <c r="BB10">
        <v>6</v>
      </c>
      <c r="BC10">
        <v>810</v>
      </c>
    </row>
    <row r="11" spans="3:57" x14ac:dyDescent="0.45">
      <c r="D11" s="4">
        <v>200</v>
      </c>
      <c r="H11">
        <v>7</v>
      </c>
      <c r="I11">
        <v>1149</v>
      </c>
      <c r="N11">
        <v>7</v>
      </c>
      <c r="O11">
        <v>1004</v>
      </c>
      <c r="T11" s="4">
        <v>1159</v>
      </c>
      <c r="Y11" s="4">
        <v>1751</v>
      </c>
      <c r="AC11">
        <v>7</v>
      </c>
      <c r="AD11">
        <v>2395</v>
      </c>
      <c r="AH11">
        <v>7</v>
      </c>
      <c r="AI11">
        <v>992</v>
      </c>
      <c r="AM11">
        <v>7</v>
      </c>
      <c r="AN11">
        <v>2115</v>
      </c>
      <c r="AR11">
        <v>7</v>
      </c>
      <c r="AS11">
        <v>1663</v>
      </c>
      <c r="AW11">
        <v>7</v>
      </c>
      <c r="AX11">
        <v>1053</v>
      </c>
      <c r="BB11">
        <v>7</v>
      </c>
      <c r="BC11">
        <v>630</v>
      </c>
    </row>
    <row r="12" spans="3:57" x14ac:dyDescent="0.45">
      <c r="D12" s="4">
        <v>714</v>
      </c>
      <c r="H12">
        <v>8</v>
      </c>
      <c r="I12">
        <v>976</v>
      </c>
      <c r="O12" s="4">
        <v>1595</v>
      </c>
      <c r="T12" s="4">
        <v>1170</v>
      </c>
      <c r="Y12" s="4">
        <v>1609</v>
      </c>
      <c r="AD12">
        <v>1698</v>
      </c>
      <c r="AH12">
        <v>8</v>
      </c>
      <c r="AI12">
        <v>1298</v>
      </c>
      <c r="AN12" s="4">
        <v>1756</v>
      </c>
      <c r="AS12">
        <v>1048</v>
      </c>
      <c r="AX12">
        <v>1621</v>
      </c>
      <c r="BC12">
        <v>826</v>
      </c>
    </row>
    <row r="13" spans="3:57" x14ac:dyDescent="0.45">
      <c r="D13" s="4">
        <v>75</v>
      </c>
      <c r="I13">
        <v>1423</v>
      </c>
      <c r="O13" s="4">
        <v>1836</v>
      </c>
      <c r="T13" s="4">
        <v>1369</v>
      </c>
      <c r="Y13" s="4">
        <v>1466</v>
      </c>
      <c r="AD13">
        <v>1814</v>
      </c>
      <c r="AI13">
        <v>1367</v>
      </c>
      <c r="AN13" s="4">
        <v>1777</v>
      </c>
      <c r="AS13">
        <v>1306</v>
      </c>
      <c r="AX13">
        <v>1326</v>
      </c>
      <c r="BC13">
        <v>947</v>
      </c>
    </row>
    <row r="14" spans="3:57" x14ac:dyDescent="0.45">
      <c r="D14" s="4">
        <v>152</v>
      </c>
      <c r="I14">
        <v>1133</v>
      </c>
      <c r="O14" s="4">
        <v>644</v>
      </c>
      <c r="T14" s="4">
        <v>863</v>
      </c>
      <c r="Y14" s="4">
        <v>1619</v>
      </c>
      <c r="AD14">
        <v>1506</v>
      </c>
      <c r="AI14">
        <v>1155</v>
      </c>
      <c r="AN14" s="4">
        <v>1990</v>
      </c>
      <c r="AS14">
        <v>1520</v>
      </c>
      <c r="AX14">
        <v>1250</v>
      </c>
      <c r="BC14">
        <v>559</v>
      </c>
    </row>
    <row r="15" spans="3:57" x14ac:dyDescent="0.45">
      <c r="D15" s="4">
        <v>265</v>
      </c>
      <c r="I15">
        <v>1056</v>
      </c>
      <c r="O15" s="4">
        <v>939</v>
      </c>
      <c r="T15" s="4">
        <v>616</v>
      </c>
      <c r="Y15" s="4">
        <v>1261</v>
      </c>
      <c r="AD15">
        <v>1956</v>
      </c>
      <c r="AI15">
        <v>1724</v>
      </c>
      <c r="AN15" s="4">
        <v>1704</v>
      </c>
      <c r="AS15">
        <v>1472</v>
      </c>
      <c r="AX15">
        <v>1249</v>
      </c>
      <c r="BC15">
        <v>2042</v>
      </c>
    </row>
    <row r="16" spans="3:57" x14ac:dyDescent="0.45">
      <c r="D16">
        <v>321</v>
      </c>
      <c r="I16">
        <v>1149</v>
      </c>
      <c r="O16">
        <v>1004</v>
      </c>
      <c r="T16">
        <v>1096</v>
      </c>
      <c r="Y16">
        <v>1572</v>
      </c>
      <c r="AD16">
        <v>1612</v>
      </c>
      <c r="AI16">
        <v>1923</v>
      </c>
      <c r="AN16">
        <v>1509</v>
      </c>
      <c r="AS16">
        <v>1628</v>
      </c>
      <c r="AX16">
        <v>779</v>
      </c>
      <c r="BC16">
        <v>917</v>
      </c>
    </row>
    <row r="21" spans="9:19" x14ac:dyDescent="0.45">
      <c r="J21" s="1"/>
      <c r="K21" s="1"/>
      <c r="L21" s="1"/>
      <c r="M21" s="1"/>
      <c r="N21" s="1"/>
    </row>
    <row r="22" spans="9:19" x14ac:dyDescent="0.45">
      <c r="I22">
        <v>0</v>
      </c>
      <c r="J22" s="1">
        <v>1</v>
      </c>
      <c r="K22" s="1">
        <v>2</v>
      </c>
      <c r="L22" s="1">
        <v>3</v>
      </c>
      <c r="M22" s="1">
        <v>4</v>
      </c>
      <c r="N22" s="1">
        <v>5</v>
      </c>
      <c r="O22" s="1">
        <v>6</v>
      </c>
      <c r="P22" s="1">
        <v>7</v>
      </c>
      <c r="Q22" s="1">
        <v>8</v>
      </c>
      <c r="R22" s="1">
        <v>9</v>
      </c>
      <c r="S22" s="1">
        <v>10</v>
      </c>
    </row>
    <row r="23" spans="9:19" ht="57" x14ac:dyDescent="0.45">
      <c r="I23" s="18" t="s">
        <v>20</v>
      </c>
      <c r="J23" s="18" t="s">
        <v>19</v>
      </c>
      <c r="K23" s="18" t="s">
        <v>26</v>
      </c>
      <c r="L23" s="18" t="s">
        <v>25</v>
      </c>
      <c r="M23" s="18" t="s">
        <v>15</v>
      </c>
      <c r="N23" s="18" t="s">
        <v>11</v>
      </c>
      <c r="O23" s="18" t="s">
        <v>24</v>
      </c>
      <c r="P23" s="18" t="s">
        <v>23</v>
      </c>
      <c r="Q23" s="18" t="s">
        <v>21</v>
      </c>
      <c r="R23" s="18" t="s">
        <v>22</v>
      </c>
      <c r="S23" s="18" t="s">
        <v>10</v>
      </c>
    </row>
    <row r="24" spans="9:19" x14ac:dyDescent="0.45">
      <c r="I24">
        <v>200</v>
      </c>
      <c r="J24">
        <v>1751</v>
      </c>
      <c r="K24">
        <v>826</v>
      </c>
      <c r="L24">
        <v>1621</v>
      </c>
      <c r="M24">
        <v>1159</v>
      </c>
      <c r="N24">
        <v>1361</v>
      </c>
      <c r="O24">
        <v>1048</v>
      </c>
      <c r="P24">
        <v>1756</v>
      </c>
      <c r="Q24">
        <v>1465</v>
      </c>
      <c r="R24">
        <v>1367</v>
      </c>
      <c r="S24">
        <v>1279</v>
      </c>
    </row>
    <row r="25" spans="9:19" x14ac:dyDescent="0.45">
      <c r="I25">
        <v>714</v>
      </c>
      <c r="J25">
        <v>1609</v>
      </c>
      <c r="K25">
        <v>947</v>
      </c>
      <c r="L25">
        <v>1326</v>
      </c>
      <c r="M25">
        <v>1170</v>
      </c>
      <c r="N25">
        <v>1366</v>
      </c>
      <c r="O25">
        <v>1306</v>
      </c>
      <c r="P25">
        <v>1777</v>
      </c>
      <c r="Q25">
        <v>1698</v>
      </c>
      <c r="R25">
        <v>1155</v>
      </c>
      <c r="S25">
        <v>1492</v>
      </c>
    </row>
    <row r="26" spans="9:19" x14ac:dyDescent="0.45">
      <c r="I26">
        <v>75</v>
      </c>
      <c r="J26">
        <v>1466</v>
      </c>
      <c r="K26">
        <v>559</v>
      </c>
      <c r="L26">
        <v>1250</v>
      </c>
      <c r="M26">
        <v>1369</v>
      </c>
      <c r="N26">
        <v>1595</v>
      </c>
      <c r="O26">
        <v>1520</v>
      </c>
      <c r="P26">
        <v>1990</v>
      </c>
      <c r="Q26">
        <v>1814</v>
      </c>
      <c r="R26">
        <v>1724</v>
      </c>
      <c r="S26">
        <v>1508</v>
      </c>
    </row>
    <row r="27" spans="9:19" x14ac:dyDescent="0.45">
      <c r="I27">
        <v>152</v>
      </c>
      <c r="J27">
        <v>1619</v>
      </c>
      <c r="K27">
        <v>2042</v>
      </c>
      <c r="L27">
        <v>1249</v>
      </c>
      <c r="M27">
        <v>863</v>
      </c>
      <c r="N27">
        <v>1836</v>
      </c>
      <c r="O27">
        <v>1472</v>
      </c>
      <c r="P27">
        <v>1704</v>
      </c>
      <c r="Q27">
        <v>1506</v>
      </c>
      <c r="R27">
        <v>1923</v>
      </c>
      <c r="S27">
        <v>1423</v>
      </c>
    </row>
    <row r="28" spans="9:19" x14ac:dyDescent="0.45">
      <c r="I28">
        <v>265</v>
      </c>
      <c r="J28">
        <v>1261</v>
      </c>
      <c r="K28">
        <v>917</v>
      </c>
      <c r="L28">
        <v>779</v>
      </c>
      <c r="M28">
        <v>616</v>
      </c>
      <c r="N28">
        <v>644</v>
      </c>
      <c r="O28">
        <v>1628</v>
      </c>
      <c r="P28">
        <v>1509</v>
      </c>
      <c r="Q28">
        <v>1956</v>
      </c>
      <c r="R28">
        <v>1131</v>
      </c>
      <c r="S28">
        <v>1133</v>
      </c>
    </row>
    <row r="29" spans="9:19" x14ac:dyDescent="0.45">
      <c r="I29">
        <v>321</v>
      </c>
      <c r="J29">
        <v>1572</v>
      </c>
      <c r="K29">
        <v>810</v>
      </c>
      <c r="L29">
        <v>929</v>
      </c>
      <c r="M29">
        <v>1096</v>
      </c>
      <c r="N29">
        <v>939</v>
      </c>
      <c r="O29">
        <v>1934</v>
      </c>
      <c r="P29">
        <v>1640</v>
      </c>
      <c r="Q29">
        <v>1612</v>
      </c>
      <c r="R29">
        <v>861</v>
      </c>
      <c r="S29">
        <v>1056</v>
      </c>
    </row>
    <row r="30" spans="9:19" x14ac:dyDescent="0.45">
      <c r="I30" s="4">
        <v>200</v>
      </c>
      <c r="J30" s="4">
        <v>1751</v>
      </c>
      <c r="K30">
        <v>630</v>
      </c>
      <c r="L30">
        <v>1053</v>
      </c>
      <c r="M30">
        <v>1159</v>
      </c>
      <c r="N30">
        <v>1004</v>
      </c>
      <c r="O30">
        <v>1663</v>
      </c>
      <c r="P30">
        <v>2115</v>
      </c>
      <c r="Q30">
        <v>2395</v>
      </c>
      <c r="R30">
        <v>992</v>
      </c>
      <c r="S30">
        <v>1149</v>
      </c>
    </row>
    <row r="31" spans="9:19" x14ac:dyDescent="0.45">
      <c r="I31" s="4">
        <v>714</v>
      </c>
      <c r="J31" s="4">
        <v>1609</v>
      </c>
      <c r="K31">
        <v>826</v>
      </c>
      <c r="L31">
        <v>1621</v>
      </c>
      <c r="M31">
        <v>1170</v>
      </c>
      <c r="N31">
        <v>1595</v>
      </c>
      <c r="O31">
        <v>1048</v>
      </c>
      <c r="P31" s="4">
        <v>1756</v>
      </c>
      <c r="Q31">
        <v>1698</v>
      </c>
      <c r="R31">
        <v>1298</v>
      </c>
      <c r="S31">
        <v>976</v>
      </c>
    </row>
    <row r="32" spans="9:19" x14ac:dyDescent="0.45">
      <c r="I32" s="4">
        <v>75</v>
      </c>
      <c r="J32" s="4">
        <v>1466</v>
      </c>
      <c r="K32">
        <v>947</v>
      </c>
      <c r="L32">
        <v>1326</v>
      </c>
      <c r="M32">
        <v>1369</v>
      </c>
      <c r="N32">
        <v>1836</v>
      </c>
      <c r="O32">
        <v>1306</v>
      </c>
      <c r="P32" s="4">
        <v>1777</v>
      </c>
      <c r="Q32">
        <v>1814</v>
      </c>
      <c r="R32">
        <v>1367</v>
      </c>
      <c r="S32">
        <v>1423</v>
      </c>
    </row>
    <row r="33" spans="9:19" x14ac:dyDescent="0.45">
      <c r="I33" s="4">
        <v>152</v>
      </c>
      <c r="J33" s="4">
        <v>1619</v>
      </c>
      <c r="K33">
        <v>559</v>
      </c>
      <c r="L33">
        <v>1250</v>
      </c>
      <c r="M33">
        <v>863</v>
      </c>
      <c r="N33">
        <v>644</v>
      </c>
      <c r="O33">
        <v>1520</v>
      </c>
      <c r="P33" s="4">
        <v>1990</v>
      </c>
      <c r="Q33">
        <v>1506</v>
      </c>
      <c r="R33">
        <v>1155</v>
      </c>
      <c r="S33">
        <v>1133</v>
      </c>
    </row>
    <row r="34" spans="9:19" x14ac:dyDescent="0.45">
      <c r="I34" s="4">
        <v>265</v>
      </c>
      <c r="J34" s="4">
        <v>1261</v>
      </c>
      <c r="K34">
        <v>2042</v>
      </c>
      <c r="L34">
        <v>1249</v>
      </c>
      <c r="M34">
        <v>616</v>
      </c>
      <c r="N34">
        <v>939</v>
      </c>
      <c r="O34">
        <v>1472</v>
      </c>
      <c r="P34" s="4">
        <v>1704</v>
      </c>
      <c r="Q34">
        <v>1956</v>
      </c>
      <c r="R34">
        <v>1724</v>
      </c>
      <c r="S34">
        <v>1056</v>
      </c>
    </row>
    <row r="35" spans="9:19" x14ac:dyDescent="0.45">
      <c r="I35">
        <v>321</v>
      </c>
      <c r="J35">
        <v>1572</v>
      </c>
      <c r="K35">
        <v>917</v>
      </c>
      <c r="L35">
        <v>779</v>
      </c>
      <c r="M35">
        <v>1096</v>
      </c>
      <c r="N35">
        <v>1004</v>
      </c>
      <c r="O35">
        <v>1628</v>
      </c>
      <c r="P35">
        <v>1509</v>
      </c>
      <c r="Q35">
        <v>1612</v>
      </c>
      <c r="R35">
        <v>1923</v>
      </c>
      <c r="S35">
        <v>1149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2F162-F553-47FF-945A-8328EB511629}">
  <dimension ref="A2:AT128"/>
  <sheetViews>
    <sheetView tabSelected="1" topLeftCell="Z3" zoomScale="80" zoomScaleNormal="80" workbookViewId="0">
      <selection activeCell="AP40" sqref="AP40"/>
    </sheetView>
  </sheetViews>
  <sheetFormatPr baseColWidth="10" defaultRowHeight="14.25" x14ac:dyDescent="0.45"/>
  <cols>
    <col min="24" max="24" width="6.265625" customWidth="1"/>
    <col min="32" max="32" width="12.59765625" bestFit="1" customWidth="1"/>
    <col min="33" max="34" width="10.796875" bestFit="1" customWidth="1"/>
  </cols>
  <sheetData>
    <row r="2" spans="1:46" ht="14.65" thickBot="1" x14ac:dyDescent="0.5"/>
    <row r="3" spans="1:46" ht="57" x14ac:dyDescent="0.45">
      <c r="C3" s="18" t="s">
        <v>43</v>
      </c>
      <c r="F3" s="18" t="s">
        <v>42</v>
      </c>
      <c r="I3" s="18" t="s">
        <v>40</v>
      </c>
      <c r="L3" s="18" t="s">
        <v>39</v>
      </c>
      <c r="O3" s="18" t="s">
        <v>41</v>
      </c>
      <c r="R3" s="18" t="s">
        <v>44</v>
      </c>
      <c r="U3" s="18" t="s">
        <v>45</v>
      </c>
      <c r="Y3" s="20" t="s">
        <v>46</v>
      </c>
      <c r="Z3" s="21"/>
      <c r="AA3" s="21"/>
      <c r="AB3" s="22"/>
      <c r="AC3" s="18" t="s">
        <v>47</v>
      </c>
      <c r="AF3" t="s">
        <v>51</v>
      </c>
      <c r="AG3" t="s">
        <v>49</v>
      </c>
      <c r="AH3" s="18" t="s">
        <v>50</v>
      </c>
      <c r="AJ3" t="s">
        <v>52</v>
      </c>
      <c r="AM3" t="s">
        <v>59</v>
      </c>
      <c r="AO3" t="s">
        <v>60</v>
      </c>
      <c r="AP3" t="s">
        <v>61</v>
      </c>
      <c r="AQ3" t="s">
        <v>62</v>
      </c>
      <c r="AR3" t="s">
        <v>63</v>
      </c>
      <c r="AS3" t="s">
        <v>48</v>
      </c>
    </row>
    <row r="4" spans="1:46" x14ac:dyDescent="0.45">
      <c r="A4">
        <v>1</v>
      </c>
      <c r="B4" t="s">
        <v>0</v>
      </c>
      <c r="C4">
        <v>4379160</v>
      </c>
      <c r="D4">
        <v>6024386</v>
      </c>
      <c r="F4">
        <v>4376072</v>
      </c>
      <c r="G4">
        <v>6191629</v>
      </c>
      <c r="I4">
        <v>4377246</v>
      </c>
      <c r="J4">
        <v>6136439</v>
      </c>
      <c r="L4">
        <v>4439164</v>
      </c>
      <c r="M4">
        <v>6123800</v>
      </c>
      <c r="O4">
        <v>4374546</v>
      </c>
      <c r="P4">
        <v>6080874</v>
      </c>
      <c r="R4">
        <v>4433955</v>
      </c>
      <c r="S4">
        <v>6042328</v>
      </c>
      <c r="U4">
        <v>4370101</v>
      </c>
      <c r="V4">
        <v>5912818</v>
      </c>
      <c r="Y4" s="23">
        <v>4436328</v>
      </c>
      <c r="Z4" s="2">
        <v>5838693</v>
      </c>
      <c r="AA4" s="2">
        <f>Z4-Y4</f>
        <v>1402365</v>
      </c>
      <c r="AB4" s="24">
        <f>AA5/AA4</f>
        <v>0.55146484688365727</v>
      </c>
      <c r="AC4">
        <v>4434170</v>
      </c>
      <c r="AD4">
        <v>5894166</v>
      </c>
      <c r="AF4" s="28">
        <f>Y13/1000</f>
        <v>0.92500000000000004</v>
      </c>
      <c r="AG4" s="28">
        <f>AB4</f>
        <v>0.55146484688365727</v>
      </c>
      <c r="AH4" s="28">
        <f>AB6</f>
        <v>0.6510758988123958</v>
      </c>
      <c r="AJ4">
        <f>(AH4-AG4)/(AG4+AH4)</f>
        <v>8.2833826866366839E-2</v>
      </c>
      <c r="AM4">
        <f>AA4+AA5+AA6+AA7</f>
        <v>3804546</v>
      </c>
      <c r="AO4">
        <f>AA5/AM4</f>
        <v>0.20327129702203628</v>
      </c>
      <c r="AP4">
        <f>AA7/AM4</f>
        <v>0.16882487424255088</v>
      </c>
      <c r="AQ4">
        <f>AO4-AP4</f>
        <v>3.4446422779485397E-2</v>
      </c>
      <c r="AR4">
        <f>AQ4*10</f>
        <v>0.34446422779485397</v>
      </c>
      <c r="AS4" s="29">
        <f>AF4*1000</f>
        <v>925</v>
      </c>
      <c r="AT4" s="30" t="s">
        <v>53</v>
      </c>
    </row>
    <row r="5" spans="1:46" x14ac:dyDescent="0.45">
      <c r="B5" t="s">
        <v>1</v>
      </c>
      <c r="C5">
        <v>4377638</v>
      </c>
      <c r="D5">
        <v>5268408</v>
      </c>
      <c r="F5">
        <v>4379084</v>
      </c>
      <c r="G5">
        <v>5293305</v>
      </c>
      <c r="I5">
        <v>4361919</v>
      </c>
      <c r="J5">
        <v>5299389</v>
      </c>
      <c r="L5">
        <v>4436158</v>
      </c>
      <c r="M5">
        <v>5315160</v>
      </c>
      <c r="O5">
        <v>4377508</v>
      </c>
      <c r="P5">
        <v>5340762</v>
      </c>
      <c r="R5">
        <v>4432469</v>
      </c>
      <c r="S5">
        <v>5269910</v>
      </c>
      <c r="U5">
        <v>4382049</v>
      </c>
      <c r="V5">
        <v>5252938</v>
      </c>
      <c r="Y5" s="23">
        <v>4438486</v>
      </c>
      <c r="Z5" s="2">
        <v>5211841</v>
      </c>
      <c r="AA5" s="2">
        <f t="shared" ref="AA5:AA12" si="0">Z5-Y5</f>
        <v>773355</v>
      </c>
      <c r="AB5" s="24"/>
      <c r="AC5">
        <v>4435687</v>
      </c>
      <c r="AD5">
        <v>5236690</v>
      </c>
      <c r="AF5" s="28">
        <f>Y23/1000</f>
        <v>1.246</v>
      </c>
      <c r="AG5" s="28">
        <f>AB14</f>
        <v>0.55272229115114702</v>
      </c>
      <c r="AH5" s="28">
        <f>AB16</f>
        <v>0.60043633613396485</v>
      </c>
      <c r="AJ5">
        <f t="shared" ref="AJ5:AJ12" si="1">(AH5-AG5)/(AG5+AH5)</f>
        <v>4.1376826963651393E-2</v>
      </c>
      <c r="AM5">
        <f>AA14+AA15+AA16+AA17</f>
        <v>3885676</v>
      </c>
      <c r="AO5">
        <f>AA15/AM5</f>
        <v>0.20476128220675116</v>
      </c>
      <c r="AP5">
        <f>AA17/AM5</f>
        <v>0.15936454815069501</v>
      </c>
      <c r="AQ5">
        <f>AO5-AP5</f>
        <v>4.5396734056056154E-2</v>
      </c>
      <c r="AR5">
        <f>AQ5*10</f>
        <v>0.45396734056056154</v>
      </c>
      <c r="AS5" s="29">
        <f>AF5*1000</f>
        <v>1246</v>
      </c>
      <c r="AT5" s="30" t="s">
        <v>54</v>
      </c>
    </row>
    <row r="6" spans="1:46" x14ac:dyDescent="0.45">
      <c r="B6" t="s">
        <v>2</v>
      </c>
      <c r="C6">
        <v>4350030</v>
      </c>
      <c r="D6">
        <v>5318254</v>
      </c>
      <c r="F6">
        <v>4349189</v>
      </c>
      <c r="G6">
        <v>5417217</v>
      </c>
      <c r="I6">
        <v>4347099</v>
      </c>
      <c r="J6">
        <v>5412315</v>
      </c>
      <c r="L6">
        <v>4407620</v>
      </c>
      <c r="M6">
        <v>5356954</v>
      </c>
      <c r="O6">
        <v>4346741</v>
      </c>
      <c r="P6">
        <v>5375178</v>
      </c>
      <c r="R6">
        <v>4404755</v>
      </c>
      <c r="S6">
        <v>5332808</v>
      </c>
      <c r="U6">
        <v>4350132</v>
      </c>
      <c r="V6">
        <v>5407328</v>
      </c>
      <c r="Y6" s="23">
        <v>4406715</v>
      </c>
      <c r="Z6" s="2">
        <v>5393239</v>
      </c>
      <c r="AA6" s="2">
        <f t="shared" si="0"/>
        <v>986524</v>
      </c>
      <c r="AB6" s="24">
        <f>AA7/AA6</f>
        <v>0.6510758988123958</v>
      </c>
      <c r="AC6">
        <v>4408914</v>
      </c>
      <c r="AD6">
        <v>5386563</v>
      </c>
      <c r="AF6" s="28">
        <f>Y33/1000</f>
        <v>0.17599999999999999</v>
      </c>
      <c r="AG6" s="28">
        <f>AB24</f>
        <v>0.54880149875382633</v>
      </c>
      <c r="AH6" s="28">
        <f>AB26</f>
        <v>0.56736895674300258</v>
      </c>
      <c r="AJ6">
        <f t="shared" si="1"/>
        <v>1.6634966368923927E-2</v>
      </c>
      <c r="AM6">
        <f>AA24+AA25+AA26+AA27</f>
        <v>3961949</v>
      </c>
      <c r="AO6">
        <f>AA25/AM6</f>
        <v>0.18218255712024561</v>
      </c>
      <c r="AP6">
        <f>AA27/AM6</f>
        <v>0.17587303622535272</v>
      </c>
      <c r="AQ6">
        <f>AO6-AP6</f>
        <v>6.3095208948928949E-3</v>
      </c>
      <c r="AR6">
        <f>AQ6*10</f>
        <v>6.3095208948928949E-2</v>
      </c>
      <c r="AS6" s="29">
        <f>AF6*1000</f>
        <v>176</v>
      </c>
      <c r="AT6" s="30" t="s">
        <v>55</v>
      </c>
    </row>
    <row r="7" spans="1:46" x14ac:dyDescent="0.45">
      <c r="B7" t="s">
        <v>3</v>
      </c>
      <c r="C7">
        <v>4345238</v>
      </c>
      <c r="D7">
        <v>4996561</v>
      </c>
      <c r="F7">
        <v>4343124</v>
      </c>
      <c r="G7">
        <v>5027139</v>
      </c>
      <c r="I7">
        <v>4336738</v>
      </c>
      <c r="J7">
        <v>5034490</v>
      </c>
      <c r="L7">
        <v>4410351</v>
      </c>
      <c r="M7">
        <v>5013089</v>
      </c>
      <c r="O7">
        <v>4346023</v>
      </c>
      <c r="P7">
        <v>5035533</v>
      </c>
      <c r="R7">
        <v>4400764</v>
      </c>
      <c r="S7">
        <v>4990275</v>
      </c>
      <c r="U7">
        <v>4333044</v>
      </c>
      <c r="V7">
        <v>5094175</v>
      </c>
      <c r="Y7" s="23">
        <v>4405022</v>
      </c>
      <c r="Z7" s="2">
        <v>5047324</v>
      </c>
      <c r="AA7" s="2">
        <f t="shared" si="0"/>
        <v>642302</v>
      </c>
      <c r="AB7" s="24"/>
      <c r="AC7">
        <v>4409267</v>
      </c>
      <c r="AD7">
        <v>5066288</v>
      </c>
      <c r="AF7" s="28">
        <f>Y43/1000</f>
        <v>1.3160000000000001</v>
      </c>
      <c r="AG7" s="28">
        <f>AB34</f>
        <v>0.53567593920760215</v>
      </c>
      <c r="AH7" s="28">
        <f>AB36</f>
        <v>0.65542587718263534</v>
      </c>
      <c r="AJ7">
        <f t="shared" si="1"/>
        <v>0.10053711305549706</v>
      </c>
      <c r="AM7">
        <f>AA34+AA35+AA36+AA37</f>
        <v>3653299</v>
      </c>
      <c r="AO7">
        <f>AA35/AM7</f>
        <v>0.20812202888403056</v>
      </c>
      <c r="AP7">
        <f>AA37/AM7</f>
        <v>0.15969894607586185</v>
      </c>
      <c r="AQ7">
        <f>AO7-AP7</f>
        <v>4.8423082808168705E-2</v>
      </c>
      <c r="AR7">
        <f>AQ7*10</f>
        <v>0.48423082808168705</v>
      </c>
      <c r="AS7" s="29">
        <f>AF7*1000</f>
        <v>1316</v>
      </c>
      <c r="AT7" s="30" t="s">
        <v>56</v>
      </c>
    </row>
    <row r="8" spans="1:46" x14ac:dyDescent="0.45">
      <c r="B8" t="s">
        <v>4</v>
      </c>
      <c r="C8">
        <v>212</v>
      </c>
      <c r="D8">
        <v>69019</v>
      </c>
      <c r="F8">
        <v>80</v>
      </c>
      <c r="G8">
        <v>70904</v>
      </c>
      <c r="I8">
        <v>76</v>
      </c>
      <c r="J8">
        <v>72195</v>
      </c>
      <c r="L8">
        <v>1407</v>
      </c>
      <c r="M8">
        <v>64702</v>
      </c>
      <c r="O8">
        <v>74</v>
      </c>
      <c r="P8">
        <v>67105</v>
      </c>
      <c r="R8">
        <v>439</v>
      </c>
      <c r="S8">
        <v>65522</v>
      </c>
      <c r="U8">
        <v>39</v>
      </c>
      <c r="V8">
        <v>55917</v>
      </c>
      <c r="Y8" s="23">
        <v>51</v>
      </c>
      <c r="Z8" s="2">
        <v>53840</v>
      </c>
      <c r="AA8" s="2">
        <f t="shared" si="0"/>
        <v>53789</v>
      </c>
      <c r="AB8" s="24"/>
      <c r="AC8">
        <v>82</v>
      </c>
      <c r="AD8">
        <v>53885</v>
      </c>
      <c r="AF8" s="28">
        <f>Y53/1000</f>
        <v>1.9339999999999999</v>
      </c>
      <c r="AG8" s="28">
        <f>AB34</f>
        <v>0.53567593920760215</v>
      </c>
      <c r="AH8" s="28">
        <f>AB36</f>
        <v>0.65542587718263534</v>
      </c>
      <c r="AJ8">
        <f t="shared" si="1"/>
        <v>0.10053711305549706</v>
      </c>
      <c r="AM8">
        <f>AA44+AA45+AA46+AA47</f>
        <v>3603931</v>
      </c>
      <c r="AO8">
        <f>AA45/AM8</f>
        <v>0.21892150543392758</v>
      </c>
      <c r="AP8">
        <f>AA47/AM8</f>
        <v>0.14794206659339482</v>
      </c>
      <c r="AQ8">
        <f>AO8-AP8</f>
        <v>7.097943884053276E-2</v>
      </c>
      <c r="AR8">
        <f>AQ8*10</f>
        <v>0.7097943884053276</v>
      </c>
      <c r="AS8" s="29">
        <f>AF8*1000</f>
        <v>1934</v>
      </c>
      <c r="AT8" s="30" t="s">
        <v>57</v>
      </c>
    </row>
    <row r="9" spans="1:46" x14ac:dyDescent="0.45">
      <c r="B9" t="s">
        <v>5</v>
      </c>
      <c r="C9">
        <v>251693</v>
      </c>
      <c r="D9">
        <v>1175102</v>
      </c>
      <c r="F9">
        <v>249550</v>
      </c>
      <c r="G9">
        <v>2366242</v>
      </c>
      <c r="I9">
        <v>251435</v>
      </c>
      <c r="J9">
        <v>2943279</v>
      </c>
      <c r="L9">
        <v>253656</v>
      </c>
      <c r="M9">
        <v>2145921</v>
      </c>
      <c r="O9">
        <v>251859</v>
      </c>
      <c r="P9">
        <v>3322800</v>
      </c>
      <c r="R9">
        <v>252854</v>
      </c>
      <c r="S9">
        <v>4206005</v>
      </c>
      <c r="U9">
        <v>251545</v>
      </c>
      <c r="V9">
        <v>2056878</v>
      </c>
      <c r="Y9" s="23">
        <v>254919</v>
      </c>
      <c r="Z9" s="2">
        <v>3526994</v>
      </c>
      <c r="AA9" s="2">
        <f t="shared" si="0"/>
        <v>3272075</v>
      </c>
      <c r="AB9" s="24"/>
      <c r="AC9">
        <v>257136</v>
      </c>
      <c r="AD9">
        <v>4690517</v>
      </c>
      <c r="AF9" s="28">
        <f>Y63/1000</f>
        <v>1.0580000000000001</v>
      </c>
      <c r="AG9" s="28">
        <f>AB54</f>
        <v>0.55216117098090445</v>
      </c>
      <c r="AH9" s="28">
        <f>AB56</f>
        <v>0.55022806324039331</v>
      </c>
      <c r="AJ9">
        <f t="shared" si="1"/>
        <v>-1.7535618822299588E-3</v>
      </c>
      <c r="AM9">
        <f>AA54+AA55+AA56+AA57</f>
        <v>3837256</v>
      </c>
      <c r="AO9">
        <f>AA55/AM9</f>
        <v>0.1964964026377182</v>
      </c>
      <c r="AP9">
        <f>AA57/AM9</f>
        <v>0.15888098161811462</v>
      </c>
      <c r="AQ9">
        <f>AO9-AP9</f>
        <v>3.7615421019603579E-2</v>
      </c>
      <c r="AR9">
        <f>AQ9*10</f>
        <v>0.37615421019603579</v>
      </c>
      <c r="AS9" s="29">
        <f>AF9*1000</f>
        <v>1058</v>
      </c>
      <c r="AT9" s="30" t="s">
        <v>58</v>
      </c>
    </row>
    <row r="10" spans="1:46" x14ac:dyDescent="0.45">
      <c r="B10" t="s">
        <v>6</v>
      </c>
      <c r="C10">
        <v>279637</v>
      </c>
      <c r="D10">
        <v>542804</v>
      </c>
      <c r="F10">
        <v>278942</v>
      </c>
      <c r="G10">
        <v>569057</v>
      </c>
      <c r="I10">
        <v>279674</v>
      </c>
      <c r="J10">
        <v>549140</v>
      </c>
      <c r="L10">
        <v>279531</v>
      </c>
      <c r="M10">
        <v>547820</v>
      </c>
      <c r="O10">
        <v>279357</v>
      </c>
      <c r="P10">
        <v>553406</v>
      </c>
      <c r="R10">
        <v>279465</v>
      </c>
      <c r="S10">
        <v>568112</v>
      </c>
      <c r="U10">
        <v>278900</v>
      </c>
      <c r="V10">
        <v>523550</v>
      </c>
      <c r="Y10" s="23">
        <v>279440</v>
      </c>
      <c r="Z10" s="2">
        <v>545001</v>
      </c>
      <c r="AA10" s="2">
        <f t="shared" si="0"/>
        <v>265561</v>
      </c>
      <c r="AB10" s="24"/>
      <c r="AC10">
        <v>279255</v>
      </c>
      <c r="AD10">
        <v>537148</v>
      </c>
      <c r="AF10" s="28">
        <f>Y73/1000</f>
        <v>0.39300000000000002</v>
      </c>
      <c r="AG10" s="28">
        <f>AB64</f>
        <v>0.55701278342805971</v>
      </c>
      <c r="AH10" s="28">
        <f>AB66</f>
        <v>0.54339335436000713</v>
      </c>
      <c r="AJ10">
        <f t="shared" si="1"/>
        <v>-1.2376729464113204E-2</v>
      </c>
      <c r="AM10">
        <f>AA64+AA65+AA66+AA67</f>
        <v>4069804</v>
      </c>
      <c r="AO10">
        <f>AA65/AM10</f>
        <v>0.18448234853570344</v>
      </c>
      <c r="AP10">
        <f>AA67/AM10</f>
        <v>0.17051730255314507</v>
      </c>
      <c r="AQ10">
        <f>AO10-AP10</f>
        <v>1.3965045982558377E-2</v>
      </c>
      <c r="AR10">
        <f>AQ10*10</f>
        <v>0.13965045982558377</v>
      </c>
      <c r="AS10" s="29">
        <f>AF10*1000</f>
        <v>393</v>
      </c>
    </row>
    <row r="11" spans="1:46" x14ac:dyDescent="0.45">
      <c r="B11" t="s">
        <v>7</v>
      </c>
      <c r="C11">
        <v>278468</v>
      </c>
      <c r="D11">
        <v>495493</v>
      </c>
      <c r="F11">
        <v>278545</v>
      </c>
      <c r="G11">
        <v>508521</v>
      </c>
      <c r="I11">
        <v>278655</v>
      </c>
      <c r="J11">
        <v>524158</v>
      </c>
      <c r="L11">
        <v>278924</v>
      </c>
      <c r="M11">
        <v>501061</v>
      </c>
      <c r="O11">
        <v>278464</v>
      </c>
      <c r="P11">
        <v>496426</v>
      </c>
      <c r="R11">
        <v>278668</v>
      </c>
      <c r="S11">
        <v>485135</v>
      </c>
      <c r="U11">
        <v>278701</v>
      </c>
      <c r="V11">
        <v>438216</v>
      </c>
      <c r="Y11" s="23">
        <v>278860</v>
      </c>
      <c r="Z11" s="2">
        <v>436028</v>
      </c>
      <c r="AA11" s="2">
        <f t="shared" si="0"/>
        <v>157168</v>
      </c>
      <c r="AB11" s="24"/>
      <c r="AC11">
        <v>278700</v>
      </c>
      <c r="AD11">
        <v>445566</v>
      </c>
      <c r="AF11" s="28">
        <f>Y83/1000</f>
        <v>0.55000000000000004</v>
      </c>
      <c r="AG11" s="28">
        <f>AB74</f>
        <v>0.55094380094380091</v>
      </c>
      <c r="AH11" s="28">
        <f>AB76</f>
        <v>0.65763705239082271</v>
      </c>
      <c r="AJ11">
        <f t="shared" si="1"/>
        <v>8.8279779671043071E-2</v>
      </c>
      <c r="AM11">
        <f>AA74+AA75+AA76+AA77</f>
        <v>3856436</v>
      </c>
      <c r="AO11">
        <f>AA75/AM11</f>
        <v>0.1971447211881644</v>
      </c>
      <c r="AP11">
        <f>AA77/AM11</f>
        <v>0.17655524427217253</v>
      </c>
      <c r="AQ11">
        <f>AO11-AP11</f>
        <v>2.0589476915991861E-2</v>
      </c>
      <c r="AR11">
        <f>AQ11*10</f>
        <v>0.20589476915991861</v>
      </c>
      <c r="AS11" s="29">
        <f>AF11*1000</f>
        <v>550</v>
      </c>
    </row>
    <row r="12" spans="1:46" x14ac:dyDescent="0.45">
      <c r="B12" t="s">
        <v>8</v>
      </c>
      <c r="C12">
        <v>277076</v>
      </c>
      <c r="D12">
        <v>1064804</v>
      </c>
      <c r="F12">
        <v>278620</v>
      </c>
      <c r="G12">
        <v>1155724</v>
      </c>
      <c r="I12">
        <v>278373</v>
      </c>
      <c r="J12">
        <v>1125973</v>
      </c>
      <c r="L12">
        <v>277936</v>
      </c>
      <c r="M12">
        <v>1083735</v>
      </c>
      <c r="O12">
        <v>278239</v>
      </c>
      <c r="P12">
        <v>1109798</v>
      </c>
      <c r="R12">
        <v>278571</v>
      </c>
      <c r="S12">
        <v>1127016</v>
      </c>
      <c r="U12">
        <v>277755</v>
      </c>
      <c r="V12">
        <v>928563</v>
      </c>
      <c r="Y12" s="23">
        <v>278739</v>
      </c>
      <c r="Z12" s="2">
        <v>993677</v>
      </c>
      <c r="AA12" s="2">
        <f t="shared" si="0"/>
        <v>714938</v>
      </c>
      <c r="AB12" s="24"/>
      <c r="AC12">
        <v>278468</v>
      </c>
      <c r="AD12">
        <v>1006231</v>
      </c>
      <c r="AF12" s="28">
        <f>Y93/1000</f>
        <v>0.86499999999999999</v>
      </c>
      <c r="AG12" s="28">
        <f>AB84</f>
        <v>0.53438074897392385</v>
      </c>
      <c r="AH12" s="28">
        <f>AB86</f>
        <v>0.66111180602910857</v>
      </c>
      <c r="AJ12">
        <f t="shared" si="1"/>
        <v>0.10600739964864379</v>
      </c>
      <c r="AM12">
        <f>AA84+AA85+AA86+AA87</f>
        <v>3885294</v>
      </c>
      <c r="AO12">
        <f>AA85/AM12</f>
        <v>0.20066383650761049</v>
      </c>
      <c r="AP12">
        <f>AA87/AM12</f>
        <v>0.16868118603122439</v>
      </c>
      <c r="AQ12">
        <f>AO12-AP12</f>
        <v>3.1982650476386099E-2</v>
      </c>
      <c r="AR12">
        <f>AQ12*10</f>
        <v>0.31982650476386099</v>
      </c>
      <c r="AS12" s="29">
        <f>AF12*1000</f>
        <v>865</v>
      </c>
    </row>
    <row r="13" spans="1:46" x14ac:dyDescent="0.45">
      <c r="B13" t="s">
        <v>9</v>
      </c>
      <c r="C13">
        <v>1552</v>
      </c>
      <c r="F13">
        <v>1440</v>
      </c>
      <c r="I13">
        <v>1465</v>
      </c>
      <c r="L13">
        <v>1864</v>
      </c>
      <c r="O13">
        <v>1656</v>
      </c>
      <c r="R13">
        <v>1737</v>
      </c>
      <c r="U13">
        <v>672</v>
      </c>
      <c r="Y13" s="23">
        <v>925</v>
      </c>
      <c r="Z13" s="2"/>
      <c r="AA13" s="2"/>
      <c r="AB13" s="24"/>
      <c r="AC13">
        <v>987</v>
      </c>
      <c r="AS13" s="29"/>
    </row>
    <row r="14" spans="1:46" x14ac:dyDescent="0.45">
      <c r="A14">
        <v>2</v>
      </c>
      <c r="B14" t="s">
        <v>0</v>
      </c>
      <c r="C14">
        <v>4433462</v>
      </c>
      <c r="D14">
        <v>6015785</v>
      </c>
      <c r="F14">
        <v>4430020</v>
      </c>
      <c r="G14">
        <v>5994774</v>
      </c>
      <c r="I14">
        <v>4435565</v>
      </c>
      <c r="J14">
        <v>6031830</v>
      </c>
      <c r="L14">
        <v>4439580</v>
      </c>
      <c r="M14">
        <v>5969071</v>
      </c>
      <c r="O14">
        <v>4436538</v>
      </c>
      <c r="P14">
        <v>6113993</v>
      </c>
      <c r="R14">
        <v>4436821</v>
      </c>
      <c r="S14">
        <v>6064638</v>
      </c>
      <c r="U14">
        <v>4437804</v>
      </c>
      <c r="V14">
        <v>5895821</v>
      </c>
      <c r="Y14" s="23">
        <v>4439173</v>
      </c>
      <c r="Z14" s="2">
        <v>5878659</v>
      </c>
      <c r="AA14" s="2">
        <f>Z14-Y14</f>
        <v>1439486</v>
      </c>
      <c r="AB14" s="24">
        <f>AA15/AA14</f>
        <v>0.55272229115114702</v>
      </c>
      <c r="AC14">
        <v>4440128</v>
      </c>
      <c r="AD14">
        <v>5889671</v>
      </c>
    </row>
    <row r="15" spans="1:46" x14ac:dyDescent="0.45">
      <c r="B15" t="s">
        <v>1</v>
      </c>
      <c r="C15">
        <v>4436693</v>
      </c>
      <c r="D15">
        <v>5328840</v>
      </c>
      <c r="F15">
        <v>4230060</v>
      </c>
      <c r="G15">
        <v>5405997</v>
      </c>
      <c r="I15">
        <v>4434034</v>
      </c>
      <c r="J15">
        <v>5256654</v>
      </c>
      <c r="L15">
        <v>4433475</v>
      </c>
      <c r="M15">
        <v>5333179</v>
      </c>
      <c r="O15">
        <v>4436372</v>
      </c>
      <c r="P15">
        <v>5347344</v>
      </c>
      <c r="R15">
        <v>4431144</v>
      </c>
      <c r="S15">
        <v>5314875</v>
      </c>
      <c r="U15">
        <v>4437305</v>
      </c>
      <c r="V15">
        <v>5247502</v>
      </c>
      <c r="Y15" s="23">
        <v>4433281</v>
      </c>
      <c r="Z15" s="2">
        <v>5228917</v>
      </c>
      <c r="AA15" s="2">
        <f t="shared" ref="AA15:AA22" si="2">Z15-Y15</f>
        <v>795636</v>
      </c>
      <c r="AB15" s="24"/>
      <c r="AC15">
        <v>4439674</v>
      </c>
      <c r="AD15">
        <v>5235844</v>
      </c>
    </row>
    <row r="16" spans="1:46" x14ac:dyDescent="0.45">
      <c r="B16" t="s">
        <v>2</v>
      </c>
      <c r="C16">
        <v>4407885</v>
      </c>
      <c r="D16">
        <v>5319625</v>
      </c>
      <c r="F16">
        <v>4376098</v>
      </c>
      <c r="G16">
        <v>5337805</v>
      </c>
      <c r="I16">
        <v>4404954</v>
      </c>
      <c r="J16">
        <v>5350462</v>
      </c>
      <c r="L16">
        <v>4405189</v>
      </c>
      <c r="M16">
        <v>5308516</v>
      </c>
      <c r="O16">
        <v>4411809</v>
      </c>
      <c r="P16">
        <v>5324705</v>
      </c>
      <c r="R16">
        <v>4406194</v>
      </c>
      <c r="S16">
        <v>5357315</v>
      </c>
      <c r="U16">
        <v>4402556</v>
      </c>
      <c r="V16">
        <v>5409345</v>
      </c>
      <c r="Y16" s="23">
        <v>4411782</v>
      </c>
      <c r="Z16" s="2">
        <v>5443097</v>
      </c>
      <c r="AA16" s="2">
        <f t="shared" si="2"/>
        <v>1031315</v>
      </c>
      <c r="AB16" s="24">
        <f>AA17/AA16</f>
        <v>0.60043633613396485</v>
      </c>
      <c r="AC16">
        <v>4411165</v>
      </c>
      <c r="AD16">
        <v>5395849</v>
      </c>
    </row>
    <row r="17" spans="1:30" x14ac:dyDescent="0.45">
      <c r="B17" t="s">
        <v>3</v>
      </c>
      <c r="C17">
        <v>4409079</v>
      </c>
      <c r="D17">
        <v>5008094</v>
      </c>
      <c r="F17">
        <v>4261385</v>
      </c>
      <c r="G17">
        <v>5054295</v>
      </c>
      <c r="I17">
        <v>4405068</v>
      </c>
      <c r="J17">
        <v>4997783</v>
      </c>
      <c r="L17">
        <v>4409068</v>
      </c>
      <c r="M17">
        <v>5007253</v>
      </c>
      <c r="O17">
        <v>4409525</v>
      </c>
      <c r="P17">
        <v>5047695</v>
      </c>
      <c r="R17">
        <v>4401382</v>
      </c>
      <c r="S17">
        <v>5035187</v>
      </c>
      <c r="U17">
        <v>4408580</v>
      </c>
      <c r="V17">
        <v>5068593</v>
      </c>
      <c r="Y17" s="23">
        <v>4407929</v>
      </c>
      <c r="Z17" s="2">
        <v>5027168</v>
      </c>
      <c r="AA17" s="2">
        <f t="shared" si="2"/>
        <v>619239</v>
      </c>
      <c r="AB17" s="24"/>
      <c r="AC17">
        <v>4407895</v>
      </c>
      <c r="AD17">
        <v>5069846</v>
      </c>
    </row>
    <row r="18" spans="1:30" x14ac:dyDescent="0.45">
      <c r="B18" t="s">
        <v>4</v>
      </c>
      <c r="C18">
        <v>73</v>
      </c>
      <c r="D18">
        <v>65763</v>
      </c>
      <c r="F18">
        <v>267</v>
      </c>
      <c r="G18">
        <v>59482</v>
      </c>
      <c r="I18">
        <v>70</v>
      </c>
      <c r="J18">
        <v>64529</v>
      </c>
      <c r="L18">
        <v>404</v>
      </c>
      <c r="M18">
        <v>61286</v>
      </c>
      <c r="O18">
        <v>134</v>
      </c>
      <c r="P18">
        <v>61878</v>
      </c>
      <c r="R18">
        <v>56</v>
      </c>
      <c r="S18">
        <v>61603</v>
      </c>
      <c r="U18">
        <v>447</v>
      </c>
      <c r="V18">
        <v>53626</v>
      </c>
      <c r="Y18" s="23">
        <v>143</v>
      </c>
      <c r="Z18" s="2">
        <v>58385</v>
      </c>
      <c r="AA18" s="2">
        <f t="shared" si="2"/>
        <v>58242</v>
      </c>
      <c r="AB18" s="24"/>
      <c r="AC18">
        <v>253</v>
      </c>
      <c r="AD18">
        <v>55097</v>
      </c>
    </row>
    <row r="19" spans="1:30" x14ac:dyDescent="0.45">
      <c r="B19" t="s">
        <v>5</v>
      </c>
      <c r="C19">
        <v>251722</v>
      </c>
      <c r="D19">
        <v>1358453</v>
      </c>
      <c r="F19">
        <v>250540</v>
      </c>
      <c r="G19">
        <v>2291109</v>
      </c>
      <c r="I19">
        <v>251196</v>
      </c>
      <c r="J19">
        <v>3162913</v>
      </c>
      <c r="L19">
        <v>254630</v>
      </c>
      <c r="M19">
        <v>2312615</v>
      </c>
      <c r="O19">
        <v>251147</v>
      </c>
      <c r="P19">
        <v>3751956</v>
      </c>
      <c r="R19">
        <v>253008</v>
      </c>
      <c r="S19">
        <v>4751255</v>
      </c>
      <c r="U19">
        <v>252933</v>
      </c>
      <c r="V19">
        <v>2350522</v>
      </c>
      <c r="Y19" s="23">
        <v>255973</v>
      </c>
      <c r="Z19" s="2">
        <v>3995980</v>
      </c>
      <c r="AA19" s="2">
        <f t="shared" si="2"/>
        <v>3740007</v>
      </c>
      <c r="AB19" s="24"/>
      <c r="AC19">
        <v>256252</v>
      </c>
      <c r="AD19">
        <v>5029316</v>
      </c>
    </row>
    <row r="20" spans="1:30" x14ac:dyDescent="0.45">
      <c r="B20" t="s">
        <v>6</v>
      </c>
      <c r="C20">
        <v>282919</v>
      </c>
      <c r="D20">
        <v>575949</v>
      </c>
      <c r="F20">
        <v>280343</v>
      </c>
      <c r="G20">
        <v>570785</v>
      </c>
      <c r="I20">
        <v>282077</v>
      </c>
      <c r="J20">
        <v>563012</v>
      </c>
      <c r="L20">
        <v>287950</v>
      </c>
      <c r="M20">
        <v>541888</v>
      </c>
      <c r="O20">
        <v>280711</v>
      </c>
      <c r="P20">
        <v>574757</v>
      </c>
      <c r="R20">
        <v>282414</v>
      </c>
      <c r="S20">
        <v>564180</v>
      </c>
      <c r="U20">
        <v>281712</v>
      </c>
      <c r="V20">
        <v>545348</v>
      </c>
      <c r="Y20" s="23">
        <v>279311</v>
      </c>
      <c r="Z20" s="2">
        <v>449476</v>
      </c>
      <c r="AA20" s="2">
        <f t="shared" si="2"/>
        <v>170165</v>
      </c>
      <c r="AB20" s="24"/>
      <c r="AC20">
        <v>279068</v>
      </c>
      <c r="AD20">
        <v>538090</v>
      </c>
    </row>
    <row r="21" spans="1:30" x14ac:dyDescent="0.45">
      <c r="B21" t="s">
        <v>7</v>
      </c>
      <c r="C21">
        <v>281940</v>
      </c>
      <c r="D21">
        <v>486758</v>
      </c>
      <c r="F21">
        <v>278204</v>
      </c>
      <c r="G21">
        <v>490665</v>
      </c>
      <c r="I21">
        <v>280682</v>
      </c>
      <c r="J21">
        <v>497782</v>
      </c>
      <c r="L21">
        <v>287787</v>
      </c>
      <c r="M21">
        <v>490894</v>
      </c>
      <c r="O21">
        <v>279182</v>
      </c>
      <c r="P21">
        <v>507434</v>
      </c>
      <c r="R21">
        <v>281846</v>
      </c>
      <c r="S21">
        <v>489732</v>
      </c>
      <c r="U21">
        <v>280863</v>
      </c>
      <c r="V21">
        <v>440028</v>
      </c>
      <c r="Y21" s="23">
        <v>278781</v>
      </c>
      <c r="Z21" s="2">
        <v>461941</v>
      </c>
      <c r="AA21" s="2">
        <f t="shared" si="2"/>
        <v>183160</v>
      </c>
      <c r="AB21" s="24"/>
      <c r="AC21">
        <v>278616</v>
      </c>
      <c r="AD21">
        <v>443491</v>
      </c>
    </row>
    <row r="22" spans="1:30" x14ac:dyDescent="0.45">
      <c r="B22" t="s">
        <v>8</v>
      </c>
      <c r="C22">
        <v>281959</v>
      </c>
      <c r="D22">
        <v>1125907</v>
      </c>
      <c r="F22">
        <v>279247</v>
      </c>
      <c r="G22">
        <v>1126001</v>
      </c>
      <c r="I22">
        <v>281224</v>
      </c>
      <c r="J22">
        <v>1133810</v>
      </c>
      <c r="L22">
        <v>287881</v>
      </c>
      <c r="M22">
        <v>1039438</v>
      </c>
      <c r="O22">
        <v>279963</v>
      </c>
      <c r="P22">
        <v>1157918</v>
      </c>
      <c r="R22">
        <v>281802</v>
      </c>
      <c r="S22">
        <v>1106184</v>
      </c>
      <c r="U22">
        <v>281720</v>
      </c>
      <c r="V22">
        <v>1002366</v>
      </c>
      <c r="Y22" s="23">
        <v>278283</v>
      </c>
      <c r="Z22" s="2">
        <v>785221</v>
      </c>
      <c r="AA22" s="2">
        <f t="shared" si="2"/>
        <v>506938</v>
      </c>
      <c r="AB22" s="24"/>
      <c r="AC22">
        <v>278544</v>
      </c>
      <c r="AD22">
        <v>995353</v>
      </c>
    </row>
    <row r="23" spans="1:30" x14ac:dyDescent="0.45">
      <c r="B23" t="s">
        <v>9</v>
      </c>
      <c r="C23">
        <v>1965</v>
      </c>
      <c r="F23">
        <v>1945</v>
      </c>
      <c r="I23">
        <v>1624</v>
      </c>
      <c r="L23">
        <v>2012</v>
      </c>
      <c r="O23">
        <v>1760</v>
      </c>
      <c r="R23">
        <v>1646</v>
      </c>
      <c r="U23">
        <v>1021</v>
      </c>
      <c r="Y23" s="23">
        <v>1246</v>
      </c>
      <c r="Z23" s="2"/>
      <c r="AA23" s="2"/>
      <c r="AB23" s="24"/>
      <c r="AC23">
        <v>920</v>
      </c>
    </row>
    <row r="24" spans="1:30" x14ac:dyDescent="0.45">
      <c r="A24">
        <v>3</v>
      </c>
      <c r="B24" t="s">
        <v>0</v>
      </c>
      <c r="C24">
        <v>4439152</v>
      </c>
      <c r="D24">
        <v>5945171</v>
      </c>
      <c r="F24">
        <v>4439126</v>
      </c>
      <c r="G24">
        <v>6008343</v>
      </c>
      <c r="I24">
        <v>4439013</v>
      </c>
      <c r="J24">
        <v>6038363</v>
      </c>
      <c r="L24">
        <v>4438968</v>
      </c>
      <c r="M24">
        <v>6104698</v>
      </c>
      <c r="O24">
        <v>4435444</v>
      </c>
      <c r="P24">
        <v>6141442</v>
      </c>
      <c r="R24">
        <v>4433678</v>
      </c>
      <c r="S24">
        <v>6162620</v>
      </c>
      <c r="U24">
        <v>4437866</v>
      </c>
      <c r="V24">
        <v>5897159</v>
      </c>
      <c r="Y24" s="23">
        <v>4441860</v>
      </c>
      <c r="Z24" s="2">
        <v>5757086</v>
      </c>
      <c r="AA24" s="2">
        <f>Z24-Y24</f>
        <v>1315226</v>
      </c>
      <c r="AB24" s="24">
        <f>AA25/AA24</f>
        <v>0.54880149875382633</v>
      </c>
      <c r="AC24">
        <v>4439389</v>
      </c>
      <c r="AD24">
        <v>5896878</v>
      </c>
    </row>
    <row r="25" spans="1:30" x14ac:dyDescent="0.45">
      <c r="B25" t="s">
        <v>1</v>
      </c>
      <c r="C25">
        <v>4434913</v>
      </c>
      <c r="D25">
        <v>5232101</v>
      </c>
      <c r="F25">
        <v>4435164</v>
      </c>
      <c r="G25">
        <v>5241118</v>
      </c>
      <c r="I25">
        <v>4434066</v>
      </c>
      <c r="J25">
        <v>5267593</v>
      </c>
      <c r="L25">
        <v>4438935</v>
      </c>
      <c r="M25">
        <v>5324099</v>
      </c>
      <c r="O25">
        <v>4437372</v>
      </c>
      <c r="P25">
        <v>5339049</v>
      </c>
      <c r="R25">
        <v>4430113</v>
      </c>
      <c r="S25">
        <v>5332812</v>
      </c>
      <c r="U25">
        <v>4435286</v>
      </c>
      <c r="V25">
        <v>5223920</v>
      </c>
      <c r="Y25" s="23">
        <v>4435845</v>
      </c>
      <c r="Z25" s="2">
        <v>5157643</v>
      </c>
      <c r="AA25" s="2">
        <f t="shared" ref="AA25:AA32" si="3">Z25-Y25</f>
        <v>721798</v>
      </c>
      <c r="AB25" s="24"/>
      <c r="AC25">
        <v>4437152</v>
      </c>
      <c r="AD25">
        <v>5235870</v>
      </c>
    </row>
    <row r="26" spans="1:30" x14ac:dyDescent="0.45">
      <c r="B26" t="s">
        <v>2</v>
      </c>
      <c r="C26">
        <v>4409122</v>
      </c>
      <c r="D26">
        <v>5216652</v>
      </c>
      <c r="F26">
        <v>4408574</v>
      </c>
      <c r="G26">
        <v>5317085</v>
      </c>
      <c r="I26">
        <v>4410477</v>
      </c>
      <c r="J26">
        <v>5355398</v>
      </c>
      <c r="L26">
        <v>4408269</v>
      </c>
      <c r="M26">
        <v>5363269</v>
      </c>
      <c r="O26">
        <v>4407956</v>
      </c>
      <c r="P26">
        <v>5334362</v>
      </c>
      <c r="R26">
        <v>4410258</v>
      </c>
      <c r="S26">
        <v>5349006</v>
      </c>
      <c r="U26">
        <v>4406116</v>
      </c>
      <c r="V26">
        <v>5386423</v>
      </c>
      <c r="Y26" s="23">
        <v>4408159</v>
      </c>
      <c r="Z26" s="2">
        <v>5636284</v>
      </c>
      <c r="AA26" s="2">
        <f t="shared" si="3"/>
        <v>1228125</v>
      </c>
      <c r="AB26" s="24">
        <f>AA27/AA26</f>
        <v>0.56736895674300258</v>
      </c>
      <c r="AC26">
        <v>4408219</v>
      </c>
      <c r="AD26">
        <v>5393356</v>
      </c>
    </row>
    <row r="27" spans="1:30" x14ac:dyDescent="0.45">
      <c r="B27" t="s">
        <v>3</v>
      </c>
      <c r="C27">
        <v>4409819</v>
      </c>
      <c r="D27">
        <v>4958004</v>
      </c>
      <c r="F27">
        <v>4406054</v>
      </c>
      <c r="G27">
        <v>5022038</v>
      </c>
      <c r="I27">
        <v>4410871</v>
      </c>
      <c r="J27">
        <v>5005204</v>
      </c>
      <c r="L27">
        <v>4394611</v>
      </c>
      <c r="M27">
        <v>5022332</v>
      </c>
      <c r="O27">
        <v>4415702</v>
      </c>
      <c r="P27">
        <v>5031874</v>
      </c>
      <c r="R27">
        <v>4404076</v>
      </c>
      <c r="S27">
        <v>5004840</v>
      </c>
      <c r="U27">
        <v>4406249</v>
      </c>
      <c r="V27">
        <v>5069244</v>
      </c>
      <c r="Y27" s="23">
        <v>4404579</v>
      </c>
      <c r="Z27" s="2">
        <v>5101379</v>
      </c>
      <c r="AA27" s="2">
        <f t="shared" si="3"/>
        <v>696800</v>
      </c>
      <c r="AB27" s="24"/>
      <c r="AC27">
        <v>4404899</v>
      </c>
      <c r="AD27">
        <v>5072781</v>
      </c>
    </row>
    <row r="28" spans="1:30" x14ac:dyDescent="0.45">
      <c r="B28" t="s">
        <v>4</v>
      </c>
      <c r="C28">
        <v>59</v>
      </c>
      <c r="D28">
        <v>66062</v>
      </c>
      <c r="F28">
        <v>198</v>
      </c>
      <c r="G28">
        <v>66425</v>
      </c>
      <c r="I28">
        <v>288</v>
      </c>
      <c r="J28">
        <v>63328</v>
      </c>
      <c r="L28">
        <v>500</v>
      </c>
      <c r="M28">
        <v>67531</v>
      </c>
      <c r="O28">
        <v>250</v>
      </c>
      <c r="P28">
        <v>67492</v>
      </c>
      <c r="R28">
        <v>763</v>
      </c>
      <c r="S28">
        <v>65106</v>
      </c>
      <c r="U28">
        <v>50</v>
      </c>
      <c r="V28">
        <v>53338</v>
      </c>
      <c r="Y28" s="23">
        <v>21</v>
      </c>
      <c r="Z28" s="2">
        <v>79396</v>
      </c>
      <c r="AA28" s="2">
        <f t="shared" si="3"/>
        <v>79375</v>
      </c>
      <c r="AB28" s="24"/>
      <c r="AC28">
        <v>29</v>
      </c>
      <c r="AD28">
        <v>54780</v>
      </c>
    </row>
    <row r="29" spans="1:30" x14ac:dyDescent="0.45">
      <c r="B29" t="s">
        <v>5</v>
      </c>
      <c r="C29">
        <v>253130</v>
      </c>
      <c r="D29">
        <v>1554956</v>
      </c>
      <c r="F29">
        <v>250420</v>
      </c>
      <c r="G29">
        <v>2765169</v>
      </c>
      <c r="I29">
        <v>251050</v>
      </c>
      <c r="J29">
        <v>3451965</v>
      </c>
      <c r="L29">
        <v>255373</v>
      </c>
      <c r="M29">
        <v>2691778</v>
      </c>
      <c r="O29">
        <v>252867</v>
      </c>
      <c r="P29">
        <v>4294174</v>
      </c>
      <c r="R29">
        <v>253120</v>
      </c>
      <c r="S29">
        <v>5265687</v>
      </c>
      <c r="U29">
        <v>252934</v>
      </c>
      <c r="V29">
        <v>2623089</v>
      </c>
      <c r="Y29" s="23">
        <v>255344</v>
      </c>
      <c r="Z29" s="2">
        <v>4669266</v>
      </c>
      <c r="AA29" s="2">
        <f t="shared" si="3"/>
        <v>4413922</v>
      </c>
      <c r="AB29" s="24"/>
      <c r="AC29">
        <v>256527</v>
      </c>
      <c r="AD29">
        <v>5289344</v>
      </c>
    </row>
    <row r="30" spans="1:30" x14ac:dyDescent="0.45">
      <c r="B30" t="s">
        <v>6</v>
      </c>
      <c r="C30">
        <v>278758</v>
      </c>
      <c r="D30">
        <v>532328</v>
      </c>
      <c r="F30">
        <v>279257</v>
      </c>
      <c r="G30">
        <v>560212</v>
      </c>
      <c r="I30">
        <v>278985</v>
      </c>
      <c r="J30">
        <v>587439</v>
      </c>
      <c r="L30">
        <v>279279</v>
      </c>
      <c r="M30">
        <v>561844</v>
      </c>
      <c r="O30">
        <v>279777</v>
      </c>
      <c r="P30">
        <v>541502</v>
      </c>
      <c r="R30">
        <v>279323</v>
      </c>
      <c r="S30">
        <v>582463</v>
      </c>
      <c r="U30">
        <v>278827</v>
      </c>
      <c r="V30">
        <v>538741</v>
      </c>
      <c r="Y30" s="23">
        <v>280019</v>
      </c>
      <c r="Z30" s="2">
        <v>503098</v>
      </c>
      <c r="AA30" s="2">
        <f t="shared" si="3"/>
        <v>223079</v>
      </c>
      <c r="AB30" s="24"/>
      <c r="AC30">
        <v>279094</v>
      </c>
      <c r="AD30">
        <v>537406</v>
      </c>
    </row>
    <row r="31" spans="1:30" x14ac:dyDescent="0.45">
      <c r="B31" t="s">
        <v>7</v>
      </c>
      <c r="C31">
        <v>277788</v>
      </c>
      <c r="D31">
        <v>473432</v>
      </c>
      <c r="F31">
        <v>278752</v>
      </c>
      <c r="G31">
        <v>478515</v>
      </c>
      <c r="I31">
        <v>278255</v>
      </c>
      <c r="J31">
        <v>475903</v>
      </c>
      <c r="L31">
        <v>278622</v>
      </c>
      <c r="M31">
        <v>501002</v>
      </c>
      <c r="O31">
        <v>278167</v>
      </c>
      <c r="P31">
        <v>502900</v>
      </c>
      <c r="R31">
        <v>278118</v>
      </c>
      <c r="S31">
        <v>493984</v>
      </c>
      <c r="U31">
        <v>278648</v>
      </c>
      <c r="V31">
        <v>435437</v>
      </c>
      <c r="Y31" s="23">
        <v>278538</v>
      </c>
      <c r="Z31" s="2">
        <v>434597</v>
      </c>
      <c r="AA31" s="2">
        <f t="shared" si="3"/>
        <v>156059</v>
      </c>
      <c r="AB31" s="24"/>
      <c r="AC31">
        <v>278602</v>
      </c>
      <c r="AD31">
        <v>443109</v>
      </c>
    </row>
    <row r="32" spans="1:30" x14ac:dyDescent="0.45">
      <c r="B32" t="s">
        <v>8</v>
      </c>
      <c r="C32">
        <v>278666</v>
      </c>
      <c r="D32">
        <v>956602</v>
      </c>
      <c r="F32">
        <v>278315</v>
      </c>
      <c r="G32">
        <v>1084840</v>
      </c>
      <c r="I32">
        <v>278589</v>
      </c>
      <c r="J32">
        <v>1150929</v>
      </c>
      <c r="L32">
        <v>278801</v>
      </c>
      <c r="M32">
        <v>1113373</v>
      </c>
      <c r="O32">
        <v>278305</v>
      </c>
      <c r="P32">
        <v>994303</v>
      </c>
      <c r="R32">
        <v>278581</v>
      </c>
      <c r="S32">
        <v>1146201</v>
      </c>
      <c r="U32">
        <v>278802</v>
      </c>
      <c r="V32">
        <v>978958</v>
      </c>
      <c r="Y32" s="23">
        <v>278318</v>
      </c>
      <c r="Z32" s="2">
        <v>903254</v>
      </c>
      <c r="AA32" s="2">
        <f t="shared" si="3"/>
        <v>624936</v>
      </c>
      <c r="AB32" s="24"/>
      <c r="AC32">
        <v>278638</v>
      </c>
      <c r="AD32">
        <v>994836</v>
      </c>
    </row>
    <row r="33" spans="1:30" x14ac:dyDescent="0.45">
      <c r="B33" t="s">
        <v>9</v>
      </c>
      <c r="C33">
        <v>1850</v>
      </c>
      <c r="F33">
        <v>1335</v>
      </c>
      <c r="I33">
        <v>1675</v>
      </c>
      <c r="L33">
        <v>1701</v>
      </c>
      <c r="O33">
        <v>1880</v>
      </c>
      <c r="R33">
        <v>2008</v>
      </c>
      <c r="U33">
        <v>865</v>
      </c>
      <c r="Y33" s="23">
        <v>176</v>
      </c>
      <c r="Z33" s="2"/>
      <c r="AA33" s="2"/>
      <c r="AB33" s="24"/>
      <c r="AC33">
        <v>892</v>
      </c>
    </row>
    <row r="34" spans="1:30" x14ac:dyDescent="0.45">
      <c r="A34">
        <v>4</v>
      </c>
      <c r="B34" t="s">
        <v>0</v>
      </c>
      <c r="C34">
        <v>4439437</v>
      </c>
      <c r="D34">
        <v>6029995</v>
      </c>
      <c r="F34">
        <v>4436460</v>
      </c>
      <c r="G34">
        <v>5991120</v>
      </c>
      <c r="I34">
        <v>4437798</v>
      </c>
      <c r="J34">
        <v>5995750</v>
      </c>
      <c r="L34">
        <v>4437024</v>
      </c>
      <c r="M34">
        <v>5952455</v>
      </c>
      <c r="O34">
        <v>4439690</v>
      </c>
      <c r="P34">
        <v>6045603</v>
      </c>
      <c r="R34">
        <v>4436910</v>
      </c>
      <c r="S34">
        <v>5989638</v>
      </c>
      <c r="U34">
        <v>4433893</v>
      </c>
      <c r="V34">
        <v>5879831</v>
      </c>
      <c r="Y34" s="23">
        <v>4437517</v>
      </c>
      <c r="Z34" s="2">
        <v>5856905</v>
      </c>
      <c r="AA34" s="2">
        <f>Z34-Y34</f>
        <v>1419388</v>
      </c>
      <c r="AB34" s="24">
        <f>AA35/AA34</f>
        <v>0.53567593920760215</v>
      </c>
      <c r="AC34">
        <v>4437145</v>
      </c>
      <c r="AD34">
        <v>5897684</v>
      </c>
    </row>
    <row r="35" spans="1:30" x14ac:dyDescent="0.45">
      <c r="B35" t="s">
        <v>1</v>
      </c>
      <c r="C35">
        <v>4432863</v>
      </c>
      <c r="D35">
        <v>5323349</v>
      </c>
      <c r="F35">
        <v>4435182</v>
      </c>
      <c r="G35">
        <v>5272877</v>
      </c>
      <c r="I35">
        <v>4429988</v>
      </c>
      <c r="J35">
        <v>5267777</v>
      </c>
      <c r="L35">
        <v>4432587</v>
      </c>
      <c r="M35">
        <v>5280436</v>
      </c>
      <c r="O35">
        <v>4437109</v>
      </c>
      <c r="P35">
        <v>5323370</v>
      </c>
      <c r="R35">
        <v>4433810</v>
      </c>
      <c r="S35">
        <v>5270176</v>
      </c>
      <c r="U35">
        <v>4437023</v>
      </c>
      <c r="V35">
        <v>5240457</v>
      </c>
      <c r="Y35" s="23">
        <v>4437095</v>
      </c>
      <c r="Z35" s="2">
        <v>5197427</v>
      </c>
      <c r="AA35" s="2">
        <f t="shared" ref="AA35:AA42" si="4">Z35-Y35</f>
        <v>760332</v>
      </c>
      <c r="AB35" s="24"/>
      <c r="AC35">
        <v>4442925</v>
      </c>
      <c r="AD35">
        <v>5239088</v>
      </c>
    </row>
    <row r="36" spans="1:30" x14ac:dyDescent="0.45">
      <c r="B36" t="s">
        <v>2</v>
      </c>
      <c r="C36">
        <v>4409729</v>
      </c>
      <c r="D36">
        <v>5315552</v>
      </c>
      <c r="F36">
        <v>4409934</v>
      </c>
      <c r="G36">
        <v>5339268</v>
      </c>
      <c r="I36">
        <v>4408666</v>
      </c>
      <c r="J36">
        <v>5388318</v>
      </c>
      <c r="L36">
        <v>4407027</v>
      </c>
      <c r="M36">
        <v>5290052</v>
      </c>
      <c r="O36">
        <v>4411193</v>
      </c>
      <c r="P36">
        <v>5378880</v>
      </c>
      <c r="R36">
        <v>4410691</v>
      </c>
      <c r="S36">
        <v>5370210</v>
      </c>
      <c r="U36">
        <v>4404220</v>
      </c>
      <c r="V36">
        <v>5390260</v>
      </c>
      <c r="Y36" s="23">
        <v>4410328</v>
      </c>
      <c r="Z36" s="2">
        <v>5300479</v>
      </c>
      <c r="AA36" s="2">
        <f t="shared" si="4"/>
        <v>890151</v>
      </c>
      <c r="AB36" s="24">
        <f>AA37/AA36</f>
        <v>0.65542587718263534</v>
      </c>
      <c r="AC36">
        <v>4411849</v>
      </c>
      <c r="AD36">
        <v>5393281</v>
      </c>
    </row>
    <row r="37" spans="1:30" x14ac:dyDescent="0.45">
      <c r="B37" t="s">
        <v>3</v>
      </c>
      <c r="C37">
        <v>4404600</v>
      </c>
      <c r="D37">
        <v>5029271</v>
      </c>
      <c r="F37">
        <v>4407981</v>
      </c>
      <c r="G37">
        <v>5029914</v>
      </c>
      <c r="I37">
        <v>4399722</v>
      </c>
      <c r="J37">
        <v>5036583</v>
      </c>
      <c r="L37">
        <v>4404117</v>
      </c>
      <c r="M37">
        <v>5017149</v>
      </c>
      <c r="O37">
        <v>4412339</v>
      </c>
      <c r="P37">
        <v>5043743</v>
      </c>
      <c r="R37">
        <v>4412185</v>
      </c>
      <c r="S37">
        <v>5002182</v>
      </c>
      <c r="U37">
        <v>4412784</v>
      </c>
      <c r="V37">
        <v>5070003</v>
      </c>
      <c r="Y37" s="23">
        <v>4405913</v>
      </c>
      <c r="Z37" s="2">
        <v>4989341</v>
      </c>
      <c r="AA37" s="2">
        <f t="shared" si="4"/>
        <v>583428</v>
      </c>
      <c r="AB37" s="24"/>
      <c r="AC37">
        <v>4403747</v>
      </c>
      <c r="AD37">
        <v>5070670</v>
      </c>
    </row>
    <row r="38" spans="1:30" x14ac:dyDescent="0.45">
      <c r="B38" t="s">
        <v>4</v>
      </c>
      <c r="C38">
        <v>111</v>
      </c>
      <c r="D38">
        <v>65256</v>
      </c>
      <c r="F38">
        <v>309</v>
      </c>
      <c r="G38">
        <v>62905</v>
      </c>
      <c r="I38">
        <v>334</v>
      </c>
      <c r="J38">
        <v>68425</v>
      </c>
      <c r="L38">
        <v>103</v>
      </c>
      <c r="M38">
        <v>64662</v>
      </c>
      <c r="O38">
        <v>25</v>
      </c>
      <c r="P38">
        <v>62009</v>
      </c>
      <c r="R38">
        <v>466</v>
      </c>
      <c r="S38">
        <v>62196</v>
      </c>
      <c r="U38">
        <v>63</v>
      </c>
      <c r="V38">
        <v>52980</v>
      </c>
      <c r="Y38" s="23">
        <v>204</v>
      </c>
      <c r="Z38" s="2">
        <v>54540</v>
      </c>
      <c r="AA38" s="2">
        <f t="shared" si="4"/>
        <v>54336</v>
      </c>
      <c r="AB38" s="24"/>
      <c r="AC38">
        <v>178</v>
      </c>
      <c r="AD38">
        <v>55055</v>
      </c>
    </row>
    <row r="39" spans="1:30" x14ac:dyDescent="0.45">
      <c r="B39" t="s">
        <v>5</v>
      </c>
      <c r="C39">
        <v>253916</v>
      </c>
      <c r="D39">
        <v>1543599</v>
      </c>
      <c r="F39">
        <v>249647</v>
      </c>
      <c r="G39">
        <v>2856022</v>
      </c>
      <c r="I39">
        <v>251678</v>
      </c>
      <c r="J39">
        <v>3840016</v>
      </c>
      <c r="L39">
        <v>255986</v>
      </c>
      <c r="M39">
        <v>2741408</v>
      </c>
      <c r="O39">
        <v>254464</v>
      </c>
      <c r="P39">
        <v>4218472</v>
      </c>
      <c r="R39">
        <v>254060</v>
      </c>
      <c r="S39">
        <v>5153482</v>
      </c>
      <c r="U39">
        <v>252332</v>
      </c>
      <c r="V39">
        <v>2798509</v>
      </c>
      <c r="Y39" s="23">
        <v>253312</v>
      </c>
      <c r="Z39" s="2">
        <v>4646595</v>
      </c>
      <c r="AA39" s="2">
        <f t="shared" si="4"/>
        <v>4393283</v>
      </c>
      <c r="AB39" s="24"/>
      <c r="AC39">
        <v>256047</v>
      </c>
      <c r="AD39">
        <v>5539621</v>
      </c>
    </row>
    <row r="40" spans="1:30" x14ac:dyDescent="0.45">
      <c r="B40" t="s">
        <v>6</v>
      </c>
      <c r="C40">
        <v>285634</v>
      </c>
      <c r="D40">
        <v>570792</v>
      </c>
      <c r="F40">
        <v>282105</v>
      </c>
      <c r="G40">
        <v>560815</v>
      </c>
      <c r="I40">
        <v>281517</v>
      </c>
      <c r="J40">
        <v>569765</v>
      </c>
      <c r="L40">
        <v>286915</v>
      </c>
      <c r="M40">
        <v>569884</v>
      </c>
      <c r="O40">
        <v>281543</v>
      </c>
      <c r="P40">
        <v>560625</v>
      </c>
      <c r="R40">
        <v>280139</v>
      </c>
      <c r="S40">
        <v>561821</v>
      </c>
      <c r="U40">
        <v>282455</v>
      </c>
      <c r="V40">
        <v>560299</v>
      </c>
      <c r="Y40" s="23">
        <v>279012</v>
      </c>
      <c r="Z40" s="2">
        <v>592524</v>
      </c>
      <c r="AA40" s="2">
        <f t="shared" si="4"/>
        <v>313512</v>
      </c>
      <c r="AB40" s="24"/>
      <c r="AC40">
        <v>279472</v>
      </c>
      <c r="AD40">
        <v>537063</v>
      </c>
    </row>
    <row r="41" spans="1:30" x14ac:dyDescent="0.45">
      <c r="B41" t="s">
        <v>7</v>
      </c>
      <c r="C41">
        <v>284842</v>
      </c>
      <c r="D41">
        <v>487655</v>
      </c>
      <c r="F41">
        <v>281435</v>
      </c>
      <c r="G41">
        <v>490615</v>
      </c>
      <c r="I41">
        <v>281055</v>
      </c>
      <c r="J41">
        <v>492516</v>
      </c>
      <c r="L41">
        <v>285891</v>
      </c>
      <c r="M41">
        <v>476819</v>
      </c>
      <c r="O41">
        <v>280019</v>
      </c>
      <c r="P41">
        <v>479088</v>
      </c>
      <c r="R41">
        <v>279931</v>
      </c>
      <c r="S41">
        <v>469828</v>
      </c>
      <c r="U41">
        <v>281252</v>
      </c>
      <c r="V41">
        <v>434413</v>
      </c>
      <c r="Y41" s="23">
        <v>278271</v>
      </c>
      <c r="Z41" s="2">
        <v>427581</v>
      </c>
      <c r="AA41" s="2">
        <f t="shared" si="4"/>
        <v>149310</v>
      </c>
      <c r="AB41" s="24"/>
      <c r="AC41">
        <v>279065</v>
      </c>
      <c r="AD41">
        <v>443261</v>
      </c>
    </row>
    <row r="42" spans="1:30" x14ac:dyDescent="0.45">
      <c r="B42" t="s">
        <v>8</v>
      </c>
      <c r="C42">
        <v>285155</v>
      </c>
      <c r="D42">
        <v>1089538</v>
      </c>
      <c r="F42">
        <v>282563</v>
      </c>
      <c r="G42">
        <v>1105815</v>
      </c>
      <c r="I42">
        <v>281601</v>
      </c>
      <c r="J42">
        <v>1146280</v>
      </c>
      <c r="L42">
        <v>286803</v>
      </c>
      <c r="M42">
        <v>1075494</v>
      </c>
      <c r="O42">
        <v>281203</v>
      </c>
      <c r="P42">
        <v>1099047</v>
      </c>
      <c r="R42">
        <v>280437</v>
      </c>
      <c r="S42">
        <v>1079306</v>
      </c>
      <c r="U42">
        <v>282198</v>
      </c>
      <c r="V42">
        <v>1015349</v>
      </c>
      <c r="Y42" s="23">
        <v>278713</v>
      </c>
      <c r="Z42" s="2">
        <v>1086843</v>
      </c>
      <c r="AA42" s="2">
        <f t="shared" si="4"/>
        <v>808130</v>
      </c>
      <c r="AB42" s="24"/>
      <c r="AC42">
        <v>278706</v>
      </c>
      <c r="AD42">
        <v>992520</v>
      </c>
    </row>
    <row r="43" spans="1:30" x14ac:dyDescent="0.45">
      <c r="B43" t="s">
        <v>9</v>
      </c>
      <c r="C43">
        <v>1754</v>
      </c>
      <c r="F43">
        <v>1478</v>
      </c>
      <c r="I43">
        <v>1362</v>
      </c>
      <c r="L43">
        <v>1607</v>
      </c>
      <c r="O43">
        <v>1679</v>
      </c>
      <c r="R43">
        <v>1727</v>
      </c>
      <c r="U43">
        <v>1001</v>
      </c>
      <c r="Y43" s="23">
        <v>1316</v>
      </c>
      <c r="Z43" s="2"/>
      <c r="AA43" s="2"/>
      <c r="AB43" s="24"/>
      <c r="AC43">
        <v>883</v>
      </c>
    </row>
    <row r="44" spans="1:30" x14ac:dyDescent="0.45">
      <c r="A44">
        <v>5</v>
      </c>
      <c r="B44" t="s">
        <v>0</v>
      </c>
      <c r="C44">
        <v>4438504</v>
      </c>
      <c r="D44">
        <v>6006557</v>
      </c>
      <c r="F44">
        <v>4434636</v>
      </c>
      <c r="G44">
        <v>6056596</v>
      </c>
      <c r="I44">
        <v>4433192</v>
      </c>
      <c r="J44">
        <v>6011185</v>
      </c>
      <c r="L44">
        <v>4438067</v>
      </c>
      <c r="M44">
        <v>5963885</v>
      </c>
      <c r="O44">
        <v>4436289</v>
      </c>
      <c r="P44">
        <v>5989714</v>
      </c>
      <c r="R44">
        <v>4434519</v>
      </c>
      <c r="S44">
        <v>5908457</v>
      </c>
      <c r="U44">
        <v>4434365</v>
      </c>
      <c r="V44">
        <v>5859022</v>
      </c>
      <c r="Y44" s="23">
        <v>4438269</v>
      </c>
      <c r="Z44" s="2">
        <v>5886530</v>
      </c>
      <c r="AA44" s="2">
        <f>Z44-Y44</f>
        <v>1448261</v>
      </c>
      <c r="AB44" s="24">
        <f>AA45/AA44</f>
        <v>0.54477611425012484</v>
      </c>
      <c r="AC44">
        <v>4440077</v>
      </c>
      <c r="AD44">
        <v>5894737</v>
      </c>
    </row>
    <row r="45" spans="1:30" x14ac:dyDescent="0.45">
      <c r="B45" t="s">
        <v>1</v>
      </c>
      <c r="C45">
        <v>4436464</v>
      </c>
      <c r="D45">
        <v>5309794</v>
      </c>
      <c r="F45">
        <v>4435836</v>
      </c>
      <c r="G45">
        <v>5305134</v>
      </c>
      <c r="I45">
        <v>4433964</v>
      </c>
      <c r="J45">
        <v>5269463</v>
      </c>
      <c r="L45">
        <v>4427305</v>
      </c>
      <c r="M45">
        <v>5277435</v>
      </c>
      <c r="O45">
        <v>4432189</v>
      </c>
      <c r="P45">
        <v>5319155</v>
      </c>
      <c r="R45">
        <v>4434212</v>
      </c>
      <c r="S45">
        <v>5270989</v>
      </c>
      <c r="U45">
        <v>4430058</v>
      </c>
      <c r="V45">
        <v>5233174</v>
      </c>
      <c r="Y45" s="23">
        <v>4438234</v>
      </c>
      <c r="Z45" s="2">
        <v>5227212</v>
      </c>
      <c r="AA45" s="2">
        <f t="shared" ref="AA45:AA52" si="5">Z45-Y45</f>
        <v>788978</v>
      </c>
      <c r="AB45" s="24"/>
      <c r="AC45">
        <v>4437185</v>
      </c>
      <c r="AD45">
        <v>5242304</v>
      </c>
    </row>
    <row r="46" spans="1:30" x14ac:dyDescent="0.45">
      <c r="B46" t="s">
        <v>2</v>
      </c>
      <c r="C46">
        <v>4404687</v>
      </c>
      <c r="D46">
        <v>5321343</v>
      </c>
      <c r="F46">
        <v>4406785</v>
      </c>
      <c r="G46">
        <v>5330628</v>
      </c>
      <c r="I46">
        <v>4411522</v>
      </c>
      <c r="J46">
        <v>5370481</v>
      </c>
      <c r="L46">
        <v>4411668</v>
      </c>
      <c r="M46">
        <v>5304203</v>
      </c>
      <c r="O46">
        <v>4411407</v>
      </c>
      <c r="P46">
        <v>5331395</v>
      </c>
      <c r="R46">
        <v>4407198</v>
      </c>
      <c r="S46">
        <v>5265431</v>
      </c>
      <c r="U46">
        <v>4407876</v>
      </c>
      <c r="V46">
        <v>5370518</v>
      </c>
      <c r="Y46" s="23">
        <v>4406630</v>
      </c>
      <c r="Z46" s="2">
        <v>5240149</v>
      </c>
      <c r="AA46" s="2">
        <f t="shared" si="5"/>
        <v>833519</v>
      </c>
      <c r="AB46" s="24">
        <f>AA47/AA46</f>
        <v>0.63966508261959232</v>
      </c>
      <c r="AC46">
        <v>4410234</v>
      </c>
      <c r="AD46">
        <v>5395771</v>
      </c>
    </row>
    <row r="47" spans="1:30" x14ac:dyDescent="0.45">
      <c r="B47" t="s">
        <v>3</v>
      </c>
      <c r="C47">
        <v>4408650</v>
      </c>
      <c r="D47">
        <v>5045318</v>
      </c>
      <c r="F47">
        <v>4414170</v>
      </c>
      <c r="G47">
        <v>5028092</v>
      </c>
      <c r="I47">
        <v>4409930</v>
      </c>
      <c r="J47">
        <v>5031298</v>
      </c>
      <c r="L47">
        <v>4409995</v>
      </c>
      <c r="M47">
        <v>5049183</v>
      </c>
      <c r="O47">
        <v>4406769</v>
      </c>
      <c r="P47">
        <v>5045252</v>
      </c>
      <c r="R47">
        <v>4406505</v>
      </c>
      <c r="S47">
        <v>5030566</v>
      </c>
      <c r="U47">
        <v>4405469</v>
      </c>
      <c r="V47">
        <v>5053566</v>
      </c>
      <c r="Y47" s="23">
        <v>4406398</v>
      </c>
      <c r="Z47" s="2">
        <v>4939571</v>
      </c>
      <c r="AA47" s="2">
        <f t="shared" si="5"/>
        <v>533173</v>
      </c>
      <c r="AB47" s="24"/>
      <c r="AC47">
        <v>4409141</v>
      </c>
      <c r="AD47">
        <v>5067147</v>
      </c>
    </row>
    <row r="48" spans="1:30" x14ac:dyDescent="0.45">
      <c r="B48" t="s">
        <v>4</v>
      </c>
      <c r="C48">
        <v>353</v>
      </c>
      <c r="D48">
        <v>64503</v>
      </c>
      <c r="F48">
        <v>19</v>
      </c>
      <c r="G48">
        <v>67694</v>
      </c>
      <c r="I48">
        <v>60</v>
      </c>
      <c r="J48">
        <v>65171</v>
      </c>
      <c r="L48">
        <v>1154</v>
      </c>
      <c r="M48">
        <v>64653</v>
      </c>
      <c r="O48">
        <v>137</v>
      </c>
      <c r="P48">
        <v>63791</v>
      </c>
      <c r="R48">
        <v>363</v>
      </c>
      <c r="S48">
        <v>63451</v>
      </c>
      <c r="U48">
        <v>233</v>
      </c>
      <c r="V48">
        <v>53075</v>
      </c>
      <c r="Y48" s="23">
        <v>180</v>
      </c>
      <c r="Z48" s="2">
        <v>53018</v>
      </c>
      <c r="AA48" s="2">
        <f t="shared" si="5"/>
        <v>52838</v>
      </c>
      <c r="AB48" s="24"/>
      <c r="AC48">
        <v>979</v>
      </c>
      <c r="AD48">
        <v>55589</v>
      </c>
    </row>
    <row r="49" spans="1:30" x14ac:dyDescent="0.45">
      <c r="B49" t="s">
        <v>5</v>
      </c>
      <c r="C49">
        <v>254840</v>
      </c>
      <c r="D49">
        <v>1754038</v>
      </c>
      <c r="F49">
        <v>249603</v>
      </c>
      <c r="G49">
        <v>3235413</v>
      </c>
      <c r="I49">
        <v>251877</v>
      </c>
      <c r="J49">
        <v>4054735</v>
      </c>
      <c r="L49">
        <v>256517</v>
      </c>
      <c r="M49">
        <v>2956298</v>
      </c>
      <c r="O49">
        <v>255091</v>
      </c>
      <c r="P49">
        <v>4422544</v>
      </c>
      <c r="R49">
        <v>255772</v>
      </c>
      <c r="S49">
        <v>5433478</v>
      </c>
      <c r="U49">
        <v>251519</v>
      </c>
      <c r="V49">
        <v>3013354</v>
      </c>
      <c r="Y49" s="23">
        <v>254339</v>
      </c>
      <c r="Z49" s="2">
        <v>4735744</v>
      </c>
      <c r="AA49" s="2">
        <f t="shared" si="5"/>
        <v>4481405</v>
      </c>
      <c r="AB49" s="24"/>
      <c r="AC49">
        <v>255707</v>
      </c>
      <c r="AD49">
        <v>5740284</v>
      </c>
    </row>
    <row r="50" spans="1:30" x14ac:dyDescent="0.45">
      <c r="B50" t="s">
        <v>6</v>
      </c>
      <c r="C50">
        <v>279611</v>
      </c>
      <c r="D50">
        <v>511998</v>
      </c>
      <c r="F50">
        <v>279159</v>
      </c>
      <c r="G50">
        <v>570795</v>
      </c>
      <c r="I50">
        <v>279455</v>
      </c>
      <c r="J50">
        <v>551347</v>
      </c>
      <c r="L50">
        <v>279635</v>
      </c>
      <c r="M50">
        <v>531810</v>
      </c>
      <c r="O50">
        <v>279196</v>
      </c>
      <c r="P50">
        <v>534631</v>
      </c>
      <c r="R50">
        <v>278901</v>
      </c>
      <c r="S50">
        <v>519743</v>
      </c>
      <c r="U50">
        <v>279369</v>
      </c>
      <c r="V50">
        <v>547774</v>
      </c>
      <c r="Y50" s="23">
        <v>278568</v>
      </c>
      <c r="Z50" s="2">
        <v>500613</v>
      </c>
      <c r="AA50" s="2">
        <f t="shared" si="5"/>
        <v>222045</v>
      </c>
      <c r="AB50" s="24"/>
      <c r="AC50">
        <v>279413</v>
      </c>
      <c r="AD50">
        <v>535997</v>
      </c>
    </row>
    <row r="51" spans="1:30" x14ac:dyDescent="0.45">
      <c r="B51" t="s">
        <v>7</v>
      </c>
      <c r="C51">
        <v>277851</v>
      </c>
      <c r="D51">
        <v>476782</v>
      </c>
      <c r="F51">
        <v>278718</v>
      </c>
      <c r="G51">
        <v>493472</v>
      </c>
      <c r="I51">
        <v>278076</v>
      </c>
      <c r="J51">
        <v>476632</v>
      </c>
      <c r="L51">
        <v>278872</v>
      </c>
      <c r="M51">
        <v>468124</v>
      </c>
      <c r="O51">
        <v>278848</v>
      </c>
      <c r="P51">
        <v>477894</v>
      </c>
      <c r="R51">
        <v>278480</v>
      </c>
      <c r="S51">
        <v>473563</v>
      </c>
      <c r="U51">
        <v>278818</v>
      </c>
      <c r="V51">
        <v>433666</v>
      </c>
      <c r="Y51" s="23">
        <v>278715</v>
      </c>
      <c r="Z51" s="2">
        <v>447860</v>
      </c>
      <c r="AA51" s="2">
        <f t="shared" si="5"/>
        <v>169145</v>
      </c>
      <c r="AB51" s="24"/>
      <c r="AC51">
        <v>278311</v>
      </c>
      <c r="AD51">
        <v>444001</v>
      </c>
    </row>
    <row r="52" spans="1:30" x14ac:dyDescent="0.45">
      <c r="B52" t="s">
        <v>8</v>
      </c>
      <c r="C52">
        <v>278821</v>
      </c>
      <c r="D52">
        <v>930961</v>
      </c>
      <c r="F52">
        <v>278112</v>
      </c>
      <c r="G52">
        <v>1118478</v>
      </c>
      <c r="I52">
        <v>278205</v>
      </c>
      <c r="J52">
        <v>1028484</v>
      </c>
      <c r="L52">
        <v>278797</v>
      </c>
      <c r="M52">
        <v>952876</v>
      </c>
      <c r="O52">
        <v>278648</v>
      </c>
      <c r="P52">
        <v>976327</v>
      </c>
      <c r="R52">
        <v>277956</v>
      </c>
      <c r="S52">
        <v>963949</v>
      </c>
      <c r="U52">
        <v>278407</v>
      </c>
      <c r="V52">
        <v>971030</v>
      </c>
      <c r="Y52" s="23">
        <v>278584</v>
      </c>
      <c r="Z52" s="2">
        <v>904789</v>
      </c>
      <c r="AA52" s="2">
        <f t="shared" si="5"/>
        <v>626205</v>
      </c>
      <c r="AB52" s="24"/>
      <c r="AC52">
        <v>278355</v>
      </c>
      <c r="AD52">
        <v>990960</v>
      </c>
    </row>
    <row r="53" spans="1:30" x14ac:dyDescent="0.45">
      <c r="B53" t="s">
        <v>9</v>
      </c>
      <c r="C53">
        <v>1567</v>
      </c>
      <c r="F53">
        <v>1721</v>
      </c>
      <c r="I53">
        <v>1469</v>
      </c>
      <c r="L53">
        <v>1416</v>
      </c>
      <c r="O53">
        <v>1628</v>
      </c>
      <c r="R53">
        <v>1456</v>
      </c>
      <c r="U53">
        <v>1068</v>
      </c>
      <c r="Y53" s="23">
        <v>1934</v>
      </c>
      <c r="Z53" s="2"/>
      <c r="AA53" s="2"/>
      <c r="AB53" s="24"/>
      <c r="AC53">
        <v>1005</v>
      </c>
    </row>
    <row r="54" spans="1:30" x14ac:dyDescent="0.45">
      <c r="A54">
        <v>6</v>
      </c>
      <c r="B54" t="s">
        <v>0</v>
      </c>
      <c r="C54">
        <v>4436759</v>
      </c>
      <c r="D54">
        <v>5992733</v>
      </c>
      <c r="F54">
        <v>4433521</v>
      </c>
      <c r="G54">
        <v>6048706</v>
      </c>
      <c r="I54">
        <v>4435283</v>
      </c>
      <c r="J54">
        <v>6132682</v>
      </c>
      <c r="L54">
        <v>4439831</v>
      </c>
      <c r="M54">
        <v>6039030</v>
      </c>
      <c r="O54">
        <v>4441263</v>
      </c>
      <c r="P54">
        <v>6095730</v>
      </c>
      <c r="R54">
        <v>4436870</v>
      </c>
      <c r="S54">
        <v>6073911</v>
      </c>
      <c r="U54">
        <v>4440767</v>
      </c>
      <c r="V54">
        <v>5859577</v>
      </c>
      <c r="Y54" s="23">
        <v>4442409</v>
      </c>
      <c r="Z54" s="2">
        <v>5807965</v>
      </c>
      <c r="AA54" s="2">
        <f>Z54-Y54</f>
        <v>1365556</v>
      </c>
      <c r="AB54" s="24">
        <f>AA55/AA54</f>
        <v>0.55216117098090445</v>
      </c>
      <c r="AC54">
        <v>4438851</v>
      </c>
      <c r="AD54">
        <v>5897304</v>
      </c>
    </row>
    <row r="55" spans="1:30" x14ac:dyDescent="0.45">
      <c r="B55" t="s">
        <v>1</v>
      </c>
      <c r="C55">
        <v>4432361</v>
      </c>
      <c r="D55">
        <v>5300074</v>
      </c>
      <c r="F55">
        <v>4434195</v>
      </c>
      <c r="G55">
        <v>5325540</v>
      </c>
      <c r="I55">
        <v>4437021</v>
      </c>
      <c r="J55">
        <v>5354306</v>
      </c>
      <c r="L55">
        <v>4433429</v>
      </c>
      <c r="M55">
        <v>5346149</v>
      </c>
      <c r="O55">
        <v>4434803</v>
      </c>
      <c r="P55">
        <v>5333691</v>
      </c>
      <c r="R55">
        <v>4431321</v>
      </c>
      <c r="S55">
        <v>5359245</v>
      </c>
      <c r="U55">
        <v>4438867</v>
      </c>
      <c r="V55">
        <v>5226767</v>
      </c>
      <c r="Y55" s="23">
        <v>4436415</v>
      </c>
      <c r="Z55" s="2">
        <v>5190422</v>
      </c>
      <c r="AA55" s="2">
        <f t="shared" ref="AA55:AA62" si="6">Z55-Y55</f>
        <v>754007</v>
      </c>
      <c r="AB55" s="24"/>
      <c r="AC55">
        <v>4434031</v>
      </c>
      <c r="AD55">
        <v>5244526</v>
      </c>
    </row>
    <row r="56" spans="1:30" x14ac:dyDescent="0.45">
      <c r="B56" t="s">
        <v>2</v>
      </c>
      <c r="C56">
        <v>4404290</v>
      </c>
      <c r="D56">
        <v>5376249</v>
      </c>
      <c r="F56">
        <v>4404203</v>
      </c>
      <c r="G56">
        <v>5397360</v>
      </c>
      <c r="I56">
        <v>4410376</v>
      </c>
      <c r="J56">
        <v>5392048</v>
      </c>
      <c r="L56">
        <v>4405759</v>
      </c>
      <c r="M56">
        <v>5325777</v>
      </c>
      <c r="O56">
        <v>4414352</v>
      </c>
      <c r="P56">
        <v>5353603</v>
      </c>
      <c r="R56">
        <v>4408889</v>
      </c>
      <c r="S56">
        <v>5350708</v>
      </c>
      <c r="U56">
        <v>4409430</v>
      </c>
      <c r="V56">
        <v>5362272</v>
      </c>
      <c r="Y56" s="23">
        <v>4410451</v>
      </c>
      <c r="Z56" s="2">
        <v>5518477</v>
      </c>
      <c r="AA56" s="2">
        <f t="shared" si="6"/>
        <v>1108026</v>
      </c>
      <c r="AB56" s="24">
        <f>AA57/AA56</f>
        <v>0.55022806324039331</v>
      </c>
      <c r="AC56">
        <v>4408751</v>
      </c>
      <c r="AD56">
        <v>5398173</v>
      </c>
    </row>
    <row r="57" spans="1:30" x14ac:dyDescent="0.45">
      <c r="B57" t="s">
        <v>3</v>
      </c>
      <c r="C57">
        <v>4405834</v>
      </c>
      <c r="D57">
        <v>5057470</v>
      </c>
      <c r="F57">
        <v>4400718</v>
      </c>
      <c r="G57">
        <v>5061812</v>
      </c>
      <c r="I57">
        <v>4409488</v>
      </c>
      <c r="J57">
        <v>5040944</v>
      </c>
      <c r="L57">
        <v>4399824</v>
      </c>
      <c r="M57">
        <v>5014642</v>
      </c>
      <c r="O57">
        <v>4410913</v>
      </c>
      <c r="P57">
        <v>5045250</v>
      </c>
      <c r="R57">
        <v>4405784</v>
      </c>
      <c r="S57">
        <v>5047528</v>
      </c>
      <c r="U57">
        <v>4407298</v>
      </c>
      <c r="V57">
        <v>5066476</v>
      </c>
      <c r="Y57" s="23">
        <v>4406926</v>
      </c>
      <c r="Z57" s="2">
        <v>5016593</v>
      </c>
      <c r="AA57" s="2">
        <f t="shared" si="6"/>
        <v>609667</v>
      </c>
      <c r="AB57" s="24"/>
      <c r="AC57">
        <v>4406690</v>
      </c>
      <c r="AD57">
        <v>5065881</v>
      </c>
    </row>
    <row r="58" spans="1:30" x14ac:dyDescent="0.45">
      <c r="B58" t="s">
        <v>4</v>
      </c>
      <c r="C58">
        <v>65</v>
      </c>
      <c r="D58">
        <v>66534</v>
      </c>
      <c r="F58">
        <v>158</v>
      </c>
      <c r="G58">
        <v>66062</v>
      </c>
      <c r="I58">
        <v>17</v>
      </c>
      <c r="J58">
        <v>66735</v>
      </c>
      <c r="L58">
        <v>207</v>
      </c>
      <c r="M58">
        <v>65211</v>
      </c>
      <c r="O58">
        <v>352</v>
      </c>
      <c r="P58">
        <v>65014</v>
      </c>
      <c r="R58">
        <v>135</v>
      </c>
      <c r="S58">
        <v>66587</v>
      </c>
      <c r="U58">
        <v>307</v>
      </c>
      <c r="V58">
        <v>51965</v>
      </c>
      <c r="Y58" s="23">
        <v>117</v>
      </c>
      <c r="Z58" s="2">
        <v>67997</v>
      </c>
      <c r="AA58" s="2">
        <f t="shared" si="6"/>
        <v>67880</v>
      </c>
      <c r="AB58" s="24"/>
      <c r="AC58">
        <v>519</v>
      </c>
      <c r="AD58">
        <v>54793</v>
      </c>
    </row>
    <row r="59" spans="1:30" x14ac:dyDescent="0.45">
      <c r="B59" t="s">
        <v>5</v>
      </c>
      <c r="C59">
        <v>256483</v>
      </c>
      <c r="D59">
        <v>1952674</v>
      </c>
      <c r="F59">
        <v>250968</v>
      </c>
      <c r="G59">
        <v>3236918</v>
      </c>
      <c r="I59">
        <v>252016</v>
      </c>
      <c r="J59">
        <v>4667405</v>
      </c>
      <c r="L59">
        <v>257371</v>
      </c>
      <c r="M59">
        <v>3303199</v>
      </c>
      <c r="O59">
        <v>254278</v>
      </c>
      <c r="P59">
        <v>4714220</v>
      </c>
      <c r="R59">
        <v>255567</v>
      </c>
      <c r="S59">
        <v>5812836</v>
      </c>
      <c r="U59">
        <v>252485</v>
      </c>
      <c r="V59">
        <v>3075692</v>
      </c>
      <c r="Y59" s="23">
        <v>255189</v>
      </c>
      <c r="Z59" s="2">
        <v>5037789</v>
      </c>
      <c r="AA59" s="2">
        <f t="shared" si="6"/>
        <v>4782600</v>
      </c>
      <c r="AB59" s="24"/>
      <c r="AC59">
        <v>255294</v>
      </c>
      <c r="AD59">
        <v>5912370</v>
      </c>
    </row>
    <row r="60" spans="1:30" x14ac:dyDescent="0.45">
      <c r="B60" t="s">
        <v>6</v>
      </c>
      <c r="C60">
        <v>283148</v>
      </c>
      <c r="D60">
        <v>570980</v>
      </c>
      <c r="F60">
        <v>280786</v>
      </c>
      <c r="G60">
        <v>568980</v>
      </c>
      <c r="I60">
        <v>282139</v>
      </c>
      <c r="J60">
        <v>607727</v>
      </c>
      <c r="L60">
        <v>284411</v>
      </c>
      <c r="M60">
        <v>566663</v>
      </c>
      <c r="O60">
        <v>281998</v>
      </c>
      <c r="P60">
        <v>568020</v>
      </c>
      <c r="R60">
        <v>280913</v>
      </c>
      <c r="S60">
        <v>578309</v>
      </c>
      <c r="U60">
        <v>283488</v>
      </c>
      <c r="V60">
        <v>559147</v>
      </c>
      <c r="Y60" s="23">
        <v>280561</v>
      </c>
      <c r="Z60" s="2">
        <v>422114</v>
      </c>
      <c r="AA60" s="2">
        <f t="shared" si="6"/>
        <v>141553</v>
      </c>
      <c r="AB60" s="24"/>
      <c r="AC60">
        <v>279381</v>
      </c>
      <c r="AD60">
        <v>535519</v>
      </c>
    </row>
    <row r="61" spans="1:30" x14ac:dyDescent="0.45">
      <c r="B61" t="s">
        <v>7</v>
      </c>
      <c r="C61">
        <v>281652</v>
      </c>
      <c r="D61">
        <v>483215</v>
      </c>
      <c r="F61">
        <v>280426</v>
      </c>
      <c r="G61">
        <v>482381</v>
      </c>
      <c r="I61">
        <v>282523</v>
      </c>
      <c r="J61">
        <v>506986</v>
      </c>
      <c r="L61">
        <v>284153</v>
      </c>
      <c r="M61">
        <v>483975</v>
      </c>
      <c r="O61">
        <v>279250</v>
      </c>
      <c r="P61">
        <v>493607</v>
      </c>
      <c r="R61">
        <v>280488</v>
      </c>
      <c r="S61">
        <v>492609</v>
      </c>
      <c r="U61">
        <v>283677</v>
      </c>
      <c r="V61">
        <v>437989</v>
      </c>
      <c r="Y61" s="23">
        <v>278698</v>
      </c>
      <c r="Z61" s="2">
        <v>460068</v>
      </c>
      <c r="AA61" s="2">
        <f t="shared" si="6"/>
        <v>181370</v>
      </c>
      <c r="AB61" s="24"/>
      <c r="AC61">
        <v>278609</v>
      </c>
      <c r="AD61">
        <v>442606</v>
      </c>
    </row>
    <row r="62" spans="1:30" x14ac:dyDescent="0.45">
      <c r="B62" t="s">
        <v>8</v>
      </c>
      <c r="C62">
        <v>282028</v>
      </c>
      <c r="D62">
        <v>1125765</v>
      </c>
      <c r="F62">
        <v>280511</v>
      </c>
      <c r="G62">
        <v>1113192</v>
      </c>
      <c r="I62">
        <v>282111</v>
      </c>
      <c r="J62">
        <v>1234028</v>
      </c>
      <c r="L62">
        <v>283925</v>
      </c>
      <c r="M62">
        <v>1108104</v>
      </c>
      <c r="O62">
        <v>281390</v>
      </c>
      <c r="P62">
        <v>1141413</v>
      </c>
      <c r="R62">
        <v>281483</v>
      </c>
      <c r="S62">
        <v>1148845</v>
      </c>
      <c r="U62">
        <v>283888</v>
      </c>
      <c r="V62">
        <v>1011916</v>
      </c>
      <c r="Y62" s="23">
        <v>278258</v>
      </c>
      <c r="Z62" s="2">
        <v>694438</v>
      </c>
      <c r="AA62" s="2">
        <f t="shared" si="6"/>
        <v>416180</v>
      </c>
      <c r="AB62" s="24"/>
      <c r="AC62">
        <v>278208</v>
      </c>
      <c r="AD62">
        <v>990551</v>
      </c>
    </row>
    <row r="63" spans="1:30" x14ac:dyDescent="0.45">
      <c r="B63" t="s">
        <v>9</v>
      </c>
      <c r="C63">
        <v>1422</v>
      </c>
      <c r="F63">
        <v>1483</v>
      </c>
      <c r="I63">
        <v>1845</v>
      </c>
      <c r="L63">
        <v>1950</v>
      </c>
      <c r="O63">
        <v>1725</v>
      </c>
      <c r="R63">
        <v>1823</v>
      </c>
      <c r="U63">
        <v>889</v>
      </c>
      <c r="Y63" s="23">
        <v>1058</v>
      </c>
      <c r="Z63" s="2"/>
      <c r="AA63" s="2"/>
      <c r="AB63" s="24"/>
      <c r="AC63">
        <v>1029</v>
      </c>
    </row>
    <row r="64" spans="1:30" x14ac:dyDescent="0.45">
      <c r="A64">
        <v>7</v>
      </c>
      <c r="B64" t="s">
        <v>0</v>
      </c>
      <c r="C64">
        <v>4438729</v>
      </c>
      <c r="D64">
        <v>6005256</v>
      </c>
      <c r="F64">
        <v>4436303</v>
      </c>
      <c r="G64">
        <v>6070920</v>
      </c>
      <c r="I64">
        <v>4438139</v>
      </c>
      <c r="J64">
        <v>6050006</v>
      </c>
      <c r="L64">
        <v>4439335</v>
      </c>
      <c r="M64">
        <v>6060890</v>
      </c>
      <c r="O64">
        <v>4436989</v>
      </c>
      <c r="P64">
        <v>6042103</v>
      </c>
      <c r="R64">
        <v>4439103</v>
      </c>
      <c r="S64">
        <v>6023402</v>
      </c>
      <c r="U64">
        <v>4439637</v>
      </c>
      <c r="V64">
        <v>5814077</v>
      </c>
      <c r="Y64" s="23">
        <v>4439660</v>
      </c>
      <c r="Z64" s="2">
        <v>5787577</v>
      </c>
      <c r="AA64" s="2">
        <f>Z64-Y64</f>
        <v>1347917</v>
      </c>
      <c r="AB64" s="24">
        <f>AA65/AA64</f>
        <v>0.55701278342805971</v>
      </c>
      <c r="AC64">
        <v>4437166</v>
      </c>
      <c r="AD64">
        <v>5896659</v>
      </c>
    </row>
    <row r="65" spans="1:30" x14ac:dyDescent="0.45">
      <c r="B65" t="s">
        <v>1</v>
      </c>
      <c r="C65">
        <v>4434032</v>
      </c>
      <c r="D65">
        <v>5294130</v>
      </c>
      <c r="F65">
        <v>4435453</v>
      </c>
      <c r="G65">
        <v>5319978</v>
      </c>
      <c r="I65">
        <v>4435860</v>
      </c>
      <c r="J65">
        <v>5283897</v>
      </c>
      <c r="L65">
        <v>4439177</v>
      </c>
      <c r="M65">
        <v>5308678</v>
      </c>
      <c r="O65">
        <v>4430278</v>
      </c>
      <c r="P65">
        <v>5276557</v>
      </c>
      <c r="R65">
        <v>4436585</v>
      </c>
      <c r="S65">
        <v>5284860</v>
      </c>
      <c r="U65">
        <v>4437658</v>
      </c>
      <c r="V65">
        <v>5205685</v>
      </c>
      <c r="Y65" s="23">
        <v>4427523</v>
      </c>
      <c r="Z65" s="2">
        <v>5178330</v>
      </c>
      <c r="AA65" s="2">
        <f t="shared" ref="AA65:AA72" si="7">Z65-Y65</f>
        <v>750807</v>
      </c>
      <c r="AB65" s="24"/>
      <c r="AC65">
        <v>4433808</v>
      </c>
      <c r="AD65">
        <v>5246596</v>
      </c>
    </row>
    <row r="66" spans="1:30" x14ac:dyDescent="0.45">
      <c r="B66" t="s">
        <v>2</v>
      </c>
      <c r="C66">
        <v>4408823</v>
      </c>
      <c r="D66">
        <v>5309250</v>
      </c>
      <c r="F66">
        <v>4409728</v>
      </c>
      <c r="G66">
        <v>5359129</v>
      </c>
      <c r="I66">
        <v>4411458</v>
      </c>
      <c r="J66">
        <v>5356375</v>
      </c>
      <c r="L66">
        <v>4413969</v>
      </c>
      <c r="M66">
        <v>5265513</v>
      </c>
      <c r="O66">
        <v>4407646</v>
      </c>
      <c r="P66">
        <v>5300286</v>
      </c>
      <c r="R66">
        <v>4409523</v>
      </c>
      <c r="S66">
        <v>5342126</v>
      </c>
      <c r="U66">
        <v>4406910</v>
      </c>
      <c r="V66">
        <v>5353561</v>
      </c>
      <c r="Y66" s="23">
        <v>4404603</v>
      </c>
      <c r="Z66" s="2">
        <v>5681711</v>
      </c>
      <c r="AA66" s="2">
        <f t="shared" si="7"/>
        <v>1277108</v>
      </c>
      <c r="AB66" s="24">
        <f>AA67/AA66</f>
        <v>0.54339335436000713</v>
      </c>
      <c r="AC66">
        <v>4408692</v>
      </c>
      <c r="AD66">
        <v>5390864</v>
      </c>
    </row>
    <row r="67" spans="1:30" x14ac:dyDescent="0.45">
      <c r="B67" t="s">
        <v>3</v>
      </c>
      <c r="C67">
        <v>4402748</v>
      </c>
      <c r="D67">
        <v>5021944</v>
      </c>
      <c r="F67">
        <v>4406195</v>
      </c>
      <c r="G67">
        <v>5029249</v>
      </c>
      <c r="I67">
        <v>4407754</v>
      </c>
      <c r="J67">
        <v>5015439</v>
      </c>
      <c r="L67">
        <v>4406326</v>
      </c>
      <c r="M67">
        <v>5035892</v>
      </c>
      <c r="O67">
        <v>4399244</v>
      </c>
      <c r="P67">
        <v>5010206</v>
      </c>
      <c r="R67">
        <v>4405781</v>
      </c>
      <c r="S67">
        <v>5073874</v>
      </c>
      <c r="U67">
        <v>4404769</v>
      </c>
      <c r="V67">
        <v>5042925</v>
      </c>
      <c r="Y67" s="23">
        <v>4399629</v>
      </c>
      <c r="Z67" s="2">
        <v>5093601</v>
      </c>
      <c r="AA67" s="2">
        <f t="shared" si="7"/>
        <v>693972</v>
      </c>
      <c r="AB67" s="24"/>
      <c r="AC67">
        <v>4407012</v>
      </c>
      <c r="AD67">
        <v>5066140</v>
      </c>
    </row>
    <row r="68" spans="1:30" x14ac:dyDescent="0.45">
      <c r="B68" t="s">
        <v>4</v>
      </c>
      <c r="C68">
        <v>139</v>
      </c>
      <c r="D68">
        <v>64705</v>
      </c>
      <c r="F68">
        <v>418</v>
      </c>
      <c r="G68">
        <v>65966</v>
      </c>
      <c r="I68">
        <v>152</v>
      </c>
      <c r="J68">
        <v>67752</v>
      </c>
      <c r="L68">
        <v>170</v>
      </c>
      <c r="M68">
        <v>65565</v>
      </c>
      <c r="O68">
        <v>732</v>
      </c>
      <c r="P68">
        <v>64623</v>
      </c>
      <c r="R68">
        <v>284</v>
      </c>
      <c r="S68">
        <v>62164</v>
      </c>
      <c r="U68">
        <v>48</v>
      </c>
      <c r="V68">
        <v>51505</v>
      </c>
      <c r="Y68" s="23">
        <v>249</v>
      </c>
      <c r="Z68" s="2">
        <v>80170</v>
      </c>
      <c r="AA68" s="2">
        <f t="shared" si="7"/>
        <v>79921</v>
      </c>
      <c r="AB68" s="24"/>
      <c r="AC68">
        <v>436</v>
      </c>
      <c r="AD68">
        <v>55434</v>
      </c>
    </row>
    <row r="69" spans="1:30" x14ac:dyDescent="0.45">
      <c r="B69" t="s">
        <v>5</v>
      </c>
      <c r="C69">
        <v>255331</v>
      </c>
      <c r="D69">
        <v>2090047</v>
      </c>
      <c r="F69">
        <v>252780</v>
      </c>
      <c r="G69">
        <v>3766713</v>
      </c>
      <c r="I69">
        <v>253669</v>
      </c>
      <c r="J69">
        <v>4895778</v>
      </c>
      <c r="L69">
        <v>257061</v>
      </c>
      <c r="M69">
        <v>3400620</v>
      </c>
      <c r="O69">
        <v>255643</v>
      </c>
      <c r="P69">
        <v>4909736</v>
      </c>
      <c r="R69">
        <v>256209</v>
      </c>
      <c r="S69">
        <v>6013103</v>
      </c>
      <c r="U69">
        <v>252130</v>
      </c>
      <c r="V69">
        <v>3315959</v>
      </c>
      <c r="Y69" s="23">
        <v>255365</v>
      </c>
      <c r="Z69" s="2">
        <v>5529276</v>
      </c>
      <c r="AA69" s="2">
        <f t="shared" si="7"/>
        <v>5273911</v>
      </c>
      <c r="AB69" s="24"/>
      <c r="AC69">
        <v>255234</v>
      </c>
      <c r="AD69">
        <v>6046579</v>
      </c>
    </row>
    <row r="70" spans="1:30" x14ac:dyDescent="0.45">
      <c r="B70" t="s">
        <v>6</v>
      </c>
      <c r="C70">
        <v>279128</v>
      </c>
      <c r="D70">
        <v>545826</v>
      </c>
      <c r="F70">
        <v>279054</v>
      </c>
      <c r="G70">
        <v>574509</v>
      </c>
      <c r="I70">
        <v>279711</v>
      </c>
      <c r="J70">
        <v>551256</v>
      </c>
      <c r="L70">
        <v>279381</v>
      </c>
      <c r="M70">
        <v>541487</v>
      </c>
      <c r="O70">
        <v>279934</v>
      </c>
      <c r="P70">
        <v>552291</v>
      </c>
      <c r="R70">
        <v>279567</v>
      </c>
      <c r="S70">
        <v>545156</v>
      </c>
      <c r="U70">
        <v>279708</v>
      </c>
      <c r="V70">
        <v>537325</v>
      </c>
      <c r="Y70" s="23">
        <v>279435</v>
      </c>
      <c r="Z70" s="2">
        <v>485018</v>
      </c>
      <c r="AA70" s="2">
        <f t="shared" si="7"/>
        <v>205583</v>
      </c>
      <c r="AB70" s="24"/>
      <c r="AC70">
        <v>279206</v>
      </c>
      <c r="AD70">
        <v>535182</v>
      </c>
    </row>
    <row r="71" spans="1:30" x14ac:dyDescent="0.45">
      <c r="B71" t="s">
        <v>7</v>
      </c>
      <c r="C71">
        <v>278310</v>
      </c>
      <c r="D71">
        <v>482445</v>
      </c>
      <c r="F71">
        <v>278268</v>
      </c>
      <c r="G71">
        <v>491657</v>
      </c>
      <c r="I71">
        <v>277806</v>
      </c>
      <c r="J71">
        <v>495123</v>
      </c>
      <c r="L71">
        <v>278683</v>
      </c>
      <c r="M71">
        <v>492368</v>
      </c>
      <c r="O71">
        <v>278139</v>
      </c>
      <c r="P71">
        <v>480477</v>
      </c>
      <c r="R71">
        <v>278406</v>
      </c>
      <c r="S71">
        <v>472022</v>
      </c>
      <c r="U71">
        <v>278505</v>
      </c>
      <c r="V71">
        <v>435784</v>
      </c>
      <c r="Y71" s="23">
        <v>278622</v>
      </c>
      <c r="Z71" s="2">
        <v>446488</v>
      </c>
      <c r="AA71" s="2">
        <f t="shared" si="7"/>
        <v>167866</v>
      </c>
      <c r="AB71" s="24"/>
      <c r="AC71">
        <v>278790</v>
      </c>
      <c r="AD71">
        <v>443227</v>
      </c>
    </row>
    <row r="72" spans="1:30" x14ac:dyDescent="0.45">
      <c r="B72" t="s">
        <v>8</v>
      </c>
      <c r="C72">
        <v>278171</v>
      </c>
      <c r="D72">
        <v>1015717</v>
      </c>
      <c r="F72">
        <v>277753</v>
      </c>
      <c r="G72">
        <v>1107324</v>
      </c>
      <c r="I72">
        <v>278703</v>
      </c>
      <c r="J72">
        <v>1076408</v>
      </c>
      <c r="L72">
        <v>278549</v>
      </c>
      <c r="M72">
        <v>1022581</v>
      </c>
      <c r="O72">
        <v>279065</v>
      </c>
      <c r="P72">
        <v>1079590</v>
      </c>
      <c r="R72">
        <v>278423</v>
      </c>
      <c r="S72">
        <v>989483</v>
      </c>
      <c r="U72">
        <v>278721</v>
      </c>
      <c r="V72">
        <v>1011586</v>
      </c>
      <c r="Y72" s="23">
        <v>278527</v>
      </c>
      <c r="Z72" s="2">
        <v>870205</v>
      </c>
      <c r="AA72" s="2">
        <f t="shared" si="7"/>
        <v>591678</v>
      </c>
      <c r="AB72" s="24"/>
      <c r="AC72">
        <v>278674</v>
      </c>
      <c r="AD72">
        <v>989364</v>
      </c>
    </row>
    <row r="73" spans="1:30" x14ac:dyDescent="0.45">
      <c r="B73" t="s">
        <v>9</v>
      </c>
      <c r="C73">
        <v>1628</v>
      </c>
      <c r="F73">
        <v>1734</v>
      </c>
      <c r="I73">
        <v>1651</v>
      </c>
      <c r="L73">
        <v>1600</v>
      </c>
      <c r="O73">
        <v>1614</v>
      </c>
      <c r="R73">
        <v>1188</v>
      </c>
      <c r="U73">
        <v>923</v>
      </c>
      <c r="Y73" s="23">
        <v>393</v>
      </c>
      <c r="Z73" s="2"/>
      <c r="AA73" s="2"/>
      <c r="AB73" s="24"/>
      <c r="AC73">
        <v>1043</v>
      </c>
    </row>
    <row r="74" spans="1:30" x14ac:dyDescent="0.45">
      <c r="A74">
        <v>8</v>
      </c>
      <c r="B74" t="s">
        <v>0</v>
      </c>
      <c r="C74">
        <v>4441363</v>
      </c>
      <c r="D74">
        <v>6024705</v>
      </c>
      <c r="F74">
        <v>4433694</v>
      </c>
      <c r="G74">
        <v>6103850</v>
      </c>
      <c r="I74">
        <v>4436393</v>
      </c>
      <c r="J74">
        <v>6063611</v>
      </c>
      <c r="L74">
        <v>4439199</v>
      </c>
      <c r="M74">
        <v>6029507</v>
      </c>
      <c r="O74">
        <v>4438360</v>
      </c>
      <c r="P74">
        <v>6080214</v>
      </c>
      <c r="R74">
        <v>4441320</v>
      </c>
      <c r="S74">
        <v>6106295</v>
      </c>
      <c r="U74">
        <v>4438729</v>
      </c>
      <c r="V74">
        <v>5898964</v>
      </c>
      <c r="Y74" s="23">
        <v>4438944</v>
      </c>
      <c r="Z74" s="2">
        <v>5818896</v>
      </c>
      <c r="AA74" s="2">
        <f>Z74-Y74</f>
        <v>1379952</v>
      </c>
      <c r="AB74" s="24">
        <f>AA75/AA74</f>
        <v>0.55094380094380091</v>
      </c>
      <c r="AC74">
        <v>4432657</v>
      </c>
      <c r="AD74">
        <v>5897528</v>
      </c>
    </row>
    <row r="75" spans="1:30" x14ac:dyDescent="0.45">
      <c r="B75" t="s">
        <v>1</v>
      </c>
      <c r="C75">
        <v>4431314</v>
      </c>
      <c r="D75">
        <v>5296318</v>
      </c>
      <c r="F75">
        <v>4429832</v>
      </c>
      <c r="G75">
        <v>5337824</v>
      </c>
      <c r="I75">
        <v>4438290</v>
      </c>
      <c r="J75">
        <v>5298826</v>
      </c>
      <c r="L75">
        <v>4442088</v>
      </c>
      <c r="M75">
        <v>5333680</v>
      </c>
      <c r="O75">
        <v>4433848</v>
      </c>
      <c r="P75">
        <v>5308853</v>
      </c>
      <c r="R75">
        <v>4437976</v>
      </c>
      <c r="S75">
        <v>5244098</v>
      </c>
      <c r="U75">
        <v>4437533</v>
      </c>
      <c r="V75">
        <v>5225504</v>
      </c>
      <c r="Y75" s="23">
        <v>4435261</v>
      </c>
      <c r="Z75" s="2">
        <v>5195537</v>
      </c>
      <c r="AA75" s="2">
        <f t="shared" ref="AA75:AA82" si="8">Z75-Y75</f>
        <v>760276</v>
      </c>
      <c r="AB75" s="24"/>
      <c r="AC75">
        <v>4429817</v>
      </c>
      <c r="AD75">
        <v>5251900</v>
      </c>
    </row>
    <row r="76" spans="1:30" x14ac:dyDescent="0.45">
      <c r="B76" t="s">
        <v>2</v>
      </c>
      <c r="C76">
        <v>4404846</v>
      </c>
      <c r="D76">
        <v>5332990</v>
      </c>
      <c r="F76">
        <v>4403066</v>
      </c>
      <c r="G76">
        <v>5409914</v>
      </c>
      <c r="I76">
        <v>4408989</v>
      </c>
      <c r="J76">
        <v>5344126</v>
      </c>
      <c r="L76">
        <v>4410206</v>
      </c>
      <c r="M76">
        <v>5380228</v>
      </c>
      <c r="O76">
        <v>4408251</v>
      </c>
      <c r="P76">
        <v>5407555</v>
      </c>
      <c r="R76">
        <v>4407473</v>
      </c>
      <c r="S76">
        <v>5392269</v>
      </c>
      <c r="U76">
        <v>4408488</v>
      </c>
      <c r="V76">
        <v>5392978</v>
      </c>
      <c r="Y76" s="23">
        <v>4409717</v>
      </c>
      <c r="Z76" s="2">
        <v>5445051</v>
      </c>
      <c r="AA76" s="2">
        <f t="shared" si="8"/>
        <v>1035334</v>
      </c>
      <c r="AB76" s="24">
        <f>AA77/AA76</f>
        <v>0.65763705239082271</v>
      </c>
      <c r="AC76">
        <v>4408024</v>
      </c>
      <c r="AD76">
        <v>5402917</v>
      </c>
    </row>
    <row r="77" spans="1:30" x14ac:dyDescent="0.45">
      <c r="B77" t="s">
        <v>3</v>
      </c>
      <c r="C77">
        <v>4397382</v>
      </c>
      <c r="D77">
        <v>5033914</v>
      </c>
      <c r="F77">
        <v>4404093</v>
      </c>
      <c r="G77">
        <v>5068786</v>
      </c>
      <c r="I77">
        <v>4407144</v>
      </c>
      <c r="J77">
        <v>4999112</v>
      </c>
      <c r="L77">
        <v>4411955</v>
      </c>
      <c r="M77">
        <v>5053854</v>
      </c>
      <c r="O77">
        <v>4406401</v>
      </c>
      <c r="P77">
        <v>5046243</v>
      </c>
      <c r="R77">
        <v>4408046</v>
      </c>
      <c r="S77">
        <v>5057812</v>
      </c>
      <c r="U77">
        <v>4405220</v>
      </c>
      <c r="V77">
        <v>5077538</v>
      </c>
      <c r="Y77" s="23">
        <v>4407887</v>
      </c>
      <c r="Z77" s="2">
        <v>5088761</v>
      </c>
      <c r="AA77" s="2">
        <f t="shared" si="8"/>
        <v>680874</v>
      </c>
      <c r="AB77" s="24"/>
      <c r="AC77">
        <v>4399931</v>
      </c>
      <c r="AD77">
        <v>5067483</v>
      </c>
    </row>
    <row r="78" spans="1:30" x14ac:dyDescent="0.45">
      <c r="B78" t="s">
        <v>4</v>
      </c>
      <c r="C78">
        <v>231</v>
      </c>
      <c r="D78">
        <v>67021</v>
      </c>
      <c r="F78">
        <v>215</v>
      </c>
      <c r="G78">
        <v>67934</v>
      </c>
      <c r="I78">
        <v>312</v>
      </c>
      <c r="J78">
        <v>61468</v>
      </c>
      <c r="L78">
        <v>209</v>
      </c>
      <c r="M78">
        <v>62259</v>
      </c>
      <c r="O78">
        <v>12</v>
      </c>
      <c r="P78">
        <v>63415</v>
      </c>
      <c r="R78">
        <v>1222</v>
      </c>
      <c r="S78">
        <v>64154</v>
      </c>
      <c r="U78">
        <v>767</v>
      </c>
      <c r="V78">
        <v>53952</v>
      </c>
      <c r="Y78" s="23">
        <v>85</v>
      </c>
      <c r="Z78" s="2">
        <v>55497</v>
      </c>
      <c r="AA78" s="2">
        <f t="shared" si="8"/>
        <v>55412</v>
      </c>
      <c r="AB78" s="24"/>
      <c r="AC78">
        <v>15</v>
      </c>
      <c r="AD78">
        <v>56326</v>
      </c>
    </row>
    <row r="79" spans="1:30" x14ac:dyDescent="0.45">
      <c r="B79" t="s">
        <v>5</v>
      </c>
      <c r="C79">
        <v>257571</v>
      </c>
      <c r="D79">
        <v>2289531</v>
      </c>
      <c r="F79">
        <v>253454</v>
      </c>
      <c r="G79">
        <v>3977878</v>
      </c>
      <c r="I79">
        <v>254288</v>
      </c>
      <c r="J79">
        <v>4911250</v>
      </c>
      <c r="L79">
        <v>258739</v>
      </c>
      <c r="M79">
        <v>3595058</v>
      </c>
      <c r="O79">
        <v>257117</v>
      </c>
      <c r="P79">
        <v>5252535</v>
      </c>
      <c r="R79">
        <v>256932</v>
      </c>
      <c r="S79">
        <v>6032042</v>
      </c>
      <c r="U79">
        <v>252470</v>
      </c>
      <c r="V79">
        <v>3553249</v>
      </c>
      <c r="Y79" s="23">
        <v>256884</v>
      </c>
      <c r="Z79" s="2">
        <v>5471368</v>
      </c>
      <c r="AA79" s="2">
        <f t="shared" si="8"/>
        <v>5214484</v>
      </c>
      <c r="AB79" s="24"/>
      <c r="AC79">
        <v>256011</v>
      </c>
      <c r="AD79">
        <v>6163082</v>
      </c>
    </row>
    <row r="80" spans="1:30" x14ac:dyDescent="0.45">
      <c r="B80" t="s">
        <v>6</v>
      </c>
      <c r="C80">
        <v>284233</v>
      </c>
      <c r="D80">
        <v>573583</v>
      </c>
      <c r="F80">
        <v>283880</v>
      </c>
      <c r="G80">
        <v>588370</v>
      </c>
      <c r="I80">
        <v>280891</v>
      </c>
      <c r="J80">
        <v>580016</v>
      </c>
      <c r="L80">
        <v>281531</v>
      </c>
      <c r="M80">
        <v>573944</v>
      </c>
      <c r="O80">
        <v>282376</v>
      </c>
      <c r="P80">
        <v>563124</v>
      </c>
      <c r="R80">
        <v>284523</v>
      </c>
      <c r="S80">
        <v>581940</v>
      </c>
      <c r="U80">
        <v>278799</v>
      </c>
      <c r="V80">
        <v>554549</v>
      </c>
      <c r="Y80" s="23">
        <v>279237</v>
      </c>
      <c r="Z80" s="2">
        <v>600645</v>
      </c>
      <c r="AA80" s="2">
        <f t="shared" si="8"/>
        <v>321408</v>
      </c>
      <c r="AB80" s="24"/>
      <c r="AC80">
        <v>279186</v>
      </c>
      <c r="AD80">
        <v>533932</v>
      </c>
    </row>
    <row r="81" spans="1:30" x14ac:dyDescent="0.45">
      <c r="B81" t="s">
        <v>7</v>
      </c>
      <c r="C81">
        <v>283303</v>
      </c>
      <c r="D81">
        <v>492953</v>
      </c>
      <c r="F81">
        <v>283675</v>
      </c>
      <c r="G81">
        <v>508819</v>
      </c>
      <c r="I81">
        <v>280271</v>
      </c>
      <c r="J81">
        <v>490043</v>
      </c>
      <c r="L81">
        <v>281379</v>
      </c>
      <c r="M81">
        <v>484278</v>
      </c>
      <c r="O81">
        <v>281644</v>
      </c>
      <c r="P81">
        <v>490754</v>
      </c>
      <c r="R81">
        <v>283746</v>
      </c>
      <c r="S81">
        <v>487328</v>
      </c>
      <c r="U81">
        <v>279004</v>
      </c>
      <c r="V81">
        <v>433072</v>
      </c>
      <c r="Y81" s="23">
        <v>278766</v>
      </c>
      <c r="Z81" s="2">
        <v>425856</v>
      </c>
      <c r="AA81" s="2">
        <f t="shared" si="8"/>
        <v>147090</v>
      </c>
      <c r="AB81" s="24"/>
      <c r="AC81">
        <v>278639</v>
      </c>
      <c r="AD81">
        <v>442643</v>
      </c>
    </row>
    <row r="82" spans="1:30" x14ac:dyDescent="0.45">
      <c r="B82" t="s">
        <v>8</v>
      </c>
      <c r="C82">
        <v>282940</v>
      </c>
      <c r="D82">
        <v>1122548</v>
      </c>
      <c r="F82">
        <v>283993</v>
      </c>
      <c r="G82">
        <v>1197975</v>
      </c>
      <c r="I82">
        <v>279964</v>
      </c>
      <c r="J82">
        <v>1156093</v>
      </c>
      <c r="L82">
        <v>280447</v>
      </c>
      <c r="M82">
        <v>1136734</v>
      </c>
      <c r="O82">
        <v>281668</v>
      </c>
      <c r="P82">
        <v>1127101</v>
      </c>
      <c r="R82">
        <v>283724</v>
      </c>
      <c r="S82">
        <v>1117253</v>
      </c>
      <c r="U82">
        <v>278492</v>
      </c>
      <c r="V82">
        <v>1012353</v>
      </c>
      <c r="Y82" s="23">
        <v>278527</v>
      </c>
      <c r="Z82" s="2">
        <v>1103634</v>
      </c>
      <c r="AA82" s="2">
        <f t="shared" si="8"/>
        <v>825107</v>
      </c>
      <c r="AB82" s="24"/>
      <c r="AC82">
        <v>278597</v>
      </c>
      <c r="AD82">
        <v>985849</v>
      </c>
    </row>
    <row r="83" spans="1:30" x14ac:dyDescent="0.45">
      <c r="B83" t="s">
        <v>9</v>
      </c>
      <c r="C83">
        <v>1521</v>
      </c>
      <c r="F83">
        <v>1547</v>
      </c>
      <c r="I83">
        <v>1849</v>
      </c>
      <c r="L83">
        <v>1628</v>
      </c>
      <c r="O83">
        <v>1552</v>
      </c>
      <c r="R83">
        <v>1073</v>
      </c>
      <c r="U83">
        <v>791</v>
      </c>
      <c r="Y83" s="23">
        <v>550</v>
      </c>
      <c r="Z83" s="2"/>
      <c r="AA83" s="2"/>
      <c r="AB83" s="24"/>
      <c r="AC83">
        <v>1037</v>
      </c>
    </row>
    <row r="84" spans="1:30" x14ac:dyDescent="0.45">
      <c r="A84">
        <v>9</v>
      </c>
      <c r="B84" t="s">
        <v>0</v>
      </c>
      <c r="C84">
        <v>4439463</v>
      </c>
      <c r="D84">
        <v>6014053</v>
      </c>
      <c r="F84">
        <v>4437527</v>
      </c>
      <c r="G84">
        <v>6058287</v>
      </c>
      <c r="I84">
        <v>4437314</v>
      </c>
      <c r="J84">
        <v>6019916</v>
      </c>
      <c r="L84">
        <v>4440329</v>
      </c>
      <c r="M84">
        <v>5989623</v>
      </c>
      <c r="O84">
        <v>4440348</v>
      </c>
      <c r="P84">
        <v>6040197</v>
      </c>
      <c r="R84">
        <v>4441452</v>
      </c>
      <c r="S84">
        <v>6025979</v>
      </c>
      <c r="U84">
        <v>4439314</v>
      </c>
      <c r="V84">
        <v>5882104</v>
      </c>
      <c r="Y84" s="23">
        <v>4438691</v>
      </c>
      <c r="Z84" s="2">
        <v>5897647</v>
      </c>
      <c r="AA84" s="2">
        <f>Z84-Y84</f>
        <v>1458956</v>
      </c>
      <c r="AB84" s="24">
        <f>AA85/AA84</f>
        <v>0.53438074897392385</v>
      </c>
      <c r="AC84">
        <v>4431557</v>
      </c>
      <c r="AD84">
        <v>5905590</v>
      </c>
    </row>
    <row r="85" spans="1:30" x14ac:dyDescent="0.45">
      <c r="B85" t="s">
        <v>1</v>
      </c>
      <c r="C85">
        <v>4437403</v>
      </c>
      <c r="D85">
        <v>5318657</v>
      </c>
      <c r="F85">
        <v>4435631</v>
      </c>
      <c r="G85">
        <v>5311969</v>
      </c>
      <c r="I85">
        <v>4434380</v>
      </c>
      <c r="J85">
        <v>5273410</v>
      </c>
      <c r="L85">
        <v>4441341</v>
      </c>
      <c r="M85">
        <v>5291400</v>
      </c>
      <c r="O85">
        <v>4435895</v>
      </c>
      <c r="P85">
        <v>5338520</v>
      </c>
      <c r="R85">
        <v>4433105</v>
      </c>
      <c r="S85">
        <v>5277398</v>
      </c>
      <c r="U85">
        <v>4429684</v>
      </c>
      <c r="V85">
        <v>5232875</v>
      </c>
      <c r="Y85" s="23">
        <v>4434162</v>
      </c>
      <c r="Z85" s="2">
        <v>5213800</v>
      </c>
      <c r="AA85" s="2">
        <f t="shared" ref="AA85:AA92" si="9">Z85-Y85</f>
        <v>779638</v>
      </c>
      <c r="AB85" s="24"/>
      <c r="AC85">
        <v>4434163</v>
      </c>
      <c r="AD85">
        <v>5245186</v>
      </c>
    </row>
    <row r="86" spans="1:30" x14ac:dyDescent="0.45">
      <c r="B86" t="s">
        <v>2</v>
      </c>
      <c r="C86">
        <v>4406001</v>
      </c>
      <c r="D86">
        <v>5330429</v>
      </c>
      <c r="F86">
        <v>4404628</v>
      </c>
      <c r="G86">
        <v>5351783</v>
      </c>
      <c r="I86">
        <v>4405357</v>
      </c>
      <c r="J86">
        <v>5343789</v>
      </c>
      <c r="L86">
        <v>4407845</v>
      </c>
      <c r="M86">
        <v>5307571</v>
      </c>
      <c r="O86">
        <v>4412003</v>
      </c>
      <c r="P86">
        <v>5340662</v>
      </c>
      <c r="R86">
        <v>4407410</v>
      </c>
      <c r="S86">
        <v>5374191</v>
      </c>
      <c r="U86">
        <v>4406255</v>
      </c>
      <c r="V86">
        <v>5390382</v>
      </c>
      <c r="Y86" s="23">
        <v>4408298</v>
      </c>
      <c r="Z86" s="2">
        <v>5399622</v>
      </c>
      <c r="AA86" s="2">
        <f t="shared" si="9"/>
        <v>991324</v>
      </c>
      <c r="AB86" s="24">
        <f>AA87/AA86</f>
        <v>0.66111180602910857</v>
      </c>
      <c r="AC86">
        <v>4404754</v>
      </c>
      <c r="AD86">
        <v>5396346</v>
      </c>
    </row>
    <row r="87" spans="1:30" x14ac:dyDescent="0.45">
      <c r="B87" t="s">
        <v>3</v>
      </c>
      <c r="C87">
        <v>4406703</v>
      </c>
      <c r="D87">
        <v>5032510</v>
      </c>
      <c r="F87">
        <v>4413554</v>
      </c>
      <c r="G87">
        <v>5030668</v>
      </c>
      <c r="I87">
        <v>4406739</v>
      </c>
      <c r="J87">
        <v>5052507</v>
      </c>
      <c r="L87">
        <v>4411083</v>
      </c>
      <c r="M87">
        <v>5035922</v>
      </c>
      <c r="O87">
        <v>4410357</v>
      </c>
      <c r="P87">
        <v>5046402</v>
      </c>
      <c r="R87">
        <v>4407230</v>
      </c>
      <c r="S87">
        <v>5062664</v>
      </c>
      <c r="U87">
        <v>4406158</v>
      </c>
      <c r="V87">
        <v>5087495</v>
      </c>
      <c r="Y87" s="23">
        <v>4411836</v>
      </c>
      <c r="Z87" s="2">
        <v>5067212</v>
      </c>
      <c r="AA87" s="2">
        <f t="shared" si="9"/>
        <v>655376</v>
      </c>
      <c r="AB87" s="24"/>
      <c r="AC87">
        <v>4406877</v>
      </c>
      <c r="AD87">
        <v>5061834</v>
      </c>
    </row>
    <row r="88" spans="1:30" x14ac:dyDescent="0.45">
      <c r="B88" t="s">
        <v>4</v>
      </c>
      <c r="C88">
        <v>72</v>
      </c>
      <c r="D88">
        <v>66975</v>
      </c>
      <c r="F88">
        <v>653</v>
      </c>
      <c r="G88">
        <v>70259</v>
      </c>
      <c r="I88">
        <v>12</v>
      </c>
      <c r="J88">
        <v>66994</v>
      </c>
      <c r="L88">
        <v>90</v>
      </c>
      <c r="M88">
        <v>66216</v>
      </c>
      <c r="O88">
        <v>79</v>
      </c>
      <c r="P88">
        <v>67429</v>
      </c>
      <c r="R88">
        <v>326</v>
      </c>
      <c r="S88">
        <v>67867</v>
      </c>
      <c r="U88">
        <v>353</v>
      </c>
      <c r="V88">
        <v>54455</v>
      </c>
      <c r="Y88" s="23">
        <v>108</v>
      </c>
      <c r="Z88" s="2">
        <v>54631</v>
      </c>
      <c r="AA88" s="2">
        <f t="shared" si="9"/>
        <v>54523</v>
      </c>
      <c r="AB88" s="24"/>
      <c r="AC88">
        <v>310</v>
      </c>
      <c r="AD88">
        <v>54421</v>
      </c>
    </row>
    <row r="89" spans="1:30" x14ac:dyDescent="0.45">
      <c r="B89" t="s">
        <v>5</v>
      </c>
      <c r="C89">
        <v>256179</v>
      </c>
      <c r="D89">
        <v>2528511</v>
      </c>
      <c r="F89">
        <v>252430</v>
      </c>
      <c r="G89">
        <v>4263246</v>
      </c>
      <c r="I89">
        <v>254944</v>
      </c>
      <c r="J89">
        <v>5103610</v>
      </c>
      <c r="L89">
        <v>258044</v>
      </c>
      <c r="M89">
        <v>3882498</v>
      </c>
      <c r="O89">
        <v>256296</v>
      </c>
      <c r="P89">
        <v>5466387</v>
      </c>
      <c r="R89">
        <v>257771</v>
      </c>
      <c r="S89">
        <v>6552126</v>
      </c>
      <c r="U89">
        <v>251749</v>
      </c>
      <c r="V89">
        <v>3735081</v>
      </c>
      <c r="Y89" s="23">
        <v>257776</v>
      </c>
      <c r="Z89" s="2">
        <v>5154139</v>
      </c>
      <c r="AA89" s="2">
        <f t="shared" si="9"/>
        <v>4896363</v>
      </c>
      <c r="AB89" s="24"/>
      <c r="AC89">
        <v>256281</v>
      </c>
      <c r="AD89">
        <v>6290764</v>
      </c>
    </row>
    <row r="90" spans="1:30" x14ac:dyDescent="0.45">
      <c r="B90" t="s">
        <v>6</v>
      </c>
      <c r="C90">
        <v>279729</v>
      </c>
      <c r="D90">
        <v>547427</v>
      </c>
      <c r="F90">
        <v>279077</v>
      </c>
      <c r="G90">
        <v>535476</v>
      </c>
      <c r="I90">
        <v>279189</v>
      </c>
      <c r="J90">
        <v>561041</v>
      </c>
      <c r="L90">
        <v>279153</v>
      </c>
      <c r="M90">
        <v>516816</v>
      </c>
      <c r="O90">
        <v>280271</v>
      </c>
      <c r="P90">
        <v>559256</v>
      </c>
      <c r="R90">
        <v>279444</v>
      </c>
      <c r="S90">
        <v>539475</v>
      </c>
      <c r="U90">
        <v>280327</v>
      </c>
      <c r="V90">
        <v>555494</v>
      </c>
      <c r="Y90" s="23">
        <v>279275</v>
      </c>
      <c r="Z90" s="2">
        <v>527784</v>
      </c>
      <c r="AA90" s="2">
        <f t="shared" si="9"/>
        <v>248509</v>
      </c>
      <c r="AB90" s="24"/>
      <c r="AC90">
        <v>279250</v>
      </c>
      <c r="AD90">
        <v>533249</v>
      </c>
    </row>
    <row r="91" spans="1:30" x14ac:dyDescent="0.45">
      <c r="B91" t="s">
        <v>7</v>
      </c>
      <c r="C91">
        <v>278392</v>
      </c>
      <c r="D91">
        <v>489623</v>
      </c>
      <c r="F91">
        <v>278768</v>
      </c>
      <c r="G91">
        <v>490870</v>
      </c>
      <c r="I91">
        <v>278446</v>
      </c>
      <c r="J91">
        <v>478961</v>
      </c>
      <c r="L91">
        <v>278702</v>
      </c>
      <c r="M91">
        <v>478633</v>
      </c>
      <c r="O91">
        <v>278667</v>
      </c>
      <c r="P91">
        <v>491747</v>
      </c>
      <c r="R91">
        <v>278243</v>
      </c>
      <c r="S91">
        <v>475619</v>
      </c>
      <c r="U91">
        <v>279916</v>
      </c>
      <c r="V91">
        <v>433601</v>
      </c>
      <c r="Y91" s="23">
        <v>278897</v>
      </c>
      <c r="Z91" s="2">
        <v>440777</v>
      </c>
      <c r="AA91" s="2">
        <f t="shared" si="9"/>
        <v>161880</v>
      </c>
      <c r="AB91" s="24"/>
      <c r="AC91">
        <v>277225</v>
      </c>
      <c r="AD91">
        <v>443136</v>
      </c>
    </row>
    <row r="92" spans="1:30" x14ac:dyDescent="0.45">
      <c r="B92" t="s">
        <v>8</v>
      </c>
      <c r="C92">
        <v>278607</v>
      </c>
      <c r="D92">
        <v>1071003</v>
      </c>
      <c r="F92">
        <v>278602</v>
      </c>
      <c r="G92">
        <v>984168</v>
      </c>
      <c r="I92">
        <v>278729</v>
      </c>
      <c r="J92">
        <v>1058773</v>
      </c>
      <c r="L92">
        <v>278334</v>
      </c>
      <c r="M92">
        <v>919364</v>
      </c>
      <c r="O92">
        <v>277998</v>
      </c>
      <c r="P92">
        <v>1107579</v>
      </c>
      <c r="R92">
        <v>278675</v>
      </c>
      <c r="S92">
        <v>978918</v>
      </c>
      <c r="U92">
        <v>280029</v>
      </c>
      <c r="V92">
        <v>1010376</v>
      </c>
      <c r="Y92" s="23">
        <v>278209</v>
      </c>
      <c r="Z92" s="2">
        <v>963454</v>
      </c>
      <c r="AA92" s="2">
        <f t="shared" si="9"/>
        <v>685245</v>
      </c>
      <c r="AB92" s="24"/>
      <c r="AC92">
        <v>278466</v>
      </c>
      <c r="AD92">
        <v>985312</v>
      </c>
    </row>
    <row r="93" spans="1:30" x14ac:dyDescent="0.45">
      <c r="B93" t="s">
        <v>9</v>
      </c>
      <c r="C93">
        <v>1695</v>
      </c>
      <c r="F93">
        <v>1735</v>
      </c>
      <c r="I93">
        <v>1301</v>
      </c>
      <c r="L93">
        <v>1527</v>
      </c>
      <c r="O93">
        <v>1732</v>
      </c>
      <c r="R93">
        <v>1259</v>
      </c>
      <c r="U93">
        <v>820</v>
      </c>
      <c r="Y93" s="23">
        <v>865</v>
      </c>
      <c r="Z93" s="2"/>
      <c r="AA93" s="2"/>
      <c r="AB93" s="24"/>
      <c r="AC93">
        <v>1064</v>
      </c>
    </row>
    <row r="94" spans="1:30" x14ac:dyDescent="0.45">
      <c r="A94">
        <v>10</v>
      </c>
      <c r="B94" t="s">
        <v>0</v>
      </c>
      <c r="C94" s="19">
        <v>4439463</v>
      </c>
      <c r="D94" s="19">
        <v>6014053</v>
      </c>
      <c r="F94">
        <v>4434591</v>
      </c>
      <c r="G94">
        <v>6010012</v>
      </c>
      <c r="I94">
        <v>4436814</v>
      </c>
      <c r="J94">
        <v>6044156</v>
      </c>
      <c r="L94">
        <v>4439143</v>
      </c>
      <c r="M94">
        <v>6015932</v>
      </c>
      <c r="O94" s="19">
        <v>4440348</v>
      </c>
      <c r="P94" s="19">
        <v>6040197</v>
      </c>
      <c r="R94">
        <v>4434858</v>
      </c>
      <c r="S94">
        <v>6054606</v>
      </c>
      <c r="U94">
        <v>4439314</v>
      </c>
      <c r="V94">
        <v>5882104</v>
      </c>
      <c r="Y94" s="23">
        <v>4438691</v>
      </c>
      <c r="Z94" s="2">
        <v>5897647</v>
      </c>
      <c r="AA94" s="2">
        <f>Z94-Y94</f>
        <v>1458956</v>
      </c>
      <c r="AB94" s="24">
        <f>AA95/AA94</f>
        <v>0.53438074897392385</v>
      </c>
      <c r="AC94">
        <v>4434099</v>
      </c>
      <c r="AD94">
        <v>5900141</v>
      </c>
    </row>
    <row r="95" spans="1:30" x14ac:dyDescent="0.45">
      <c r="B95" t="s">
        <v>1</v>
      </c>
      <c r="C95" s="19">
        <v>4437403</v>
      </c>
      <c r="D95" s="19">
        <v>5318657</v>
      </c>
      <c r="F95">
        <v>4434477</v>
      </c>
      <c r="G95">
        <v>5310362</v>
      </c>
      <c r="I95">
        <v>4431647</v>
      </c>
      <c r="J95">
        <v>5294710</v>
      </c>
      <c r="L95">
        <v>4428906</v>
      </c>
      <c r="M95">
        <v>5356698</v>
      </c>
      <c r="O95" s="19">
        <v>4435895</v>
      </c>
      <c r="P95" s="19">
        <v>5338520</v>
      </c>
      <c r="R95">
        <v>4431045</v>
      </c>
      <c r="S95">
        <v>5328867</v>
      </c>
      <c r="U95">
        <v>4429684</v>
      </c>
      <c r="V95">
        <v>5232875</v>
      </c>
      <c r="Y95" s="23">
        <v>4434162</v>
      </c>
      <c r="Z95" s="2">
        <v>5213800</v>
      </c>
      <c r="AA95" s="2">
        <f t="shared" ref="AA95:AA102" si="10">Z95-Y95</f>
        <v>779638</v>
      </c>
      <c r="AB95" s="24"/>
      <c r="AC95">
        <v>4434934</v>
      </c>
      <c r="AD95">
        <v>5246029</v>
      </c>
    </row>
    <row r="96" spans="1:30" x14ac:dyDescent="0.45">
      <c r="B96" t="s">
        <v>2</v>
      </c>
      <c r="C96" s="19">
        <v>4406001</v>
      </c>
      <c r="D96" s="19">
        <v>5330429</v>
      </c>
      <c r="F96">
        <v>4407935</v>
      </c>
      <c r="G96">
        <v>5346572</v>
      </c>
      <c r="I96">
        <v>4410015</v>
      </c>
      <c r="J96">
        <v>5319107</v>
      </c>
      <c r="L96">
        <v>4409861</v>
      </c>
      <c r="M96">
        <v>5338481</v>
      </c>
      <c r="O96" s="19">
        <v>4412003</v>
      </c>
      <c r="P96" s="19">
        <v>5340662</v>
      </c>
      <c r="R96">
        <v>4410539</v>
      </c>
      <c r="S96">
        <v>5361208</v>
      </c>
      <c r="U96">
        <v>4406255</v>
      </c>
      <c r="V96">
        <v>5390382</v>
      </c>
      <c r="Y96" s="23">
        <v>4408298</v>
      </c>
      <c r="Z96" s="2">
        <v>5399622</v>
      </c>
      <c r="AA96" s="2">
        <f t="shared" si="10"/>
        <v>991324</v>
      </c>
      <c r="AB96" s="24">
        <f>AA97/AA96</f>
        <v>0.66111180602910857</v>
      </c>
      <c r="AC96">
        <v>4405574</v>
      </c>
      <c r="AD96">
        <v>5394806</v>
      </c>
    </row>
    <row r="97" spans="2:30" x14ac:dyDescent="0.45">
      <c r="B97" t="s">
        <v>3</v>
      </c>
      <c r="C97" s="19">
        <v>4406703</v>
      </c>
      <c r="D97" s="19">
        <v>5032510</v>
      </c>
      <c r="F97">
        <v>4405416</v>
      </c>
      <c r="G97">
        <v>5046328</v>
      </c>
      <c r="I97">
        <v>4407096</v>
      </c>
      <c r="J97">
        <v>5006895</v>
      </c>
      <c r="L97">
        <v>4406158</v>
      </c>
      <c r="M97">
        <v>5048756</v>
      </c>
      <c r="O97" s="19">
        <v>4410357</v>
      </c>
      <c r="P97" s="19">
        <v>5046402</v>
      </c>
      <c r="R97">
        <v>4410189</v>
      </c>
      <c r="S97">
        <v>5031351</v>
      </c>
      <c r="U97">
        <v>4406158</v>
      </c>
      <c r="V97">
        <v>5087495</v>
      </c>
      <c r="Y97" s="23">
        <v>4411836</v>
      </c>
      <c r="Z97" s="2">
        <v>5067212</v>
      </c>
      <c r="AA97" s="2">
        <f t="shared" si="10"/>
        <v>655376</v>
      </c>
      <c r="AB97" s="24"/>
      <c r="AC97">
        <v>4405675</v>
      </c>
      <c r="AD97">
        <v>5068751</v>
      </c>
    </row>
    <row r="98" spans="2:30" x14ac:dyDescent="0.45">
      <c r="B98" t="s">
        <v>4</v>
      </c>
      <c r="C98" s="19">
        <v>72</v>
      </c>
      <c r="D98" s="19">
        <v>66975</v>
      </c>
      <c r="F98">
        <v>367</v>
      </c>
      <c r="G98">
        <v>65822</v>
      </c>
      <c r="I98">
        <v>81</v>
      </c>
      <c r="J98">
        <v>69651</v>
      </c>
      <c r="L98">
        <v>102</v>
      </c>
      <c r="M98">
        <v>69602</v>
      </c>
      <c r="O98" s="19">
        <v>79</v>
      </c>
      <c r="P98" s="19">
        <v>67429</v>
      </c>
      <c r="R98">
        <v>217</v>
      </c>
      <c r="S98">
        <v>66915</v>
      </c>
      <c r="U98">
        <v>353</v>
      </c>
      <c r="V98">
        <v>54455</v>
      </c>
      <c r="Y98" s="23">
        <v>108</v>
      </c>
      <c r="Z98" s="2">
        <v>54631</v>
      </c>
      <c r="AA98" s="2">
        <f t="shared" si="10"/>
        <v>54523</v>
      </c>
      <c r="AB98" s="24"/>
      <c r="AC98">
        <v>295</v>
      </c>
      <c r="AD98">
        <v>54510</v>
      </c>
    </row>
    <row r="99" spans="2:30" x14ac:dyDescent="0.45">
      <c r="B99" t="s">
        <v>5</v>
      </c>
      <c r="C99" s="19">
        <v>256179</v>
      </c>
      <c r="D99" s="19">
        <v>2528511</v>
      </c>
      <c r="F99">
        <v>251707</v>
      </c>
      <c r="G99">
        <v>4337618</v>
      </c>
      <c r="I99">
        <v>255975</v>
      </c>
      <c r="J99">
        <v>5602001</v>
      </c>
      <c r="L99">
        <v>257649</v>
      </c>
      <c r="M99">
        <v>4217392</v>
      </c>
      <c r="O99" s="19">
        <v>256296</v>
      </c>
      <c r="P99" s="19">
        <v>5466387</v>
      </c>
      <c r="R99">
        <v>258239</v>
      </c>
      <c r="S99">
        <v>6914900</v>
      </c>
      <c r="U99">
        <v>251749</v>
      </c>
      <c r="V99">
        <v>3735081</v>
      </c>
      <c r="Y99" s="23">
        <v>257776</v>
      </c>
      <c r="Z99" s="2">
        <v>5154139</v>
      </c>
      <c r="AA99" s="2">
        <f t="shared" si="10"/>
        <v>4896363</v>
      </c>
      <c r="AB99" s="24"/>
      <c r="AC99">
        <v>255759</v>
      </c>
      <c r="AD99">
        <v>6456309</v>
      </c>
    </row>
    <row r="100" spans="2:30" x14ac:dyDescent="0.45">
      <c r="B100" t="s">
        <v>6</v>
      </c>
      <c r="C100" s="19">
        <v>279729</v>
      </c>
      <c r="D100" s="19">
        <v>547427</v>
      </c>
      <c r="F100">
        <v>279193</v>
      </c>
      <c r="G100">
        <v>549337</v>
      </c>
      <c r="I100">
        <v>279693</v>
      </c>
      <c r="J100">
        <v>568921</v>
      </c>
      <c r="L100">
        <v>279360</v>
      </c>
      <c r="M100">
        <v>566629</v>
      </c>
      <c r="O100" s="19">
        <v>280271</v>
      </c>
      <c r="P100" s="19">
        <v>559256</v>
      </c>
      <c r="R100">
        <v>280303</v>
      </c>
      <c r="S100">
        <v>582676</v>
      </c>
      <c r="U100">
        <v>280327</v>
      </c>
      <c r="V100">
        <v>555494</v>
      </c>
      <c r="Y100" s="23">
        <v>279275</v>
      </c>
      <c r="Z100" s="2">
        <v>527784</v>
      </c>
      <c r="AA100" s="2">
        <f t="shared" si="10"/>
        <v>248509</v>
      </c>
      <c r="AB100" s="24"/>
      <c r="AC100">
        <v>279537</v>
      </c>
      <c r="AD100">
        <v>532816</v>
      </c>
    </row>
    <row r="101" spans="2:30" x14ac:dyDescent="0.45">
      <c r="B101" t="s">
        <v>7</v>
      </c>
      <c r="C101" s="19">
        <v>278392</v>
      </c>
      <c r="D101" s="19">
        <v>489623</v>
      </c>
      <c r="F101">
        <v>278318</v>
      </c>
      <c r="G101">
        <v>485481</v>
      </c>
      <c r="I101">
        <v>277886</v>
      </c>
      <c r="J101">
        <v>492835</v>
      </c>
      <c r="L101">
        <v>278533</v>
      </c>
      <c r="M101">
        <v>486882</v>
      </c>
      <c r="O101" s="19">
        <v>278667</v>
      </c>
      <c r="P101" s="19">
        <v>491747</v>
      </c>
      <c r="R101">
        <v>278021</v>
      </c>
      <c r="S101">
        <v>481952</v>
      </c>
      <c r="U101">
        <v>279916</v>
      </c>
      <c r="V101">
        <v>433601</v>
      </c>
      <c r="Y101" s="23">
        <v>278897</v>
      </c>
      <c r="Z101" s="2">
        <v>440777</v>
      </c>
      <c r="AA101" s="2">
        <f t="shared" si="10"/>
        <v>161880</v>
      </c>
      <c r="AB101" s="24"/>
      <c r="AC101">
        <v>278421</v>
      </c>
      <c r="AD101">
        <v>443087</v>
      </c>
    </row>
    <row r="102" spans="2:30" x14ac:dyDescent="0.45">
      <c r="B102" t="s">
        <v>8</v>
      </c>
      <c r="C102" s="19">
        <v>278607</v>
      </c>
      <c r="D102" s="19">
        <v>1071003</v>
      </c>
      <c r="F102">
        <v>278447</v>
      </c>
      <c r="G102">
        <v>1085569</v>
      </c>
      <c r="I102">
        <v>278289</v>
      </c>
      <c r="J102">
        <v>1129982</v>
      </c>
      <c r="L102">
        <v>278516</v>
      </c>
      <c r="M102">
        <v>1117304</v>
      </c>
      <c r="O102" s="19">
        <v>277998</v>
      </c>
      <c r="P102" s="19">
        <v>1107579</v>
      </c>
      <c r="R102">
        <v>278222</v>
      </c>
      <c r="S102">
        <v>1155136</v>
      </c>
      <c r="U102">
        <v>280029</v>
      </c>
      <c r="V102">
        <v>1010376</v>
      </c>
      <c r="Y102" s="23">
        <v>278209</v>
      </c>
      <c r="Z102" s="2">
        <v>963454</v>
      </c>
      <c r="AA102" s="2">
        <f t="shared" si="10"/>
        <v>685245</v>
      </c>
      <c r="AB102" s="24"/>
      <c r="AC102">
        <v>278139</v>
      </c>
      <c r="AD102">
        <v>984999</v>
      </c>
    </row>
    <row r="103" spans="2:30" ht="14.65" thickBot="1" x14ac:dyDescent="0.5">
      <c r="B103" t="s">
        <v>9</v>
      </c>
      <c r="C103" s="19">
        <v>1695</v>
      </c>
      <c r="D103" s="19"/>
      <c r="F103">
        <v>1549</v>
      </c>
      <c r="I103">
        <v>1799</v>
      </c>
      <c r="L103">
        <v>1816</v>
      </c>
      <c r="O103" s="19">
        <v>1732</v>
      </c>
      <c r="P103" s="19"/>
      <c r="R103">
        <v>1821</v>
      </c>
      <c r="U103">
        <v>820</v>
      </c>
      <c r="Y103" s="25">
        <v>865</v>
      </c>
      <c r="Z103" s="26"/>
      <c r="AA103" s="26"/>
      <c r="AB103" s="27"/>
      <c r="AC103">
        <v>1004</v>
      </c>
    </row>
    <row r="106" spans="2:30" x14ac:dyDescent="0.45">
      <c r="C106" t="s">
        <v>43</v>
      </c>
      <c r="F106" t="s">
        <v>42</v>
      </c>
      <c r="I106" t="s">
        <v>40</v>
      </c>
      <c r="L106" t="s">
        <v>39</v>
      </c>
      <c r="O106" t="s">
        <v>41</v>
      </c>
      <c r="R106" t="s">
        <v>44</v>
      </c>
      <c r="U106" t="s">
        <v>45</v>
      </c>
      <c r="Y106" t="s">
        <v>46</v>
      </c>
      <c r="AC106" t="s">
        <v>47</v>
      </c>
    </row>
    <row r="107" spans="2:30" x14ac:dyDescent="0.45">
      <c r="B107">
        <v>1</v>
      </c>
      <c r="C107">
        <f>C13</f>
        <v>1552</v>
      </c>
      <c r="F107">
        <f>F13</f>
        <v>1440</v>
      </c>
      <c r="I107">
        <f>I13</f>
        <v>1465</v>
      </c>
      <c r="L107">
        <f>L13</f>
        <v>1864</v>
      </c>
      <c r="O107">
        <f>O13</f>
        <v>1656</v>
      </c>
      <c r="R107">
        <f>R13</f>
        <v>1737</v>
      </c>
      <c r="U107">
        <f>U13</f>
        <v>672</v>
      </c>
      <c r="Y107">
        <f>Y13</f>
        <v>925</v>
      </c>
      <c r="AC107">
        <f>AC13</f>
        <v>987</v>
      </c>
    </row>
    <row r="108" spans="2:30" x14ac:dyDescent="0.45">
      <c r="B108">
        <v>2</v>
      </c>
      <c r="C108">
        <f>C23</f>
        <v>1965</v>
      </c>
      <c r="F108">
        <f>F23</f>
        <v>1945</v>
      </c>
      <c r="I108">
        <f>I23</f>
        <v>1624</v>
      </c>
      <c r="L108">
        <f>L23</f>
        <v>2012</v>
      </c>
      <c r="O108">
        <f>O23</f>
        <v>1760</v>
      </c>
      <c r="R108">
        <f>R23</f>
        <v>1646</v>
      </c>
      <c r="U108">
        <f>U23</f>
        <v>1021</v>
      </c>
      <c r="Y108">
        <f>Y23</f>
        <v>1246</v>
      </c>
      <c r="AC108">
        <f>AC23</f>
        <v>920</v>
      </c>
    </row>
    <row r="109" spans="2:30" x14ac:dyDescent="0.45">
      <c r="B109">
        <v>3</v>
      </c>
      <c r="C109">
        <f>C33</f>
        <v>1850</v>
      </c>
      <c r="F109">
        <f>F33</f>
        <v>1335</v>
      </c>
      <c r="I109">
        <f>I33</f>
        <v>1675</v>
      </c>
      <c r="L109">
        <f>L33</f>
        <v>1701</v>
      </c>
      <c r="O109">
        <f>O33</f>
        <v>1880</v>
      </c>
      <c r="R109">
        <f>R33</f>
        <v>2008</v>
      </c>
      <c r="U109">
        <f>U33</f>
        <v>865</v>
      </c>
      <c r="Y109">
        <f>Y33</f>
        <v>176</v>
      </c>
      <c r="AC109">
        <f>AC33</f>
        <v>892</v>
      </c>
    </row>
    <row r="110" spans="2:30" x14ac:dyDescent="0.45">
      <c r="B110">
        <v>4</v>
      </c>
      <c r="C110">
        <f>C43</f>
        <v>1754</v>
      </c>
      <c r="F110">
        <f>F43</f>
        <v>1478</v>
      </c>
      <c r="I110">
        <f>I43</f>
        <v>1362</v>
      </c>
      <c r="L110">
        <f>L43</f>
        <v>1607</v>
      </c>
      <c r="O110">
        <f>O43</f>
        <v>1679</v>
      </c>
      <c r="R110">
        <f>R43</f>
        <v>1727</v>
      </c>
      <c r="U110">
        <f>U43</f>
        <v>1001</v>
      </c>
      <c r="Y110">
        <f>Y43</f>
        <v>1316</v>
      </c>
      <c r="AC110">
        <f>AC43</f>
        <v>883</v>
      </c>
    </row>
    <row r="111" spans="2:30" x14ac:dyDescent="0.45">
      <c r="B111">
        <v>5</v>
      </c>
      <c r="C111">
        <f>C53</f>
        <v>1567</v>
      </c>
      <c r="F111">
        <f>F53</f>
        <v>1721</v>
      </c>
      <c r="I111">
        <f>I53</f>
        <v>1469</v>
      </c>
      <c r="L111">
        <f>L53</f>
        <v>1416</v>
      </c>
      <c r="O111">
        <f>O53</f>
        <v>1628</v>
      </c>
      <c r="R111">
        <f>R53</f>
        <v>1456</v>
      </c>
      <c r="U111">
        <f>U53</f>
        <v>1068</v>
      </c>
      <c r="Y111">
        <f>Y53</f>
        <v>1934</v>
      </c>
      <c r="AC111">
        <f>AC53</f>
        <v>1005</v>
      </c>
    </row>
    <row r="112" spans="2:30" x14ac:dyDescent="0.45">
      <c r="B112">
        <v>6</v>
      </c>
      <c r="C112">
        <f>C63</f>
        <v>1422</v>
      </c>
      <c r="F112">
        <f>F63</f>
        <v>1483</v>
      </c>
      <c r="I112">
        <f>I63</f>
        <v>1845</v>
      </c>
      <c r="L112">
        <f>L63</f>
        <v>1950</v>
      </c>
      <c r="O112">
        <f>O63</f>
        <v>1725</v>
      </c>
      <c r="R112">
        <f>R63</f>
        <v>1823</v>
      </c>
      <c r="U112">
        <f>U63</f>
        <v>889</v>
      </c>
      <c r="Y112">
        <f>Y63</f>
        <v>1058</v>
      </c>
      <c r="AC112">
        <f>AC63</f>
        <v>1029</v>
      </c>
    </row>
    <row r="113" spans="2:29" x14ac:dyDescent="0.45">
      <c r="B113">
        <v>7</v>
      </c>
      <c r="C113">
        <f>C73</f>
        <v>1628</v>
      </c>
      <c r="F113">
        <f>F73</f>
        <v>1734</v>
      </c>
      <c r="I113">
        <f>I73</f>
        <v>1651</v>
      </c>
      <c r="L113">
        <f>L73</f>
        <v>1600</v>
      </c>
      <c r="O113">
        <f>O73</f>
        <v>1614</v>
      </c>
      <c r="R113">
        <f>R73</f>
        <v>1188</v>
      </c>
      <c r="U113">
        <f>U73</f>
        <v>923</v>
      </c>
      <c r="Y113">
        <f>Y73</f>
        <v>393</v>
      </c>
      <c r="AC113">
        <f>AC73</f>
        <v>1043</v>
      </c>
    </row>
    <row r="114" spans="2:29" x14ac:dyDescent="0.45">
      <c r="B114">
        <v>8</v>
      </c>
      <c r="C114">
        <f>C83</f>
        <v>1521</v>
      </c>
      <c r="F114">
        <f>F83</f>
        <v>1547</v>
      </c>
      <c r="I114">
        <f>I83</f>
        <v>1849</v>
      </c>
      <c r="L114">
        <f>L83</f>
        <v>1628</v>
      </c>
      <c r="O114">
        <f>O83</f>
        <v>1552</v>
      </c>
      <c r="R114">
        <f>R83</f>
        <v>1073</v>
      </c>
      <c r="U114">
        <f>U83</f>
        <v>791</v>
      </c>
      <c r="Y114">
        <f>Y83</f>
        <v>550</v>
      </c>
      <c r="AC114">
        <f>AC83</f>
        <v>1037</v>
      </c>
    </row>
    <row r="115" spans="2:29" x14ac:dyDescent="0.45">
      <c r="B115">
        <v>9</v>
      </c>
      <c r="C115">
        <f>C93</f>
        <v>1695</v>
      </c>
      <c r="F115">
        <f>F93</f>
        <v>1735</v>
      </c>
      <c r="I115">
        <f>I93</f>
        <v>1301</v>
      </c>
      <c r="L115">
        <f>L93</f>
        <v>1527</v>
      </c>
      <c r="O115">
        <f>O93</f>
        <v>1732</v>
      </c>
      <c r="R115">
        <f>R93</f>
        <v>1259</v>
      </c>
      <c r="U115">
        <f>U93</f>
        <v>820</v>
      </c>
      <c r="Y115">
        <f>Y93</f>
        <v>865</v>
      </c>
      <c r="AC115">
        <f>AC93</f>
        <v>1064</v>
      </c>
    </row>
    <row r="116" spans="2:29" x14ac:dyDescent="0.45">
      <c r="B116">
        <v>10</v>
      </c>
      <c r="C116">
        <f>C103</f>
        <v>1695</v>
      </c>
      <c r="F116">
        <f>F103</f>
        <v>1549</v>
      </c>
      <c r="I116">
        <f>I103</f>
        <v>1799</v>
      </c>
      <c r="L116">
        <f>L103</f>
        <v>1816</v>
      </c>
      <c r="O116">
        <f>O103</f>
        <v>1732</v>
      </c>
      <c r="R116">
        <f>R103</f>
        <v>1821</v>
      </c>
      <c r="U116">
        <f>U103</f>
        <v>820</v>
      </c>
      <c r="Y116">
        <f>Y103</f>
        <v>865</v>
      </c>
      <c r="AC116">
        <f>AC103</f>
        <v>1004</v>
      </c>
    </row>
    <row r="119" spans="2:29" x14ac:dyDescent="0.45">
      <c r="B119">
        <v>1</v>
      </c>
      <c r="C119">
        <v>1552</v>
      </c>
      <c r="D119">
        <v>1440</v>
      </c>
      <c r="E119">
        <v>1465</v>
      </c>
      <c r="F119">
        <v>1864</v>
      </c>
      <c r="G119">
        <v>1656</v>
      </c>
      <c r="H119">
        <v>1737</v>
      </c>
    </row>
    <row r="120" spans="2:29" x14ac:dyDescent="0.45">
      <c r="B120">
        <v>2</v>
      </c>
      <c r="C120">
        <v>1965</v>
      </c>
      <c r="D120">
        <v>1945</v>
      </c>
      <c r="E120">
        <v>1624</v>
      </c>
      <c r="F120">
        <v>2012</v>
      </c>
      <c r="G120">
        <v>1760</v>
      </c>
      <c r="H120">
        <v>1646</v>
      </c>
    </row>
    <row r="121" spans="2:29" x14ac:dyDescent="0.45">
      <c r="B121">
        <v>3</v>
      </c>
      <c r="C121">
        <v>1850</v>
      </c>
      <c r="D121">
        <v>1335</v>
      </c>
      <c r="E121">
        <v>1675</v>
      </c>
      <c r="F121">
        <v>1701</v>
      </c>
      <c r="G121">
        <v>1880</v>
      </c>
      <c r="H121">
        <v>2008</v>
      </c>
    </row>
    <row r="122" spans="2:29" x14ac:dyDescent="0.45">
      <c r="B122">
        <v>4</v>
      </c>
      <c r="C122">
        <v>1754</v>
      </c>
      <c r="D122">
        <v>1478</v>
      </c>
      <c r="E122">
        <v>1362</v>
      </c>
      <c r="F122">
        <v>1607</v>
      </c>
      <c r="G122">
        <v>1679</v>
      </c>
      <c r="H122">
        <v>1727</v>
      </c>
    </row>
    <row r="123" spans="2:29" x14ac:dyDescent="0.45">
      <c r="B123">
        <v>5</v>
      </c>
      <c r="C123">
        <v>1567</v>
      </c>
      <c r="D123">
        <v>1721</v>
      </c>
      <c r="E123">
        <v>1469</v>
      </c>
      <c r="F123">
        <v>1416</v>
      </c>
      <c r="G123">
        <v>1628</v>
      </c>
      <c r="H123">
        <v>1456</v>
      </c>
    </row>
    <row r="124" spans="2:29" x14ac:dyDescent="0.45">
      <c r="B124">
        <v>6</v>
      </c>
      <c r="C124">
        <v>1422</v>
      </c>
      <c r="D124">
        <v>1483</v>
      </c>
      <c r="E124">
        <v>1845</v>
      </c>
      <c r="F124">
        <v>1950</v>
      </c>
      <c r="G124">
        <v>1725</v>
      </c>
      <c r="H124">
        <v>1823</v>
      </c>
    </row>
    <row r="125" spans="2:29" x14ac:dyDescent="0.45">
      <c r="B125">
        <v>7</v>
      </c>
      <c r="C125">
        <v>1628</v>
      </c>
      <c r="D125">
        <v>1734</v>
      </c>
      <c r="E125">
        <v>1651</v>
      </c>
      <c r="F125">
        <v>1600</v>
      </c>
      <c r="G125">
        <v>1614</v>
      </c>
      <c r="H125">
        <v>1188</v>
      </c>
    </row>
    <row r="126" spans="2:29" x14ac:dyDescent="0.45">
      <c r="B126">
        <v>8</v>
      </c>
      <c r="C126">
        <v>1521</v>
      </c>
      <c r="D126">
        <v>1547</v>
      </c>
      <c r="E126">
        <v>1849</v>
      </c>
      <c r="F126">
        <v>1628</v>
      </c>
      <c r="G126">
        <v>1552</v>
      </c>
      <c r="H126">
        <v>1073</v>
      </c>
    </row>
    <row r="127" spans="2:29" x14ac:dyDescent="0.45">
      <c r="B127">
        <v>9</v>
      </c>
      <c r="C127">
        <v>1695</v>
      </c>
      <c r="D127">
        <v>1735</v>
      </c>
      <c r="E127">
        <v>1301</v>
      </c>
      <c r="F127">
        <v>1527</v>
      </c>
      <c r="G127">
        <v>1732</v>
      </c>
      <c r="H127">
        <v>1259</v>
      </c>
    </row>
    <row r="128" spans="2:29" x14ac:dyDescent="0.45">
      <c r="B128">
        <v>10</v>
      </c>
      <c r="C128">
        <v>1695</v>
      </c>
      <c r="D128">
        <v>1549</v>
      </c>
      <c r="E128">
        <v>1799</v>
      </c>
      <c r="F128">
        <v>1816</v>
      </c>
      <c r="G128">
        <v>1732</v>
      </c>
      <c r="H128">
        <v>1821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06-01-2020</vt:lpstr>
      <vt:lpstr>06-01-extrakt</vt:lpstr>
      <vt:lpstr>07-01-2020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O. Mollenhauer</dc:creator>
  <cp:lastModifiedBy>O. Mollenhauer</cp:lastModifiedBy>
  <dcterms:created xsi:type="dcterms:W3CDTF">2021-01-06T16:59:57Z</dcterms:created>
  <dcterms:modified xsi:type="dcterms:W3CDTF">2021-01-07T19:55:27Z</dcterms:modified>
</cp:coreProperties>
</file>