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555" windowHeight="10005" activeTab="1"/>
  </bookViews>
  <sheets>
    <sheet name="AMC" sheetId="3" r:id="rId1"/>
    <sheet name="All Matchers" sheetId="1" r:id="rId2"/>
    <sheet name="Cosine" sheetId="2" r:id="rId3"/>
    <sheet name="PPMCC" sheetId="4" r:id="rId4"/>
    <sheet name="Spearman" sheetId="5" r:id="rId5"/>
  </sheets>
  <calcPr calcId="145621"/>
</workbook>
</file>

<file path=xl/calcChain.xml><?xml version="1.0" encoding="utf-8"?>
<calcChain xmlns="http://schemas.openxmlformats.org/spreadsheetml/2006/main">
  <c r="M29" i="1" l="1"/>
  <c r="M30" i="1" s="1"/>
  <c r="L29" i="1"/>
  <c r="L30" i="1" s="1"/>
  <c r="K29" i="1"/>
  <c r="K30" i="1" s="1"/>
  <c r="J29" i="1"/>
  <c r="J30" i="1" s="1"/>
  <c r="D29" i="1" l="1"/>
  <c r="D30" i="1" s="1"/>
  <c r="C29" i="1"/>
  <c r="C30" i="1" s="1"/>
  <c r="B29" i="1"/>
  <c r="B30" i="1" s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H20" i="1"/>
  <c r="G20" i="1"/>
  <c r="F20" i="1"/>
  <c r="H19" i="1"/>
  <c r="G19" i="1"/>
  <c r="F19" i="1"/>
  <c r="H18" i="1"/>
  <c r="G18" i="1"/>
  <c r="F18" i="1"/>
  <c r="H23" i="5"/>
  <c r="H24" i="5"/>
  <c r="H25" i="5"/>
  <c r="H26" i="5"/>
  <c r="H27" i="5"/>
  <c r="H28" i="5"/>
  <c r="H29" i="5"/>
  <c r="H30" i="5"/>
  <c r="H31" i="5"/>
  <c r="H32" i="5"/>
  <c r="H22" i="5"/>
  <c r="B34" i="5"/>
  <c r="D33" i="5"/>
  <c r="D34" i="5" s="1"/>
  <c r="D35" i="5" s="1"/>
  <c r="C33" i="5"/>
  <c r="C34" i="5" s="1"/>
  <c r="C35" i="5" s="1"/>
  <c r="B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H35" i="4"/>
  <c r="H34" i="4"/>
  <c r="H33" i="4"/>
  <c r="H32" i="4"/>
  <c r="H31" i="4"/>
  <c r="H30" i="4"/>
  <c r="H29" i="4"/>
  <c r="H28" i="4"/>
  <c r="H27" i="4"/>
  <c r="H26" i="4"/>
  <c r="H25" i="4"/>
  <c r="H28" i="2"/>
  <c r="H29" i="2"/>
  <c r="H30" i="2"/>
  <c r="H31" i="2"/>
  <c r="H32" i="2"/>
  <c r="H33" i="2"/>
  <c r="H34" i="2"/>
  <c r="H35" i="2"/>
  <c r="H36" i="2"/>
  <c r="H37" i="2"/>
  <c r="H27" i="2"/>
  <c r="F27" i="2"/>
  <c r="G35" i="4"/>
  <c r="F35" i="4"/>
  <c r="D36" i="4"/>
  <c r="D37" i="4" s="1"/>
  <c r="C36" i="4"/>
  <c r="C37" i="4" s="1"/>
  <c r="B36" i="4"/>
  <c r="B37" i="4" s="1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D40" i="2"/>
  <c r="C40" i="2"/>
  <c r="C39" i="2"/>
  <c r="D39" i="2"/>
  <c r="B39" i="2"/>
  <c r="D38" i="2"/>
  <c r="C38" i="2"/>
  <c r="B38" i="2"/>
  <c r="G28" i="2"/>
  <c r="G29" i="2"/>
  <c r="G30" i="2"/>
  <c r="G31" i="2"/>
  <c r="G32" i="2"/>
  <c r="G33" i="2"/>
  <c r="G34" i="2"/>
  <c r="G35" i="2"/>
  <c r="G36" i="2"/>
  <c r="G37" i="2"/>
  <c r="G27" i="2"/>
  <c r="F28" i="2"/>
  <c r="F29" i="2"/>
  <c r="F30" i="2"/>
  <c r="F31" i="2"/>
  <c r="F32" i="2"/>
  <c r="F33" i="2"/>
  <c r="F34" i="2"/>
  <c r="F35" i="2"/>
  <c r="F36" i="2"/>
  <c r="F37" i="2"/>
  <c r="D31" i="1" l="1"/>
  <c r="C31" i="1"/>
  <c r="C38" i="4"/>
  <c r="D38" i="4"/>
</calcChain>
</file>

<file path=xl/sharedStrings.xml><?xml version="1.0" encoding="utf-8"?>
<sst xmlns="http://schemas.openxmlformats.org/spreadsheetml/2006/main" count="502" uniqueCount="56">
  <si>
    <t>Trip Begins On</t>
  </si>
  <si>
    <t>Begins On</t>
  </si>
  <si>
    <t>Trip Ends On</t>
  </si>
  <si>
    <t>Receipt Amount</t>
  </si>
  <si>
    <t>Total Cost</t>
  </si>
  <si>
    <t>Currency2</t>
  </si>
  <si>
    <t>Trip Number</t>
  </si>
  <si>
    <t>Paid by Company</t>
  </si>
  <si>
    <t>tr_dst</t>
  </si>
  <si>
    <t>Ends On</t>
  </si>
  <si>
    <t>Amount</t>
  </si>
  <si>
    <t>Total</t>
  </si>
  <si>
    <t>Curr.</t>
  </si>
  <si>
    <t>Crcy</t>
  </si>
  <si>
    <t>Trip</t>
  </si>
  <si>
    <t>Pd by Comp</t>
  </si>
  <si>
    <t>Last/First Name</t>
  </si>
  <si>
    <t>Reason for Trip</t>
  </si>
  <si>
    <t>Currency</t>
  </si>
  <si>
    <t>Sequential no.</t>
  </si>
  <si>
    <t>Total Miles/Km</t>
  </si>
  <si>
    <t>Name of employee or applicant</t>
  </si>
  <si>
    <t>Period Number</t>
  </si>
  <si>
    <t>Delta</t>
  </si>
  <si>
    <t>Travel Expense Type</t>
  </si>
  <si>
    <t>Pers.No.</t>
  </si>
  <si>
    <t>M/Km</t>
  </si>
  <si>
    <t>Period</t>
  </si>
  <si>
    <t>Yes</t>
  </si>
  <si>
    <t>Source Column</t>
  </si>
  <si>
    <t>Target Column</t>
  </si>
  <si>
    <t xml:space="preserve">Similarity </t>
  </si>
  <si>
    <t>is Valid</t>
  </si>
  <si>
    <t>No</t>
  </si>
  <si>
    <t>Without Type</t>
  </si>
  <si>
    <t>Total Valid Matches</t>
  </si>
  <si>
    <t>Total Number of  Matches</t>
  </si>
  <si>
    <t>Percentage Of Valid Matches</t>
  </si>
  <si>
    <t>With Type</t>
  </si>
  <si>
    <t>Trip Destination</t>
  </si>
  <si>
    <t>AMC</t>
  </si>
  <si>
    <t>Match Pair/Source</t>
  </si>
  <si>
    <t>Cosine with Type</t>
  </si>
  <si>
    <t>Cosine Without Type</t>
  </si>
  <si>
    <t>Difference With Type / AMC</t>
  </si>
  <si>
    <t>Difference Without Type / AMC</t>
  </si>
  <si>
    <t>Enhancement</t>
  </si>
  <si>
    <t>PPMCC with Type</t>
  </si>
  <si>
    <t>PPMCC Without Type</t>
  </si>
  <si>
    <t>Difference between type and no type</t>
  </si>
  <si>
    <t>Spearman with Type</t>
  </si>
  <si>
    <t>Spearman Without Type</t>
  </si>
  <si>
    <t>Spearman</t>
  </si>
  <si>
    <t>PPMCC</t>
  </si>
  <si>
    <t>Cosine</t>
  </si>
  <si>
    <t>Matches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</si>
</sst>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1" xfId="0" applyFill="1" applyBorder="1"/>
    <xf numFmtId="0" fontId="0" fillId="0" borderId="7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5" x14ac:dyDescent="0.25"/>
  <cols>
    <col min="1" max="1" width="22.42578125" customWidth="1"/>
    <col min="2" max="2" width="19.42578125" customWidth="1"/>
    <col min="3" max="3" width="18" customWidth="1"/>
  </cols>
  <sheetData>
    <row r="1" spans="1:4" x14ac:dyDescent="0.25">
      <c r="A1" s="1" t="s">
        <v>29</v>
      </c>
      <c r="B1" s="1" t="s">
        <v>30</v>
      </c>
      <c r="C1" s="1" t="s">
        <v>31</v>
      </c>
      <c r="D1" s="1" t="s">
        <v>32</v>
      </c>
    </row>
    <row r="2" spans="1:4" x14ac:dyDescent="0.25">
      <c r="A2" s="2" t="s">
        <v>0</v>
      </c>
      <c r="B2" s="2" t="s">
        <v>1</v>
      </c>
      <c r="C2" s="3">
        <v>0.8333334</v>
      </c>
      <c r="D2" s="3" t="s">
        <v>28</v>
      </c>
    </row>
    <row r="3" spans="1:4" x14ac:dyDescent="0.25">
      <c r="A3" s="2" t="s">
        <v>2</v>
      </c>
      <c r="B3" s="2" t="s">
        <v>9</v>
      </c>
      <c r="C3" s="3">
        <v>0.8</v>
      </c>
      <c r="D3" s="3" t="s">
        <v>28</v>
      </c>
    </row>
    <row r="4" spans="1:4" x14ac:dyDescent="0.25">
      <c r="A4" s="2" t="s">
        <v>4</v>
      </c>
      <c r="B4" s="2" t="s">
        <v>11</v>
      </c>
      <c r="C4" s="3">
        <v>0.73333349999999997</v>
      </c>
      <c r="D4" s="3" t="s">
        <v>28</v>
      </c>
    </row>
    <row r="5" spans="1:4" x14ac:dyDescent="0.25">
      <c r="A5" s="2" t="s">
        <v>17</v>
      </c>
      <c r="B5" s="2" t="s">
        <v>17</v>
      </c>
      <c r="C5" s="3">
        <v>1</v>
      </c>
      <c r="D5" s="3" t="s">
        <v>28</v>
      </c>
    </row>
    <row r="6" spans="1:4" x14ac:dyDescent="0.25">
      <c r="A6" s="2" t="s">
        <v>3</v>
      </c>
      <c r="B6" s="2" t="s">
        <v>10</v>
      </c>
      <c r="C6" s="4">
        <v>0.71428749999999996</v>
      </c>
      <c r="D6" s="3" t="s">
        <v>28</v>
      </c>
    </row>
    <row r="7" spans="1:4" x14ac:dyDescent="0.25">
      <c r="A7" s="2" t="s">
        <v>39</v>
      </c>
      <c r="B7" s="2" t="s">
        <v>14</v>
      </c>
      <c r="C7" s="3">
        <v>0.72727275000000002</v>
      </c>
      <c r="D7" s="3" t="s">
        <v>33</v>
      </c>
    </row>
    <row r="8" spans="1:4" x14ac:dyDescent="0.25">
      <c r="A8" s="2" t="s">
        <v>7</v>
      </c>
      <c r="B8" s="2" t="s">
        <v>15</v>
      </c>
      <c r="C8" s="3">
        <v>0.69047619999999998</v>
      </c>
      <c r="D8" s="3" t="s">
        <v>28</v>
      </c>
    </row>
    <row r="9" spans="1:4" x14ac:dyDescent="0.25">
      <c r="A9" s="2" t="s">
        <v>18</v>
      </c>
      <c r="B9" s="2" t="s">
        <v>12</v>
      </c>
      <c r="C9" s="3">
        <v>0.55000000000000004</v>
      </c>
      <c r="D9" s="3" t="s">
        <v>28</v>
      </c>
    </row>
    <row r="10" spans="1:4" x14ac:dyDescent="0.25">
      <c r="A10" s="2" t="s">
        <v>18</v>
      </c>
      <c r="B10" s="2" t="s">
        <v>13</v>
      </c>
      <c r="C10" s="3">
        <v>0.5</v>
      </c>
      <c r="D10" s="3" t="s">
        <v>28</v>
      </c>
    </row>
    <row r="11" spans="1:4" x14ac:dyDescent="0.25">
      <c r="A11" s="2" t="s">
        <v>19</v>
      </c>
      <c r="B11" s="2" t="s">
        <v>25</v>
      </c>
      <c r="C11" s="3">
        <v>0.55555560000000004</v>
      </c>
      <c r="D11" s="3" t="s">
        <v>33</v>
      </c>
    </row>
    <row r="12" spans="1:4" x14ac:dyDescent="0.25">
      <c r="A12" s="2" t="s">
        <v>20</v>
      </c>
      <c r="B12" s="2" t="s">
        <v>26</v>
      </c>
      <c r="C12" s="3">
        <v>0.55000000000000004</v>
      </c>
      <c r="D12" s="3" t="s">
        <v>28</v>
      </c>
    </row>
    <row r="13" spans="1:4" x14ac:dyDescent="0.25">
      <c r="A13" s="2" t="s">
        <v>22</v>
      </c>
      <c r="B13" s="2" t="s">
        <v>27</v>
      </c>
      <c r="C13" s="3">
        <v>0.5729166</v>
      </c>
      <c r="D13" s="3" t="s">
        <v>28</v>
      </c>
    </row>
    <row r="14" spans="1:4" x14ac:dyDescent="0.25">
      <c r="A14" s="8" t="s">
        <v>36</v>
      </c>
      <c r="B14" s="6"/>
      <c r="C14" s="6"/>
      <c r="D14" s="7">
        <v>12</v>
      </c>
    </row>
    <row r="15" spans="1:4" x14ac:dyDescent="0.25">
      <c r="A15" s="8" t="s">
        <v>35</v>
      </c>
      <c r="B15" s="6"/>
      <c r="C15" s="6"/>
      <c r="D15" s="7">
        <v>10</v>
      </c>
    </row>
    <row r="16" spans="1:4" x14ac:dyDescent="0.25">
      <c r="A16" s="8" t="s">
        <v>37</v>
      </c>
      <c r="B16" s="6"/>
      <c r="C16" s="6"/>
      <c r="D16" s="10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34" sqref="H34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6.28515625" bestFit="1" customWidth="1"/>
    <col min="4" max="4" width="7.42578125" bestFit="1" customWidth="1"/>
    <col min="5" max="5" width="14.5703125" customWidth="1"/>
    <col min="6" max="6" width="26.5703125" bestFit="1" customWidth="1"/>
    <col min="7" max="7" width="29.7109375" bestFit="1" customWidth="1"/>
    <col min="8" max="8" width="35" bestFit="1" customWidth="1"/>
    <col min="9" max="9" width="27" bestFit="1" customWidth="1"/>
    <col min="11" max="13" width="12" bestFit="1" customWidth="1"/>
  </cols>
  <sheetData>
    <row r="1" spans="1:13" x14ac:dyDescent="0.25">
      <c r="A1" s="1" t="s">
        <v>29</v>
      </c>
      <c r="B1" s="1" t="s">
        <v>30</v>
      </c>
      <c r="C1" s="1" t="s">
        <v>31</v>
      </c>
      <c r="D1" s="1" t="s">
        <v>32</v>
      </c>
    </row>
    <row r="2" spans="1:13" x14ac:dyDescent="0.25">
      <c r="A2" s="2" t="s">
        <v>0</v>
      </c>
      <c r="B2" s="2" t="s">
        <v>1</v>
      </c>
      <c r="C2" s="3">
        <v>0.92923283999999995</v>
      </c>
      <c r="D2" s="3" t="s">
        <v>28</v>
      </c>
    </row>
    <row r="3" spans="1:13" x14ac:dyDescent="0.25">
      <c r="A3" s="2" t="s">
        <v>2</v>
      </c>
      <c r="B3" s="2" t="s">
        <v>9</v>
      </c>
      <c r="C3" s="3">
        <v>0.92089944999999995</v>
      </c>
      <c r="D3" s="3" t="s">
        <v>28</v>
      </c>
    </row>
    <row r="4" spans="1:13" x14ac:dyDescent="0.25">
      <c r="A4" s="2" t="s">
        <v>3</v>
      </c>
      <c r="B4" s="2" t="s">
        <v>10</v>
      </c>
      <c r="C4" s="3">
        <v>0.89550260000000004</v>
      </c>
      <c r="D4" s="3" t="s">
        <v>28</v>
      </c>
    </row>
    <row r="5" spans="1:13" x14ac:dyDescent="0.25">
      <c r="A5" s="2" t="s">
        <v>4</v>
      </c>
      <c r="B5" s="2" t="s">
        <v>11</v>
      </c>
      <c r="C5" s="3">
        <v>0.79953700000000005</v>
      </c>
      <c r="D5" s="3" t="s">
        <v>28</v>
      </c>
    </row>
    <row r="6" spans="1:13" x14ac:dyDescent="0.25">
      <c r="A6" s="2" t="s">
        <v>5</v>
      </c>
      <c r="B6" s="2" t="s">
        <v>12</v>
      </c>
      <c r="C6" s="3">
        <v>0.78232029999999997</v>
      </c>
      <c r="D6" s="3" t="s">
        <v>28</v>
      </c>
    </row>
    <row r="7" spans="1:13" x14ac:dyDescent="0.25">
      <c r="A7" s="2" t="s">
        <v>18</v>
      </c>
      <c r="B7" s="2" t="s">
        <v>13</v>
      </c>
      <c r="C7" s="3">
        <v>0.77499205000000004</v>
      </c>
      <c r="D7" s="3" t="s">
        <v>28</v>
      </c>
    </row>
    <row r="8" spans="1:13" x14ac:dyDescent="0.25">
      <c r="A8" s="2" t="s">
        <v>6</v>
      </c>
      <c r="B8" s="2" t="s">
        <v>14</v>
      </c>
      <c r="C8" s="3">
        <v>0.76425445000000003</v>
      </c>
      <c r="D8" s="3" t="s">
        <v>28</v>
      </c>
    </row>
    <row r="9" spans="1:13" x14ac:dyDescent="0.25">
      <c r="A9" s="2" t="s">
        <v>7</v>
      </c>
      <c r="B9" s="2" t="s">
        <v>15</v>
      </c>
      <c r="C9" s="3">
        <v>0.76322745999999997</v>
      </c>
      <c r="D9" s="3" t="s">
        <v>28</v>
      </c>
      <c r="I9" s="2"/>
      <c r="J9" s="14" t="s">
        <v>40</v>
      </c>
      <c r="K9" s="14" t="s">
        <v>52</v>
      </c>
      <c r="L9" s="14" t="s">
        <v>53</v>
      </c>
      <c r="M9" s="14" t="s">
        <v>54</v>
      </c>
    </row>
    <row r="10" spans="1:13" x14ac:dyDescent="0.25">
      <c r="A10" s="2" t="s">
        <v>8</v>
      </c>
      <c r="B10" s="2"/>
      <c r="C10" s="3">
        <v>0.73916583999999996</v>
      </c>
      <c r="D10" s="3" t="s">
        <v>28</v>
      </c>
      <c r="I10" s="2" t="s">
        <v>55</v>
      </c>
      <c r="J10" s="2">
        <v>0.68180934545454541</v>
      </c>
      <c r="K10" s="2">
        <v>0.75200506363636377</v>
      </c>
      <c r="L10" s="2">
        <v>0.80377357818181816</v>
      </c>
      <c r="M10" s="2">
        <v>0.76776128363636365</v>
      </c>
    </row>
    <row r="11" spans="1:13" x14ac:dyDescent="0.25">
      <c r="A11" s="2" t="s">
        <v>21</v>
      </c>
      <c r="B11" s="2" t="s">
        <v>16</v>
      </c>
      <c r="C11" s="3">
        <v>0.57472179999999995</v>
      </c>
      <c r="D11" s="3" t="s">
        <v>28</v>
      </c>
      <c r="I11" s="2" t="s">
        <v>37</v>
      </c>
      <c r="J11" s="2">
        <v>0.83</v>
      </c>
      <c r="K11" s="2">
        <v>0.8</v>
      </c>
      <c r="L11" s="2">
        <v>0.93</v>
      </c>
      <c r="M11" s="2">
        <v>0.83</v>
      </c>
    </row>
    <row r="12" spans="1:13" x14ac:dyDescent="0.25">
      <c r="A12" s="8" t="s">
        <v>36</v>
      </c>
      <c r="B12" s="6"/>
      <c r="C12" s="6"/>
      <c r="D12" s="7">
        <v>10</v>
      </c>
    </row>
    <row r="13" spans="1:13" x14ac:dyDescent="0.25">
      <c r="A13" s="8" t="s">
        <v>35</v>
      </c>
      <c r="B13" s="6"/>
      <c r="C13" s="6"/>
      <c r="D13" s="7">
        <v>10</v>
      </c>
    </row>
    <row r="14" spans="1:13" x14ac:dyDescent="0.25">
      <c r="A14" s="8" t="s">
        <v>37</v>
      </c>
      <c r="B14" s="6"/>
      <c r="C14" s="6"/>
      <c r="D14" s="10">
        <v>1</v>
      </c>
    </row>
    <row r="17" spans="1:13" x14ac:dyDescent="0.25">
      <c r="A17" s="1" t="s">
        <v>41</v>
      </c>
      <c r="B17" s="1" t="s">
        <v>40</v>
      </c>
      <c r="C17" s="1" t="s">
        <v>42</v>
      </c>
      <c r="D17" s="32" t="s">
        <v>43</v>
      </c>
      <c r="E17" s="32"/>
      <c r="F17" s="15" t="s">
        <v>44</v>
      </c>
      <c r="G17" s="15" t="s">
        <v>45</v>
      </c>
      <c r="H17" s="15" t="s">
        <v>49</v>
      </c>
      <c r="J17" s="14" t="s">
        <v>40</v>
      </c>
      <c r="K17" s="14" t="s">
        <v>52</v>
      </c>
      <c r="L17" s="14" t="s">
        <v>53</v>
      </c>
      <c r="M17" s="14" t="s">
        <v>54</v>
      </c>
    </row>
    <row r="18" spans="1:13" x14ac:dyDescent="0.25">
      <c r="A18" s="2" t="s">
        <v>0</v>
      </c>
      <c r="B18" s="3">
        <v>0.8333334</v>
      </c>
      <c r="C18" s="3">
        <v>0.92923283999999995</v>
      </c>
      <c r="D18" s="30">
        <v>0.8584657</v>
      </c>
      <c r="E18" s="31"/>
      <c r="F18" s="3">
        <f>C18-B18</f>
        <v>9.5899439999999947E-2</v>
      </c>
      <c r="G18" s="3">
        <f>D18-B18</f>
        <v>2.5132299999999996E-2</v>
      </c>
      <c r="H18" s="2">
        <f>C18-D18</f>
        <v>7.0767139999999951E-2</v>
      </c>
      <c r="J18" s="3">
        <v>0.8333334</v>
      </c>
      <c r="K18" s="3">
        <v>0.8584657</v>
      </c>
      <c r="L18" s="3">
        <v>0.89407130000000001</v>
      </c>
      <c r="M18" s="3">
        <v>0.89384925000000004</v>
      </c>
    </row>
    <row r="19" spans="1:13" x14ac:dyDescent="0.25">
      <c r="A19" s="2" t="s">
        <v>2</v>
      </c>
      <c r="B19" s="3">
        <v>0.8</v>
      </c>
      <c r="C19" s="3">
        <v>0.92089944999999995</v>
      </c>
      <c r="D19" s="30">
        <v>0.84179895999999999</v>
      </c>
      <c r="E19" s="31"/>
      <c r="F19" s="3">
        <f t="shared" ref="F19:F28" si="0">C19-B19</f>
        <v>0.12089944999999991</v>
      </c>
      <c r="G19" s="3">
        <f t="shared" ref="G19:G28" si="1">D19-B19</f>
        <v>4.1798959999999941E-2</v>
      </c>
      <c r="H19" s="2">
        <f t="shared" ref="H19:H28" si="2">C19-D19</f>
        <v>7.9100489999999968E-2</v>
      </c>
      <c r="J19" s="3">
        <v>0.8</v>
      </c>
      <c r="K19" s="3">
        <v>0.84179895999999999</v>
      </c>
      <c r="L19" s="3">
        <v>0.88165740000000004</v>
      </c>
      <c r="M19" s="3">
        <v>0.88134920000000005</v>
      </c>
    </row>
    <row r="20" spans="1:13" x14ac:dyDescent="0.25">
      <c r="A20" s="2" t="s">
        <v>4</v>
      </c>
      <c r="B20" s="3">
        <v>0.73333349999999997</v>
      </c>
      <c r="C20" s="3">
        <v>0.79953700000000005</v>
      </c>
      <c r="D20" s="30">
        <v>0.79953700000000005</v>
      </c>
      <c r="E20" s="31"/>
      <c r="F20" s="3">
        <f t="shared" si="0"/>
        <v>6.6203500000000082E-2</v>
      </c>
      <c r="G20" s="3">
        <f t="shared" si="1"/>
        <v>6.6203500000000082E-2</v>
      </c>
      <c r="H20" s="2">
        <f t="shared" si="2"/>
        <v>0</v>
      </c>
      <c r="J20" s="3">
        <v>0.73333349999999997</v>
      </c>
      <c r="K20" s="3">
        <v>0.79953700000000005</v>
      </c>
      <c r="L20" s="3">
        <v>0.85332744999999999</v>
      </c>
      <c r="M20" s="3">
        <v>0.79953700000000005</v>
      </c>
    </row>
    <row r="21" spans="1:13" x14ac:dyDescent="0.25">
      <c r="A21" s="2"/>
      <c r="B21" s="3"/>
      <c r="C21" s="3"/>
      <c r="D21" s="30"/>
      <c r="E21" s="31"/>
      <c r="F21" s="3"/>
      <c r="G21" s="3"/>
      <c r="H21" s="2">
        <f t="shared" si="2"/>
        <v>0</v>
      </c>
      <c r="J21" s="3">
        <v>1</v>
      </c>
      <c r="K21" s="3">
        <v>0.80542033999999996</v>
      </c>
      <c r="L21" s="3">
        <v>0.95925930000000004</v>
      </c>
      <c r="M21" s="3">
        <v>0.95925930000000004</v>
      </c>
    </row>
    <row r="22" spans="1:13" x14ac:dyDescent="0.25">
      <c r="A22" s="2" t="s">
        <v>3</v>
      </c>
      <c r="B22" s="4">
        <v>0.71428749999999996</v>
      </c>
      <c r="C22" s="4">
        <v>0.84325397000000002</v>
      </c>
      <c r="D22" s="30">
        <v>0.79100530000000002</v>
      </c>
      <c r="E22" s="31"/>
      <c r="F22" s="3">
        <f t="shared" si="0"/>
        <v>0.12896647000000006</v>
      </c>
      <c r="G22" s="3">
        <f t="shared" si="1"/>
        <v>7.6717800000000058E-2</v>
      </c>
      <c r="H22" s="2">
        <f t="shared" si="2"/>
        <v>5.2248669999999997E-2</v>
      </c>
      <c r="J22" s="4">
        <v>0.71428749999999996</v>
      </c>
      <c r="K22" s="4">
        <v>0.79100530000000002</v>
      </c>
      <c r="L22" s="4">
        <v>0.84388719999999995</v>
      </c>
      <c r="M22" s="4">
        <v>0.84325397000000002</v>
      </c>
    </row>
    <row r="23" spans="1:13" x14ac:dyDescent="0.25">
      <c r="A23" s="2" t="s">
        <v>7</v>
      </c>
      <c r="B23" s="3">
        <v>0.69047619999999998</v>
      </c>
      <c r="C23" s="3">
        <v>0.76322745999999997</v>
      </c>
      <c r="D23" s="30">
        <v>0.76322745999999997</v>
      </c>
      <c r="E23" s="31"/>
      <c r="F23" s="3">
        <f t="shared" si="0"/>
        <v>7.2751259999999984E-2</v>
      </c>
      <c r="G23" s="3">
        <f t="shared" si="1"/>
        <v>7.2751259999999984E-2</v>
      </c>
      <c r="H23" s="2">
        <f t="shared" si="2"/>
        <v>0</v>
      </c>
      <c r="J23" s="3">
        <v>0.69047619999999998</v>
      </c>
      <c r="K23" s="3">
        <v>0.76322745999999997</v>
      </c>
      <c r="L23" s="3">
        <v>0.82316904999999996</v>
      </c>
      <c r="M23" s="3">
        <v>0.76322745999999997</v>
      </c>
    </row>
    <row r="24" spans="1:13" x14ac:dyDescent="0.25">
      <c r="A24" s="2" t="s">
        <v>18</v>
      </c>
      <c r="B24" s="3">
        <v>0.55000000000000004</v>
      </c>
      <c r="C24" s="3">
        <v>0.78232029999999997</v>
      </c>
      <c r="D24" s="30">
        <v>0.72125994999999998</v>
      </c>
      <c r="E24" s="31"/>
      <c r="F24" s="3">
        <f t="shared" si="0"/>
        <v>0.23232029999999992</v>
      </c>
      <c r="G24" s="3">
        <f t="shared" si="1"/>
        <v>0.17125994999999994</v>
      </c>
      <c r="H24" s="2">
        <f t="shared" si="2"/>
        <v>6.1060349999999985E-2</v>
      </c>
      <c r="J24" s="3">
        <v>0.55000000000000004</v>
      </c>
      <c r="K24" s="3">
        <v>0.72472689999999995</v>
      </c>
      <c r="L24" s="3">
        <v>0.73459923000000005</v>
      </c>
      <c r="M24" s="3">
        <v>0.67087540000000001</v>
      </c>
    </row>
    <row r="25" spans="1:13" x14ac:dyDescent="0.25">
      <c r="A25" s="2" t="s">
        <v>18</v>
      </c>
      <c r="B25" s="3">
        <v>0.5</v>
      </c>
      <c r="C25" s="3">
        <v>0.77499205000000004</v>
      </c>
      <c r="D25" s="30">
        <v>0.72125994999999998</v>
      </c>
      <c r="E25" s="31"/>
      <c r="F25" s="3">
        <f t="shared" si="0"/>
        <v>0.27499205000000004</v>
      </c>
      <c r="G25" s="3">
        <f t="shared" si="1"/>
        <v>0.22125994999999998</v>
      </c>
      <c r="H25" s="2">
        <f t="shared" si="2"/>
        <v>5.373210000000006E-2</v>
      </c>
      <c r="J25" s="3">
        <v>0.5</v>
      </c>
      <c r="K25" s="3">
        <v>0.72472689999999995</v>
      </c>
      <c r="L25" s="3">
        <v>0.73459923000000005</v>
      </c>
      <c r="M25" s="3">
        <v>0.67087540000000001</v>
      </c>
    </row>
    <row r="26" spans="1:13" x14ac:dyDescent="0.25">
      <c r="A26" s="2" t="s">
        <v>19</v>
      </c>
      <c r="B26" s="3">
        <v>0.55555560000000004</v>
      </c>
      <c r="C26" s="3">
        <v>0.69735449999999999</v>
      </c>
      <c r="D26" s="30">
        <v>0.69735449999999999</v>
      </c>
      <c r="E26" s="31"/>
      <c r="F26" s="3">
        <f t="shared" si="0"/>
        <v>0.14179889999999995</v>
      </c>
      <c r="G26" s="3">
        <f t="shared" si="1"/>
        <v>0.14179889999999995</v>
      </c>
      <c r="H26" s="2">
        <f t="shared" si="2"/>
        <v>0</v>
      </c>
      <c r="J26" s="3">
        <v>0.55555560000000004</v>
      </c>
      <c r="K26" s="3">
        <v>0.69735449999999999</v>
      </c>
      <c r="L26" s="3">
        <v>0.77469339999999998</v>
      </c>
      <c r="M26" s="3">
        <v>0.69735449999999999</v>
      </c>
    </row>
    <row r="27" spans="1:13" x14ac:dyDescent="0.25">
      <c r="A27" s="2" t="s">
        <v>20</v>
      </c>
      <c r="B27" s="3">
        <v>0.55000000000000004</v>
      </c>
      <c r="C27" s="3">
        <v>0.69287604000000003</v>
      </c>
      <c r="D27" s="30">
        <v>0.69287604000000003</v>
      </c>
      <c r="E27" s="31"/>
      <c r="F27" s="3">
        <f t="shared" si="0"/>
        <v>0.14287603999999998</v>
      </c>
      <c r="G27" s="3">
        <f t="shared" si="1"/>
        <v>0.14287603999999998</v>
      </c>
      <c r="H27" s="2">
        <f t="shared" si="2"/>
        <v>0</v>
      </c>
      <c r="J27" s="3">
        <v>0.55000000000000004</v>
      </c>
      <c r="K27" s="3">
        <v>0.69287604000000003</v>
      </c>
      <c r="L27" s="3">
        <v>0.76932920000000005</v>
      </c>
      <c r="M27" s="3">
        <v>0.69287604000000003</v>
      </c>
    </row>
    <row r="28" spans="1:13" x14ac:dyDescent="0.25">
      <c r="A28" s="2" t="s">
        <v>22</v>
      </c>
      <c r="B28" s="3">
        <v>0.5729166</v>
      </c>
      <c r="C28" s="3">
        <v>0.5729166</v>
      </c>
      <c r="D28" s="30">
        <v>0.5729166</v>
      </c>
      <c r="E28" s="31"/>
      <c r="F28" s="3">
        <f t="shared" si="0"/>
        <v>0</v>
      </c>
      <c r="G28" s="3">
        <f t="shared" si="1"/>
        <v>0</v>
      </c>
      <c r="H28" s="2">
        <f t="shared" si="2"/>
        <v>0</v>
      </c>
      <c r="J28" s="3">
        <v>0.5729166</v>
      </c>
      <c r="K28" s="3">
        <v>0.5729166</v>
      </c>
      <c r="L28" s="3">
        <v>0.5729166</v>
      </c>
      <c r="M28" s="3">
        <v>0.5729166</v>
      </c>
    </row>
    <row r="29" spans="1:13" x14ac:dyDescent="0.25">
      <c r="B29" s="16">
        <f>SUM(B18:B28)</f>
        <v>6.4999028000000001</v>
      </c>
      <c r="C29" s="16">
        <f>SUM(C18:C28)</f>
        <v>7.7766102100000003</v>
      </c>
      <c r="D29" s="26">
        <f>SUM(D18:E28)</f>
        <v>7.4597014600000016</v>
      </c>
      <c r="E29" s="27"/>
      <c r="F29" s="20"/>
      <c r="G29" s="20"/>
      <c r="J29" s="17">
        <f>SUM(J18:J28)</f>
        <v>7.4999028000000001</v>
      </c>
      <c r="K29" s="17">
        <f>SUM(K18:K28)</f>
        <v>8.272055700000001</v>
      </c>
      <c r="L29" s="17">
        <f>SUM(L18:L28)</f>
        <v>8.8415093599999999</v>
      </c>
      <c r="M29" s="17">
        <f>SUM(M18:M28)</f>
        <v>8.4453741200000003</v>
      </c>
    </row>
    <row r="30" spans="1:13" x14ac:dyDescent="0.25">
      <c r="B30" s="21">
        <f xml:space="preserve"> B29 / 11</f>
        <v>0.59090025454545458</v>
      </c>
      <c r="C30" s="21">
        <f t="shared" ref="C30:D30" si="3" xml:space="preserve"> C29 / 11</f>
        <v>0.70696456454545453</v>
      </c>
      <c r="D30" s="28">
        <f t="shared" si="3"/>
        <v>0.67815467818181829</v>
      </c>
      <c r="E30" s="28"/>
      <c r="F30" s="20"/>
      <c r="G30" s="20"/>
      <c r="J30" s="22">
        <f xml:space="preserve"> J29 / 11</f>
        <v>0.68180934545454541</v>
      </c>
      <c r="K30" s="22">
        <f xml:space="preserve"> K29 / 11</f>
        <v>0.75200506363636377</v>
      </c>
      <c r="L30" s="22">
        <f xml:space="preserve"> L29 / 11</f>
        <v>0.80377357818181816</v>
      </c>
      <c r="M30" s="22">
        <f xml:space="preserve"> M29 / 11</f>
        <v>0.76776128363636365</v>
      </c>
    </row>
    <row r="31" spans="1:13" x14ac:dyDescent="0.25">
      <c r="A31" s="23" t="s">
        <v>46</v>
      </c>
      <c r="B31" s="23"/>
      <c r="C31" s="23">
        <f>C30 - B30</f>
        <v>0.11606430999999995</v>
      </c>
      <c r="D31" s="29">
        <f>D30 - B30</f>
        <v>8.7254423636363709E-2</v>
      </c>
      <c r="E31" s="29"/>
    </row>
  </sheetData>
  <mergeCells count="15">
    <mergeCell ref="D22:E22"/>
    <mergeCell ref="D17:E17"/>
    <mergeCell ref="D18:E18"/>
    <mergeCell ref="D19:E19"/>
    <mergeCell ref="D20:E20"/>
    <mergeCell ref="D21:E21"/>
    <mergeCell ref="D29:E29"/>
    <mergeCell ref="D30:E30"/>
    <mergeCell ref="D31:E31"/>
    <mergeCell ref="D23:E23"/>
    <mergeCell ref="D24:E24"/>
    <mergeCell ref="D25:E25"/>
    <mergeCell ref="D26:E26"/>
    <mergeCell ref="D27:E27"/>
    <mergeCell ref="D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7" sqref="B47"/>
    </sheetView>
  </sheetViews>
  <sheetFormatPr defaultRowHeight="15" x14ac:dyDescent="0.25"/>
  <cols>
    <col min="1" max="1" width="29.42578125" bestFit="1" customWidth="1"/>
    <col min="2" max="2" width="23.28515625" bestFit="1" customWidth="1"/>
    <col min="3" max="3" width="17.140625" customWidth="1"/>
    <col min="5" max="5" width="15.42578125" customWidth="1"/>
    <col min="6" max="6" width="29.42578125" bestFit="1" customWidth="1"/>
    <col min="7" max="7" width="29.7109375" bestFit="1" customWidth="1"/>
    <col min="8" max="8" width="35" bestFit="1" customWidth="1"/>
    <col min="11" max="11" width="29.42578125" bestFit="1" customWidth="1"/>
    <col min="12" max="12" width="15" bestFit="1" customWidth="1"/>
    <col min="13" max="13" width="11" bestFit="1" customWidth="1"/>
  </cols>
  <sheetData>
    <row r="1" spans="1:14" x14ac:dyDescent="0.25">
      <c r="A1" s="1" t="s">
        <v>29</v>
      </c>
      <c r="B1" s="1" t="s">
        <v>30</v>
      </c>
      <c r="C1" s="1" t="s">
        <v>31</v>
      </c>
      <c r="D1" s="1" t="s">
        <v>32</v>
      </c>
      <c r="F1" s="1" t="s">
        <v>29</v>
      </c>
      <c r="G1" s="1" t="s">
        <v>30</v>
      </c>
      <c r="H1" s="1" t="s">
        <v>31</v>
      </c>
      <c r="I1" s="1" t="s">
        <v>32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5">
      <c r="A2" s="2" t="s">
        <v>0</v>
      </c>
      <c r="B2" s="2" t="s">
        <v>1</v>
      </c>
      <c r="C2" s="3">
        <v>0.8584657</v>
      </c>
      <c r="D2" s="3" t="s">
        <v>28</v>
      </c>
      <c r="F2" s="2" t="s">
        <v>0</v>
      </c>
      <c r="G2" s="2" t="s">
        <v>1</v>
      </c>
      <c r="H2" s="3">
        <v>0.89384925000000004</v>
      </c>
      <c r="I2" s="3" t="s">
        <v>28</v>
      </c>
      <c r="K2" s="2" t="s">
        <v>0</v>
      </c>
      <c r="L2" s="2" t="s">
        <v>1</v>
      </c>
      <c r="M2" s="3">
        <v>0.8333334</v>
      </c>
      <c r="N2" s="3" t="s">
        <v>28</v>
      </c>
    </row>
    <row r="3" spans="1:14" x14ac:dyDescent="0.25">
      <c r="A3" s="2" t="s">
        <v>2</v>
      </c>
      <c r="B3" s="2" t="s">
        <v>9</v>
      </c>
      <c r="C3" s="3">
        <v>0.84179895999999999</v>
      </c>
      <c r="D3" s="3" t="s">
        <v>28</v>
      </c>
      <c r="F3" s="2" t="s">
        <v>2</v>
      </c>
      <c r="G3" s="2" t="s">
        <v>9</v>
      </c>
      <c r="H3" s="3">
        <v>0.88134920000000005</v>
      </c>
      <c r="I3" s="3" t="s">
        <v>28</v>
      </c>
      <c r="K3" s="2" t="s">
        <v>2</v>
      </c>
      <c r="L3" s="2" t="s">
        <v>9</v>
      </c>
      <c r="M3" s="3">
        <v>0.8</v>
      </c>
      <c r="N3" s="3" t="s">
        <v>28</v>
      </c>
    </row>
    <row r="4" spans="1:14" x14ac:dyDescent="0.25">
      <c r="A4" s="2" t="s">
        <v>4</v>
      </c>
      <c r="B4" s="2" t="s">
        <v>11</v>
      </c>
      <c r="C4" s="3">
        <v>0.79953700000000005</v>
      </c>
      <c r="D4" s="3" t="s">
        <v>28</v>
      </c>
      <c r="F4" s="2" t="s">
        <v>4</v>
      </c>
      <c r="G4" s="2" t="s">
        <v>11</v>
      </c>
      <c r="H4" s="3">
        <v>0.79953700000000005</v>
      </c>
      <c r="I4" s="3" t="s">
        <v>28</v>
      </c>
      <c r="K4" s="2" t="s">
        <v>4</v>
      </c>
      <c r="L4" s="2" t="s">
        <v>11</v>
      </c>
      <c r="M4" s="3">
        <v>0.73333349999999997</v>
      </c>
      <c r="N4" s="3" t="s">
        <v>28</v>
      </c>
    </row>
    <row r="5" spans="1:14" x14ac:dyDescent="0.25">
      <c r="A5" s="2" t="s">
        <v>17</v>
      </c>
      <c r="B5" s="2" t="s">
        <v>17</v>
      </c>
      <c r="C5" s="3">
        <v>0.79654884000000004</v>
      </c>
      <c r="D5" s="3" t="s">
        <v>28</v>
      </c>
      <c r="F5" s="2" t="s">
        <v>17</v>
      </c>
      <c r="G5" s="2" t="s">
        <v>17</v>
      </c>
      <c r="H5" s="3">
        <v>0.95925930000000004</v>
      </c>
      <c r="I5" s="3" t="s">
        <v>28</v>
      </c>
      <c r="K5" s="2" t="s">
        <v>17</v>
      </c>
      <c r="L5" s="2" t="s">
        <v>17</v>
      </c>
      <c r="M5" s="3">
        <v>1</v>
      </c>
      <c r="N5" s="3" t="s">
        <v>28</v>
      </c>
    </row>
    <row r="6" spans="1:14" x14ac:dyDescent="0.25">
      <c r="A6" s="2" t="s">
        <v>3</v>
      </c>
      <c r="B6" s="2" t="s">
        <v>10</v>
      </c>
      <c r="C6" s="4">
        <v>0.79100530000000002</v>
      </c>
      <c r="D6" s="3" t="s">
        <v>28</v>
      </c>
      <c r="F6" s="2" t="s">
        <v>3</v>
      </c>
      <c r="G6" s="2" t="s">
        <v>10</v>
      </c>
      <c r="H6" s="4">
        <v>0.84325397000000002</v>
      </c>
      <c r="I6" s="3" t="s">
        <v>28</v>
      </c>
      <c r="K6" s="2" t="s">
        <v>3</v>
      </c>
      <c r="L6" s="2" t="s">
        <v>10</v>
      </c>
      <c r="M6" s="4">
        <v>0.71428749999999996</v>
      </c>
      <c r="N6" s="3" t="s">
        <v>28</v>
      </c>
    </row>
    <row r="7" spans="1:14" x14ac:dyDescent="0.25">
      <c r="A7" s="2" t="s">
        <v>6</v>
      </c>
      <c r="B7" s="2" t="s">
        <v>14</v>
      </c>
      <c r="C7" s="3">
        <v>0.76388884000000001</v>
      </c>
      <c r="D7" s="3" t="s">
        <v>28</v>
      </c>
      <c r="F7" s="2" t="s">
        <v>6</v>
      </c>
      <c r="G7" s="2" t="s">
        <v>14</v>
      </c>
      <c r="H7" s="3">
        <v>0.76388884000000001</v>
      </c>
      <c r="I7" s="3" t="s">
        <v>28</v>
      </c>
      <c r="K7" s="2" t="s">
        <v>39</v>
      </c>
      <c r="L7" s="2" t="s">
        <v>14</v>
      </c>
      <c r="M7" s="3">
        <v>0.72727275000000002</v>
      </c>
      <c r="N7" s="3" t="s">
        <v>33</v>
      </c>
    </row>
    <row r="8" spans="1:14" x14ac:dyDescent="0.25">
      <c r="A8" s="2" t="s">
        <v>7</v>
      </c>
      <c r="B8" s="2" t="s">
        <v>15</v>
      </c>
      <c r="C8" s="3">
        <v>0.76322745999999997</v>
      </c>
      <c r="D8" s="3" t="s">
        <v>28</v>
      </c>
      <c r="F8" s="2" t="s">
        <v>7</v>
      </c>
      <c r="G8" s="2" t="s">
        <v>15</v>
      </c>
      <c r="H8" s="3">
        <v>0.76322745999999997</v>
      </c>
      <c r="I8" s="3" t="s">
        <v>28</v>
      </c>
      <c r="K8" s="2" t="s">
        <v>7</v>
      </c>
      <c r="L8" s="2" t="s">
        <v>15</v>
      </c>
      <c r="M8" s="3">
        <v>0.69047619999999998</v>
      </c>
      <c r="N8" s="3" t="s">
        <v>28</v>
      </c>
    </row>
    <row r="9" spans="1:14" x14ac:dyDescent="0.25">
      <c r="A9" s="2" t="s">
        <v>18</v>
      </c>
      <c r="B9" s="2" t="s">
        <v>12</v>
      </c>
      <c r="C9" s="3">
        <v>0.72125994999999998</v>
      </c>
      <c r="D9" s="3" t="s">
        <v>28</v>
      </c>
      <c r="F9" s="2" t="s">
        <v>18</v>
      </c>
      <c r="G9" s="2" t="s">
        <v>12</v>
      </c>
      <c r="H9" s="3">
        <v>0.67087540000000001</v>
      </c>
      <c r="I9" s="3" t="s">
        <v>28</v>
      </c>
      <c r="K9" s="2" t="s">
        <v>18</v>
      </c>
      <c r="L9" s="2" t="s">
        <v>12</v>
      </c>
      <c r="M9" s="3">
        <v>0.55000000000000004</v>
      </c>
      <c r="N9" s="3" t="s">
        <v>28</v>
      </c>
    </row>
    <row r="10" spans="1:14" x14ac:dyDescent="0.25">
      <c r="A10" s="2" t="s">
        <v>18</v>
      </c>
      <c r="B10" s="2" t="s">
        <v>13</v>
      </c>
      <c r="C10" s="3">
        <v>0.72125994999999998</v>
      </c>
      <c r="D10" s="3" t="s">
        <v>28</v>
      </c>
      <c r="F10" s="2" t="s">
        <v>18</v>
      </c>
      <c r="G10" s="2" t="s">
        <v>13</v>
      </c>
      <c r="H10" s="3">
        <v>0.67087540000000001</v>
      </c>
      <c r="I10" s="3" t="s">
        <v>28</v>
      </c>
      <c r="K10" s="2" t="s">
        <v>18</v>
      </c>
      <c r="L10" s="2" t="s">
        <v>13</v>
      </c>
      <c r="M10" s="3">
        <v>0.5</v>
      </c>
      <c r="N10" s="3" t="s">
        <v>28</v>
      </c>
    </row>
    <row r="11" spans="1:14" x14ac:dyDescent="0.25">
      <c r="A11" s="2" t="s">
        <v>19</v>
      </c>
      <c r="B11" s="2" t="s">
        <v>25</v>
      </c>
      <c r="C11" s="3">
        <v>0.69735449999999999</v>
      </c>
      <c r="D11" s="3" t="s">
        <v>33</v>
      </c>
      <c r="F11" s="2" t="s">
        <v>19</v>
      </c>
      <c r="G11" s="2" t="s">
        <v>25</v>
      </c>
      <c r="H11" s="3">
        <v>0.69735449999999999</v>
      </c>
      <c r="I11" s="3" t="s">
        <v>33</v>
      </c>
      <c r="K11" s="2" t="s">
        <v>19</v>
      </c>
      <c r="L11" s="2" t="s">
        <v>25</v>
      </c>
      <c r="M11" s="3">
        <v>0.55555560000000004</v>
      </c>
      <c r="N11" s="3" t="s">
        <v>33</v>
      </c>
    </row>
    <row r="12" spans="1:14" x14ac:dyDescent="0.25">
      <c r="A12" s="2" t="s">
        <v>20</v>
      </c>
      <c r="B12" s="2" t="s">
        <v>26</v>
      </c>
      <c r="C12" s="3">
        <v>0.69287604000000003</v>
      </c>
      <c r="D12" s="3" t="s">
        <v>28</v>
      </c>
      <c r="F12" s="2" t="s">
        <v>20</v>
      </c>
      <c r="G12" s="2" t="s">
        <v>26</v>
      </c>
      <c r="H12" s="3">
        <v>0.69287604000000003</v>
      </c>
      <c r="I12" s="3" t="s">
        <v>28</v>
      </c>
      <c r="K12" s="2" t="s">
        <v>20</v>
      </c>
      <c r="L12" s="2" t="s">
        <v>26</v>
      </c>
      <c r="M12" s="3">
        <v>0.55000000000000004</v>
      </c>
      <c r="N12" s="3" t="s">
        <v>28</v>
      </c>
    </row>
    <row r="13" spans="1:14" x14ac:dyDescent="0.25">
      <c r="A13" s="5" t="s">
        <v>8</v>
      </c>
      <c r="C13" s="9">
        <v>0.66678740000000003</v>
      </c>
      <c r="D13" s="9" t="s">
        <v>28</v>
      </c>
      <c r="F13" s="2" t="s">
        <v>21</v>
      </c>
      <c r="G13" s="2" t="s">
        <v>16</v>
      </c>
      <c r="H13" s="3">
        <v>0.58600220000000003</v>
      </c>
      <c r="I13" s="3" t="s">
        <v>28</v>
      </c>
      <c r="K13" s="2" t="s">
        <v>22</v>
      </c>
      <c r="L13" s="2" t="s">
        <v>27</v>
      </c>
      <c r="M13" s="3">
        <v>0.5729166</v>
      </c>
      <c r="N13" s="3" t="s">
        <v>28</v>
      </c>
    </row>
    <row r="14" spans="1:14" x14ac:dyDescent="0.25">
      <c r="A14" s="2" t="s">
        <v>21</v>
      </c>
      <c r="B14" s="2" t="s">
        <v>16</v>
      </c>
      <c r="C14" s="3">
        <v>0.58600220000000003</v>
      </c>
      <c r="D14" s="3" t="s">
        <v>28</v>
      </c>
      <c r="F14" s="2" t="s">
        <v>22</v>
      </c>
      <c r="G14" s="2" t="s">
        <v>27</v>
      </c>
      <c r="H14" s="3">
        <v>0.5729166</v>
      </c>
      <c r="I14" s="3" t="s">
        <v>28</v>
      </c>
      <c r="K14" s="8" t="s">
        <v>36</v>
      </c>
      <c r="L14" s="6"/>
      <c r="M14" s="6"/>
      <c r="N14" s="7">
        <v>12</v>
      </c>
    </row>
    <row r="15" spans="1:14" x14ac:dyDescent="0.25">
      <c r="A15" s="2" t="s">
        <v>22</v>
      </c>
      <c r="B15" s="2" t="s">
        <v>27</v>
      </c>
      <c r="C15" s="3">
        <v>0.5729166</v>
      </c>
      <c r="D15" s="3" t="s">
        <v>28</v>
      </c>
      <c r="F15" s="2" t="s">
        <v>23</v>
      </c>
      <c r="G15" s="2"/>
      <c r="H15" s="3">
        <v>0.54484129999999997</v>
      </c>
      <c r="I15" s="3" t="s">
        <v>33</v>
      </c>
      <c r="K15" s="8" t="s">
        <v>35</v>
      </c>
      <c r="L15" s="6"/>
      <c r="M15" s="6"/>
      <c r="N15" s="7">
        <v>10</v>
      </c>
    </row>
    <row r="16" spans="1:14" x14ac:dyDescent="0.25">
      <c r="A16" s="8" t="s">
        <v>36</v>
      </c>
      <c r="B16" s="6"/>
      <c r="C16" s="6"/>
      <c r="D16" s="7">
        <v>14</v>
      </c>
      <c r="F16" s="2" t="s">
        <v>24</v>
      </c>
      <c r="G16" s="2"/>
      <c r="H16" s="3">
        <v>0.53974116000000005</v>
      </c>
      <c r="I16" s="3" t="s">
        <v>33</v>
      </c>
      <c r="K16" s="8" t="s">
        <v>37</v>
      </c>
      <c r="L16" s="6"/>
      <c r="M16" s="6"/>
      <c r="N16" s="10">
        <v>0.83</v>
      </c>
    </row>
    <row r="17" spans="1:14" x14ac:dyDescent="0.25">
      <c r="A17" s="8" t="s">
        <v>35</v>
      </c>
      <c r="B17" s="6"/>
      <c r="C17" s="6"/>
      <c r="D17" s="7">
        <v>13</v>
      </c>
      <c r="F17" s="8" t="s">
        <v>36</v>
      </c>
      <c r="G17" s="6"/>
      <c r="H17" s="6"/>
      <c r="I17" s="7">
        <v>15</v>
      </c>
    </row>
    <row r="18" spans="1:14" x14ac:dyDescent="0.25">
      <c r="A18" s="8" t="s">
        <v>37</v>
      </c>
      <c r="B18" s="6"/>
      <c r="C18" s="6"/>
      <c r="D18" s="10">
        <v>0.93</v>
      </c>
      <c r="F18" s="8" t="s">
        <v>35</v>
      </c>
      <c r="G18" s="6"/>
      <c r="H18" s="6"/>
      <c r="I18" s="7">
        <v>12</v>
      </c>
    </row>
    <row r="19" spans="1:14" x14ac:dyDescent="0.25">
      <c r="F19" s="8" t="s">
        <v>37</v>
      </c>
      <c r="G19" s="6"/>
      <c r="H19" s="6"/>
      <c r="I19" s="10">
        <v>0.8</v>
      </c>
    </row>
    <row r="21" spans="1:14" x14ac:dyDescent="0.25">
      <c r="A21" s="33" t="s">
        <v>34</v>
      </c>
      <c r="B21" s="33"/>
      <c r="C21" s="33"/>
      <c r="D21" s="33"/>
      <c r="F21" s="33" t="s">
        <v>38</v>
      </c>
      <c r="G21" s="33"/>
      <c r="H21" s="33"/>
      <c r="I21" s="33"/>
      <c r="K21" s="33" t="s">
        <v>40</v>
      </c>
      <c r="L21" s="33"/>
      <c r="M21" s="33"/>
      <c r="N21" s="33"/>
    </row>
    <row r="22" spans="1:14" x14ac:dyDescent="0.25">
      <c r="K22" s="11"/>
      <c r="L22" s="11"/>
      <c r="M22" s="11"/>
    </row>
    <row r="23" spans="1:14" x14ac:dyDescent="0.25">
      <c r="K23" s="12"/>
      <c r="L23" s="12"/>
      <c r="M23" s="13"/>
    </row>
    <row r="24" spans="1:14" x14ac:dyDescent="0.25">
      <c r="K24" s="12"/>
      <c r="L24" s="12"/>
      <c r="M24" s="13"/>
    </row>
    <row r="25" spans="1:14" x14ac:dyDescent="0.25">
      <c r="K25" s="12"/>
      <c r="L25" s="12"/>
      <c r="M25" s="13"/>
    </row>
    <row r="26" spans="1:14" x14ac:dyDescent="0.25">
      <c r="A26" s="1" t="s">
        <v>41</v>
      </c>
      <c r="B26" s="1" t="s">
        <v>40</v>
      </c>
      <c r="C26" s="1" t="s">
        <v>42</v>
      </c>
      <c r="D26" s="32" t="s">
        <v>43</v>
      </c>
      <c r="E26" s="32"/>
      <c r="F26" s="15" t="s">
        <v>44</v>
      </c>
      <c r="G26" s="15" t="s">
        <v>45</v>
      </c>
      <c r="H26" s="15" t="s">
        <v>49</v>
      </c>
      <c r="K26" s="12"/>
      <c r="L26" s="12"/>
      <c r="M26" s="13"/>
    </row>
    <row r="27" spans="1:14" x14ac:dyDescent="0.25">
      <c r="A27" s="2" t="s">
        <v>0</v>
      </c>
      <c r="B27" s="3">
        <v>0.8333334</v>
      </c>
      <c r="C27" s="3">
        <v>0.89384925000000004</v>
      </c>
      <c r="D27" s="30">
        <v>0.8584657</v>
      </c>
      <c r="E27" s="31"/>
      <c r="F27" s="3">
        <f>C27-B27</f>
        <v>6.0515850000000038E-2</v>
      </c>
      <c r="G27" s="3">
        <f>D27-B27</f>
        <v>2.5132299999999996E-2</v>
      </c>
      <c r="H27" s="2">
        <f>C27-D27</f>
        <v>3.5383550000000041E-2</v>
      </c>
      <c r="K27" s="12"/>
      <c r="L27" s="12"/>
      <c r="M27" s="13"/>
    </row>
    <row r="28" spans="1:14" x14ac:dyDescent="0.25">
      <c r="A28" s="2" t="s">
        <v>2</v>
      </c>
      <c r="B28" s="3">
        <v>0.8</v>
      </c>
      <c r="C28" s="3">
        <v>0.88134920000000005</v>
      </c>
      <c r="D28" s="30">
        <v>0.84179895999999999</v>
      </c>
      <c r="E28" s="31"/>
      <c r="F28" s="3">
        <f t="shared" ref="F28:F37" si="0">C28-B28</f>
        <v>8.134920000000001E-2</v>
      </c>
      <c r="G28" s="3">
        <f t="shared" ref="G28:G37" si="1">D28-B28</f>
        <v>4.1798959999999941E-2</v>
      </c>
      <c r="H28" s="2">
        <f t="shared" ref="H28:H37" si="2">C28-D28</f>
        <v>3.955024000000007E-2</v>
      </c>
      <c r="K28" s="12"/>
      <c r="L28" s="12"/>
      <c r="M28" s="13"/>
    </row>
    <row r="29" spans="1:14" x14ac:dyDescent="0.25">
      <c r="A29" s="2" t="s">
        <v>4</v>
      </c>
      <c r="B29" s="3">
        <v>0.73333349999999997</v>
      </c>
      <c r="C29" s="3">
        <v>0.79953700000000005</v>
      </c>
      <c r="D29" s="30">
        <v>0.79953700000000005</v>
      </c>
      <c r="E29" s="31"/>
      <c r="F29" s="3">
        <f t="shared" si="0"/>
        <v>6.6203500000000082E-2</v>
      </c>
      <c r="G29" s="3">
        <f t="shared" si="1"/>
        <v>6.6203500000000082E-2</v>
      </c>
      <c r="H29" s="2">
        <f t="shared" si="2"/>
        <v>0</v>
      </c>
      <c r="K29" s="12"/>
      <c r="L29" s="12"/>
      <c r="M29" s="13"/>
    </row>
    <row r="30" spans="1:14" x14ac:dyDescent="0.25">
      <c r="A30" s="2" t="s">
        <v>17</v>
      </c>
      <c r="B30" s="3">
        <v>1</v>
      </c>
      <c r="C30" s="3">
        <v>0.95925930000000004</v>
      </c>
      <c r="D30" s="30">
        <v>0.79654884000000004</v>
      </c>
      <c r="E30" s="31"/>
      <c r="F30" s="3">
        <f t="shared" si="0"/>
        <v>-4.0740699999999963E-2</v>
      </c>
      <c r="G30" s="3">
        <f t="shared" si="1"/>
        <v>-0.20345115999999996</v>
      </c>
      <c r="H30" s="2">
        <f t="shared" si="2"/>
        <v>0.16271046</v>
      </c>
      <c r="K30" s="12"/>
      <c r="L30" s="12"/>
      <c r="M30" s="13"/>
    </row>
    <row r="31" spans="1:14" x14ac:dyDescent="0.25">
      <c r="A31" s="2" t="s">
        <v>3</v>
      </c>
      <c r="B31" s="4">
        <v>0.71428749999999996</v>
      </c>
      <c r="C31" s="4">
        <v>0.84325397000000002</v>
      </c>
      <c r="D31" s="30">
        <v>0.79100530000000002</v>
      </c>
      <c r="E31" s="31"/>
      <c r="F31" s="3">
        <f t="shared" si="0"/>
        <v>0.12896647000000006</v>
      </c>
      <c r="G31" s="3">
        <f t="shared" si="1"/>
        <v>7.6717800000000058E-2</v>
      </c>
      <c r="H31" s="2">
        <f t="shared" si="2"/>
        <v>5.2248669999999997E-2</v>
      </c>
      <c r="K31" s="12"/>
      <c r="L31" s="12"/>
      <c r="M31" s="13"/>
    </row>
    <row r="32" spans="1:14" x14ac:dyDescent="0.25">
      <c r="A32" s="2" t="s">
        <v>7</v>
      </c>
      <c r="B32" s="3">
        <v>0.69047619999999998</v>
      </c>
      <c r="C32" s="3">
        <v>0.76322745999999997</v>
      </c>
      <c r="D32" s="30">
        <v>0.76322745999999997</v>
      </c>
      <c r="E32" s="31"/>
      <c r="F32" s="3">
        <f t="shared" si="0"/>
        <v>7.2751259999999984E-2</v>
      </c>
      <c r="G32" s="3">
        <f t="shared" si="1"/>
        <v>7.2751259999999984E-2</v>
      </c>
      <c r="H32" s="2">
        <f t="shared" si="2"/>
        <v>0</v>
      </c>
      <c r="K32" s="12"/>
      <c r="L32" s="12"/>
      <c r="M32" s="13"/>
    </row>
    <row r="33" spans="1:13" x14ac:dyDescent="0.25">
      <c r="A33" s="2" t="s">
        <v>18</v>
      </c>
      <c r="B33" s="3">
        <v>0.55000000000000004</v>
      </c>
      <c r="C33" s="3">
        <v>0.67087540000000001</v>
      </c>
      <c r="D33" s="30">
        <v>0.72125994999999998</v>
      </c>
      <c r="E33" s="31"/>
      <c r="F33" s="3">
        <f t="shared" si="0"/>
        <v>0.12087539999999997</v>
      </c>
      <c r="G33" s="3">
        <f t="shared" si="1"/>
        <v>0.17125994999999994</v>
      </c>
      <c r="H33" s="2">
        <f t="shared" si="2"/>
        <v>-5.0384549999999972E-2</v>
      </c>
      <c r="K33" s="12"/>
      <c r="L33" s="12"/>
      <c r="M33" s="13"/>
    </row>
    <row r="34" spans="1:13" x14ac:dyDescent="0.25">
      <c r="A34" s="2" t="s">
        <v>18</v>
      </c>
      <c r="B34" s="3">
        <v>0.5</v>
      </c>
      <c r="C34" s="3">
        <v>0.67087540000000001</v>
      </c>
      <c r="D34" s="30">
        <v>0.72125994999999998</v>
      </c>
      <c r="E34" s="31"/>
      <c r="F34" s="3">
        <f t="shared" si="0"/>
        <v>0.17087540000000001</v>
      </c>
      <c r="G34" s="3">
        <f t="shared" si="1"/>
        <v>0.22125994999999998</v>
      </c>
      <c r="H34" s="2">
        <f t="shared" si="2"/>
        <v>-5.0384549999999972E-2</v>
      </c>
    </row>
    <row r="35" spans="1:13" x14ac:dyDescent="0.25">
      <c r="A35" s="2" t="s">
        <v>19</v>
      </c>
      <c r="B35" s="3">
        <v>0.55555560000000004</v>
      </c>
      <c r="C35" s="3">
        <v>0.69735449999999999</v>
      </c>
      <c r="D35" s="30">
        <v>0.69735449999999999</v>
      </c>
      <c r="E35" s="31"/>
      <c r="F35" s="3">
        <f t="shared" si="0"/>
        <v>0.14179889999999995</v>
      </c>
      <c r="G35" s="3">
        <f t="shared" si="1"/>
        <v>0.14179889999999995</v>
      </c>
      <c r="H35" s="2">
        <f t="shared" si="2"/>
        <v>0</v>
      </c>
    </row>
    <row r="36" spans="1:13" x14ac:dyDescent="0.25">
      <c r="A36" s="2" t="s">
        <v>20</v>
      </c>
      <c r="B36" s="3">
        <v>0.55000000000000004</v>
      </c>
      <c r="C36" s="3">
        <v>0.69287604000000003</v>
      </c>
      <c r="D36" s="30">
        <v>0.69287604000000003</v>
      </c>
      <c r="E36" s="31"/>
      <c r="F36" s="3">
        <f t="shared" si="0"/>
        <v>0.14287603999999998</v>
      </c>
      <c r="G36" s="3">
        <f t="shared" si="1"/>
        <v>0.14287603999999998</v>
      </c>
      <c r="H36" s="2">
        <f t="shared" si="2"/>
        <v>0</v>
      </c>
    </row>
    <row r="37" spans="1:13" x14ac:dyDescent="0.25">
      <c r="A37" s="2" t="s">
        <v>22</v>
      </c>
      <c r="B37" s="3">
        <v>0.5729166</v>
      </c>
      <c r="C37" s="3">
        <v>0.5729166</v>
      </c>
      <c r="D37" s="30">
        <v>0.5729166</v>
      </c>
      <c r="E37" s="31"/>
      <c r="F37" s="3">
        <f t="shared" si="0"/>
        <v>0</v>
      </c>
      <c r="G37" s="3">
        <f t="shared" si="1"/>
        <v>0</v>
      </c>
      <c r="H37" s="2">
        <f t="shared" si="2"/>
        <v>0</v>
      </c>
    </row>
    <row r="38" spans="1:13" x14ac:dyDescent="0.25">
      <c r="B38" s="16">
        <f>SUM(B27:B37)</f>
        <v>7.4999028000000001</v>
      </c>
      <c r="C38" s="16">
        <f>SUM(C27:C37)</f>
        <v>8.4453741200000003</v>
      </c>
      <c r="D38" s="26">
        <f>SUM(D27:E37)</f>
        <v>8.2562503000000014</v>
      </c>
      <c r="E38" s="27"/>
      <c r="F38" s="20"/>
      <c r="G38" s="20"/>
    </row>
    <row r="39" spans="1:13" x14ac:dyDescent="0.25">
      <c r="B39" s="21">
        <f xml:space="preserve"> B38 / 11</f>
        <v>0.68180934545454541</v>
      </c>
      <c r="C39" s="21">
        <f t="shared" ref="C39:D39" si="3" xml:space="preserve"> C38 / 11</f>
        <v>0.76776128363636365</v>
      </c>
      <c r="D39" s="28">
        <f t="shared" si="3"/>
        <v>0.75056820909090927</v>
      </c>
      <c r="E39" s="28"/>
      <c r="F39" s="20"/>
      <c r="G39" s="20"/>
    </row>
    <row r="40" spans="1:13" x14ac:dyDescent="0.25">
      <c r="A40" s="23" t="s">
        <v>46</v>
      </c>
      <c r="B40" s="23"/>
      <c r="C40" s="23">
        <f>C39 - B39</f>
        <v>8.5951938181818233E-2</v>
      </c>
      <c r="D40" s="29">
        <f>D39 - B39</f>
        <v>6.8758863636363854E-2</v>
      </c>
      <c r="E40" s="29"/>
    </row>
  </sheetData>
  <mergeCells count="18">
    <mergeCell ref="D28:E28"/>
    <mergeCell ref="D29:E29"/>
    <mergeCell ref="D30:E30"/>
    <mergeCell ref="A21:D21"/>
    <mergeCell ref="F21:I21"/>
    <mergeCell ref="K21:N21"/>
    <mergeCell ref="D26:E26"/>
    <mergeCell ref="D27:E27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4" sqref="C24:C37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6.28515625" bestFit="1" customWidth="1"/>
    <col min="4" max="4" width="10" customWidth="1"/>
    <col min="5" max="5" width="21.5703125" customWidth="1"/>
    <col min="6" max="6" width="29.42578125" bestFit="1" customWidth="1"/>
    <col min="7" max="7" width="29.7109375" bestFit="1" customWidth="1"/>
    <col min="8" max="8" width="35" bestFit="1" customWidth="1"/>
  </cols>
  <sheetData>
    <row r="1" spans="1:9" x14ac:dyDescent="0.25">
      <c r="A1" s="1" t="s">
        <v>29</v>
      </c>
      <c r="B1" s="1" t="s">
        <v>30</v>
      </c>
      <c r="C1" s="1" t="s">
        <v>31</v>
      </c>
      <c r="D1" s="1" t="s">
        <v>32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5">
      <c r="A2" s="2" t="s">
        <v>0</v>
      </c>
      <c r="B2" s="2" t="s">
        <v>1</v>
      </c>
      <c r="C2" s="3">
        <v>0.85848789999999997</v>
      </c>
      <c r="D2" s="3" t="s">
        <v>28</v>
      </c>
      <c r="F2" s="2" t="s">
        <v>0</v>
      </c>
      <c r="G2" s="2" t="s">
        <v>1</v>
      </c>
      <c r="H2" s="3">
        <v>0.89407130000000001</v>
      </c>
      <c r="I2" s="3" t="s">
        <v>28</v>
      </c>
    </row>
    <row r="3" spans="1:9" x14ac:dyDescent="0.25">
      <c r="A3" s="2" t="s">
        <v>2</v>
      </c>
      <c r="B3" s="2" t="s">
        <v>9</v>
      </c>
      <c r="C3" s="3">
        <v>0.84186417000000002</v>
      </c>
      <c r="D3" s="3" t="s">
        <v>28</v>
      </c>
      <c r="F3" s="2" t="s">
        <v>2</v>
      </c>
      <c r="G3" s="2" t="s">
        <v>9</v>
      </c>
      <c r="H3" s="3">
        <v>0.88165740000000004</v>
      </c>
      <c r="I3" s="3" t="s">
        <v>28</v>
      </c>
    </row>
    <row r="4" spans="1:9" x14ac:dyDescent="0.25">
      <c r="A4" s="2" t="s">
        <v>4</v>
      </c>
      <c r="B4" s="2" t="s">
        <v>11</v>
      </c>
      <c r="C4" s="3">
        <v>0.80389069999999996</v>
      </c>
      <c r="D4" s="3" t="s">
        <v>28</v>
      </c>
      <c r="F4" s="2" t="s">
        <v>4</v>
      </c>
      <c r="G4" s="2" t="s">
        <v>11</v>
      </c>
      <c r="H4" s="3">
        <v>0.85332744999999999</v>
      </c>
      <c r="I4" s="3" t="s">
        <v>28</v>
      </c>
    </row>
    <row r="5" spans="1:9" x14ac:dyDescent="0.25">
      <c r="A5" s="2" t="s">
        <v>17</v>
      </c>
      <c r="B5" s="2" t="s">
        <v>17</v>
      </c>
      <c r="C5" s="3">
        <v>0.87595946000000002</v>
      </c>
      <c r="D5" s="3" t="s">
        <v>28</v>
      </c>
      <c r="F5" s="2" t="s">
        <v>17</v>
      </c>
      <c r="G5" s="2" t="s">
        <v>17</v>
      </c>
      <c r="H5" s="3">
        <v>0.95925930000000004</v>
      </c>
      <c r="I5" s="3" t="s">
        <v>28</v>
      </c>
    </row>
    <row r="6" spans="1:9" x14ac:dyDescent="0.25">
      <c r="A6" s="2" t="s">
        <v>3</v>
      </c>
      <c r="B6" s="2" t="s">
        <v>10</v>
      </c>
      <c r="C6" s="4">
        <v>0.79122539999999997</v>
      </c>
      <c r="D6" s="3" t="s">
        <v>28</v>
      </c>
      <c r="F6" s="2" t="s">
        <v>3</v>
      </c>
      <c r="G6" s="2" t="s">
        <v>10</v>
      </c>
      <c r="H6" s="4">
        <v>0.84388719999999995</v>
      </c>
      <c r="I6" s="3" t="s">
        <v>28</v>
      </c>
    </row>
    <row r="7" spans="1:9" x14ac:dyDescent="0.25">
      <c r="A7" s="2" t="s">
        <v>6</v>
      </c>
      <c r="B7" s="2" t="s">
        <v>14</v>
      </c>
      <c r="C7" s="3">
        <v>0.76388884000000001</v>
      </c>
      <c r="D7" s="3" t="s">
        <v>28</v>
      </c>
      <c r="F7" s="2" t="s">
        <v>6</v>
      </c>
      <c r="G7" s="2" t="s">
        <v>14</v>
      </c>
      <c r="H7" s="3">
        <v>0.82379955000000005</v>
      </c>
      <c r="I7" s="3" t="s">
        <v>28</v>
      </c>
    </row>
    <row r="8" spans="1:9" x14ac:dyDescent="0.25">
      <c r="A8" s="2" t="s">
        <v>7</v>
      </c>
      <c r="B8" s="2" t="s">
        <v>15</v>
      </c>
      <c r="C8" s="3">
        <v>0.74321895999999998</v>
      </c>
      <c r="D8" s="3" t="s">
        <v>28</v>
      </c>
      <c r="F8" s="2" t="s">
        <v>7</v>
      </c>
      <c r="G8" s="2" t="s">
        <v>15</v>
      </c>
      <c r="H8" s="3">
        <v>0.82316904999999996</v>
      </c>
      <c r="I8" s="3" t="s">
        <v>28</v>
      </c>
    </row>
    <row r="9" spans="1:9" x14ac:dyDescent="0.25">
      <c r="A9" s="2" t="s">
        <v>18</v>
      </c>
      <c r="B9" s="2" t="s">
        <v>12</v>
      </c>
      <c r="C9" s="3">
        <v>0.67087540000000001</v>
      </c>
      <c r="D9" s="3" t="s">
        <v>28</v>
      </c>
      <c r="F9" s="2" t="s">
        <v>18</v>
      </c>
      <c r="G9" s="2" t="s">
        <v>12</v>
      </c>
      <c r="H9" s="3">
        <v>0.73459923000000005</v>
      </c>
      <c r="I9" s="3" t="s">
        <v>28</v>
      </c>
    </row>
    <row r="10" spans="1:9" x14ac:dyDescent="0.25">
      <c r="A10" s="2" t="s">
        <v>18</v>
      </c>
      <c r="B10" s="2" t="s">
        <v>13</v>
      </c>
      <c r="C10" s="3">
        <v>0.67087540000000001</v>
      </c>
      <c r="D10" s="3" t="s">
        <v>28</v>
      </c>
      <c r="F10" s="2" t="s">
        <v>18</v>
      </c>
      <c r="G10" s="2" t="s">
        <v>13</v>
      </c>
      <c r="H10" s="3">
        <v>0.73459923000000005</v>
      </c>
      <c r="I10" s="3" t="s">
        <v>28</v>
      </c>
    </row>
    <row r="11" spans="1:9" x14ac:dyDescent="0.25">
      <c r="A11" s="2" t="s">
        <v>19</v>
      </c>
      <c r="B11" s="2" t="s">
        <v>25</v>
      </c>
      <c r="C11" s="3">
        <v>0.69735449999999999</v>
      </c>
      <c r="D11" s="3" t="s">
        <v>33</v>
      </c>
      <c r="F11" s="2" t="s">
        <v>19</v>
      </c>
      <c r="G11" s="2" t="s">
        <v>25</v>
      </c>
      <c r="H11" s="3">
        <v>0.77469339999999998</v>
      </c>
      <c r="I11" s="3" t="s">
        <v>33</v>
      </c>
    </row>
    <row r="12" spans="1:9" x14ac:dyDescent="0.25">
      <c r="A12" s="2" t="s">
        <v>20</v>
      </c>
      <c r="B12" s="2" t="s">
        <v>26</v>
      </c>
      <c r="C12" s="3">
        <v>0.69287604000000003</v>
      </c>
      <c r="D12" s="3" t="s">
        <v>28</v>
      </c>
      <c r="F12" s="2" t="s">
        <v>20</v>
      </c>
      <c r="G12" s="2" t="s">
        <v>26</v>
      </c>
      <c r="H12" s="3">
        <v>0.76932920000000005</v>
      </c>
      <c r="I12" s="3" t="s">
        <v>28</v>
      </c>
    </row>
    <row r="13" spans="1:9" x14ac:dyDescent="0.25">
      <c r="A13" s="2" t="s">
        <v>21</v>
      </c>
      <c r="B13" s="2" t="s">
        <v>16</v>
      </c>
      <c r="C13" s="3">
        <v>0.58600220000000003</v>
      </c>
      <c r="D13" s="3" t="s">
        <v>28</v>
      </c>
      <c r="F13" s="2" t="s">
        <v>21</v>
      </c>
      <c r="G13" s="2" t="s">
        <v>16</v>
      </c>
      <c r="H13" s="3">
        <v>0.59110224</v>
      </c>
      <c r="I13" s="3" t="s">
        <v>28</v>
      </c>
    </row>
    <row r="14" spans="1:9" x14ac:dyDescent="0.25">
      <c r="A14" s="2" t="s">
        <v>22</v>
      </c>
      <c r="B14" s="2" t="s">
        <v>27</v>
      </c>
      <c r="C14" s="3">
        <v>0.5729166</v>
      </c>
      <c r="D14" s="3" t="s">
        <v>28</v>
      </c>
      <c r="F14" s="2" t="s">
        <v>23</v>
      </c>
      <c r="G14" s="2"/>
      <c r="H14" s="3">
        <v>0.54484129999999997</v>
      </c>
      <c r="I14" s="3" t="s">
        <v>33</v>
      </c>
    </row>
    <row r="15" spans="1:9" x14ac:dyDescent="0.25">
      <c r="A15" s="5" t="s">
        <v>8</v>
      </c>
      <c r="C15" s="9">
        <v>0.67342040000000003</v>
      </c>
      <c r="D15" s="9" t="s">
        <v>28</v>
      </c>
      <c r="F15" s="2" t="s">
        <v>24</v>
      </c>
      <c r="G15" s="2"/>
      <c r="H15" s="3">
        <v>0.53974116000000005</v>
      </c>
      <c r="I15" s="3" t="s">
        <v>33</v>
      </c>
    </row>
    <row r="16" spans="1:9" x14ac:dyDescent="0.25">
      <c r="A16" s="8" t="s">
        <v>36</v>
      </c>
      <c r="B16" s="6"/>
      <c r="C16" s="6"/>
      <c r="D16" s="7">
        <v>14</v>
      </c>
      <c r="F16" s="2" t="s">
        <v>22</v>
      </c>
      <c r="G16" s="2" t="s">
        <v>27</v>
      </c>
      <c r="H16" s="3">
        <v>0.5729166</v>
      </c>
      <c r="I16" s="3" t="s">
        <v>28</v>
      </c>
    </row>
    <row r="17" spans="1:9" x14ac:dyDescent="0.25">
      <c r="A17" s="8" t="s">
        <v>35</v>
      </c>
      <c r="B17" s="6"/>
      <c r="C17" s="6"/>
      <c r="D17" s="7">
        <v>13</v>
      </c>
      <c r="F17" s="8" t="s">
        <v>36</v>
      </c>
      <c r="G17" s="6"/>
      <c r="H17" s="6"/>
      <c r="I17" s="7">
        <v>15</v>
      </c>
    </row>
    <row r="18" spans="1:9" x14ac:dyDescent="0.25">
      <c r="A18" s="8" t="s">
        <v>37</v>
      </c>
      <c r="B18" s="6"/>
      <c r="C18" s="6"/>
      <c r="D18" s="10">
        <v>0.92800000000000005</v>
      </c>
      <c r="F18" s="8" t="s">
        <v>35</v>
      </c>
      <c r="G18" s="6"/>
      <c r="H18" s="6"/>
      <c r="I18" s="7">
        <v>12</v>
      </c>
    </row>
    <row r="19" spans="1:9" x14ac:dyDescent="0.25">
      <c r="A19" s="33" t="s">
        <v>34</v>
      </c>
      <c r="B19" s="33"/>
      <c r="C19" s="33"/>
      <c r="D19" s="33"/>
      <c r="F19" s="8" t="s">
        <v>37</v>
      </c>
      <c r="G19" s="6"/>
      <c r="H19" s="6"/>
      <c r="I19" s="10">
        <v>0.8</v>
      </c>
    </row>
    <row r="20" spans="1:9" x14ac:dyDescent="0.25">
      <c r="F20" s="18" t="s">
        <v>38</v>
      </c>
      <c r="G20" s="18"/>
      <c r="H20" s="18"/>
      <c r="I20" s="18"/>
    </row>
    <row r="24" spans="1:9" x14ac:dyDescent="0.25">
      <c r="A24" s="1" t="s">
        <v>41</v>
      </c>
      <c r="B24" s="1" t="s">
        <v>40</v>
      </c>
      <c r="C24" s="1" t="s">
        <v>47</v>
      </c>
      <c r="D24" s="32" t="s">
        <v>48</v>
      </c>
      <c r="E24" s="32"/>
      <c r="F24" s="15" t="s">
        <v>44</v>
      </c>
      <c r="G24" s="15" t="s">
        <v>45</v>
      </c>
      <c r="H24" s="15" t="s">
        <v>49</v>
      </c>
    </row>
    <row r="25" spans="1:9" x14ac:dyDescent="0.25">
      <c r="A25" s="2" t="s">
        <v>0</v>
      </c>
      <c r="B25" s="3">
        <v>0.8333334</v>
      </c>
      <c r="C25" s="3">
        <v>0.89407130000000001</v>
      </c>
      <c r="D25" s="30">
        <v>0.85848789999999997</v>
      </c>
      <c r="E25" s="31"/>
      <c r="F25" s="3">
        <f t="shared" ref="F25:F34" si="0">C25-B25</f>
        <v>6.0737900000000011E-2</v>
      </c>
      <c r="G25" s="3">
        <f t="shared" ref="G25:G34" si="1">D25-B25</f>
        <v>2.5154499999999969E-2</v>
      </c>
      <c r="H25" s="2">
        <f>C25-D25</f>
        <v>3.5583400000000043E-2</v>
      </c>
    </row>
    <row r="26" spans="1:9" x14ac:dyDescent="0.25">
      <c r="A26" s="2" t="s">
        <v>2</v>
      </c>
      <c r="B26" s="3">
        <v>0.8</v>
      </c>
      <c r="C26" s="3">
        <v>0.88165740000000004</v>
      </c>
      <c r="D26" s="30">
        <v>0.84186417000000002</v>
      </c>
      <c r="E26" s="31"/>
      <c r="F26" s="3">
        <f t="shared" si="0"/>
        <v>8.1657399999999991E-2</v>
      </c>
      <c r="G26" s="3">
        <f t="shared" si="1"/>
        <v>4.1864169999999978E-2</v>
      </c>
      <c r="H26" s="2">
        <f t="shared" ref="H26:H35" si="2">C26-D26</f>
        <v>3.9793230000000013E-2</v>
      </c>
    </row>
    <row r="27" spans="1:9" x14ac:dyDescent="0.25">
      <c r="A27" s="2" t="s">
        <v>4</v>
      </c>
      <c r="B27" s="3">
        <v>0.73333349999999997</v>
      </c>
      <c r="C27" s="3">
        <v>0.85332744999999999</v>
      </c>
      <c r="D27" s="30">
        <v>0.80389069999999996</v>
      </c>
      <c r="E27" s="31"/>
      <c r="F27" s="3">
        <f t="shared" si="0"/>
        <v>0.11999395000000002</v>
      </c>
      <c r="G27" s="3">
        <f t="shared" si="1"/>
        <v>7.0557199999999987E-2</v>
      </c>
      <c r="H27" s="2">
        <f t="shared" si="2"/>
        <v>4.9436750000000029E-2</v>
      </c>
    </row>
    <row r="28" spans="1:9" x14ac:dyDescent="0.25">
      <c r="A28" s="2" t="s">
        <v>17</v>
      </c>
      <c r="B28" s="3">
        <v>1</v>
      </c>
      <c r="C28" s="3">
        <v>0.95925930000000004</v>
      </c>
      <c r="D28" s="30">
        <v>0.87595946000000002</v>
      </c>
      <c r="E28" s="31"/>
      <c r="F28" s="3">
        <f t="shared" si="0"/>
        <v>-4.0740699999999963E-2</v>
      </c>
      <c r="G28" s="3">
        <f t="shared" si="1"/>
        <v>-0.12404053999999998</v>
      </c>
      <c r="H28" s="2">
        <f t="shared" si="2"/>
        <v>8.3299840000000014E-2</v>
      </c>
    </row>
    <row r="29" spans="1:9" x14ac:dyDescent="0.25">
      <c r="A29" s="2" t="s">
        <v>3</v>
      </c>
      <c r="B29" s="4">
        <v>0.71428749999999996</v>
      </c>
      <c r="C29" s="4">
        <v>0.84388719999999995</v>
      </c>
      <c r="D29" s="30">
        <v>0.79122539999999997</v>
      </c>
      <c r="E29" s="31"/>
      <c r="F29" s="3">
        <f t="shared" si="0"/>
        <v>0.12959969999999998</v>
      </c>
      <c r="G29" s="3">
        <f t="shared" si="1"/>
        <v>7.6937900000000004E-2</v>
      </c>
      <c r="H29" s="2">
        <f t="shared" si="2"/>
        <v>5.2661799999999981E-2</v>
      </c>
    </row>
    <row r="30" spans="1:9" x14ac:dyDescent="0.25">
      <c r="A30" s="2" t="s">
        <v>7</v>
      </c>
      <c r="B30" s="3">
        <v>0.69047619999999998</v>
      </c>
      <c r="C30" s="3">
        <v>0.82316904999999996</v>
      </c>
      <c r="D30" s="30">
        <v>0.74321895999999998</v>
      </c>
      <c r="E30" s="31"/>
      <c r="F30" s="3">
        <f t="shared" si="0"/>
        <v>0.13269284999999997</v>
      </c>
      <c r="G30" s="3">
        <f t="shared" si="1"/>
        <v>5.274276E-2</v>
      </c>
      <c r="H30" s="2">
        <f t="shared" si="2"/>
        <v>7.9950089999999974E-2</v>
      </c>
    </row>
    <row r="31" spans="1:9" x14ac:dyDescent="0.25">
      <c r="A31" s="2" t="s">
        <v>18</v>
      </c>
      <c r="B31" s="3">
        <v>0.55000000000000004</v>
      </c>
      <c r="C31" s="3">
        <v>0.73459923000000005</v>
      </c>
      <c r="D31" s="30">
        <v>0.67087540000000001</v>
      </c>
      <c r="E31" s="31"/>
      <c r="F31" s="3">
        <f t="shared" si="0"/>
        <v>0.18459923</v>
      </c>
      <c r="G31" s="3">
        <f t="shared" si="1"/>
        <v>0.12087539999999997</v>
      </c>
      <c r="H31" s="2">
        <f t="shared" si="2"/>
        <v>6.3723830000000037E-2</v>
      </c>
    </row>
    <row r="32" spans="1:9" x14ac:dyDescent="0.25">
      <c r="A32" s="2" t="s">
        <v>18</v>
      </c>
      <c r="B32" s="3">
        <v>0.5</v>
      </c>
      <c r="C32" s="3">
        <v>0.73459923000000005</v>
      </c>
      <c r="D32" s="30">
        <v>0.67087540000000001</v>
      </c>
      <c r="E32" s="31"/>
      <c r="F32" s="3">
        <f t="shared" si="0"/>
        <v>0.23459923000000005</v>
      </c>
      <c r="G32" s="3">
        <f t="shared" si="1"/>
        <v>0.17087540000000001</v>
      </c>
      <c r="H32" s="2">
        <f t="shared" si="2"/>
        <v>6.3723830000000037E-2</v>
      </c>
    </row>
    <row r="33" spans="1:8" x14ac:dyDescent="0.25">
      <c r="A33" s="2" t="s">
        <v>19</v>
      </c>
      <c r="B33" s="3">
        <v>0.55555560000000004</v>
      </c>
      <c r="C33" s="3">
        <v>0.77469339999999998</v>
      </c>
      <c r="D33" s="30">
        <v>0.69735449999999999</v>
      </c>
      <c r="E33" s="31"/>
      <c r="F33" s="3">
        <f t="shared" si="0"/>
        <v>0.21913779999999994</v>
      </c>
      <c r="G33" s="3">
        <f t="shared" si="1"/>
        <v>0.14179889999999995</v>
      </c>
      <c r="H33" s="2">
        <f t="shared" si="2"/>
        <v>7.7338899999999988E-2</v>
      </c>
    </row>
    <row r="34" spans="1:8" x14ac:dyDescent="0.25">
      <c r="A34" s="2" t="s">
        <v>20</v>
      </c>
      <c r="B34" s="3">
        <v>0.55000000000000004</v>
      </c>
      <c r="C34" s="3">
        <v>0.76932920000000005</v>
      </c>
      <c r="D34" s="30">
        <v>0.69287604000000003</v>
      </c>
      <c r="E34" s="31"/>
      <c r="F34" s="3">
        <f t="shared" si="0"/>
        <v>0.2193292</v>
      </c>
      <c r="G34" s="3">
        <f t="shared" si="1"/>
        <v>0.14287603999999998</v>
      </c>
      <c r="H34" s="2">
        <f t="shared" si="2"/>
        <v>7.645316000000002E-2</v>
      </c>
    </row>
    <row r="35" spans="1:8" x14ac:dyDescent="0.25">
      <c r="A35" s="2" t="s">
        <v>22</v>
      </c>
      <c r="B35" s="3">
        <v>0.5729166</v>
      </c>
      <c r="C35" s="3">
        <v>0.5729166</v>
      </c>
      <c r="D35" s="30">
        <v>0.5729166</v>
      </c>
      <c r="E35" s="31"/>
      <c r="F35" s="3">
        <f t="shared" ref="F35" si="3">C35-B35</f>
        <v>0</v>
      </c>
      <c r="G35" s="3">
        <f t="shared" ref="G35" si="4">D35-B35</f>
        <v>0</v>
      </c>
      <c r="H35" s="2">
        <f t="shared" si="2"/>
        <v>0</v>
      </c>
    </row>
    <row r="36" spans="1:8" x14ac:dyDescent="0.25">
      <c r="B36" s="16">
        <f>SUM(B25:B35)</f>
        <v>7.4999028000000001</v>
      </c>
      <c r="C36" s="16">
        <f>SUM(C25:C35)</f>
        <v>8.8415093599999999</v>
      </c>
      <c r="D36" s="26">
        <f>SUM(D25:E35)</f>
        <v>8.2195445300000003</v>
      </c>
      <c r="E36" s="27"/>
      <c r="F36" s="20"/>
      <c r="G36" s="20"/>
      <c r="H36" s="5"/>
    </row>
    <row r="37" spans="1:8" x14ac:dyDescent="0.25">
      <c r="B37" s="21">
        <f xml:space="preserve"> B36 / 11</f>
        <v>0.68180934545454541</v>
      </c>
      <c r="C37" s="21">
        <f t="shared" ref="C37" si="5" xml:space="preserve"> C36 / 11</f>
        <v>0.80377357818181816</v>
      </c>
      <c r="D37" s="28">
        <f xml:space="preserve"> D36 / 11</f>
        <v>0.74723132090909095</v>
      </c>
      <c r="E37" s="28"/>
      <c r="F37" s="20"/>
      <c r="G37" s="20"/>
    </row>
    <row r="38" spans="1:8" x14ac:dyDescent="0.25">
      <c r="A38" s="23" t="s">
        <v>46</v>
      </c>
      <c r="B38" s="23"/>
      <c r="C38" s="23">
        <f>C37 - B37</f>
        <v>0.12196423272727275</v>
      </c>
      <c r="D38" s="29">
        <f>D37 - B37</f>
        <v>6.5421975454545533E-2</v>
      </c>
      <c r="E38" s="29"/>
    </row>
  </sheetData>
  <mergeCells count="16">
    <mergeCell ref="D33:E33"/>
    <mergeCell ref="A19:D19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4:E34"/>
    <mergeCell ref="D35:E35"/>
    <mergeCell ref="D36:E36"/>
    <mergeCell ref="D37:E37"/>
    <mergeCell ref="D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N34" sqref="K21:N34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9.28515625" bestFit="1" customWidth="1"/>
    <col min="4" max="4" width="7.42578125" bestFit="1" customWidth="1"/>
    <col min="5" max="5" width="20.85546875" customWidth="1"/>
    <col min="6" max="6" width="29.42578125" bestFit="1" customWidth="1"/>
    <col min="7" max="7" width="29.7109375" bestFit="1" customWidth="1"/>
    <col min="8" max="8" width="35" bestFit="1" customWidth="1"/>
    <col min="9" max="9" width="7.42578125" bestFit="1" customWidth="1"/>
    <col min="11" max="11" width="12" bestFit="1" customWidth="1"/>
    <col min="12" max="12" width="19.28515625" bestFit="1" customWidth="1"/>
    <col min="13" max="13" width="16.7109375" bestFit="1" customWidth="1"/>
    <col min="14" max="14" width="16.28515625" bestFit="1" customWidth="1"/>
  </cols>
  <sheetData>
    <row r="1" spans="1:9" x14ac:dyDescent="0.25">
      <c r="A1" s="1" t="s">
        <v>29</v>
      </c>
      <c r="B1" s="1" t="s">
        <v>30</v>
      </c>
      <c r="C1" s="1" t="s">
        <v>31</v>
      </c>
      <c r="D1" s="1" t="s">
        <v>32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5">
      <c r="A2" s="2" t="s">
        <v>0</v>
      </c>
      <c r="B2" s="2" t="s">
        <v>1</v>
      </c>
      <c r="C2" s="3">
        <v>0.8584657</v>
      </c>
      <c r="D2" s="3" t="s">
        <v>28</v>
      </c>
      <c r="F2" s="2" t="s">
        <v>0</v>
      </c>
      <c r="G2" s="2" t="s">
        <v>1</v>
      </c>
      <c r="H2" s="3">
        <v>0.85636674999999995</v>
      </c>
      <c r="I2" s="3" t="s">
        <v>28</v>
      </c>
    </row>
    <row r="3" spans="1:9" x14ac:dyDescent="0.25">
      <c r="A3" s="2" t="s">
        <v>2</v>
      </c>
      <c r="B3" s="2" t="s">
        <v>9</v>
      </c>
      <c r="C3" s="3">
        <v>0.84179895999999999</v>
      </c>
      <c r="D3" s="3" t="s">
        <v>28</v>
      </c>
      <c r="F3" s="2" t="s">
        <v>2</v>
      </c>
      <c r="G3" s="2" t="s">
        <v>9</v>
      </c>
      <c r="H3" s="3">
        <v>0.84389882999999999</v>
      </c>
      <c r="I3" s="3" t="s">
        <v>28</v>
      </c>
    </row>
    <row r="4" spans="1:9" x14ac:dyDescent="0.25">
      <c r="A4" s="2" t="s">
        <v>4</v>
      </c>
      <c r="B4" s="2" t="s">
        <v>11</v>
      </c>
      <c r="C4" s="3">
        <v>0.79953700000000005</v>
      </c>
      <c r="D4" s="3" t="s">
        <v>28</v>
      </c>
      <c r="F4" s="2" t="s">
        <v>4</v>
      </c>
      <c r="G4" s="2" t="s">
        <v>11</v>
      </c>
      <c r="H4" s="3">
        <v>0.79969453999999995</v>
      </c>
      <c r="I4" s="3" t="s">
        <v>28</v>
      </c>
    </row>
    <row r="5" spans="1:9" x14ac:dyDescent="0.25">
      <c r="A5" s="2" t="s">
        <v>17</v>
      </c>
      <c r="B5" s="2" t="s">
        <v>17</v>
      </c>
      <c r="C5" s="3">
        <v>0.80542033999999996</v>
      </c>
      <c r="D5" s="3" t="s">
        <v>28</v>
      </c>
      <c r="F5" s="2" t="s">
        <v>17</v>
      </c>
      <c r="G5" s="2" t="s">
        <v>17</v>
      </c>
      <c r="H5" s="3">
        <v>0.81060900000000002</v>
      </c>
      <c r="I5" s="3" t="s">
        <v>28</v>
      </c>
    </row>
    <row r="6" spans="1:9" x14ac:dyDescent="0.25">
      <c r="A6" s="2" t="s">
        <v>3</v>
      </c>
      <c r="B6" s="2" t="s">
        <v>10</v>
      </c>
      <c r="C6" s="4">
        <v>0.79100530000000002</v>
      </c>
      <c r="D6" s="3" t="s">
        <v>28</v>
      </c>
      <c r="F6" s="2" t="s">
        <v>3</v>
      </c>
      <c r="G6" s="2" t="s">
        <v>10</v>
      </c>
      <c r="H6" s="4">
        <v>0.80595879999999998</v>
      </c>
      <c r="I6" s="3" t="s">
        <v>28</v>
      </c>
    </row>
    <row r="7" spans="1:9" x14ac:dyDescent="0.25">
      <c r="A7" s="2" t="s">
        <v>6</v>
      </c>
      <c r="B7" s="2" t="s">
        <v>14</v>
      </c>
      <c r="C7" s="3">
        <v>0.76388884000000001</v>
      </c>
      <c r="D7" s="3" t="s">
        <v>28</v>
      </c>
      <c r="F7" s="2" t="s">
        <v>6</v>
      </c>
      <c r="G7" s="2" t="s">
        <v>14</v>
      </c>
      <c r="H7" s="3">
        <v>0.76425445000000003</v>
      </c>
      <c r="I7" s="3" t="s">
        <v>28</v>
      </c>
    </row>
    <row r="8" spans="1:9" x14ac:dyDescent="0.25">
      <c r="A8" s="2" t="s">
        <v>7</v>
      </c>
      <c r="B8" s="2" t="s">
        <v>15</v>
      </c>
      <c r="C8" s="3">
        <v>0.76322745999999997</v>
      </c>
      <c r="D8" s="3" t="s">
        <v>28</v>
      </c>
      <c r="F8" s="2" t="s">
        <v>7</v>
      </c>
      <c r="G8" s="2" t="s">
        <v>15</v>
      </c>
      <c r="H8" s="3">
        <v>0.76340764999999999</v>
      </c>
      <c r="I8" s="3" t="s">
        <v>28</v>
      </c>
    </row>
    <row r="9" spans="1:9" x14ac:dyDescent="0.25">
      <c r="A9" s="2" t="s">
        <v>18</v>
      </c>
      <c r="B9" s="2" t="s">
        <v>12</v>
      </c>
      <c r="C9" s="3">
        <v>0.72472689999999995</v>
      </c>
      <c r="D9" s="3" t="s">
        <v>28</v>
      </c>
      <c r="F9" s="2" t="s">
        <v>18</v>
      </c>
      <c r="G9" s="2" t="s">
        <v>12</v>
      </c>
      <c r="H9" s="3">
        <v>0.72627752999999995</v>
      </c>
      <c r="I9" s="3" t="s">
        <v>28</v>
      </c>
    </row>
    <row r="10" spans="1:9" x14ac:dyDescent="0.25">
      <c r="A10" s="2" t="s">
        <v>18</v>
      </c>
      <c r="B10" s="2" t="s">
        <v>13</v>
      </c>
      <c r="C10" s="3">
        <v>0.72472689999999995</v>
      </c>
      <c r="D10" s="3" t="s">
        <v>28</v>
      </c>
      <c r="F10" s="2" t="s">
        <v>18</v>
      </c>
      <c r="G10" s="2" t="s">
        <v>13</v>
      </c>
      <c r="H10" s="3">
        <v>0.72627752999999995</v>
      </c>
      <c r="I10" s="3" t="s">
        <v>28</v>
      </c>
    </row>
    <row r="11" spans="1:9" x14ac:dyDescent="0.25">
      <c r="A11" s="2" t="s">
        <v>19</v>
      </c>
      <c r="B11" s="2" t="s">
        <v>25</v>
      </c>
      <c r="C11" s="3">
        <v>0.69735449999999999</v>
      </c>
      <c r="D11" s="3" t="s">
        <v>33</v>
      </c>
      <c r="F11" s="2" t="s">
        <v>19</v>
      </c>
      <c r="G11" s="2" t="s">
        <v>25</v>
      </c>
      <c r="H11" s="3">
        <v>0.69819366999999999</v>
      </c>
      <c r="I11" s="3" t="s">
        <v>33</v>
      </c>
    </row>
    <row r="12" spans="1:9" x14ac:dyDescent="0.25">
      <c r="A12" s="2" t="s">
        <v>20</v>
      </c>
      <c r="B12" s="2" t="s">
        <v>26</v>
      </c>
      <c r="C12" s="3">
        <v>0.69287604000000003</v>
      </c>
      <c r="D12" s="3" t="s">
        <v>28</v>
      </c>
      <c r="F12" s="2" t="s">
        <v>20</v>
      </c>
      <c r="G12" s="2" t="s">
        <v>26</v>
      </c>
      <c r="H12" s="3">
        <v>0.69372772999999999</v>
      </c>
      <c r="I12" s="3" t="s">
        <v>28</v>
      </c>
    </row>
    <row r="13" spans="1:9" x14ac:dyDescent="0.25">
      <c r="A13" s="2" t="s">
        <v>21</v>
      </c>
      <c r="B13" s="2" t="s">
        <v>16</v>
      </c>
      <c r="C13" s="3">
        <v>0.58600220000000003</v>
      </c>
      <c r="D13" s="3" t="s">
        <v>28</v>
      </c>
      <c r="F13" s="2" t="s">
        <v>21</v>
      </c>
      <c r="G13" s="2" t="s">
        <v>16</v>
      </c>
      <c r="H13" s="3">
        <v>0.58712536000000004</v>
      </c>
      <c r="I13" s="3" t="s">
        <v>28</v>
      </c>
    </row>
    <row r="14" spans="1:9" x14ac:dyDescent="0.25">
      <c r="A14" s="2" t="s">
        <v>22</v>
      </c>
      <c r="B14" s="2" t="s">
        <v>27</v>
      </c>
      <c r="C14" s="3">
        <v>0.5729166</v>
      </c>
      <c r="D14" s="3" t="s">
        <v>28</v>
      </c>
      <c r="F14" s="2" t="s">
        <v>22</v>
      </c>
      <c r="G14" s="2" t="s">
        <v>27</v>
      </c>
      <c r="H14" s="3">
        <v>0.58837919999999999</v>
      </c>
      <c r="I14" s="3" t="s">
        <v>28</v>
      </c>
    </row>
    <row r="15" spans="1:9" x14ac:dyDescent="0.25">
      <c r="A15" s="5"/>
      <c r="C15" s="9"/>
      <c r="D15" s="9"/>
      <c r="F15" s="5"/>
      <c r="H15" s="9"/>
      <c r="I15" s="9"/>
    </row>
    <row r="16" spans="1:9" x14ac:dyDescent="0.25">
      <c r="A16" s="8" t="s">
        <v>36</v>
      </c>
      <c r="B16" s="6"/>
      <c r="C16" s="6"/>
      <c r="D16" s="7">
        <v>13</v>
      </c>
      <c r="F16" s="8" t="s">
        <v>36</v>
      </c>
      <c r="G16" s="6"/>
      <c r="H16" s="6"/>
      <c r="I16" s="7">
        <v>13</v>
      </c>
    </row>
    <row r="17" spans="1:9" x14ac:dyDescent="0.25">
      <c r="A17" s="8" t="s">
        <v>35</v>
      </c>
      <c r="B17" s="6"/>
      <c r="C17" s="6"/>
      <c r="D17" s="7">
        <v>12</v>
      </c>
      <c r="F17" s="8" t="s">
        <v>35</v>
      </c>
      <c r="G17" s="6"/>
      <c r="H17" s="6"/>
      <c r="I17" s="7">
        <v>12</v>
      </c>
    </row>
    <row r="18" spans="1:9" x14ac:dyDescent="0.25">
      <c r="A18" s="8" t="s">
        <v>37</v>
      </c>
      <c r="B18" s="6"/>
      <c r="C18" s="6"/>
      <c r="D18" s="10">
        <v>0.92800000000000005</v>
      </c>
      <c r="F18" s="8" t="s">
        <v>37</v>
      </c>
      <c r="G18" s="6"/>
      <c r="H18" s="6"/>
      <c r="I18" s="10">
        <v>0.92800000000000005</v>
      </c>
    </row>
    <row r="19" spans="1:9" x14ac:dyDescent="0.25">
      <c r="A19" s="33" t="s">
        <v>34</v>
      </c>
      <c r="B19" s="33"/>
      <c r="C19" s="33"/>
      <c r="D19" s="33"/>
      <c r="F19" s="33" t="s">
        <v>38</v>
      </c>
      <c r="G19" s="33"/>
      <c r="H19" s="33"/>
      <c r="I19" s="33"/>
    </row>
    <row r="21" spans="1:9" x14ac:dyDescent="0.25">
      <c r="A21" s="1" t="s">
        <v>41</v>
      </c>
      <c r="B21" s="1" t="s">
        <v>40</v>
      </c>
      <c r="C21" s="1" t="s">
        <v>50</v>
      </c>
      <c r="D21" s="32" t="s">
        <v>51</v>
      </c>
      <c r="E21" s="32"/>
      <c r="F21" s="15" t="s">
        <v>44</v>
      </c>
      <c r="G21" s="15" t="s">
        <v>45</v>
      </c>
      <c r="H21" s="15" t="s">
        <v>49</v>
      </c>
    </row>
    <row r="22" spans="1:9" x14ac:dyDescent="0.25">
      <c r="A22" s="2" t="s">
        <v>0</v>
      </c>
      <c r="B22" s="3">
        <v>0.8333334</v>
      </c>
      <c r="C22" s="3">
        <v>0.8584657</v>
      </c>
      <c r="D22" s="30">
        <v>0.85636674999999995</v>
      </c>
      <c r="E22" s="31"/>
      <c r="F22" s="3">
        <f t="shared" ref="F22:F31" si="0">C22-B22</f>
        <v>2.5132299999999996E-2</v>
      </c>
      <c r="G22" s="3">
        <f t="shared" ref="G22:G31" si="1">D22-B22</f>
        <v>2.3033349999999952E-2</v>
      </c>
      <c r="H22" s="2">
        <f>D22-C22</f>
        <v>-2.0989500000000438E-3</v>
      </c>
    </row>
    <row r="23" spans="1:9" x14ac:dyDescent="0.25">
      <c r="A23" s="2" t="s">
        <v>2</v>
      </c>
      <c r="B23" s="3">
        <v>0.8</v>
      </c>
      <c r="C23" s="3">
        <v>0.84179895999999999</v>
      </c>
      <c r="D23" s="30">
        <v>0.84389882999999999</v>
      </c>
      <c r="E23" s="31"/>
      <c r="F23" s="3">
        <f t="shared" si="0"/>
        <v>4.1798959999999941E-2</v>
      </c>
      <c r="G23" s="3">
        <f t="shared" si="1"/>
        <v>4.3898829999999944E-2</v>
      </c>
      <c r="H23" s="2">
        <f t="shared" ref="H23:H32" si="2">D23-C23</f>
        <v>2.0998700000000037E-3</v>
      </c>
    </row>
    <row r="24" spans="1:9" x14ac:dyDescent="0.25">
      <c r="A24" s="2" t="s">
        <v>4</v>
      </c>
      <c r="B24" s="3">
        <v>0.73333349999999997</v>
      </c>
      <c r="C24" s="3">
        <v>0.79953700000000005</v>
      </c>
      <c r="D24" s="30">
        <v>0.79969453999999995</v>
      </c>
      <c r="E24" s="31"/>
      <c r="F24" s="3">
        <f t="shared" si="0"/>
        <v>6.6203500000000082E-2</v>
      </c>
      <c r="G24" s="3">
        <f t="shared" si="1"/>
        <v>6.6361039999999982E-2</v>
      </c>
      <c r="H24" s="2">
        <f t="shared" si="2"/>
        <v>1.5753999999990054E-4</v>
      </c>
    </row>
    <row r="25" spans="1:9" x14ac:dyDescent="0.25">
      <c r="A25" s="2" t="s">
        <v>17</v>
      </c>
      <c r="B25" s="3">
        <v>1</v>
      </c>
      <c r="C25" s="3">
        <v>0.80542033999999996</v>
      </c>
      <c r="D25" s="30">
        <v>0.81060900000000002</v>
      </c>
      <c r="E25" s="31"/>
      <c r="F25" s="3">
        <f t="shared" si="0"/>
        <v>-0.19457966000000004</v>
      </c>
      <c r="G25" s="3">
        <f t="shared" si="1"/>
        <v>-0.18939099999999998</v>
      </c>
      <c r="H25" s="2">
        <f t="shared" si="2"/>
        <v>5.1886600000000671E-3</v>
      </c>
    </row>
    <row r="26" spans="1:9" x14ac:dyDescent="0.25">
      <c r="A26" s="2" t="s">
        <v>3</v>
      </c>
      <c r="B26" s="4">
        <v>0.71428749999999996</v>
      </c>
      <c r="C26" s="4">
        <v>0.79100530000000002</v>
      </c>
      <c r="D26" s="30">
        <v>0.80595879999999998</v>
      </c>
      <c r="E26" s="31"/>
      <c r="F26" s="3">
        <f t="shared" si="0"/>
        <v>7.6717800000000058E-2</v>
      </c>
      <c r="G26" s="3">
        <f t="shared" si="1"/>
        <v>9.1671300000000011E-2</v>
      </c>
      <c r="H26" s="2">
        <f t="shared" si="2"/>
        <v>1.4953499999999953E-2</v>
      </c>
    </row>
    <row r="27" spans="1:9" x14ac:dyDescent="0.25">
      <c r="A27" s="2" t="s">
        <v>7</v>
      </c>
      <c r="B27" s="3">
        <v>0.69047619999999998</v>
      </c>
      <c r="C27" s="3">
        <v>0.76322745999999997</v>
      </c>
      <c r="D27" s="30">
        <v>0.76340764999999999</v>
      </c>
      <c r="E27" s="31"/>
      <c r="F27" s="3">
        <f t="shared" si="0"/>
        <v>7.2751259999999984E-2</v>
      </c>
      <c r="G27" s="3">
        <f t="shared" si="1"/>
        <v>7.2931450000000009E-2</v>
      </c>
      <c r="H27" s="2">
        <f t="shared" si="2"/>
        <v>1.801900000000245E-4</v>
      </c>
    </row>
    <row r="28" spans="1:9" x14ac:dyDescent="0.25">
      <c r="A28" s="2" t="s">
        <v>18</v>
      </c>
      <c r="B28" s="3">
        <v>0.55000000000000004</v>
      </c>
      <c r="C28" s="3">
        <v>0.72472689999999995</v>
      </c>
      <c r="D28" s="30">
        <v>0.72627752999999995</v>
      </c>
      <c r="E28" s="31"/>
      <c r="F28" s="3">
        <f t="shared" si="0"/>
        <v>0.17472689999999991</v>
      </c>
      <c r="G28" s="3">
        <f t="shared" si="1"/>
        <v>0.1762775299999999</v>
      </c>
      <c r="H28" s="2">
        <f t="shared" si="2"/>
        <v>1.5506299999999973E-3</v>
      </c>
    </row>
    <row r="29" spans="1:9" x14ac:dyDescent="0.25">
      <c r="A29" s="2" t="s">
        <v>18</v>
      </c>
      <c r="B29" s="3">
        <v>0.5</v>
      </c>
      <c r="C29" s="3">
        <v>0.72472689999999995</v>
      </c>
      <c r="D29" s="30">
        <v>0.72627752999999995</v>
      </c>
      <c r="E29" s="31"/>
      <c r="F29" s="3">
        <f t="shared" si="0"/>
        <v>0.22472689999999995</v>
      </c>
      <c r="G29" s="3">
        <f t="shared" si="1"/>
        <v>0.22627752999999995</v>
      </c>
      <c r="H29" s="2">
        <f t="shared" si="2"/>
        <v>1.5506299999999973E-3</v>
      </c>
    </row>
    <row r="30" spans="1:9" x14ac:dyDescent="0.25">
      <c r="A30" s="2" t="s">
        <v>19</v>
      </c>
      <c r="B30" s="3">
        <v>0.55555560000000004</v>
      </c>
      <c r="C30" s="3">
        <v>0.69735449999999999</v>
      </c>
      <c r="D30" s="30">
        <v>0.69819366999999999</v>
      </c>
      <c r="E30" s="31"/>
      <c r="F30" s="3">
        <f t="shared" si="0"/>
        <v>0.14179889999999995</v>
      </c>
      <c r="G30" s="3">
        <f t="shared" si="1"/>
        <v>0.14263806999999995</v>
      </c>
      <c r="H30" s="2">
        <f t="shared" si="2"/>
        <v>8.3917000000000019E-4</v>
      </c>
    </row>
    <row r="31" spans="1:9" x14ac:dyDescent="0.25">
      <c r="A31" s="2" t="s">
        <v>20</v>
      </c>
      <c r="B31" s="3">
        <v>0.55000000000000004</v>
      </c>
      <c r="C31" s="3">
        <v>0.69287604000000003</v>
      </c>
      <c r="D31" s="30">
        <v>0.69372772999999999</v>
      </c>
      <c r="E31" s="31"/>
      <c r="F31" s="3">
        <f t="shared" si="0"/>
        <v>0.14287603999999998</v>
      </c>
      <c r="G31" s="3">
        <f t="shared" si="1"/>
        <v>0.14372772999999994</v>
      </c>
      <c r="H31" s="2">
        <f t="shared" si="2"/>
        <v>8.5168999999996053E-4</v>
      </c>
    </row>
    <row r="32" spans="1:9" x14ac:dyDescent="0.25">
      <c r="A32" s="2" t="s">
        <v>22</v>
      </c>
      <c r="B32" s="3">
        <v>0.5729166</v>
      </c>
      <c r="C32" s="3">
        <v>0.5729166</v>
      </c>
      <c r="D32" s="30">
        <v>0.58837919999999999</v>
      </c>
      <c r="E32" s="31"/>
      <c r="F32" s="3">
        <f t="shared" ref="F32" si="3">C32-B32</f>
        <v>0</v>
      </c>
      <c r="G32" s="19">
        <f t="shared" ref="G32" si="4">D32-B32</f>
        <v>1.5462599999999993E-2</v>
      </c>
      <c r="H32" s="24">
        <f t="shared" si="2"/>
        <v>1.5462599999999993E-2</v>
      </c>
    </row>
    <row r="33" spans="1:8" x14ac:dyDescent="0.25">
      <c r="B33" s="16">
        <f>SUM(B22:B32)</f>
        <v>7.4999028000000001</v>
      </c>
      <c r="C33" s="16">
        <f>SUM(C22:C32)</f>
        <v>8.272055700000001</v>
      </c>
      <c r="D33" s="26">
        <f>SUM(D22:E32)</f>
        <v>8.3127912299999984</v>
      </c>
      <c r="E33" s="27"/>
      <c r="F33" s="20"/>
      <c r="G33" s="20"/>
      <c r="H33" s="25"/>
    </row>
    <row r="34" spans="1:8" x14ac:dyDescent="0.25">
      <c r="B34" s="21">
        <f xml:space="preserve"> B33 / 11</f>
        <v>0.68180934545454541</v>
      </c>
      <c r="C34" s="21">
        <f t="shared" ref="C34" si="5" xml:space="preserve"> C33 / 11</f>
        <v>0.75200506363636377</v>
      </c>
      <c r="D34" s="28">
        <f xml:space="preserve"> D33 / 11</f>
        <v>0.75570829363636349</v>
      </c>
      <c r="E34" s="28"/>
      <c r="F34" s="20"/>
      <c r="G34" s="20"/>
    </row>
    <row r="35" spans="1:8" x14ac:dyDescent="0.25">
      <c r="A35" s="23" t="s">
        <v>46</v>
      </c>
      <c r="B35" s="23"/>
      <c r="C35" s="23">
        <f>C34 - B34</f>
        <v>7.0195718181818356E-2</v>
      </c>
      <c r="D35" s="29">
        <f>D34 - B34</f>
        <v>7.389894818181808E-2</v>
      </c>
      <c r="E35" s="29"/>
    </row>
  </sheetData>
  <mergeCells count="17">
    <mergeCell ref="D30:E30"/>
    <mergeCell ref="A19:D19"/>
    <mergeCell ref="F19:I19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1:E31"/>
    <mergeCell ref="D32:E32"/>
    <mergeCell ref="D33:E33"/>
    <mergeCell ref="D34:E34"/>
    <mergeCell ref="D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AMC</vt:lpstr>
      <vt:lpstr>All Matchers</vt:lpstr>
      <vt:lpstr>Cosine</vt:lpstr>
      <vt:lpstr>PPMCC</vt:lpstr>
      <vt:lpstr>Spearman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ASSAF, Ahmad</dc:creator>
  <cp:lastModifiedBy>ASSAF, Ahmad</cp:lastModifiedBy>
  <dcterms:created xsi:type="dcterms:W3CDTF">2012-08-31T10:17:21Z</dcterms:created>
  <dcterms:modified xsi:type="dcterms:W3CDTF">2014-03-13T02:21:53Z</dcterms:modified>
</cp:coreProperties>
</file>