
<file path=[Content_Types].xml><?xml version="1.0" encoding="utf-8"?>
<Types xmlns="http://schemas.openxmlformats.org/package/2006/content-types">
  <Default Extension="data" ContentType="application/vnd.openxmlformats-officedocument.model+data"/>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D:\Graduation Project\Final GP\Data\"/>
    </mc:Choice>
  </mc:AlternateContent>
  <xr:revisionPtr revIDLastSave="0" documentId="13_ncr:1_{90CE2EBE-1238-4F3F-86E9-499AF78A1C5B}" xr6:coauthVersionLast="47" xr6:coauthVersionMax="47" xr10:uidLastSave="{00000000-0000-0000-0000-000000000000}"/>
  <bookViews>
    <workbookView xWindow="-108" yWindow="-108" windowWidth="23256" windowHeight="12576" xr2:uid="{00000000-000D-0000-FFFF-FFFF00000000}"/>
  </bookViews>
  <sheets>
    <sheet name="Database" sheetId="3" r:id="rId1"/>
    <sheet name="Analytical data" sheetId="9" r:id="rId2"/>
    <sheet name="Final Dashboard" sheetId="12" r:id="rId3"/>
    <sheet name="DataSet" sheetId="1" r:id="rId4"/>
    <sheet name="our charts" sheetId="4" r:id="rId5"/>
  </sheets>
  <definedNames>
    <definedName name="_xlnm._FilterDatabase" localSheetId="0" hidden="1">Database!$A$1:$C$459</definedName>
    <definedName name="_xlcn.WorksheetConnection_AnalyticaldataK1M1612" hidden="1">'Analytical data'!$K$1:$M$1612</definedName>
    <definedName name="_xlcn.WorksheetConnection_finaldata.xlsxTable1" hidden="1">Table1[]</definedName>
    <definedName name="Slicer_Duration">#N/A</definedName>
    <definedName name="Slicer_Season">#N/A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final data.xlsx!Table1"/>
          <x15:modelTable id="Range" name="Range" connection="WorksheetConnection_Analytical data!$K$1:$M$161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 i="9" l="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G28" i="1"/>
  <c r="G29" i="1"/>
  <c r="G30" i="1"/>
  <c r="G31" i="1"/>
  <c r="G32" i="1"/>
  <c r="G33" i="1"/>
  <c r="G34" i="1"/>
  <c r="G35" i="1"/>
  <c r="G800" i="1"/>
  <c r="G801" i="1"/>
  <c r="G802" i="1"/>
  <c r="G803" i="1"/>
  <c r="G1491" i="1"/>
  <c r="G1492" i="1"/>
  <c r="G1493" i="1"/>
  <c r="G1494" i="1"/>
  <c r="G1495" i="1"/>
  <c r="G1496" i="1"/>
  <c r="G1497" i="1"/>
  <c r="G1498" i="1"/>
  <c r="D2" i="1"/>
  <c r="D3" i="1"/>
  <c r="D4" i="1"/>
  <c r="D5" i="1"/>
  <c r="D6" i="1"/>
  <c r="D7" i="1"/>
  <c r="D8" i="1"/>
  <c r="D9" i="1"/>
  <c r="D10" i="1"/>
  <c r="D11" i="1"/>
  <c r="D12" i="1"/>
  <c r="D13" i="1"/>
  <c r="D14" i="1"/>
  <c r="D15" i="1"/>
  <c r="D16" i="1"/>
  <c r="D17" i="1"/>
  <c r="D18" i="1"/>
  <c r="D19" i="1"/>
  <c r="D20" i="1"/>
  <c r="D21" i="1"/>
  <c r="D22" i="1"/>
  <c r="D23" i="1"/>
  <c r="D24" i="1"/>
  <c r="D25" i="1"/>
  <c r="D26" i="1"/>
  <c r="D27" i="1"/>
  <c r="D28" i="1"/>
  <c r="E28" i="1" s="1"/>
  <c r="D29" i="1"/>
  <c r="E29" i="1" s="1"/>
  <c r="D30" i="1"/>
  <c r="E30" i="1" s="1"/>
  <c r="D31" i="1"/>
  <c r="E31" i="1" s="1"/>
  <c r="D32" i="1"/>
  <c r="E32" i="1" s="1"/>
  <c r="D33" i="1"/>
  <c r="E33" i="1" s="1"/>
  <c r="D34" i="1"/>
  <c r="E34" i="1" s="1"/>
  <c r="D35" i="1"/>
  <c r="E35" i="1" s="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E800" i="1" s="1"/>
  <c r="D801" i="1"/>
  <c r="E801" i="1" s="1"/>
  <c r="D802" i="1"/>
  <c r="E802" i="1" s="1"/>
  <c r="D803" i="1"/>
  <c r="E803" i="1" s="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E1491" i="1" s="1"/>
  <c r="D1492" i="1"/>
  <c r="E1492" i="1" s="1"/>
  <c r="D1493" i="1"/>
  <c r="E1493" i="1" s="1"/>
  <c r="D1494" i="1"/>
  <c r="E1494" i="1" s="1"/>
  <c r="D1495" i="1"/>
  <c r="E1495" i="1" s="1"/>
  <c r="D1496" i="1"/>
  <c r="E1496" i="1" s="1"/>
  <c r="D1497" i="1"/>
  <c r="E1497" i="1" s="1"/>
  <c r="D1498" i="1"/>
  <c r="E1498" i="1" s="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C3" i="1"/>
  <c r="I3" i="1" s="1"/>
  <c r="C4" i="1"/>
  <c r="I4" i="1" s="1"/>
  <c r="C5" i="1"/>
  <c r="I5" i="1" s="1"/>
  <c r="C6" i="1"/>
  <c r="I6" i="1" s="1"/>
  <c r="C7" i="1"/>
  <c r="I7" i="1" s="1"/>
  <c r="C8" i="1"/>
  <c r="I8" i="1" s="1"/>
  <c r="C9" i="1"/>
  <c r="I9" i="1" s="1"/>
  <c r="C10" i="1"/>
  <c r="I10" i="1" s="1"/>
  <c r="C11" i="1"/>
  <c r="I11" i="1" s="1"/>
  <c r="C12" i="1"/>
  <c r="I12" i="1" s="1"/>
  <c r="C13" i="1"/>
  <c r="I13" i="1" s="1"/>
  <c r="C14" i="1"/>
  <c r="I14" i="1" s="1"/>
  <c r="C15" i="1"/>
  <c r="I15" i="1" s="1"/>
  <c r="C16" i="1"/>
  <c r="I16" i="1" s="1"/>
  <c r="C17" i="1"/>
  <c r="I17" i="1" s="1"/>
  <c r="C18" i="1"/>
  <c r="I18" i="1" s="1"/>
  <c r="C19" i="1"/>
  <c r="I19" i="1" s="1"/>
  <c r="C20" i="1"/>
  <c r="I20" i="1" s="1"/>
  <c r="C21" i="1"/>
  <c r="I21" i="1" s="1"/>
  <c r="C22" i="1"/>
  <c r="I22" i="1" s="1"/>
  <c r="C23" i="1"/>
  <c r="I23" i="1" s="1"/>
  <c r="C24" i="1"/>
  <c r="I24" i="1" s="1"/>
  <c r="C25" i="1"/>
  <c r="I25" i="1" s="1"/>
  <c r="C26" i="1"/>
  <c r="I26" i="1" s="1"/>
  <c r="C27" i="1"/>
  <c r="I27" i="1" s="1"/>
  <c r="C28" i="1"/>
  <c r="C29" i="1"/>
  <c r="C30" i="1"/>
  <c r="C31" i="1"/>
  <c r="C32" i="1"/>
  <c r="C33" i="1"/>
  <c r="C34" i="1"/>
  <c r="C35" i="1"/>
  <c r="C36" i="1"/>
  <c r="I36" i="1" s="1"/>
  <c r="C37" i="1"/>
  <c r="I37" i="1" s="1"/>
  <c r="C38" i="1"/>
  <c r="I38" i="1" s="1"/>
  <c r="C39" i="1"/>
  <c r="I39" i="1" s="1"/>
  <c r="C40" i="1"/>
  <c r="I40" i="1" s="1"/>
  <c r="C41" i="1"/>
  <c r="I41" i="1" s="1"/>
  <c r="C42" i="1"/>
  <c r="I42" i="1" s="1"/>
  <c r="C43" i="1"/>
  <c r="I43" i="1" s="1"/>
  <c r="C44" i="1"/>
  <c r="I44" i="1" s="1"/>
  <c r="C45" i="1"/>
  <c r="I45" i="1" s="1"/>
  <c r="C46" i="1"/>
  <c r="I46" i="1" s="1"/>
  <c r="C47" i="1"/>
  <c r="I47" i="1" s="1"/>
  <c r="C48" i="1"/>
  <c r="I48" i="1" s="1"/>
  <c r="C49" i="1"/>
  <c r="I49" i="1" s="1"/>
  <c r="C50" i="1"/>
  <c r="I50" i="1" s="1"/>
  <c r="C51" i="1"/>
  <c r="I51" i="1" s="1"/>
  <c r="C52" i="1"/>
  <c r="I52" i="1" s="1"/>
  <c r="C53" i="1"/>
  <c r="I53" i="1" s="1"/>
  <c r="C54" i="1"/>
  <c r="I54" i="1" s="1"/>
  <c r="C55" i="1"/>
  <c r="I55" i="1" s="1"/>
  <c r="C56" i="1"/>
  <c r="I56" i="1" s="1"/>
  <c r="C57" i="1"/>
  <c r="I57" i="1" s="1"/>
  <c r="C58" i="1"/>
  <c r="I58" i="1" s="1"/>
  <c r="C59" i="1"/>
  <c r="I59" i="1" s="1"/>
  <c r="C60" i="1"/>
  <c r="I60" i="1" s="1"/>
  <c r="C61" i="1"/>
  <c r="I61" i="1" s="1"/>
  <c r="C62" i="1"/>
  <c r="I62" i="1" s="1"/>
  <c r="C63" i="1"/>
  <c r="I63" i="1" s="1"/>
  <c r="C64" i="1"/>
  <c r="I64" i="1" s="1"/>
  <c r="C65" i="1"/>
  <c r="I65" i="1" s="1"/>
  <c r="C66" i="1"/>
  <c r="I66" i="1" s="1"/>
  <c r="C67" i="1"/>
  <c r="I67" i="1" s="1"/>
  <c r="C68" i="1"/>
  <c r="I68" i="1" s="1"/>
  <c r="C69" i="1"/>
  <c r="I69" i="1" s="1"/>
  <c r="C70" i="1"/>
  <c r="I70" i="1" s="1"/>
  <c r="C71" i="1"/>
  <c r="I71" i="1" s="1"/>
  <c r="C72" i="1"/>
  <c r="I72" i="1" s="1"/>
  <c r="C73" i="1"/>
  <c r="I73" i="1" s="1"/>
  <c r="C74" i="1"/>
  <c r="I74" i="1" s="1"/>
  <c r="C75" i="1"/>
  <c r="I75" i="1" s="1"/>
  <c r="C76" i="1"/>
  <c r="I76" i="1" s="1"/>
  <c r="C77" i="1"/>
  <c r="I77" i="1" s="1"/>
  <c r="C78" i="1"/>
  <c r="I78" i="1" s="1"/>
  <c r="C79" i="1"/>
  <c r="I79" i="1" s="1"/>
  <c r="C80" i="1"/>
  <c r="I80" i="1" s="1"/>
  <c r="C81" i="1"/>
  <c r="I81" i="1" s="1"/>
  <c r="C82" i="1"/>
  <c r="I82" i="1" s="1"/>
  <c r="C83" i="1"/>
  <c r="I83" i="1" s="1"/>
  <c r="C84" i="1"/>
  <c r="I84" i="1" s="1"/>
  <c r="C85" i="1"/>
  <c r="I85" i="1" s="1"/>
  <c r="C86" i="1"/>
  <c r="I86" i="1" s="1"/>
  <c r="C87" i="1"/>
  <c r="I87" i="1" s="1"/>
  <c r="C88" i="1"/>
  <c r="I88" i="1" s="1"/>
  <c r="C89" i="1"/>
  <c r="I89" i="1" s="1"/>
  <c r="C90" i="1"/>
  <c r="I90" i="1" s="1"/>
  <c r="C91" i="1"/>
  <c r="I91" i="1" s="1"/>
  <c r="C92" i="1"/>
  <c r="I92" i="1" s="1"/>
  <c r="C93" i="1"/>
  <c r="I93" i="1" s="1"/>
  <c r="C94" i="1"/>
  <c r="I94" i="1" s="1"/>
  <c r="C95" i="1"/>
  <c r="I95" i="1" s="1"/>
  <c r="C96" i="1"/>
  <c r="I96" i="1" s="1"/>
  <c r="C97" i="1"/>
  <c r="I97" i="1" s="1"/>
  <c r="C98" i="1"/>
  <c r="I98" i="1" s="1"/>
  <c r="C99" i="1"/>
  <c r="I99" i="1" s="1"/>
  <c r="C100" i="1"/>
  <c r="I100" i="1" s="1"/>
  <c r="C101" i="1"/>
  <c r="I101" i="1" s="1"/>
  <c r="C102" i="1"/>
  <c r="I102" i="1" s="1"/>
  <c r="C103" i="1"/>
  <c r="I103" i="1" s="1"/>
  <c r="C104" i="1"/>
  <c r="I104" i="1" s="1"/>
  <c r="C105" i="1"/>
  <c r="I105" i="1" s="1"/>
  <c r="C106" i="1"/>
  <c r="I106" i="1" s="1"/>
  <c r="C107" i="1"/>
  <c r="I107" i="1" s="1"/>
  <c r="C108" i="1"/>
  <c r="I108" i="1" s="1"/>
  <c r="C109" i="1"/>
  <c r="I109" i="1" s="1"/>
  <c r="C110" i="1"/>
  <c r="I110" i="1" s="1"/>
  <c r="C111" i="1"/>
  <c r="I111" i="1" s="1"/>
  <c r="C112" i="1"/>
  <c r="I112" i="1" s="1"/>
  <c r="C113" i="1"/>
  <c r="I113" i="1" s="1"/>
  <c r="C114" i="1"/>
  <c r="I114" i="1" s="1"/>
  <c r="C115" i="1"/>
  <c r="I115" i="1" s="1"/>
  <c r="C116" i="1"/>
  <c r="I116" i="1" s="1"/>
  <c r="C117" i="1"/>
  <c r="I117" i="1" s="1"/>
  <c r="C118" i="1"/>
  <c r="I118" i="1" s="1"/>
  <c r="C119" i="1"/>
  <c r="I119" i="1" s="1"/>
  <c r="C120" i="1"/>
  <c r="I120" i="1" s="1"/>
  <c r="C121" i="1"/>
  <c r="I121" i="1" s="1"/>
  <c r="C122" i="1"/>
  <c r="I122" i="1" s="1"/>
  <c r="C123" i="1"/>
  <c r="I123" i="1" s="1"/>
  <c r="C124" i="1"/>
  <c r="I124" i="1" s="1"/>
  <c r="C125" i="1"/>
  <c r="I125" i="1" s="1"/>
  <c r="C126" i="1"/>
  <c r="I126" i="1" s="1"/>
  <c r="C127" i="1"/>
  <c r="I127" i="1" s="1"/>
  <c r="C128" i="1"/>
  <c r="I128" i="1" s="1"/>
  <c r="C129" i="1"/>
  <c r="I129" i="1" s="1"/>
  <c r="C130" i="1"/>
  <c r="I130" i="1" s="1"/>
  <c r="C131" i="1"/>
  <c r="I131" i="1" s="1"/>
  <c r="C132" i="1"/>
  <c r="I132" i="1" s="1"/>
  <c r="C133" i="1"/>
  <c r="I133" i="1" s="1"/>
  <c r="C134" i="1"/>
  <c r="I134" i="1" s="1"/>
  <c r="C135" i="1"/>
  <c r="I135" i="1" s="1"/>
  <c r="C136" i="1"/>
  <c r="I136" i="1" s="1"/>
  <c r="C137" i="1"/>
  <c r="I137" i="1" s="1"/>
  <c r="C138" i="1"/>
  <c r="I138" i="1" s="1"/>
  <c r="C139" i="1"/>
  <c r="I139" i="1" s="1"/>
  <c r="C140" i="1"/>
  <c r="I140" i="1" s="1"/>
  <c r="C141" i="1"/>
  <c r="I141" i="1" s="1"/>
  <c r="C142" i="1"/>
  <c r="I142" i="1" s="1"/>
  <c r="C143" i="1"/>
  <c r="I143" i="1" s="1"/>
  <c r="C144" i="1"/>
  <c r="I144" i="1" s="1"/>
  <c r="C145" i="1"/>
  <c r="I145" i="1" s="1"/>
  <c r="C146" i="1"/>
  <c r="I146" i="1" s="1"/>
  <c r="C147" i="1"/>
  <c r="I147" i="1" s="1"/>
  <c r="C148" i="1"/>
  <c r="I148" i="1" s="1"/>
  <c r="C149" i="1"/>
  <c r="I149" i="1" s="1"/>
  <c r="C150" i="1"/>
  <c r="I150" i="1" s="1"/>
  <c r="C151" i="1"/>
  <c r="I151" i="1" s="1"/>
  <c r="C152" i="1"/>
  <c r="I152" i="1" s="1"/>
  <c r="C153" i="1"/>
  <c r="I153" i="1" s="1"/>
  <c r="C154" i="1"/>
  <c r="I154" i="1" s="1"/>
  <c r="C155" i="1"/>
  <c r="I155" i="1" s="1"/>
  <c r="C156" i="1"/>
  <c r="I156" i="1" s="1"/>
  <c r="C157" i="1"/>
  <c r="I157" i="1" s="1"/>
  <c r="C158" i="1"/>
  <c r="I158" i="1" s="1"/>
  <c r="C159" i="1"/>
  <c r="I159" i="1" s="1"/>
  <c r="C160" i="1"/>
  <c r="I160" i="1" s="1"/>
  <c r="C161" i="1"/>
  <c r="I161" i="1" s="1"/>
  <c r="C162" i="1"/>
  <c r="I162" i="1" s="1"/>
  <c r="C163" i="1"/>
  <c r="I163" i="1" s="1"/>
  <c r="C164" i="1"/>
  <c r="I164" i="1" s="1"/>
  <c r="C165" i="1"/>
  <c r="I165" i="1" s="1"/>
  <c r="C166" i="1"/>
  <c r="I166" i="1" s="1"/>
  <c r="C167" i="1"/>
  <c r="I167" i="1" s="1"/>
  <c r="C168" i="1"/>
  <c r="I168" i="1" s="1"/>
  <c r="C169" i="1"/>
  <c r="I169" i="1" s="1"/>
  <c r="C170" i="1"/>
  <c r="I170" i="1" s="1"/>
  <c r="C171" i="1"/>
  <c r="I171" i="1" s="1"/>
  <c r="C172" i="1"/>
  <c r="I172" i="1" s="1"/>
  <c r="C173" i="1"/>
  <c r="I173" i="1" s="1"/>
  <c r="C174" i="1"/>
  <c r="I174" i="1" s="1"/>
  <c r="C175" i="1"/>
  <c r="I175" i="1" s="1"/>
  <c r="C176" i="1"/>
  <c r="I176" i="1" s="1"/>
  <c r="C177" i="1"/>
  <c r="I177" i="1" s="1"/>
  <c r="C178" i="1"/>
  <c r="I178" i="1" s="1"/>
  <c r="C179" i="1"/>
  <c r="I179" i="1" s="1"/>
  <c r="C180" i="1"/>
  <c r="I180" i="1" s="1"/>
  <c r="C181" i="1"/>
  <c r="I181" i="1" s="1"/>
  <c r="C182" i="1"/>
  <c r="I182" i="1" s="1"/>
  <c r="C183" i="1"/>
  <c r="I183" i="1" s="1"/>
  <c r="C184" i="1"/>
  <c r="I184" i="1" s="1"/>
  <c r="C185" i="1"/>
  <c r="I185" i="1" s="1"/>
  <c r="C186" i="1"/>
  <c r="I186" i="1" s="1"/>
  <c r="C187" i="1"/>
  <c r="I187" i="1" s="1"/>
  <c r="C188" i="1"/>
  <c r="I188" i="1" s="1"/>
  <c r="C189" i="1"/>
  <c r="I189" i="1" s="1"/>
  <c r="C190" i="1"/>
  <c r="I190" i="1" s="1"/>
  <c r="C191" i="1"/>
  <c r="I191" i="1" s="1"/>
  <c r="C192" i="1"/>
  <c r="I192" i="1" s="1"/>
  <c r="C193" i="1"/>
  <c r="I193" i="1" s="1"/>
  <c r="C194" i="1"/>
  <c r="I194" i="1" s="1"/>
  <c r="C195" i="1"/>
  <c r="I195" i="1" s="1"/>
  <c r="C196" i="1"/>
  <c r="I196" i="1" s="1"/>
  <c r="C197" i="1"/>
  <c r="I197" i="1" s="1"/>
  <c r="C198" i="1"/>
  <c r="I198" i="1" s="1"/>
  <c r="C199" i="1"/>
  <c r="I199" i="1" s="1"/>
  <c r="C200" i="1"/>
  <c r="I200" i="1" s="1"/>
  <c r="C201" i="1"/>
  <c r="I201" i="1" s="1"/>
  <c r="C202" i="1"/>
  <c r="I202" i="1" s="1"/>
  <c r="C203" i="1"/>
  <c r="I203" i="1" s="1"/>
  <c r="C204" i="1"/>
  <c r="I204" i="1" s="1"/>
  <c r="C205" i="1"/>
  <c r="I205" i="1" s="1"/>
  <c r="C206" i="1"/>
  <c r="I206" i="1" s="1"/>
  <c r="C207" i="1"/>
  <c r="I207" i="1" s="1"/>
  <c r="C208" i="1"/>
  <c r="I208" i="1" s="1"/>
  <c r="C209" i="1"/>
  <c r="I209" i="1" s="1"/>
  <c r="C210" i="1"/>
  <c r="I210" i="1" s="1"/>
  <c r="C211" i="1"/>
  <c r="I211" i="1" s="1"/>
  <c r="C212" i="1"/>
  <c r="I212" i="1" s="1"/>
  <c r="C213" i="1"/>
  <c r="I213" i="1" s="1"/>
  <c r="C214" i="1"/>
  <c r="I214" i="1" s="1"/>
  <c r="C215" i="1"/>
  <c r="I215" i="1" s="1"/>
  <c r="C216" i="1"/>
  <c r="I216" i="1" s="1"/>
  <c r="C217" i="1"/>
  <c r="I217" i="1" s="1"/>
  <c r="C218" i="1"/>
  <c r="I218" i="1" s="1"/>
  <c r="C219" i="1"/>
  <c r="I219" i="1" s="1"/>
  <c r="C220" i="1"/>
  <c r="I220" i="1" s="1"/>
  <c r="C221" i="1"/>
  <c r="I221" i="1" s="1"/>
  <c r="C222" i="1"/>
  <c r="I222" i="1" s="1"/>
  <c r="C223" i="1"/>
  <c r="I223" i="1" s="1"/>
  <c r="C224" i="1"/>
  <c r="I224" i="1" s="1"/>
  <c r="C225" i="1"/>
  <c r="I225" i="1" s="1"/>
  <c r="C226" i="1"/>
  <c r="I226" i="1" s="1"/>
  <c r="C227" i="1"/>
  <c r="I227" i="1" s="1"/>
  <c r="C228" i="1"/>
  <c r="I228" i="1" s="1"/>
  <c r="C229" i="1"/>
  <c r="I229" i="1" s="1"/>
  <c r="C230" i="1"/>
  <c r="I230" i="1" s="1"/>
  <c r="C231" i="1"/>
  <c r="I231" i="1" s="1"/>
  <c r="C232" i="1"/>
  <c r="I232" i="1" s="1"/>
  <c r="C233" i="1"/>
  <c r="I233" i="1" s="1"/>
  <c r="C234" i="1"/>
  <c r="I234" i="1" s="1"/>
  <c r="C235" i="1"/>
  <c r="I235" i="1" s="1"/>
  <c r="C236" i="1"/>
  <c r="I236" i="1" s="1"/>
  <c r="C237" i="1"/>
  <c r="I237" i="1" s="1"/>
  <c r="C238" i="1"/>
  <c r="I238" i="1" s="1"/>
  <c r="C239" i="1"/>
  <c r="I239" i="1" s="1"/>
  <c r="C240" i="1"/>
  <c r="I240" i="1" s="1"/>
  <c r="C241" i="1"/>
  <c r="I241" i="1" s="1"/>
  <c r="C242" i="1"/>
  <c r="I242" i="1" s="1"/>
  <c r="C243" i="1"/>
  <c r="I243" i="1" s="1"/>
  <c r="C244" i="1"/>
  <c r="I244" i="1" s="1"/>
  <c r="C245" i="1"/>
  <c r="I245" i="1" s="1"/>
  <c r="C246" i="1"/>
  <c r="I246" i="1" s="1"/>
  <c r="C247" i="1"/>
  <c r="I247" i="1" s="1"/>
  <c r="C248" i="1"/>
  <c r="I248" i="1" s="1"/>
  <c r="C249" i="1"/>
  <c r="I249" i="1" s="1"/>
  <c r="C250" i="1"/>
  <c r="I250" i="1" s="1"/>
  <c r="C251" i="1"/>
  <c r="I251" i="1" s="1"/>
  <c r="C252" i="1"/>
  <c r="I252" i="1" s="1"/>
  <c r="C253" i="1"/>
  <c r="I253" i="1" s="1"/>
  <c r="C254" i="1"/>
  <c r="I254" i="1" s="1"/>
  <c r="C255" i="1"/>
  <c r="I255" i="1" s="1"/>
  <c r="C256" i="1"/>
  <c r="I256" i="1" s="1"/>
  <c r="C257" i="1"/>
  <c r="I257" i="1" s="1"/>
  <c r="C258" i="1"/>
  <c r="I258" i="1" s="1"/>
  <c r="C259" i="1"/>
  <c r="I259" i="1" s="1"/>
  <c r="C260" i="1"/>
  <c r="I260" i="1" s="1"/>
  <c r="C261" i="1"/>
  <c r="I261" i="1" s="1"/>
  <c r="C262" i="1"/>
  <c r="I262" i="1" s="1"/>
  <c r="C263" i="1"/>
  <c r="C264" i="1"/>
  <c r="I264" i="1" s="1"/>
  <c r="C265" i="1"/>
  <c r="I265" i="1" s="1"/>
  <c r="C266" i="1"/>
  <c r="I266" i="1" s="1"/>
  <c r="C267" i="1"/>
  <c r="I267" i="1" s="1"/>
  <c r="C268" i="1"/>
  <c r="I268" i="1" s="1"/>
  <c r="C269" i="1"/>
  <c r="I269" i="1" s="1"/>
  <c r="C270" i="1"/>
  <c r="I270" i="1" s="1"/>
  <c r="C271" i="1"/>
  <c r="I271" i="1" s="1"/>
  <c r="C272" i="1"/>
  <c r="I272" i="1" s="1"/>
  <c r="C273" i="1"/>
  <c r="I273" i="1" s="1"/>
  <c r="C274" i="1"/>
  <c r="I274" i="1" s="1"/>
  <c r="C275" i="1"/>
  <c r="I275" i="1" s="1"/>
  <c r="C276" i="1"/>
  <c r="I276" i="1" s="1"/>
  <c r="C277" i="1"/>
  <c r="I277" i="1" s="1"/>
  <c r="C278" i="1"/>
  <c r="I278" i="1" s="1"/>
  <c r="C279" i="1"/>
  <c r="I279" i="1" s="1"/>
  <c r="C280" i="1"/>
  <c r="I280" i="1" s="1"/>
  <c r="C281" i="1"/>
  <c r="I281" i="1" s="1"/>
  <c r="C282" i="1"/>
  <c r="I282" i="1" s="1"/>
  <c r="C283" i="1"/>
  <c r="I283" i="1" s="1"/>
  <c r="C284" i="1"/>
  <c r="I284" i="1" s="1"/>
  <c r="C285" i="1"/>
  <c r="I285" i="1" s="1"/>
  <c r="C286" i="1"/>
  <c r="I286" i="1" s="1"/>
  <c r="C287" i="1"/>
  <c r="I287" i="1" s="1"/>
  <c r="C288" i="1"/>
  <c r="I288" i="1" s="1"/>
  <c r="C289" i="1"/>
  <c r="I289" i="1" s="1"/>
  <c r="C290" i="1"/>
  <c r="I290" i="1" s="1"/>
  <c r="C291" i="1"/>
  <c r="I291" i="1" s="1"/>
  <c r="C292" i="1"/>
  <c r="I292" i="1" s="1"/>
  <c r="C293" i="1"/>
  <c r="I293" i="1" s="1"/>
  <c r="C294" i="1"/>
  <c r="I294" i="1" s="1"/>
  <c r="C295" i="1"/>
  <c r="I295" i="1" s="1"/>
  <c r="C296" i="1"/>
  <c r="I296" i="1" s="1"/>
  <c r="C297" i="1"/>
  <c r="I297" i="1" s="1"/>
  <c r="C298" i="1"/>
  <c r="I298" i="1" s="1"/>
  <c r="C299" i="1"/>
  <c r="I299" i="1" s="1"/>
  <c r="C300" i="1"/>
  <c r="I300" i="1" s="1"/>
  <c r="C301" i="1"/>
  <c r="I301" i="1" s="1"/>
  <c r="C302" i="1"/>
  <c r="I302" i="1" s="1"/>
  <c r="C303" i="1"/>
  <c r="I303" i="1" s="1"/>
  <c r="C304" i="1"/>
  <c r="I304" i="1" s="1"/>
  <c r="C305" i="1"/>
  <c r="I305" i="1" s="1"/>
  <c r="C306" i="1"/>
  <c r="I306" i="1" s="1"/>
  <c r="C307" i="1"/>
  <c r="I307" i="1" s="1"/>
  <c r="C308" i="1"/>
  <c r="I308" i="1" s="1"/>
  <c r="C309" i="1"/>
  <c r="I309" i="1" s="1"/>
  <c r="C310" i="1"/>
  <c r="I310" i="1" s="1"/>
  <c r="C311" i="1"/>
  <c r="I311" i="1" s="1"/>
  <c r="C312" i="1"/>
  <c r="I312" i="1" s="1"/>
  <c r="C313" i="1"/>
  <c r="I313" i="1" s="1"/>
  <c r="C314" i="1"/>
  <c r="I314" i="1" s="1"/>
  <c r="C315" i="1"/>
  <c r="I315" i="1" s="1"/>
  <c r="C316" i="1"/>
  <c r="I316" i="1" s="1"/>
  <c r="C317" i="1"/>
  <c r="I317" i="1" s="1"/>
  <c r="C318" i="1"/>
  <c r="I318" i="1" s="1"/>
  <c r="C319" i="1"/>
  <c r="I319" i="1" s="1"/>
  <c r="C320" i="1"/>
  <c r="I320" i="1" s="1"/>
  <c r="C321" i="1"/>
  <c r="I321" i="1" s="1"/>
  <c r="C322" i="1"/>
  <c r="I322" i="1" s="1"/>
  <c r="C323" i="1"/>
  <c r="I323" i="1" s="1"/>
  <c r="C324" i="1"/>
  <c r="I324" i="1" s="1"/>
  <c r="C325" i="1"/>
  <c r="I325" i="1" s="1"/>
  <c r="C326" i="1"/>
  <c r="I326" i="1" s="1"/>
  <c r="C327" i="1"/>
  <c r="I327" i="1" s="1"/>
  <c r="C328" i="1"/>
  <c r="I328" i="1" s="1"/>
  <c r="C329" i="1"/>
  <c r="I329" i="1" s="1"/>
  <c r="C330" i="1"/>
  <c r="I330" i="1" s="1"/>
  <c r="C331" i="1"/>
  <c r="I331" i="1" s="1"/>
  <c r="C332" i="1"/>
  <c r="I332" i="1" s="1"/>
  <c r="C333" i="1"/>
  <c r="I333" i="1" s="1"/>
  <c r="C334" i="1"/>
  <c r="I334" i="1" s="1"/>
  <c r="C335" i="1"/>
  <c r="I335" i="1" s="1"/>
  <c r="C336" i="1"/>
  <c r="I336" i="1" s="1"/>
  <c r="C337" i="1"/>
  <c r="I337" i="1" s="1"/>
  <c r="C338" i="1"/>
  <c r="I338" i="1" s="1"/>
  <c r="C339" i="1"/>
  <c r="I339" i="1" s="1"/>
  <c r="C340" i="1"/>
  <c r="I340" i="1" s="1"/>
  <c r="C341" i="1"/>
  <c r="I341" i="1" s="1"/>
  <c r="C342" i="1"/>
  <c r="I342" i="1" s="1"/>
  <c r="C343" i="1"/>
  <c r="I343" i="1" s="1"/>
  <c r="C344" i="1"/>
  <c r="I344" i="1" s="1"/>
  <c r="C345" i="1"/>
  <c r="I345" i="1" s="1"/>
  <c r="C346" i="1"/>
  <c r="I346" i="1" s="1"/>
  <c r="C347" i="1"/>
  <c r="I347" i="1" s="1"/>
  <c r="C348" i="1"/>
  <c r="I348" i="1" s="1"/>
  <c r="C349" i="1"/>
  <c r="I349" i="1" s="1"/>
  <c r="C350" i="1"/>
  <c r="I350" i="1" s="1"/>
  <c r="C351" i="1"/>
  <c r="I351" i="1" s="1"/>
  <c r="C352" i="1"/>
  <c r="I352" i="1" s="1"/>
  <c r="C353" i="1"/>
  <c r="I353" i="1" s="1"/>
  <c r="C354" i="1"/>
  <c r="I354" i="1" s="1"/>
  <c r="C355" i="1"/>
  <c r="I355" i="1" s="1"/>
  <c r="C356" i="1"/>
  <c r="I356" i="1" s="1"/>
  <c r="C357" i="1"/>
  <c r="I357" i="1" s="1"/>
  <c r="C358" i="1"/>
  <c r="I358" i="1" s="1"/>
  <c r="C359" i="1"/>
  <c r="I359" i="1" s="1"/>
  <c r="C360" i="1"/>
  <c r="I360" i="1" s="1"/>
  <c r="C361" i="1"/>
  <c r="I361" i="1" s="1"/>
  <c r="C362" i="1"/>
  <c r="I362" i="1" s="1"/>
  <c r="C363" i="1"/>
  <c r="I363" i="1" s="1"/>
  <c r="C364" i="1"/>
  <c r="I364" i="1" s="1"/>
  <c r="C365" i="1"/>
  <c r="I365" i="1" s="1"/>
  <c r="C366" i="1"/>
  <c r="I366" i="1" s="1"/>
  <c r="C367" i="1"/>
  <c r="I367" i="1" s="1"/>
  <c r="C368" i="1"/>
  <c r="I368" i="1" s="1"/>
  <c r="C369" i="1"/>
  <c r="I369" i="1" s="1"/>
  <c r="C370" i="1"/>
  <c r="I370" i="1" s="1"/>
  <c r="C371" i="1"/>
  <c r="I371" i="1" s="1"/>
  <c r="C372" i="1"/>
  <c r="I372" i="1" s="1"/>
  <c r="C373" i="1"/>
  <c r="I373" i="1" s="1"/>
  <c r="C374" i="1"/>
  <c r="I374" i="1" s="1"/>
  <c r="C375" i="1"/>
  <c r="I375" i="1" s="1"/>
  <c r="C376" i="1"/>
  <c r="I376" i="1" s="1"/>
  <c r="C377" i="1"/>
  <c r="I377" i="1" s="1"/>
  <c r="C378" i="1"/>
  <c r="I378" i="1" s="1"/>
  <c r="C379" i="1"/>
  <c r="I379" i="1" s="1"/>
  <c r="C380" i="1"/>
  <c r="I380" i="1" s="1"/>
  <c r="C381" i="1"/>
  <c r="I381" i="1" s="1"/>
  <c r="C382" i="1"/>
  <c r="I382" i="1" s="1"/>
  <c r="C383" i="1"/>
  <c r="I383" i="1" s="1"/>
  <c r="C384" i="1"/>
  <c r="I384" i="1" s="1"/>
  <c r="C385" i="1"/>
  <c r="I385" i="1" s="1"/>
  <c r="C386" i="1"/>
  <c r="I386" i="1" s="1"/>
  <c r="C387" i="1"/>
  <c r="I387" i="1" s="1"/>
  <c r="C388" i="1"/>
  <c r="I388" i="1" s="1"/>
  <c r="C389" i="1"/>
  <c r="I389" i="1" s="1"/>
  <c r="C390" i="1"/>
  <c r="I390" i="1" s="1"/>
  <c r="C391" i="1"/>
  <c r="I391" i="1" s="1"/>
  <c r="C392" i="1"/>
  <c r="I392" i="1" s="1"/>
  <c r="C393" i="1"/>
  <c r="I393" i="1" s="1"/>
  <c r="C394" i="1"/>
  <c r="I394" i="1" s="1"/>
  <c r="C395" i="1"/>
  <c r="I395" i="1" s="1"/>
  <c r="C396" i="1"/>
  <c r="I396" i="1" s="1"/>
  <c r="C397" i="1"/>
  <c r="I397" i="1" s="1"/>
  <c r="C398" i="1"/>
  <c r="I398" i="1" s="1"/>
  <c r="C399" i="1"/>
  <c r="I399" i="1" s="1"/>
  <c r="C400" i="1"/>
  <c r="I400" i="1" s="1"/>
  <c r="C401" i="1"/>
  <c r="I401" i="1" s="1"/>
  <c r="C402" i="1"/>
  <c r="I402" i="1" s="1"/>
  <c r="C403" i="1"/>
  <c r="I403" i="1" s="1"/>
  <c r="C404" i="1"/>
  <c r="I404" i="1" s="1"/>
  <c r="C405" i="1"/>
  <c r="I405" i="1" s="1"/>
  <c r="C406" i="1"/>
  <c r="I406" i="1" s="1"/>
  <c r="C407" i="1"/>
  <c r="I407" i="1" s="1"/>
  <c r="C408" i="1"/>
  <c r="I408" i="1" s="1"/>
  <c r="C409" i="1"/>
  <c r="I409" i="1" s="1"/>
  <c r="C410" i="1"/>
  <c r="I410" i="1" s="1"/>
  <c r="C411" i="1"/>
  <c r="I411" i="1" s="1"/>
  <c r="C412" i="1"/>
  <c r="I412" i="1" s="1"/>
  <c r="C413" i="1"/>
  <c r="I413" i="1" s="1"/>
  <c r="C414" i="1"/>
  <c r="I414" i="1" s="1"/>
  <c r="C415" i="1"/>
  <c r="I415" i="1" s="1"/>
  <c r="C416" i="1"/>
  <c r="I416" i="1" s="1"/>
  <c r="C417" i="1"/>
  <c r="I417" i="1" s="1"/>
  <c r="C418" i="1"/>
  <c r="I418" i="1" s="1"/>
  <c r="C419" i="1"/>
  <c r="I419" i="1" s="1"/>
  <c r="C420" i="1"/>
  <c r="I420" i="1" s="1"/>
  <c r="C421" i="1"/>
  <c r="I421" i="1" s="1"/>
  <c r="C422" i="1"/>
  <c r="I422" i="1" s="1"/>
  <c r="C423" i="1"/>
  <c r="I423" i="1" s="1"/>
  <c r="C424" i="1"/>
  <c r="I424" i="1" s="1"/>
  <c r="C425" i="1"/>
  <c r="I425" i="1" s="1"/>
  <c r="C426" i="1"/>
  <c r="I426" i="1" s="1"/>
  <c r="C427" i="1"/>
  <c r="I427" i="1" s="1"/>
  <c r="C428" i="1"/>
  <c r="I428" i="1" s="1"/>
  <c r="C429" i="1"/>
  <c r="I429" i="1" s="1"/>
  <c r="C430" i="1"/>
  <c r="I430" i="1" s="1"/>
  <c r="C431" i="1"/>
  <c r="I431" i="1" s="1"/>
  <c r="C432" i="1"/>
  <c r="I432" i="1" s="1"/>
  <c r="C433" i="1"/>
  <c r="I433" i="1" s="1"/>
  <c r="C434" i="1"/>
  <c r="I434" i="1" s="1"/>
  <c r="C435" i="1"/>
  <c r="I435" i="1" s="1"/>
  <c r="C436" i="1"/>
  <c r="I436" i="1" s="1"/>
  <c r="C437" i="1"/>
  <c r="I437" i="1" s="1"/>
  <c r="C438" i="1"/>
  <c r="I438" i="1" s="1"/>
  <c r="C439" i="1"/>
  <c r="I439" i="1" s="1"/>
  <c r="C440" i="1"/>
  <c r="I440" i="1" s="1"/>
  <c r="C441" i="1"/>
  <c r="I441" i="1" s="1"/>
  <c r="C442" i="1"/>
  <c r="I442" i="1" s="1"/>
  <c r="C443" i="1"/>
  <c r="I443" i="1" s="1"/>
  <c r="C444" i="1"/>
  <c r="I444" i="1" s="1"/>
  <c r="C445" i="1"/>
  <c r="I445" i="1" s="1"/>
  <c r="C446" i="1"/>
  <c r="I446" i="1" s="1"/>
  <c r="C447" i="1"/>
  <c r="I447" i="1" s="1"/>
  <c r="C448" i="1"/>
  <c r="I448" i="1" s="1"/>
  <c r="C449" i="1"/>
  <c r="I449" i="1" s="1"/>
  <c r="C450" i="1"/>
  <c r="I450" i="1" s="1"/>
  <c r="C451" i="1"/>
  <c r="I451" i="1" s="1"/>
  <c r="C452" i="1"/>
  <c r="I452" i="1" s="1"/>
  <c r="C453" i="1"/>
  <c r="I453" i="1" s="1"/>
  <c r="C454" i="1"/>
  <c r="I454" i="1" s="1"/>
  <c r="C455" i="1"/>
  <c r="C456" i="1"/>
  <c r="I456" i="1" s="1"/>
  <c r="C457" i="1"/>
  <c r="I457" i="1" s="1"/>
  <c r="C458" i="1"/>
  <c r="I458" i="1" s="1"/>
  <c r="C459" i="1"/>
  <c r="I459" i="1" s="1"/>
  <c r="C460" i="1"/>
  <c r="I460" i="1" s="1"/>
  <c r="C461" i="1"/>
  <c r="I461" i="1" s="1"/>
  <c r="C462" i="1"/>
  <c r="I462" i="1" s="1"/>
  <c r="C463" i="1"/>
  <c r="I463" i="1" s="1"/>
  <c r="C464" i="1"/>
  <c r="I464" i="1" s="1"/>
  <c r="C465" i="1"/>
  <c r="I465" i="1" s="1"/>
  <c r="C466" i="1"/>
  <c r="I466" i="1" s="1"/>
  <c r="C467" i="1"/>
  <c r="I467" i="1" s="1"/>
  <c r="C468" i="1"/>
  <c r="I468" i="1" s="1"/>
  <c r="C469" i="1"/>
  <c r="I469" i="1" s="1"/>
  <c r="C470" i="1"/>
  <c r="I470" i="1" s="1"/>
  <c r="C471" i="1"/>
  <c r="I471" i="1" s="1"/>
  <c r="C472" i="1"/>
  <c r="I472" i="1" s="1"/>
  <c r="C473" i="1"/>
  <c r="I473" i="1" s="1"/>
  <c r="C474" i="1"/>
  <c r="I474" i="1" s="1"/>
  <c r="C475" i="1"/>
  <c r="I475" i="1" s="1"/>
  <c r="C476" i="1"/>
  <c r="I476" i="1" s="1"/>
  <c r="C477" i="1"/>
  <c r="I477" i="1" s="1"/>
  <c r="C478" i="1"/>
  <c r="I478" i="1" s="1"/>
  <c r="C479" i="1"/>
  <c r="I479" i="1" s="1"/>
  <c r="C480" i="1"/>
  <c r="I480" i="1" s="1"/>
  <c r="C481" i="1"/>
  <c r="I481" i="1" s="1"/>
  <c r="C482" i="1"/>
  <c r="I482" i="1" s="1"/>
  <c r="C483" i="1"/>
  <c r="I483" i="1" s="1"/>
  <c r="C484" i="1"/>
  <c r="I484" i="1" s="1"/>
  <c r="C485" i="1"/>
  <c r="I485" i="1" s="1"/>
  <c r="C486" i="1"/>
  <c r="I486" i="1" s="1"/>
  <c r="C487" i="1"/>
  <c r="I487" i="1" s="1"/>
  <c r="C488" i="1"/>
  <c r="I488" i="1" s="1"/>
  <c r="C489" i="1"/>
  <c r="I489" i="1" s="1"/>
  <c r="C490" i="1"/>
  <c r="I490" i="1" s="1"/>
  <c r="C491" i="1"/>
  <c r="I491" i="1" s="1"/>
  <c r="C492" i="1"/>
  <c r="I492" i="1" s="1"/>
  <c r="C493" i="1"/>
  <c r="I493" i="1" s="1"/>
  <c r="C494" i="1"/>
  <c r="I494" i="1" s="1"/>
  <c r="C495" i="1"/>
  <c r="I495" i="1" s="1"/>
  <c r="C496" i="1"/>
  <c r="I496" i="1" s="1"/>
  <c r="C497" i="1"/>
  <c r="I497" i="1" s="1"/>
  <c r="C498" i="1"/>
  <c r="I498" i="1" s="1"/>
  <c r="C499" i="1"/>
  <c r="I499" i="1" s="1"/>
  <c r="C500" i="1"/>
  <c r="I500" i="1" s="1"/>
  <c r="C501" i="1"/>
  <c r="I501" i="1" s="1"/>
  <c r="C502" i="1"/>
  <c r="I502" i="1" s="1"/>
  <c r="C503" i="1"/>
  <c r="I503" i="1" s="1"/>
  <c r="C504" i="1"/>
  <c r="I504" i="1" s="1"/>
  <c r="C505" i="1"/>
  <c r="I505" i="1" s="1"/>
  <c r="C506" i="1"/>
  <c r="I506" i="1" s="1"/>
  <c r="C507" i="1"/>
  <c r="I507" i="1" s="1"/>
  <c r="C508" i="1"/>
  <c r="I508" i="1" s="1"/>
  <c r="C509" i="1"/>
  <c r="I509" i="1" s="1"/>
  <c r="C510" i="1"/>
  <c r="I510" i="1" s="1"/>
  <c r="C511" i="1"/>
  <c r="I511" i="1" s="1"/>
  <c r="C512" i="1"/>
  <c r="I512" i="1" s="1"/>
  <c r="C513" i="1"/>
  <c r="I513" i="1" s="1"/>
  <c r="C514" i="1"/>
  <c r="I514" i="1" s="1"/>
  <c r="C515" i="1"/>
  <c r="I515" i="1" s="1"/>
  <c r="C516" i="1"/>
  <c r="I516" i="1" s="1"/>
  <c r="C517" i="1"/>
  <c r="I517" i="1" s="1"/>
  <c r="C518" i="1"/>
  <c r="I518" i="1" s="1"/>
  <c r="C519" i="1"/>
  <c r="I519" i="1" s="1"/>
  <c r="C520" i="1"/>
  <c r="I520" i="1" s="1"/>
  <c r="C521" i="1"/>
  <c r="I521" i="1" s="1"/>
  <c r="C522" i="1"/>
  <c r="I522" i="1" s="1"/>
  <c r="C523" i="1"/>
  <c r="I523" i="1" s="1"/>
  <c r="C524" i="1"/>
  <c r="I524" i="1" s="1"/>
  <c r="C525" i="1"/>
  <c r="I525" i="1" s="1"/>
  <c r="C526" i="1"/>
  <c r="I526" i="1" s="1"/>
  <c r="C527" i="1"/>
  <c r="I527" i="1" s="1"/>
  <c r="C528" i="1"/>
  <c r="I528" i="1" s="1"/>
  <c r="C529" i="1"/>
  <c r="I529" i="1" s="1"/>
  <c r="C530" i="1"/>
  <c r="I530" i="1" s="1"/>
  <c r="C531" i="1"/>
  <c r="I531" i="1" s="1"/>
  <c r="C532" i="1"/>
  <c r="I532" i="1" s="1"/>
  <c r="C533" i="1"/>
  <c r="I533" i="1" s="1"/>
  <c r="C534" i="1"/>
  <c r="I534" i="1" s="1"/>
  <c r="C535" i="1"/>
  <c r="I535" i="1" s="1"/>
  <c r="C536" i="1"/>
  <c r="I536" i="1" s="1"/>
  <c r="C537" i="1"/>
  <c r="I537" i="1" s="1"/>
  <c r="C538" i="1"/>
  <c r="I538" i="1" s="1"/>
  <c r="C539" i="1"/>
  <c r="I539" i="1" s="1"/>
  <c r="C540" i="1"/>
  <c r="I540" i="1" s="1"/>
  <c r="C541" i="1"/>
  <c r="I541" i="1" s="1"/>
  <c r="C542" i="1"/>
  <c r="I542" i="1" s="1"/>
  <c r="C543" i="1"/>
  <c r="I543" i="1" s="1"/>
  <c r="C544" i="1"/>
  <c r="I544" i="1" s="1"/>
  <c r="C545" i="1"/>
  <c r="I545" i="1" s="1"/>
  <c r="C546" i="1"/>
  <c r="I546" i="1" s="1"/>
  <c r="C547" i="1"/>
  <c r="I547" i="1" s="1"/>
  <c r="C548" i="1"/>
  <c r="I548" i="1" s="1"/>
  <c r="C549" i="1"/>
  <c r="I549" i="1" s="1"/>
  <c r="C550" i="1"/>
  <c r="I550" i="1" s="1"/>
  <c r="C551" i="1"/>
  <c r="I551" i="1" s="1"/>
  <c r="C552" i="1"/>
  <c r="I552" i="1" s="1"/>
  <c r="C553" i="1"/>
  <c r="I553" i="1" s="1"/>
  <c r="C554" i="1"/>
  <c r="I554" i="1" s="1"/>
  <c r="C555" i="1"/>
  <c r="I555" i="1" s="1"/>
  <c r="C556" i="1"/>
  <c r="I556" i="1" s="1"/>
  <c r="C557" i="1"/>
  <c r="I557" i="1" s="1"/>
  <c r="C558" i="1"/>
  <c r="I558" i="1" s="1"/>
  <c r="C559" i="1"/>
  <c r="I559" i="1" s="1"/>
  <c r="C560" i="1"/>
  <c r="I560" i="1" s="1"/>
  <c r="C561" i="1"/>
  <c r="I561" i="1" s="1"/>
  <c r="C562" i="1"/>
  <c r="I562" i="1" s="1"/>
  <c r="C563" i="1"/>
  <c r="I563" i="1" s="1"/>
  <c r="C564" i="1"/>
  <c r="I564" i="1" s="1"/>
  <c r="C565" i="1"/>
  <c r="I565" i="1" s="1"/>
  <c r="C566" i="1"/>
  <c r="I566" i="1" s="1"/>
  <c r="C567" i="1"/>
  <c r="I567" i="1" s="1"/>
  <c r="C568" i="1"/>
  <c r="I568" i="1" s="1"/>
  <c r="C569" i="1"/>
  <c r="I569" i="1" s="1"/>
  <c r="C570" i="1"/>
  <c r="I570" i="1" s="1"/>
  <c r="C571" i="1"/>
  <c r="I571" i="1" s="1"/>
  <c r="C572" i="1"/>
  <c r="I572" i="1" s="1"/>
  <c r="C573" i="1"/>
  <c r="I573" i="1" s="1"/>
  <c r="C574" i="1"/>
  <c r="I574" i="1" s="1"/>
  <c r="C575" i="1"/>
  <c r="I575" i="1" s="1"/>
  <c r="C576" i="1"/>
  <c r="I576" i="1" s="1"/>
  <c r="C577" i="1"/>
  <c r="I577" i="1" s="1"/>
  <c r="C578" i="1"/>
  <c r="I578" i="1" s="1"/>
  <c r="C579" i="1"/>
  <c r="I579" i="1" s="1"/>
  <c r="C580" i="1"/>
  <c r="I580" i="1" s="1"/>
  <c r="C581" i="1"/>
  <c r="I581" i="1" s="1"/>
  <c r="C582" i="1"/>
  <c r="I582" i="1" s="1"/>
  <c r="C583" i="1"/>
  <c r="I583" i="1" s="1"/>
  <c r="C584" i="1"/>
  <c r="I584" i="1" s="1"/>
  <c r="C585" i="1"/>
  <c r="I585" i="1" s="1"/>
  <c r="C586" i="1"/>
  <c r="I586" i="1" s="1"/>
  <c r="C587" i="1"/>
  <c r="I587" i="1" s="1"/>
  <c r="C588" i="1"/>
  <c r="I588" i="1" s="1"/>
  <c r="C589" i="1"/>
  <c r="I589" i="1" s="1"/>
  <c r="C590" i="1"/>
  <c r="I590" i="1" s="1"/>
  <c r="C591" i="1"/>
  <c r="I591" i="1" s="1"/>
  <c r="C592" i="1"/>
  <c r="I592" i="1" s="1"/>
  <c r="C593" i="1"/>
  <c r="I593" i="1" s="1"/>
  <c r="C594" i="1"/>
  <c r="I594" i="1" s="1"/>
  <c r="C595" i="1"/>
  <c r="I595" i="1" s="1"/>
  <c r="C596" i="1"/>
  <c r="I596" i="1" s="1"/>
  <c r="C597" i="1"/>
  <c r="I597" i="1" s="1"/>
  <c r="C598" i="1"/>
  <c r="I598" i="1" s="1"/>
  <c r="C599" i="1"/>
  <c r="I599" i="1" s="1"/>
  <c r="C600" i="1"/>
  <c r="I600" i="1" s="1"/>
  <c r="C601" i="1"/>
  <c r="I601" i="1" s="1"/>
  <c r="C602" i="1"/>
  <c r="I602" i="1" s="1"/>
  <c r="C603" i="1"/>
  <c r="I603" i="1" s="1"/>
  <c r="C604" i="1"/>
  <c r="I604" i="1" s="1"/>
  <c r="C605" i="1"/>
  <c r="I605" i="1" s="1"/>
  <c r="C606" i="1"/>
  <c r="I606" i="1" s="1"/>
  <c r="C607" i="1"/>
  <c r="I607" i="1" s="1"/>
  <c r="C608" i="1"/>
  <c r="I608" i="1" s="1"/>
  <c r="C609" i="1"/>
  <c r="I609" i="1" s="1"/>
  <c r="C610" i="1"/>
  <c r="I610" i="1" s="1"/>
  <c r="C611" i="1"/>
  <c r="I611" i="1" s="1"/>
  <c r="C612" i="1"/>
  <c r="I612" i="1" s="1"/>
  <c r="C613" i="1"/>
  <c r="I613" i="1" s="1"/>
  <c r="C614" i="1"/>
  <c r="I614" i="1" s="1"/>
  <c r="C615" i="1"/>
  <c r="I615" i="1" s="1"/>
  <c r="C616" i="1"/>
  <c r="I616" i="1" s="1"/>
  <c r="C617" i="1"/>
  <c r="I617" i="1" s="1"/>
  <c r="C618" i="1"/>
  <c r="I618" i="1" s="1"/>
  <c r="C619" i="1"/>
  <c r="I619" i="1" s="1"/>
  <c r="C620" i="1"/>
  <c r="I620" i="1" s="1"/>
  <c r="C621" i="1"/>
  <c r="I621" i="1" s="1"/>
  <c r="C622" i="1"/>
  <c r="I622" i="1" s="1"/>
  <c r="C623" i="1"/>
  <c r="I623" i="1" s="1"/>
  <c r="C624" i="1"/>
  <c r="I624" i="1" s="1"/>
  <c r="C625" i="1"/>
  <c r="I625" i="1" s="1"/>
  <c r="C626" i="1"/>
  <c r="I626" i="1" s="1"/>
  <c r="C627" i="1"/>
  <c r="I627" i="1" s="1"/>
  <c r="C628" i="1"/>
  <c r="I628" i="1" s="1"/>
  <c r="C629" i="1"/>
  <c r="I629" i="1" s="1"/>
  <c r="C630" i="1"/>
  <c r="I630" i="1" s="1"/>
  <c r="C631" i="1"/>
  <c r="I631" i="1" s="1"/>
  <c r="C632" i="1"/>
  <c r="I632" i="1" s="1"/>
  <c r="C633" i="1"/>
  <c r="I633" i="1" s="1"/>
  <c r="C634" i="1"/>
  <c r="I634" i="1" s="1"/>
  <c r="C635" i="1"/>
  <c r="I635" i="1" s="1"/>
  <c r="C636" i="1"/>
  <c r="I636" i="1" s="1"/>
  <c r="C637" i="1"/>
  <c r="I637" i="1" s="1"/>
  <c r="C638" i="1"/>
  <c r="I638" i="1" s="1"/>
  <c r="C639" i="1"/>
  <c r="I639" i="1" s="1"/>
  <c r="C640" i="1"/>
  <c r="I640" i="1" s="1"/>
  <c r="C641" i="1"/>
  <c r="I641" i="1" s="1"/>
  <c r="C642" i="1"/>
  <c r="I642" i="1" s="1"/>
  <c r="C643" i="1"/>
  <c r="I643" i="1" s="1"/>
  <c r="C644" i="1"/>
  <c r="I644" i="1" s="1"/>
  <c r="C645" i="1"/>
  <c r="I645" i="1" s="1"/>
  <c r="C646" i="1"/>
  <c r="I646" i="1" s="1"/>
  <c r="C647" i="1"/>
  <c r="I647" i="1" s="1"/>
  <c r="C648" i="1"/>
  <c r="I648" i="1" s="1"/>
  <c r="C649" i="1"/>
  <c r="I649" i="1" s="1"/>
  <c r="C650" i="1"/>
  <c r="I650" i="1" s="1"/>
  <c r="C651" i="1"/>
  <c r="I651" i="1" s="1"/>
  <c r="C652" i="1"/>
  <c r="I652" i="1" s="1"/>
  <c r="C653" i="1"/>
  <c r="I653" i="1" s="1"/>
  <c r="C654" i="1"/>
  <c r="I654" i="1" s="1"/>
  <c r="C655" i="1"/>
  <c r="I655" i="1" s="1"/>
  <c r="C656" i="1"/>
  <c r="I656" i="1" s="1"/>
  <c r="C657" i="1"/>
  <c r="I657" i="1" s="1"/>
  <c r="C658" i="1"/>
  <c r="I658" i="1" s="1"/>
  <c r="C659" i="1"/>
  <c r="I659" i="1" s="1"/>
  <c r="C660" i="1"/>
  <c r="I660" i="1" s="1"/>
  <c r="C661" i="1"/>
  <c r="I661" i="1" s="1"/>
  <c r="C662" i="1"/>
  <c r="I662" i="1" s="1"/>
  <c r="C663" i="1"/>
  <c r="I663" i="1" s="1"/>
  <c r="C664" i="1"/>
  <c r="I664" i="1" s="1"/>
  <c r="C665" i="1"/>
  <c r="I665" i="1" s="1"/>
  <c r="C666" i="1"/>
  <c r="I666" i="1" s="1"/>
  <c r="C667" i="1"/>
  <c r="I667" i="1" s="1"/>
  <c r="C668" i="1"/>
  <c r="I668" i="1" s="1"/>
  <c r="C669" i="1"/>
  <c r="I669" i="1" s="1"/>
  <c r="C670" i="1"/>
  <c r="I670" i="1" s="1"/>
  <c r="C671" i="1"/>
  <c r="I671" i="1" s="1"/>
  <c r="C672" i="1"/>
  <c r="I672" i="1" s="1"/>
  <c r="C673" i="1"/>
  <c r="I673" i="1" s="1"/>
  <c r="C674" i="1"/>
  <c r="I674" i="1" s="1"/>
  <c r="C675" i="1"/>
  <c r="I675" i="1" s="1"/>
  <c r="C676" i="1"/>
  <c r="I676" i="1" s="1"/>
  <c r="C677" i="1"/>
  <c r="I677" i="1" s="1"/>
  <c r="C678" i="1"/>
  <c r="I678" i="1" s="1"/>
  <c r="C679" i="1"/>
  <c r="I679" i="1" s="1"/>
  <c r="C680" i="1"/>
  <c r="I680" i="1" s="1"/>
  <c r="C681" i="1"/>
  <c r="I681" i="1" s="1"/>
  <c r="C682" i="1"/>
  <c r="I682" i="1" s="1"/>
  <c r="C683" i="1"/>
  <c r="I683" i="1" s="1"/>
  <c r="C684" i="1"/>
  <c r="I684" i="1" s="1"/>
  <c r="C685" i="1"/>
  <c r="I685" i="1" s="1"/>
  <c r="C686" i="1"/>
  <c r="I686" i="1" s="1"/>
  <c r="C687" i="1"/>
  <c r="I687" i="1" s="1"/>
  <c r="C688" i="1"/>
  <c r="I688" i="1" s="1"/>
  <c r="C689" i="1"/>
  <c r="I689" i="1" s="1"/>
  <c r="C690" i="1"/>
  <c r="I690" i="1" s="1"/>
  <c r="C691" i="1"/>
  <c r="I691" i="1" s="1"/>
  <c r="C692" i="1"/>
  <c r="I692" i="1" s="1"/>
  <c r="C693" i="1"/>
  <c r="I693" i="1" s="1"/>
  <c r="C694" i="1"/>
  <c r="I694" i="1" s="1"/>
  <c r="C695" i="1"/>
  <c r="I695" i="1" s="1"/>
  <c r="C696" i="1"/>
  <c r="I696" i="1" s="1"/>
  <c r="C697" i="1"/>
  <c r="I697" i="1" s="1"/>
  <c r="C698" i="1"/>
  <c r="I698" i="1" s="1"/>
  <c r="C699" i="1"/>
  <c r="I699" i="1" s="1"/>
  <c r="C700" i="1"/>
  <c r="I700" i="1" s="1"/>
  <c r="C701" i="1"/>
  <c r="I701" i="1" s="1"/>
  <c r="C702" i="1"/>
  <c r="I702" i="1" s="1"/>
  <c r="C703" i="1"/>
  <c r="I703" i="1" s="1"/>
  <c r="C704" i="1"/>
  <c r="I704" i="1" s="1"/>
  <c r="C705" i="1"/>
  <c r="I705" i="1" s="1"/>
  <c r="C706" i="1"/>
  <c r="I706" i="1" s="1"/>
  <c r="C707" i="1"/>
  <c r="I707" i="1" s="1"/>
  <c r="C708" i="1"/>
  <c r="I708" i="1" s="1"/>
  <c r="C709" i="1"/>
  <c r="I709" i="1" s="1"/>
  <c r="C710" i="1"/>
  <c r="I710" i="1" s="1"/>
  <c r="C711" i="1"/>
  <c r="I711" i="1" s="1"/>
  <c r="C712" i="1"/>
  <c r="I712" i="1" s="1"/>
  <c r="C713" i="1"/>
  <c r="I713" i="1" s="1"/>
  <c r="C714" i="1"/>
  <c r="I714" i="1" s="1"/>
  <c r="C715" i="1"/>
  <c r="I715" i="1" s="1"/>
  <c r="C716" i="1"/>
  <c r="I716" i="1" s="1"/>
  <c r="C717" i="1"/>
  <c r="I717" i="1" s="1"/>
  <c r="C718" i="1"/>
  <c r="I718" i="1" s="1"/>
  <c r="C719" i="1"/>
  <c r="I719" i="1" s="1"/>
  <c r="C720" i="1"/>
  <c r="I720" i="1" s="1"/>
  <c r="C721" i="1"/>
  <c r="I721" i="1" s="1"/>
  <c r="C722" i="1"/>
  <c r="I722" i="1" s="1"/>
  <c r="C723" i="1"/>
  <c r="I723" i="1" s="1"/>
  <c r="C724" i="1"/>
  <c r="I724" i="1" s="1"/>
  <c r="C725" i="1"/>
  <c r="I725" i="1" s="1"/>
  <c r="C726" i="1"/>
  <c r="I726" i="1" s="1"/>
  <c r="C727" i="1"/>
  <c r="I727" i="1" s="1"/>
  <c r="C728" i="1"/>
  <c r="I728" i="1" s="1"/>
  <c r="C729" i="1"/>
  <c r="I729" i="1" s="1"/>
  <c r="C730" i="1"/>
  <c r="I730" i="1" s="1"/>
  <c r="C731" i="1"/>
  <c r="I731" i="1" s="1"/>
  <c r="C732" i="1"/>
  <c r="I732" i="1" s="1"/>
  <c r="C733" i="1"/>
  <c r="I733" i="1" s="1"/>
  <c r="C734" i="1"/>
  <c r="I734" i="1" s="1"/>
  <c r="C735" i="1"/>
  <c r="I735" i="1" s="1"/>
  <c r="C736" i="1"/>
  <c r="I736" i="1" s="1"/>
  <c r="C737" i="1"/>
  <c r="I737" i="1" s="1"/>
  <c r="C738" i="1"/>
  <c r="I738" i="1" s="1"/>
  <c r="C739" i="1"/>
  <c r="I739" i="1" s="1"/>
  <c r="C740" i="1"/>
  <c r="I740" i="1" s="1"/>
  <c r="C741" i="1"/>
  <c r="I741" i="1" s="1"/>
  <c r="C742" i="1"/>
  <c r="I742" i="1" s="1"/>
  <c r="C743" i="1"/>
  <c r="I743" i="1" s="1"/>
  <c r="C744" i="1"/>
  <c r="I744" i="1" s="1"/>
  <c r="C745" i="1"/>
  <c r="I745" i="1" s="1"/>
  <c r="C746" i="1"/>
  <c r="I746" i="1" s="1"/>
  <c r="C747" i="1"/>
  <c r="I747" i="1" s="1"/>
  <c r="C748" i="1"/>
  <c r="I748" i="1" s="1"/>
  <c r="C749" i="1"/>
  <c r="I749" i="1" s="1"/>
  <c r="C750" i="1"/>
  <c r="I750" i="1" s="1"/>
  <c r="C751" i="1"/>
  <c r="I751" i="1" s="1"/>
  <c r="C752" i="1"/>
  <c r="I752" i="1" s="1"/>
  <c r="C753" i="1"/>
  <c r="I753" i="1" s="1"/>
  <c r="C754" i="1"/>
  <c r="I754" i="1" s="1"/>
  <c r="C755" i="1"/>
  <c r="I755" i="1" s="1"/>
  <c r="C756" i="1"/>
  <c r="I756" i="1" s="1"/>
  <c r="C757" i="1"/>
  <c r="I757" i="1" s="1"/>
  <c r="C758" i="1"/>
  <c r="I758" i="1" s="1"/>
  <c r="C759" i="1"/>
  <c r="I759" i="1" s="1"/>
  <c r="C760" i="1"/>
  <c r="I760" i="1" s="1"/>
  <c r="C761" i="1"/>
  <c r="I761" i="1" s="1"/>
  <c r="C762" i="1"/>
  <c r="I762" i="1" s="1"/>
  <c r="C763" i="1"/>
  <c r="I763" i="1" s="1"/>
  <c r="C764" i="1"/>
  <c r="I764" i="1" s="1"/>
  <c r="C765" i="1"/>
  <c r="I765" i="1" s="1"/>
  <c r="C766" i="1"/>
  <c r="I766" i="1" s="1"/>
  <c r="C767" i="1"/>
  <c r="I767" i="1" s="1"/>
  <c r="C768" i="1"/>
  <c r="I768" i="1" s="1"/>
  <c r="C769" i="1"/>
  <c r="I769" i="1" s="1"/>
  <c r="C770" i="1"/>
  <c r="I770" i="1" s="1"/>
  <c r="C771" i="1"/>
  <c r="I771" i="1" s="1"/>
  <c r="C772" i="1"/>
  <c r="I772" i="1" s="1"/>
  <c r="C773" i="1"/>
  <c r="I773" i="1" s="1"/>
  <c r="C774" i="1"/>
  <c r="I774" i="1" s="1"/>
  <c r="C775" i="1"/>
  <c r="I775" i="1" s="1"/>
  <c r="C776" i="1"/>
  <c r="I776" i="1" s="1"/>
  <c r="C777" i="1"/>
  <c r="I777" i="1" s="1"/>
  <c r="C778" i="1"/>
  <c r="I778" i="1" s="1"/>
  <c r="C779" i="1"/>
  <c r="I779" i="1" s="1"/>
  <c r="C780" i="1"/>
  <c r="I780" i="1" s="1"/>
  <c r="C781" i="1"/>
  <c r="I781" i="1" s="1"/>
  <c r="C782" i="1"/>
  <c r="I782" i="1" s="1"/>
  <c r="C783" i="1"/>
  <c r="I783" i="1" s="1"/>
  <c r="C784" i="1"/>
  <c r="I784" i="1" s="1"/>
  <c r="C785" i="1"/>
  <c r="I785" i="1" s="1"/>
  <c r="C786" i="1"/>
  <c r="I786" i="1" s="1"/>
  <c r="C787" i="1"/>
  <c r="I787" i="1" s="1"/>
  <c r="C788" i="1"/>
  <c r="I788" i="1" s="1"/>
  <c r="C789" i="1"/>
  <c r="I789" i="1" s="1"/>
  <c r="C790" i="1"/>
  <c r="I790" i="1" s="1"/>
  <c r="C791" i="1"/>
  <c r="I791" i="1" s="1"/>
  <c r="C792" i="1"/>
  <c r="I792" i="1" s="1"/>
  <c r="C793" i="1"/>
  <c r="I793" i="1" s="1"/>
  <c r="C794" i="1"/>
  <c r="I794" i="1" s="1"/>
  <c r="C795" i="1"/>
  <c r="I795" i="1" s="1"/>
  <c r="C796" i="1"/>
  <c r="I796" i="1" s="1"/>
  <c r="C797" i="1"/>
  <c r="I797" i="1" s="1"/>
  <c r="C798" i="1"/>
  <c r="I798" i="1" s="1"/>
  <c r="C799" i="1"/>
  <c r="I799" i="1" s="1"/>
  <c r="C800" i="1"/>
  <c r="C801" i="1"/>
  <c r="C802" i="1"/>
  <c r="C803" i="1"/>
  <c r="C804" i="1"/>
  <c r="I804" i="1" s="1"/>
  <c r="C805" i="1"/>
  <c r="I805" i="1" s="1"/>
  <c r="C806" i="1"/>
  <c r="I806" i="1" s="1"/>
  <c r="C807" i="1"/>
  <c r="I807" i="1" s="1"/>
  <c r="C808" i="1"/>
  <c r="I808" i="1" s="1"/>
  <c r="C809" i="1"/>
  <c r="I809" i="1" s="1"/>
  <c r="C810" i="1"/>
  <c r="I810" i="1" s="1"/>
  <c r="C811" i="1"/>
  <c r="I811" i="1" s="1"/>
  <c r="C812" i="1"/>
  <c r="I812" i="1" s="1"/>
  <c r="C813" i="1"/>
  <c r="I813" i="1" s="1"/>
  <c r="C814" i="1"/>
  <c r="I814" i="1" s="1"/>
  <c r="C815" i="1"/>
  <c r="I815" i="1" s="1"/>
  <c r="C816" i="1"/>
  <c r="I816" i="1" s="1"/>
  <c r="C817" i="1"/>
  <c r="I817" i="1" s="1"/>
  <c r="C818" i="1"/>
  <c r="I818" i="1" s="1"/>
  <c r="C819" i="1"/>
  <c r="I819" i="1" s="1"/>
  <c r="C820" i="1"/>
  <c r="I820" i="1" s="1"/>
  <c r="C821" i="1"/>
  <c r="I821" i="1" s="1"/>
  <c r="C822" i="1"/>
  <c r="C823" i="1"/>
  <c r="I823" i="1" s="1"/>
  <c r="C824" i="1"/>
  <c r="I824" i="1" s="1"/>
  <c r="C825" i="1"/>
  <c r="I825" i="1" s="1"/>
  <c r="C826" i="1"/>
  <c r="I826" i="1" s="1"/>
  <c r="C827" i="1"/>
  <c r="I827" i="1" s="1"/>
  <c r="C828" i="1"/>
  <c r="I828" i="1" s="1"/>
  <c r="C829" i="1"/>
  <c r="I829" i="1" s="1"/>
  <c r="C830" i="1"/>
  <c r="I830" i="1" s="1"/>
  <c r="C831" i="1"/>
  <c r="I831" i="1" s="1"/>
  <c r="C832" i="1"/>
  <c r="I832" i="1" s="1"/>
  <c r="C833" i="1"/>
  <c r="I833" i="1" s="1"/>
  <c r="C834" i="1"/>
  <c r="I834" i="1" s="1"/>
  <c r="C835" i="1"/>
  <c r="I835" i="1" s="1"/>
  <c r="C836" i="1"/>
  <c r="I836" i="1" s="1"/>
  <c r="C837" i="1"/>
  <c r="I837" i="1" s="1"/>
  <c r="C838" i="1"/>
  <c r="I838" i="1" s="1"/>
  <c r="C839" i="1"/>
  <c r="I839" i="1" s="1"/>
  <c r="C840" i="1"/>
  <c r="I840" i="1" s="1"/>
  <c r="C841" i="1"/>
  <c r="I841" i="1" s="1"/>
  <c r="C842" i="1"/>
  <c r="I842" i="1" s="1"/>
  <c r="C843" i="1"/>
  <c r="I843" i="1" s="1"/>
  <c r="C844" i="1"/>
  <c r="I844" i="1" s="1"/>
  <c r="C845" i="1"/>
  <c r="I845" i="1" s="1"/>
  <c r="C846" i="1"/>
  <c r="I846" i="1" s="1"/>
  <c r="C847" i="1"/>
  <c r="I847" i="1" s="1"/>
  <c r="C848" i="1"/>
  <c r="I848" i="1" s="1"/>
  <c r="C849" i="1"/>
  <c r="I849" i="1" s="1"/>
  <c r="C850" i="1"/>
  <c r="I850" i="1" s="1"/>
  <c r="C851" i="1"/>
  <c r="I851" i="1" s="1"/>
  <c r="C852" i="1"/>
  <c r="I852" i="1" s="1"/>
  <c r="C853" i="1"/>
  <c r="I853" i="1" s="1"/>
  <c r="C854" i="1"/>
  <c r="I854" i="1" s="1"/>
  <c r="C855" i="1"/>
  <c r="I855" i="1" s="1"/>
  <c r="C856" i="1"/>
  <c r="I856" i="1" s="1"/>
  <c r="C857" i="1"/>
  <c r="I857" i="1" s="1"/>
  <c r="C858" i="1"/>
  <c r="I858" i="1" s="1"/>
  <c r="C859" i="1"/>
  <c r="I859" i="1" s="1"/>
  <c r="C860" i="1"/>
  <c r="I860" i="1" s="1"/>
  <c r="C861" i="1"/>
  <c r="I861" i="1" s="1"/>
  <c r="C862" i="1"/>
  <c r="I862" i="1" s="1"/>
  <c r="C863" i="1"/>
  <c r="I863" i="1" s="1"/>
  <c r="C864" i="1"/>
  <c r="I864" i="1" s="1"/>
  <c r="C865" i="1"/>
  <c r="I865" i="1" s="1"/>
  <c r="C866" i="1"/>
  <c r="I866" i="1" s="1"/>
  <c r="C867" i="1"/>
  <c r="I867" i="1" s="1"/>
  <c r="C868" i="1"/>
  <c r="I868" i="1" s="1"/>
  <c r="C869" i="1"/>
  <c r="I869" i="1" s="1"/>
  <c r="C870" i="1"/>
  <c r="I870" i="1" s="1"/>
  <c r="C871" i="1"/>
  <c r="I871" i="1" s="1"/>
  <c r="C872" i="1"/>
  <c r="I872" i="1" s="1"/>
  <c r="C873" i="1"/>
  <c r="I873" i="1" s="1"/>
  <c r="C874" i="1"/>
  <c r="I874" i="1" s="1"/>
  <c r="C875" i="1"/>
  <c r="I875" i="1" s="1"/>
  <c r="C876" i="1"/>
  <c r="I876" i="1" s="1"/>
  <c r="C877" i="1"/>
  <c r="I877" i="1" s="1"/>
  <c r="C878" i="1"/>
  <c r="I878" i="1" s="1"/>
  <c r="C879" i="1"/>
  <c r="I879" i="1" s="1"/>
  <c r="C880" i="1"/>
  <c r="I880" i="1" s="1"/>
  <c r="C881" i="1"/>
  <c r="I881" i="1" s="1"/>
  <c r="C882" i="1"/>
  <c r="I882" i="1" s="1"/>
  <c r="C883" i="1"/>
  <c r="I883" i="1" s="1"/>
  <c r="C884" i="1"/>
  <c r="I884" i="1" s="1"/>
  <c r="C885" i="1"/>
  <c r="I885" i="1" s="1"/>
  <c r="C886" i="1"/>
  <c r="I886" i="1" s="1"/>
  <c r="C887" i="1"/>
  <c r="I887" i="1" s="1"/>
  <c r="C888" i="1"/>
  <c r="I888" i="1" s="1"/>
  <c r="C889" i="1"/>
  <c r="I889" i="1" s="1"/>
  <c r="C890" i="1"/>
  <c r="I890" i="1" s="1"/>
  <c r="C891" i="1"/>
  <c r="I891" i="1" s="1"/>
  <c r="C892" i="1"/>
  <c r="I892" i="1" s="1"/>
  <c r="C893" i="1"/>
  <c r="I893" i="1" s="1"/>
  <c r="C894" i="1"/>
  <c r="I894" i="1" s="1"/>
  <c r="C895" i="1"/>
  <c r="I895" i="1" s="1"/>
  <c r="C896" i="1"/>
  <c r="I896" i="1" s="1"/>
  <c r="C897" i="1"/>
  <c r="I897" i="1" s="1"/>
  <c r="C898" i="1"/>
  <c r="I898" i="1" s="1"/>
  <c r="C899" i="1"/>
  <c r="I899" i="1" s="1"/>
  <c r="C900" i="1"/>
  <c r="I900" i="1" s="1"/>
  <c r="C901" i="1"/>
  <c r="I901" i="1" s="1"/>
  <c r="C902" i="1"/>
  <c r="I902" i="1" s="1"/>
  <c r="C903" i="1"/>
  <c r="I903" i="1" s="1"/>
  <c r="C904" i="1"/>
  <c r="I904" i="1" s="1"/>
  <c r="C905" i="1"/>
  <c r="I905" i="1" s="1"/>
  <c r="C906" i="1"/>
  <c r="I906" i="1" s="1"/>
  <c r="C907" i="1"/>
  <c r="I907" i="1" s="1"/>
  <c r="C908" i="1"/>
  <c r="I908" i="1" s="1"/>
  <c r="C909" i="1"/>
  <c r="I909" i="1" s="1"/>
  <c r="C910" i="1"/>
  <c r="I910" i="1" s="1"/>
  <c r="C911" i="1"/>
  <c r="I911" i="1" s="1"/>
  <c r="C912" i="1"/>
  <c r="I912" i="1" s="1"/>
  <c r="C913" i="1"/>
  <c r="I913" i="1" s="1"/>
  <c r="C914" i="1"/>
  <c r="I914" i="1" s="1"/>
  <c r="C915" i="1"/>
  <c r="I915" i="1" s="1"/>
  <c r="C916" i="1"/>
  <c r="I916" i="1" s="1"/>
  <c r="C917" i="1"/>
  <c r="I917" i="1" s="1"/>
  <c r="C918" i="1"/>
  <c r="I918" i="1" s="1"/>
  <c r="C919" i="1"/>
  <c r="I919" i="1" s="1"/>
  <c r="C920" i="1"/>
  <c r="I920" i="1" s="1"/>
  <c r="C921" i="1"/>
  <c r="I921" i="1" s="1"/>
  <c r="C922" i="1"/>
  <c r="I922" i="1" s="1"/>
  <c r="C923" i="1"/>
  <c r="I923" i="1" s="1"/>
  <c r="C924" i="1"/>
  <c r="I924" i="1" s="1"/>
  <c r="C925" i="1"/>
  <c r="I925" i="1" s="1"/>
  <c r="C926" i="1"/>
  <c r="I926" i="1" s="1"/>
  <c r="C927" i="1"/>
  <c r="I927" i="1" s="1"/>
  <c r="C928" i="1"/>
  <c r="I928" i="1" s="1"/>
  <c r="C929" i="1"/>
  <c r="I929" i="1" s="1"/>
  <c r="C930" i="1"/>
  <c r="I930" i="1" s="1"/>
  <c r="C931" i="1"/>
  <c r="I931" i="1" s="1"/>
  <c r="C932" i="1"/>
  <c r="I932" i="1" s="1"/>
  <c r="C933" i="1"/>
  <c r="I933" i="1" s="1"/>
  <c r="C934" i="1"/>
  <c r="I934" i="1" s="1"/>
  <c r="C935" i="1"/>
  <c r="I935" i="1" s="1"/>
  <c r="C936" i="1"/>
  <c r="I936" i="1" s="1"/>
  <c r="C937" i="1"/>
  <c r="I937" i="1" s="1"/>
  <c r="C938" i="1"/>
  <c r="I938" i="1" s="1"/>
  <c r="C939" i="1"/>
  <c r="I939" i="1" s="1"/>
  <c r="C940" i="1"/>
  <c r="I940" i="1" s="1"/>
  <c r="C941" i="1"/>
  <c r="I941" i="1" s="1"/>
  <c r="C942" i="1"/>
  <c r="I942" i="1" s="1"/>
  <c r="C943" i="1"/>
  <c r="I943" i="1" s="1"/>
  <c r="C944" i="1"/>
  <c r="I944" i="1" s="1"/>
  <c r="C945" i="1"/>
  <c r="I945" i="1" s="1"/>
  <c r="C946" i="1"/>
  <c r="I946" i="1" s="1"/>
  <c r="C947" i="1"/>
  <c r="I947" i="1" s="1"/>
  <c r="C948" i="1"/>
  <c r="I948" i="1" s="1"/>
  <c r="C949" i="1"/>
  <c r="I949" i="1" s="1"/>
  <c r="C950" i="1"/>
  <c r="I950" i="1" s="1"/>
  <c r="C951" i="1"/>
  <c r="I951" i="1" s="1"/>
  <c r="C952" i="1"/>
  <c r="I952" i="1" s="1"/>
  <c r="C953" i="1"/>
  <c r="I953" i="1" s="1"/>
  <c r="C954" i="1"/>
  <c r="I954" i="1" s="1"/>
  <c r="C955" i="1"/>
  <c r="I955" i="1" s="1"/>
  <c r="C956" i="1"/>
  <c r="I956" i="1" s="1"/>
  <c r="C957" i="1"/>
  <c r="I957" i="1" s="1"/>
  <c r="C958" i="1"/>
  <c r="I958" i="1" s="1"/>
  <c r="C959" i="1"/>
  <c r="I959" i="1" s="1"/>
  <c r="C960" i="1"/>
  <c r="I960" i="1" s="1"/>
  <c r="C961" i="1"/>
  <c r="I961" i="1" s="1"/>
  <c r="C962" i="1"/>
  <c r="I962" i="1" s="1"/>
  <c r="C963" i="1"/>
  <c r="I963" i="1" s="1"/>
  <c r="C964" i="1"/>
  <c r="I964" i="1" s="1"/>
  <c r="C965" i="1"/>
  <c r="I965" i="1" s="1"/>
  <c r="C966" i="1"/>
  <c r="I966" i="1" s="1"/>
  <c r="C967" i="1"/>
  <c r="I967" i="1" s="1"/>
  <c r="C968" i="1"/>
  <c r="I968" i="1" s="1"/>
  <c r="C969" i="1"/>
  <c r="I969" i="1" s="1"/>
  <c r="C970" i="1"/>
  <c r="I970" i="1" s="1"/>
  <c r="C971" i="1"/>
  <c r="I971" i="1" s="1"/>
  <c r="C972" i="1"/>
  <c r="I972" i="1" s="1"/>
  <c r="C973" i="1"/>
  <c r="I973" i="1" s="1"/>
  <c r="C974" i="1"/>
  <c r="I974" i="1" s="1"/>
  <c r="C975" i="1"/>
  <c r="I975" i="1" s="1"/>
  <c r="C976" i="1"/>
  <c r="I976" i="1" s="1"/>
  <c r="C977" i="1"/>
  <c r="I977" i="1" s="1"/>
  <c r="C978" i="1"/>
  <c r="I978" i="1" s="1"/>
  <c r="C979" i="1"/>
  <c r="I979" i="1" s="1"/>
  <c r="C980" i="1"/>
  <c r="I980" i="1" s="1"/>
  <c r="C981" i="1"/>
  <c r="I981" i="1" s="1"/>
  <c r="C982" i="1"/>
  <c r="I982" i="1" s="1"/>
  <c r="C983" i="1"/>
  <c r="I983" i="1" s="1"/>
  <c r="C984" i="1"/>
  <c r="I984" i="1" s="1"/>
  <c r="C985" i="1"/>
  <c r="I985" i="1" s="1"/>
  <c r="C986" i="1"/>
  <c r="I986" i="1" s="1"/>
  <c r="C987" i="1"/>
  <c r="I987" i="1" s="1"/>
  <c r="C988" i="1"/>
  <c r="I988" i="1" s="1"/>
  <c r="C989" i="1"/>
  <c r="I989" i="1" s="1"/>
  <c r="C990" i="1"/>
  <c r="I990" i="1" s="1"/>
  <c r="C991" i="1"/>
  <c r="I991" i="1" s="1"/>
  <c r="C992" i="1"/>
  <c r="I992" i="1" s="1"/>
  <c r="C993" i="1"/>
  <c r="I993" i="1" s="1"/>
  <c r="C994" i="1"/>
  <c r="I994" i="1" s="1"/>
  <c r="C995" i="1"/>
  <c r="I995" i="1" s="1"/>
  <c r="C996" i="1"/>
  <c r="I996" i="1" s="1"/>
  <c r="C997" i="1"/>
  <c r="I997" i="1" s="1"/>
  <c r="C998" i="1"/>
  <c r="I998" i="1" s="1"/>
  <c r="C999" i="1"/>
  <c r="I999" i="1" s="1"/>
  <c r="C1000" i="1"/>
  <c r="I1000" i="1" s="1"/>
  <c r="C1001" i="1"/>
  <c r="I1001" i="1" s="1"/>
  <c r="C1002" i="1"/>
  <c r="I1002" i="1" s="1"/>
  <c r="C1003" i="1"/>
  <c r="I1003" i="1" s="1"/>
  <c r="C1004" i="1"/>
  <c r="I1004" i="1" s="1"/>
  <c r="C1005" i="1"/>
  <c r="I1005" i="1" s="1"/>
  <c r="C1006" i="1"/>
  <c r="I1006" i="1" s="1"/>
  <c r="C1007" i="1"/>
  <c r="I1007" i="1" s="1"/>
  <c r="C1008" i="1"/>
  <c r="I1008" i="1" s="1"/>
  <c r="C1009" i="1"/>
  <c r="I1009" i="1" s="1"/>
  <c r="C1010" i="1"/>
  <c r="I1010" i="1" s="1"/>
  <c r="C1011" i="1"/>
  <c r="I1011" i="1" s="1"/>
  <c r="C1012" i="1"/>
  <c r="I1012" i="1" s="1"/>
  <c r="C1013" i="1"/>
  <c r="I1013" i="1" s="1"/>
  <c r="C1014" i="1"/>
  <c r="I1014" i="1" s="1"/>
  <c r="C1015" i="1"/>
  <c r="I1015" i="1" s="1"/>
  <c r="C1016" i="1"/>
  <c r="I1016" i="1" s="1"/>
  <c r="C1017" i="1"/>
  <c r="I1017" i="1" s="1"/>
  <c r="C1018" i="1"/>
  <c r="I1018" i="1" s="1"/>
  <c r="C1019" i="1"/>
  <c r="I1019" i="1" s="1"/>
  <c r="C1020" i="1"/>
  <c r="I1020" i="1" s="1"/>
  <c r="C1021" i="1"/>
  <c r="I1021" i="1" s="1"/>
  <c r="C1022" i="1"/>
  <c r="I1022" i="1" s="1"/>
  <c r="C1023" i="1"/>
  <c r="I1023" i="1" s="1"/>
  <c r="C1024" i="1"/>
  <c r="I1024" i="1" s="1"/>
  <c r="C1025" i="1"/>
  <c r="I1025" i="1" s="1"/>
  <c r="C1026" i="1"/>
  <c r="I1026" i="1" s="1"/>
  <c r="C1027" i="1"/>
  <c r="I1027" i="1" s="1"/>
  <c r="C1028" i="1"/>
  <c r="I1028" i="1" s="1"/>
  <c r="C1029" i="1"/>
  <c r="I1029" i="1" s="1"/>
  <c r="C1030" i="1"/>
  <c r="I1030" i="1" s="1"/>
  <c r="C1031" i="1"/>
  <c r="I1031" i="1" s="1"/>
  <c r="C1032" i="1"/>
  <c r="I1032" i="1" s="1"/>
  <c r="C1033" i="1"/>
  <c r="I1033" i="1" s="1"/>
  <c r="C1034" i="1"/>
  <c r="I1034" i="1" s="1"/>
  <c r="C1035" i="1"/>
  <c r="I1035" i="1" s="1"/>
  <c r="C1036" i="1"/>
  <c r="I1036" i="1" s="1"/>
  <c r="C1037" i="1"/>
  <c r="I1037" i="1" s="1"/>
  <c r="C1038" i="1"/>
  <c r="I1038" i="1" s="1"/>
  <c r="C1039" i="1"/>
  <c r="I1039" i="1" s="1"/>
  <c r="C1040" i="1"/>
  <c r="I1040" i="1" s="1"/>
  <c r="C1041" i="1"/>
  <c r="I1041" i="1" s="1"/>
  <c r="C1042" i="1"/>
  <c r="I1042" i="1" s="1"/>
  <c r="C1043" i="1"/>
  <c r="I1043" i="1" s="1"/>
  <c r="C1044" i="1"/>
  <c r="I1044" i="1" s="1"/>
  <c r="C1045" i="1"/>
  <c r="I1045" i="1" s="1"/>
  <c r="C1046" i="1"/>
  <c r="I1046" i="1" s="1"/>
  <c r="C1047" i="1"/>
  <c r="I1047" i="1" s="1"/>
  <c r="C1048" i="1"/>
  <c r="I1048" i="1" s="1"/>
  <c r="C1049" i="1"/>
  <c r="I1049" i="1" s="1"/>
  <c r="C1050" i="1"/>
  <c r="I1050" i="1" s="1"/>
  <c r="C1051" i="1"/>
  <c r="I1051" i="1" s="1"/>
  <c r="C1052" i="1"/>
  <c r="I1052" i="1" s="1"/>
  <c r="C1053" i="1"/>
  <c r="I1053" i="1" s="1"/>
  <c r="C1054" i="1"/>
  <c r="I1054" i="1" s="1"/>
  <c r="C1055" i="1"/>
  <c r="I1055" i="1" s="1"/>
  <c r="C1056" i="1"/>
  <c r="I1056" i="1" s="1"/>
  <c r="C1057" i="1"/>
  <c r="I1057" i="1" s="1"/>
  <c r="C1058" i="1"/>
  <c r="I1058" i="1" s="1"/>
  <c r="C1059" i="1"/>
  <c r="I1059" i="1" s="1"/>
  <c r="C1060" i="1"/>
  <c r="I1060" i="1" s="1"/>
  <c r="C1061" i="1"/>
  <c r="I1061" i="1" s="1"/>
  <c r="C1062" i="1"/>
  <c r="I1062" i="1" s="1"/>
  <c r="C1063" i="1"/>
  <c r="I1063" i="1" s="1"/>
  <c r="C1064" i="1"/>
  <c r="I1064" i="1" s="1"/>
  <c r="C1065" i="1"/>
  <c r="I1065" i="1" s="1"/>
  <c r="C1066" i="1"/>
  <c r="I1066" i="1" s="1"/>
  <c r="C1067" i="1"/>
  <c r="I1067" i="1" s="1"/>
  <c r="C1068" i="1"/>
  <c r="I1068" i="1" s="1"/>
  <c r="C1069" i="1"/>
  <c r="I1069" i="1" s="1"/>
  <c r="C1070" i="1"/>
  <c r="I1070" i="1" s="1"/>
  <c r="C1071" i="1"/>
  <c r="I1071" i="1" s="1"/>
  <c r="C1072" i="1"/>
  <c r="I1072" i="1" s="1"/>
  <c r="C1073" i="1"/>
  <c r="I1073" i="1" s="1"/>
  <c r="C1074" i="1"/>
  <c r="I1074" i="1" s="1"/>
  <c r="C1075" i="1"/>
  <c r="I1075" i="1" s="1"/>
  <c r="C1076" i="1"/>
  <c r="I1076" i="1" s="1"/>
  <c r="C1077" i="1"/>
  <c r="I1077" i="1" s="1"/>
  <c r="C1078" i="1"/>
  <c r="I1078" i="1" s="1"/>
  <c r="C1079" i="1"/>
  <c r="F1079" i="1" s="1"/>
  <c r="C1080" i="1"/>
  <c r="I1080" i="1" s="1"/>
  <c r="C1081" i="1"/>
  <c r="I1081" i="1" s="1"/>
  <c r="C1082" i="1"/>
  <c r="I1082" i="1" s="1"/>
  <c r="C1083" i="1"/>
  <c r="I1083" i="1" s="1"/>
  <c r="C1084" i="1"/>
  <c r="I1084" i="1" s="1"/>
  <c r="C1085" i="1"/>
  <c r="I1085" i="1" s="1"/>
  <c r="C1086" i="1"/>
  <c r="I1086" i="1" s="1"/>
  <c r="C1087" i="1"/>
  <c r="I1087" i="1" s="1"/>
  <c r="C1088" i="1"/>
  <c r="I1088" i="1" s="1"/>
  <c r="C1089" i="1"/>
  <c r="I1089" i="1" s="1"/>
  <c r="C1090" i="1"/>
  <c r="I1090" i="1" s="1"/>
  <c r="C1091" i="1"/>
  <c r="I1091" i="1" s="1"/>
  <c r="C1092" i="1"/>
  <c r="I1092" i="1" s="1"/>
  <c r="C1093" i="1"/>
  <c r="I1093" i="1" s="1"/>
  <c r="C1094" i="1"/>
  <c r="I1094" i="1" s="1"/>
  <c r="C1095" i="1"/>
  <c r="I1095" i="1" s="1"/>
  <c r="C1096" i="1"/>
  <c r="I1096" i="1" s="1"/>
  <c r="C1097" i="1"/>
  <c r="I1097" i="1" s="1"/>
  <c r="C1098" i="1"/>
  <c r="I1098" i="1" s="1"/>
  <c r="C1099" i="1"/>
  <c r="I1099" i="1" s="1"/>
  <c r="C1100" i="1"/>
  <c r="I1100" i="1" s="1"/>
  <c r="C1101" i="1"/>
  <c r="I1101" i="1" s="1"/>
  <c r="C1102" i="1"/>
  <c r="I1102" i="1" s="1"/>
  <c r="C1103" i="1"/>
  <c r="I1103" i="1" s="1"/>
  <c r="C1104" i="1"/>
  <c r="I1104" i="1" s="1"/>
  <c r="C1105" i="1"/>
  <c r="I1105" i="1" s="1"/>
  <c r="C1106" i="1"/>
  <c r="I1106" i="1" s="1"/>
  <c r="C1107" i="1"/>
  <c r="I1107" i="1" s="1"/>
  <c r="C1108" i="1"/>
  <c r="I1108" i="1" s="1"/>
  <c r="C1109" i="1"/>
  <c r="I1109" i="1" s="1"/>
  <c r="C1110" i="1"/>
  <c r="I1110" i="1" s="1"/>
  <c r="C1111" i="1"/>
  <c r="I1111" i="1" s="1"/>
  <c r="C1112" i="1"/>
  <c r="I1112" i="1" s="1"/>
  <c r="C1113" i="1"/>
  <c r="I1113" i="1" s="1"/>
  <c r="C1114" i="1"/>
  <c r="I1114" i="1" s="1"/>
  <c r="C1115" i="1"/>
  <c r="I1115" i="1" s="1"/>
  <c r="C1116" i="1"/>
  <c r="I1116" i="1" s="1"/>
  <c r="C1117" i="1"/>
  <c r="I1117" i="1" s="1"/>
  <c r="C1118" i="1"/>
  <c r="I1118" i="1" s="1"/>
  <c r="C1119" i="1"/>
  <c r="I1119" i="1" s="1"/>
  <c r="C1120" i="1"/>
  <c r="I1120" i="1" s="1"/>
  <c r="C1121" i="1"/>
  <c r="I1121" i="1" s="1"/>
  <c r="C1122" i="1"/>
  <c r="I1122" i="1" s="1"/>
  <c r="C1123" i="1"/>
  <c r="I1123" i="1" s="1"/>
  <c r="C1124" i="1"/>
  <c r="I1124" i="1" s="1"/>
  <c r="C1125" i="1"/>
  <c r="I1125" i="1" s="1"/>
  <c r="C1126" i="1"/>
  <c r="I1126" i="1" s="1"/>
  <c r="C1127" i="1"/>
  <c r="I1127" i="1" s="1"/>
  <c r="C1128" i="1"/>
  <c r="I1128" i="1" s="1"/>
  <c r="C1129" i="1"/>
  <c r="I1129" i="1" s="1"/>
  <c r="C1130" i="1"/>
  <c r="I1130" i="1" s="1"/>
  <c r="C1131" i="1"/>
  <c r="I1131" i="1" s="1"/>
  <c r="C1132" i="1"/>
  <c r="I1132" i="1" s="1"/>
  <c r="C1133" i="1"/>
  <c r="I1133" i="1" s="1"/>
  <c r="C1134" i="1"/>
  <c r="I1134" i="1" s="1"/>
  <c r="C1135" i="1"/>
  <c r="I1135" i="1" s="1"/>
  <c r="C1136" i="1"/>
  <c r="I1136" i="1" s="1"/>
  <c r="C1137" i="1"/>
  <c r="I1137" i="1" s="1"/>
  <c r="C1138" i="1"/>
  <c r="I1138" i="1" s="1"/>
  <c r="C1139" i="1"/>
  <c r="I1139" i="1" s="1"/>
  <c r="C1140" i="1"/>
  <c r="I1140" i="1" s="1"/>
  <c r="C1141" i="1"/>
  <c r="I1141" i="1" s="1"/>
  <c r="C1142" i="1"/>
  <c r="I1142" i="1" s="1"/>
  <c r="C1143" i="1"/>
  <c r="I1143" i="1" s="1"/>
  <c r="C1144" i="1"/>
  <c r="I1144" i="1" s="1"/>
  <c r="C1145" i="1"/>
  <c r="I1145" i="1" s="1"/>
  <c r="C1146" i="1"/>
  <c r="I1146" i="1" s="1"/>
  <c r="C1147" i="1"/>
  <c r="I1147" i="1" s="1"/>
  <c r="C1148" i="1"/>
  <c r="I1148" i="1" s="1"/>
  <c r="C1149" i="1"/>
  <c r="I1149" i="1" s="1"/>
  <c r="C1150" i="1"/>
  <c r="I1150" i="1" s="1"/>
  <c r="C1151" i="1"/>
  <c r="I1151" i="1" s="1"/>
  <c r="C1152" i="1"/>
  <c r="I1152" i="1" s="1"/>
  <c r="C1153" i="1"/>
  <c r="I1153" i="1" s="1"/>
  <c r="C1154" i="1"/>
  <c r="I1154" i="1" s="1"/>
  <c r="C1155" i="1"/>
  <c r="I1155" i="1" s="1"/>
  <c r="C1156" i="1"/>
  <c r="I1156" i="1" s="1"/>
  <c r="C1157" i="1"/>
  <c r="I1157" i="1" s="1"/>
  <c r="C1158" i="1"/>
  <c r="I1158" i="1" s="1"/>
  <c r="C1159" i="1"/>
  <c r="I1159" i="1" s="1"/>
  <c r="C1160" i="1"/>
  <c r="I1160" i="1" s="1"/>
  <c r="C1161" i="1"/>
  <c r="I1161" i="1" s="1"/>
  <c r="C1162" i="1"/>
  <c r="I1162" i="1" s="1"/>
  <c r="C1163" i="1"/>
  <c r="I1163" i="1" s="1"/>
  <c r="C1164" i="1"/>
  <c r="I1164" i="1" s="1"/>
  <c r="C1165" i="1"/>
  <c r="I1165" i="1" s="1"/>
  <c r="C1166" i="1"/>
  <c r="I1166" i="1" s="1"/>
  <c r="C1167" i="1"/>
  <c r="I1167" i="1" s="1"/>
  <c r="C1168" i="1"/>
  <c r="I1168" i="1" s="1"/>
  <c r="C1169" i="1"/>
  <c r="I1169" i="1" s="1"/>
  <c r="C1170" i="1"/>
  <c r="I1170" i="1" s="1"/>
  <c r="C1171" i="1"/>
  <c r="I1171" i="1" s="1"/>
  <c r="C1172" i="1"/>
  <c r="I1172" i="1" s="1"/>
  <c r="C1173" i="1"/>
  <c r="I1173" i="1" s="1"/>
  <c r="C1174" i="1"/>
  <c r="I1174" i="1" s="1"/>
  <c r="C1175" i="1"/>
  <c r="I1175" i="1" s="1"/>
  <c r="C1176" i="1"/>
  <c r="I1176" i="1" s="1"/>
  <c r="C1177" i="1"/>
  <c r="I1177" i="1" s="1"/>
  <c r="C1178" i="1"/>
  <c r="I1178" i="1" s="1"/>
  <c r="C1179" i="1"/>
  <c r="I1179" i="1" s="1"/>
  <c r="C1180" i="1"/>
  <c r="I1180" i="1" s="1"/>
  <c r="C1181" i="1"/>
  <c r="I1181" i="1" s="1"/>
  <c r="C1182" i="1"/>
  <c r="I1182" i="1" s="1"/>
  <c r="C1183" i="1"/>
  <c r="I1183" i="1" s="1"/>
  <c r="C1184" i="1"/>
  <c r="I1184" i="1" s="1"/>
  <c r="C1185" i="1"/>
  <c r="I1185" i="1" s="1"/>
  <c r="C1186" i="1"/>
  <c r="I1186" i="1" s="1"/>
  <c r="C1187" i="1"/>
  <c r="I1187" i="1" s="1"/>
  <c r="C1188" i="1"/>
  <c r="I1188" i="1" s="1"/>
  <c r="C1189" i="1"/>
  <c r="I1189" i="1" s="1"/>
  <c r="C1190" i="1"/>
  <c r="I1190" i="1" s="1"/>
  <c r="C1191" i="1"/>
  <c r="I1191" i="1" s="1"/>
  <c r="C1192" i="1"/>
  <c r="I1192" i="1" s="1"/>
  <c r="C1193" i="1"/>
  <c r="I1193" i="1" s="1"/>
  <c r="C1194" i="1"/>
  <c r="I1194" i="1" s="1"/>
  <c r="C1195" i="1"/>
  <c r="I1195" i="1" s="1"/>
  <c r="C1196" i="1"/>
  <c r="I1196" i="1" s="1"/>
  <c r="C1197" i="1"/>
  <c r="I1197" i="1" s="1"/>
  <c r="C1198" i="1"/>
  <c r="I1198" i="1" s="1"/>
  <c r="C1199" i="1"/>
  <c r="I1199" i="1" s="1"/>
  <c r="C1200" i="1"/>
  <c r="I1200" i="1" s="1"/>
  <c r="C1201" i="1"/>
  <c r="I1201" i="1" s="1"/>
  <c r="C1202" i="1"/>
  <c r="I1202" i="1" s="1"/>
  <c r="C1203" i="1"/>
  <c r="I1203" i="1" s="1"/>
  <c r="C1204" i="1"/>
  <c r="I1204" i="1" s="1"/>
  <c r="C1205" i="1"/>
  <c r="I1205" i="1" s="1"/>
  <c r="C1206" i="1"/>
  <c r="I1206" i="1" s="1"/>
  <c r="C1207" i="1"/>
  <c r="I1207" i="1" s="1"/>
  <c r="C1208" i="1"/>
  <c r="I1208" i="1" s="1"/>
  <c r="C1209" i="1"/>
  <c r="I1209" i="1" s="1"/>
  <c r="C1210" i="1"/>
  <c r="I1210" i="1" s="1"/>
  <c r="C1211" i="1"/>
  <c r="I1211" i="1" s="1"/>
  <c r="C1212" i="1"/>
  <c r="I1212" i="1" s="1"/>
  <c r="C1213" i="1"/>
  <c r="I1213" i="1" s="1"/>
  <c r="C1214" i="1"/>
  <c r="I1214" i="1" s="1"/>
  <c r="C1215" i="1"/>
  <c r="I1215" i="1" s="1"/>
  <c r="C1216" i="1"/>
  <c r="I1216" i="1" s="1"/>
  <c r="C1217" i="1"/>
  <c r="I1217" i="1" s="1"/>
  <c r="C1218" i="1"/>
  <c r="I1218" i="1" s="1"/>
  <c r="C1219" i="1"/>
  <c r="I1219" i="1" s="1"/>
  <c r="C1220" i="1"/>
  <c r="I1220" i="1" s="1"/>
  <c r="C1221" i="1"/>
  <c r="I1221" i="1" s="1"/>
  <c r="C1222" i="1"/>
  <c r="I1222" i="1" s="1"/>
  <c r="C1223" i="1"/>
  <c r="I1223" i="1" s="1"/>
  <c r="C1224" i="1"/>
  <c r="I1224" i="1" s="1"/>
  <c r="C1225" i="1"/>
  <c r="I1225" i="1" s="1"/>
  <c r="C1226" i="1"/>
  <c r="I1226" i="1" s="1"/>
  <c r="C1227" i="1"/>
  <c r="I1227" i="1" s="1"/>
  <c r="C1228" i="1"/>
  <c r="I1228" i="1" s="1"/>
  <c r="C1229" i="1"/>
  <c r="I1229" i="1" s="1"/>
  <c r="C1230" i="1"/>
  <c r="I1230" i="1" s="1"/>
  <c r="C1231" i="1"/>
  <c r="I1231" i="1" s="1"/>
  <c r="C1232" i="1"/>
  <c r="I1232" i="1" s="1"/>
  <c r="C1233" i="1"/>
  <c r="I1233" i="1" s="1"/>
  <c r="C1234" i="1"/>
  <c r="I1234" i="1" s="1"/>
  <c r="C1235" i="1"/>
  <c r="I1235" i="1" s="1"/>
  <c r="C1236" i="1"/>
  <c r="I1236" i="1" s="1"/>
  <c r="C1237" i="1"/>
  <c r="I1237" i="1" s="1"/>
  <c r="C1238" i="1"/>
  <c r="I1238" i="1" s="1"/>
  <c r="C1239" i="1"/>
  <c r="I1239" i="1" s="1"/>
  <c r="C1240" i="1"/>
  <c r="I1240" i="1" s="1"/>
  <c r="C1241" i="1"/>
  <c r="I1241" i="1" s="1"/>
  <c r="C1242" i="1"/>
  <c r="I1242" i="1" s="1"/>
  <c r="C1243" i="1"/>
  <c r="I1243" i="1" s="1"/>
  <c r="C1244" i="1"/>
  <c r="I1244" i="1" s="1"/>
  <c r="C1245" i="1"/>
  <c r="I1245" i="1" s="1"/>
  <c r="C1246" i="1"/>
  <c r="I1246" i="1" s="1"/>
  <c r="C1247" i="1"/>
  <c r="I1247" i="1" s="1"/>
  <c r="C1248" i="1"/>
  <c r="I1248" i="1" s="1"/>
  <c r="C1249" i="1"/>
  <c r="I1249" i="1" s="1"/>
  <c r="C1250" i="1"/>
  <c r="I1250" i="1" s="1"/>
  <c r="C1251" i="1"/>
  <c r="I1251" i="1" s="1"/>
  <c r="C1252" i="1"/>
  <c r="I1252" i="1" s="1"/>
  <c r="C1253" i="1"/>
  <c r="I1253" i="1" s="1"/>
  <c r="C1254" i="1"/>
  <c r="I1254" i="1" s="1"/>
  <c r="C1255" i="1"/>
  <c r="I1255" i="1" s="1"/>
  <c r="C1256" i="1"/>
  <c r="I1256" i="1" s="1"/>
  <c r="C1257" i="1"/>
  <c r="I1257" i="1" s="1"/>
  <c r="C1258" i="1"/>
  <c r="I1258" i="1" s="1"/>
  <c r="C1259" i="1"/>
  <c r="I1259" i="1" s="1"/>
  <c r="C1260" i="1"/>
  <c r="I1260" i="1" s="1"/>
  <c r="C1261" i="1"/>
  <c r="I1261" i="1" s="1"/>
  <c r="C1262" i="1"/>
  <c r="I1262" i="1" s="1"/>
  <c r="C1263" i="1"/>
  <c r="I1263" i="1" s="1"/>
  <c r="C1264" i="1"/>
  <c r="I1264" i="1" s="1"/>
  <c r="C1265" i="1"/>
  <c r="I1265" i="1" s="1"/>
  <c r="C1266" i="1"/>
  <c r="I1266" i="1" s="1"/>
  <c r="C1267" i="1"/>
  <c r="I1267" i="1" s="1"/>
  <c r="C1268" i="1"/>
  <c r="I1268" i="1" s="1"/>
  <c r="C1269" i="1"/>
  <c r="I1269" i="1" s="1"/>
  <c r="C1270" i="1"/>
  <c r="I1270" i="1" s="1"/>
  <c r="C1271" i="1"/>
  <c r="F1271" i="1" s="1"/>
  <c r="C1272" i="1"/>
  <c r="I1272" i="1" s="1"/>
  <c r="C1273" i="1"/>
  <c r="I1273" i="1" s="1"/>
  <c r="C1274" i="1"/>
  <c r="I1274" i="1" s="1"/>
  <c r="C1275" i="1"/>
  <c r="I1275" i="1" s="1"/>
  <c r="C1276" i="1"/>
  <c r="I1276" i="1" s="1"/>
  <c r="C1277" i="1"/>
  <c r="I1277" i="1" s="1"/>
  <c r="C1278" i="1"/>
  <c r="I1278" i="1" s="1"/>
  <c r="C1279" i="1"/>
  <c r="I1279" i="1" s="1"/>
  <c r="C1280" i="1"/>
  <c r="I1280" i="1" s="1"/>
  <c r="C1281" i="1"/>
  <c r="I1281" i="1" s="1"/>
  <c r="C1282" i="1"/>
  <c r="I1282" i="1" s="1"/>
  <c r="C1283" i="1"/>
  <c r="I1283" i="1" s="1"/>
  <c r="C1284" i="1"/>
  <c r="I1284" i="1" s="1"/>
  <c r="C1285" i="1"/>
  <c r="I1285" i="1" s="1"/>
  <c r="C1286" i="1"/>
  <c r="I1286" i="1" s="1"/>
  <c r="C1287" i="1"/>
  <c r="I1287" i="1" s="1"/>
  <c r="C1288" i="1"/>
  <c r="I1288" i="1" s="1"/>
  <c r="C1289" i="1"/>
  <c r="I1289" i="1" s="1"/>
  <c r="C1290" i="1"/>
  <c r="I1290" i="1" s="1"/>
  <c r="C1291" i="1"/>
  <c r="I1291" i="1" s="1"/>
  <c r="C1292" i="1"/>
  <c r="I1292" i="1" s="1"/>
  <c r="C1293" i="1"/>
  <c r="I1293" i="1" s="1"/>
  <c r="C1294" i="1"/>
  <c r="I1294" i="1" s="1"/>
  <c r="C1295" i="1"/>
  <c r="I1295" i="1" s="1"/>
  <c r="C1296" i="1"/>
  <c r="I1296" i="1" s="1"/>
  <c r="C1297" i="1"/>
  <c r="I1297" i="1" s="1"/>
  <c r="C1298" i="1"/>
  <c r="I1298" i="1" s="1"/>
  <c r="C1299" i="1"/>
  <c r="I1299" i="1" s="1"/>
  <c r="C1300" i="1"/>
  <c r="I1300" i="1" s="1"/>
  <c r="C1301" i="1"/>
  <c r="I1301" i="1" s="1"/>
  <c r="C1302" i="1"/>
  <c r="I1302" i="1" s="1"/>
  <c r="C1303" i="1"/>
  <c r="I1303" i="1" s="1"/>
  <c r="C1304" i="1"/>
  <c r="I1304" i="1" s="1"/>
  <c r="C1305" i="1"/>
  <c r="I1305" i="1" s="1"/>
  <c r="C1306" i="1"/>
  <c r="I1306" i="1" s="1"/>
  <c r="C1307" i="1"/>
  <c r="I1307" i="1" s="1"/>
  <c r="C1308" i="1"/>
  <c r="I1308" i="1" s="1"/>
  <c r="C1309" i="1"/>
  <c r="I1309" i="1" s="1"/>
  <c r="C1310" i="1"/>
  <c r="I1310" i="1" s="1"/>
  <c r="C1311" i="1"/>
  <c r="I1311" i="1" s="1"/>
  <c r="C1312" i="1"/>
  <c r="I1312" i="1" s="1"/>
  <c r="C1313" i="1"/>
  <c r="I1313" i="1" s="1"/>
  <c r="C1314" i="1"/>
  <c r="I1314" i="1" s="1"/>
  <c r="C1315" i="1"/>
  <c r="I1315" i="1" s="1"/>
  <c r="C1316" i="1"/>
  <c r="I1316" i="1" s="1"/>
  <c r="C1317" i="1"/>
  <c r="I1317" i="1" s="1"/>
  <c r="C1318" i="1"/>
  <c r="I1318" i="1" s="1"/>
  <c r="C1319" i="1"/>
  <c r="I1319" i="1" s="1"/>
  <c r="C1320" i="1"/>
  <c r="I1320" i="1" s="1"/>
  <c r="C1321" i="1"/>
  <c r="I1321" i="1" s="1"/>
  <c r="C1322" i="1"/>
  <c r="I1322" i="1" s="1"/>
  <c r="C1323" i="1"/>
  <c r="I1323" i="1" s="1"/>
  <c r="C1324" i="1"/>
  <c r="I1324" i="1" s="1"/>
  <c r="C1325" i="1"/>
  <c r="I1325" i="1" s="1"/>
  <c r="C1326" i="1"/>
  <c r="I1326" i="1" s="1"/>
  <c r="C1327" i="1"/>
  <c r="I1327" i="1" s="1"/>
  <c r="C1328" i="1"/>
  <c r="I1328" i="1" s="1"/>
  <c r="C1329" i="1"/>
  <c r="I1329" i="1" s="1"/>
  <c r="C1330" i="1"/>
  <c r="I1330" i="1" s="1"/>
  <c r="C1331" i="1"/>
  <c r="I1331" i="1" s="1"/>
  <c r="C1332" i="1"/>
  <c r="I1332" i="1" s="1"/>
  <c r="C1333" i="1"/>
  <c r="I1333" i="1" s="1"/>
  <c r="C1334" i="1"/>
  <c r="I1334" i="1" s="1"/>
  <c r="C1335" i="1"/>
  <c r="I1335" i="1" s="1"/>
  <c r="C1336" i="1"/>
  <c r="I1336" i="1" s="1"/>
  <c r="C1337" i="1"/>
  <c r="I1337" i="1" s="1"/>
  <c r="C1338" i="1"/>
  <c r="I1338" i="1" s="1"/>
  <c r="C1339" i="1"/>
  <c r="I1339" i="1" s="1"/>
  <c r="C1340" i="1"/>
  <c r="I1340" i="1" s="1"/>
  <c r="C1341" i="1"/>
  <c r="I1341" i="1" s="1"/>
  <c r="C1342" i="1"/>
  <c r="I1342" i="1" s="1"/>
  <c r="C1343" i="1"/>
  <c r="I1343" i="1" s="1"/>
  <c r="C1344" i="1"/>
  <c r="I1344" i="1" s="1"/>
  <c r="C1345" i="1"/>
  <c r="I1345" i="1" s="1"/>
  <c r="C1346" i="1"/>
  <c r="I1346" i="1" s="1"/>
  <c r="C1347" i="1"/>
  <c r="I1347" i="1" s="1"/>
  <c r="C1348" i="1"/>
  <c r="I1348" i="1" s="1"/>
  <c r="C1349" i="1"/>
  <c r="I1349" i="1" s="1"/>
  <c r="C1350" i="1"/>
  <c r="I1350" i="1" s="1"/>
  <c r="C1351" i="1"/>
  <c r="I1351" i="1" s="1"/>
  <c r="C1352" i="1"/>
  <c r="I1352" i="1" s="1"/>
  <c r="C1353" i="1"/>
  <c r="I1353" i="1" s="1"/>
  <c r="C1354" i="1"/>
  <c r="I1354" i="1" s="1"/>
  <c r="C1355" i="1"/>
  <c r="I1355" i="1" s="1"/>
  <c r="C1356" i="1"/>
  <c r="I1356" i="1" s="1"/>
  <c r="C1357" i="1"/>
  <c r="I1357" i="1" s="1"/>
  <c r="C1358" i="1"/>
  <c r="I1358" i="1" s="1"/>
  <c r="C1359" i="1"/>
  <c r="I1359" i="1" s="1"/>
  <c r="C1360" i="1"/>
  <c r="I1360" i="1" s="1"/>
  <c r="C1361" i="1"/>
  <c r="I1361" i="1" s="1"/>
  <c r="C1362" i="1"/>
  <c r="I1362" i="1" s="1"/>
  <c r="C1363" i="1"/>
  <c r="I1363" i="1" s="1"/>
  <c r="C1364" i="1"/>
  <c r="I1364" i="1" s="1"/>
  <c r="C1365" i="1"/>
  <c r="I1365" i="1" s="1"/>
  <c r="C1366" i="1"/>
  <c r="I1366" i="1" s="1"/>
  <c r="C1367" i="1"/>
  <c r="I1367" i="1" s="1"/>
  <c r="C1368" i="1"/>
  <c r="I1368" i="1" s="1"/>
  <c r="C1369" i="1"/>
  <c r="I1369" i="1" s="1"/>
  <c r="C1370" i="1"/>
  <c r="I1370" i="1" s="1"/>
  <c r="C1371" i="1"/>
  <c r="I1371" i="1" s="1"/>
  <c r="C1372" i="1"/>
  <c r="I1372" i="1" s="1"/>
  <c r="C1373" i="1"/>
  <c r="I1373" i="1" s="1"/>
  <c r="C1374" i="1"/>
  <c r="I1374" i="1" s="1"/>
  <c r="C1375" i="1"/>
  <c r="I1375" i="1" s="1"/>
  <c r="C1376" i="1"/>
  <c r="I1376" i="1" s="1"/>
  <c r="C1377" i="1"/>
  <c r="I1377" i="1" s="1"/>
  <c r="C1378" i="1"/>
  <c r="I1378" i="1" s="1"/>
  <c r="C1379" i="1"/>
  <c r="I1379" i="1" s="1"/>
  <c r="C1380" i="1"/>
  <c r="I1380" i="1" s="1"/>
  <c r="C1381" i="1"/>
  <c r="I1381" i="1" s="1"/>
  <c r="C1382" i="1"/>
  <c r="I1382" i="1" s="1"/>
  <c r="C1383" i="1"/>
  <c r="I1383" i="1" s="1"/>
  <c r="C1384" i="1"/>
  <c r="I1384" i="1" s="1"/>
  <c r="C1385" i="1"/>
  <c r="I1385" i="1" s="1"/>
  <c r="C1386" i="1"/>
  <c r="I1386" i="1" s="1"/>
  <c r="C1387" i="1"/>
  <c r="I1387" i="1" s="1"/>
  <c r="C1388" i="1"/>
  <c r="I1388" i="1" s="1"/>
  <c r="C1389" i="1"/>
  <c r="I1389" i="1" s="1"/>
  <c r="C1390" i="1"/>
  <c r="I1390" i="1" s="1"/>
  <c r="C1391" i="1"/>
  <c r="I1391" i="1" s="1"/>
  <c r="C1392" i="1"/>
  <c r="I1392" i="1" s="1"/>
  <c r="C1393" i="1"/>
  <c r="I1393" i="1" s="1"/>
  <c r="C1394" i="1"/>
  <c r="I1394" i="1" s="1"/>
  <c r="C1395" i="1"/>
  <c r="I1395" i="1" s="1"/>
  <c r="C1396" i="1"/>
  <c r="I1396" i="1" s="1"/>
  <c r="C1397" i="1"/>
  <c r="I1397" i="1" s="1"/>
  <c r="C1398" i="1"/>
  <c r="I1398" i="1" s="1"/>
  <c r="C1399" i="1"/>
  <c r="I1399" i="1" s="1"/>
  <c r="C1400" i="1"/>
  <c r="I1400" i="1" s="1"/>
  <c r="C1401" i="1"/>
  <c r="I1401" i="1" s="1"/>
  <c r="C1402" i="1"/>
  <c r="I1402" i="1" s="1"/>
  <c r="C1403" i="1"/>
  <c r="I1403" i="1" s="1"/>
  <c r="C1404" i="1"/>
  <c r="I1404" i="1" s="1"/>
  <c r="C1405" i="1"/>
  <c r="I1405" i="1" s="1"/>
  <c r="C1406" i="1"/>
  <c r="I1406" i="1" s="1"/>
  <c r="C1407" i="1"/>
  <c r="I1407" i="1" s="1"/>
  <c r="C1408" i="1"/>
  <c r="I1408" i="1" s="1"/>
  <c r="C1409" i="1"/>
  <c r="I1409" i="1" s="1"/>
  <c r="C1410" i="1"/>
  <c r="I1410" i="1" s="1"/>
  <c r="C1411" i="1"/>
  <c r="I1411" i="1" s="1"/>
  <c r="C1412" i="1"/>
  <c r="I1412" i="1" s="1"/>
  <c r="C1413" i="1"/>
  <c r="I1413" i="1" s="1"/>
  <c r="C1414" i="1"/>
  <c r="I1414" i="1" s="1"/>
  <c r="C1415" i="1"/>
  <c r="I1415" i="1" s="1"/>
  <c r="C1416" i="1"/>
  <c r="I1416" i="1" s="1"/>
  <c r="C1417" i="1"/>
  <c r="I1417" i="1" s="1"/>
  <c r="C1418" i="1"/>
  <c r="I1418" i="1" s="1"/>
  <c r="C1419" i="1"/>
  <c r="I1419" i="1" s="1"/>
  <c r="C1420" i="1"/>
  <c r="I1420" i="1" s="1"/>
  <c r="C1421" i="1"/>
  <c r="I1421" i="1" s="1"/>
  <c r="C1422" i="1"/>
  <c r="I1422" i="1" s="1"/>
  <c r="C1423" i="1"/>
  <c r="I1423" i="1" s="1"/>
  <c r="C1424" i="1"/>
  <c r="I1424" i="1" s="1"/>
  <c r="C1425" i="1"/>
  <c r="I1425" i="1" s="1"/>
  <c r="C1426" i="1"/>
  <c r="I1426" i="1" s="1"/>
  <c r="C1427" i="1"/>
  <c r="I1427" i="1" s="1"/>
  <c r="C1428" i="1"/>
  <c r="I1428" i="1" s="1"/>
  <c r="C1429" i="1"/>
  <c r="I1429" i="1" s="1"/>
  <c r="C1430" i="1"/>
  <c r="I1430" i="1" s="1"/>
  <c r="C1431" i="1"/>
  <c r="I1431" i="1" s="1"/>
  <c r="C1432" i="1"/>
  <c r="I1432" i="1" s="1"/>
  <c r="C1433" i="1"/>
  <c r="I1433" i="1" s="1"/>
  <c r="C1434" i="1"/>
  <c r="I1434" i="1" s="1"/>
  <c r="C1435" i="1"/>
  <c r="I1435" i="1" s="1"/>
  <c r="C1436" i="1"/>
  <c r="I1436" i="1" s="1"/>
  <c r="C1437" i="1"/>
  <c r="I1437" i="1" s="1"/>
  <c r="C1438" i="1"/>
  <c r="I1438" i="1" s="1"/>
  <c r="C1439" i="1"/>
  <c r="I1439" i="1" s="1"/>
  <c r="C1440" i="1"/>
  <c r="I1440" i="1" s="1"/>
  <c r="C1441" i="1"/>
  <c r="I1441" i="1" s="1"/>
  <c r="C1442" i="1"/>
  <c r="I1442" i="1" s="1"/>
  <c r="C1443" i="1"/>
  <c r="I1443" i="1" s="1"/>
  <c r="C1444" i="1"/>
  <c r="I1444" i="1" s="1"/>
  <c r="C1445" i="1"/>
  <c r="I1445" i="1" s="1"/>
  <c r="C1446" i="1"/>
  <c r="I1446" i="1" s="1"/>
  <c r="C1447" i="1"/>
  <c r="I1447" i="1" s="1"/>
  <c r="C1448" i="1"/>
  <c r="I1448" i="1" s="1"/>
  <c r="C1449" i="1"/>
  <c r="I1449" i="1" s="1"/>
  <c r="C1450" i="1"/>
  <c r="I1450" i="1" s="1"/>
  <c r="C1451" i="1"/>
  <c r="I1451" i="1" s="1"/>
  <c r="C1452" i="1"/>
  <c r="I1452" i="1" s="1"/>
  <c r="C1453" i="1"/>
  <c r="F1453" i="1" s="1"/>
  <c r="C1454" i="1"/>
  <c r="I1454" i="1" s="1"/>
  <c r="C1455" i="1"/>
  <c r="I1455" i="1" s="1"/>
  <c r="C1456" i="1"/>
  <c r="I1456" i="1" s="1"/>
  <c r="C1457" i="1"/>
  <c r="I1457" i="1" s="1"/>
  <c r="C1458" i="1"/>
  <c r="I1458" i="1" s="1"/>
  <c r="C1459" i="1"/>
  <c r="I1459" i="1" s="1"/>
  <c r="C1460" i="1"/>
  <c r="I1460" i="1" s="1"/>
  <c r="C1461" i="1"/>
  <c r="I1461" i="1" s="1"/>
  <c r="C1462" i="1"/>
  <c r="I1462" i="1" s="1"/>
  <c r="C1463" i="1"/>
  <c r="F1463" i="1" s="1"/>
  <c r="C1464" i="1"/>
  <c r="I1464" i="1" s="1"/>
  <c r="C1465" i="1"/>
  <c r="I1465" i="1" s="1"/>
  <c r="C1466" i="1"/>
  <c r="I1466" i="1" s="1"/>
  <c r="C1467" i="1"/>
  <c r="I1467" i="1" s="1"/>
  <c r="C1468" i="1"/>
  <c r="I1468" i="1" s="1"/>
  <c r="C1469" i="1"/>
  <c r="I1469" i="1" s="1"/>
  <c r="C1470" i="1"/>
  <c r="I1470" i="1" s="1"/>
  <c r="C1471" i="1"/>
  <c r="I1471" i="1" s="1"/>
  <c r="C1472" i="1"/>
  <c r="I1472" i="1" s="1"/>
  <c r="C1473" i="1"/>
  <c r="I1473" i="1" s="1"/>
  <c r="C1474" i="1"/>
  <c r="I1474" i="1" s="1"/>
  <c r="C1475" i="1"/>
  <c r="I1475" i="1" s="1"/>
  <c r="C1476" i="1"/>
  <c r="I1476" i="1" s="1"/>
  <c r="C1477" i="1"/>
  <c r="I1477" i="1" s="1"/>
  <c r="C1478" i="1"/>
  <c r="I1478" i="1" s="1"/>
  <c r="C1479" i="1"/>
  <c r="I1479" i="1" s="1"/>
  <c r="C1480" i="1"/>
  <c r="I1480" i="1" s="1"/>
  <c r="C1481" i="1"/>
  <c r="I1481" i="1" s="1"/>
  <c r="C1482" i="1"/>
  <c r="I1482" i="1" s="1"/>
  <c r="C1483" i="1"/>
  <c r="I1483" i="1" s="1"/>
  <c r="C1484" i="1"/>
  <c r="I1484" i="1" s="1"/>
  <c r="C1485" i="1"/>
  <c r="I1485" i="1" s="1"/>
  <c r="C1486" i="1"/>
  <c r="I1486" i="1" s="1"/>
  <c r="C1487" i="1"/>
  <c r="I1487" i="1" s="1"/>
  <c r="C1488" i="1"/>
  <c r="I1488" i="1" s="1"/>
  <c r="C1489" i="1"/>
  <c r="I1489" i="1" s="1"/>
  <c r="C1490" i="1"/>
  <c r="I1490" i="1" s="1"/>
  <c r="C1491" i="1"/>
  <c r="C1492" i="1"/>
  <c r="C1493" i="1"/>
  <c r="C1494" i="1"/>
  <c r="C1495" i="1"/>
  <c r="C1496" i="1"/>
  <c r="C1497" i="1"/>
  <c r="C1498" i="1"/>
  <c r="C1499" i="1"/>
  <c r="I1499" i="1" s="1"/>
  <c r="C1500" i="1"/>
  <c r="I1500" i="1" s="1"/>
  <c r="C1501" i="1"/>
  <c r="I1501" i="1" s="1"/>
  <c r="C1502" i="1"/>
  <c r="I1502" i="1" s="1"/>
  <c r="C1503" i="1"/>
  <c r="I1503" i="1" s="1"/>
  <c r="C1504" i="1"/>
  <c r="I1504" i="1" s="1"/>
  <c r="C1505" i="1"/>
  <c r="I1505" i="1" s="1"/>
  <c r="C1506" i="1"/>
  <c r="I1506" i="1" s="1"/>
  <c r="C1507" i="1"/>
  <c r="I1507" i="1" s="1"/>
  <c r="C1508" i="1"/>
  <c r="I1508" i="1" s="1"/>
  <c r="C1509" i="1"/>
  <c r="I1509" i="1" s="1"/>
  <c r="C1510" i="1"/>
  <c r="I1510" i="1" s="1"/>
  <c r="C1511" i="1"/>
  <c r="I1511" i="1" s="1"/>
  <c r="C1512" i="1"/>
  <c r="I1512" i="1" s="1"/>
  <c r="C1513" i="1"/>
  <c r="I1513" i="1" s="1"/>
  <c r="C1514" i="1"/>
  <c r="I1514" i="1" s="1"/>
  <c r="C1515" i="1"/>
  <c r="I1515" i="1" s="1"/>
  <c r="C1516" i="1"/>
  <c r="I1516" i="1" s="1"/>
  <c r="C1517" i="1"/>
  <c r="I1517" i="1" s="1"/>
  <c r="C1518" i="1"/>
  <c r="I1518" i="1" s="1"/>
  <c r="C1519" i="1"/>
  <c r="I1519" i="1" s="1"/>
  <c r="C1520" i="1"/>
  <c r="I1520" i="1" s="1"/>
  <c r="C1521" i="1"/>
  <c r="I1521" i="1" s="1"/>
  <c r="C1522" i="1"/>
  <c r="I1522" i="1" s="1"/>
  <c r="C1523" i="1"/>
  <c r="I1523" i="1" s="1"/>
  <c r="C1524" i="1"/>
  <c r="I1524" i="1" s="1"/>
  <c r="C1525" i="1"/>
  <c r="I1525" i="1" s="1"/>
  <c r="C1526" i="1"/>
  <c r="I1526" i="1" s="1"/>
  <c r="C1527" i="1"/>
  <c r="I1527" i="1" s="1"/>
  <c r="C1528" i="1"/>
  <c r="I1528" i="1" s="1"/>
  <c r="C1529" i="1"/>
  <c r="I1529" i="1" s="1"/>
  <c r="C1530" i="1"/>
  <c r="I1530" i="1" s="1"/>
  <c r="C1531" i="1"/>
  <c r="I1531" i="1" s="1"/>
  <c r="C1532" i="1"/>
  <c r="I1532" i="1" s="1"/>
  <c r="C1533" i="1"/>
  <c r="I1533" i="1" s="1"/>
  <c r="C1534" i="1"/>
  <c r="I1534" i="1" s="1"/>
  <c r="C1535" i="1"/>
  <c r="I1535" i="1" s="1"/>
  <c r="C1536" i="1"/>
  <c r="I1536" i="1" s="1"/>
  <c r="C1537" i="1"/>
  <c r="I1537" i="1" s="1"/>
  <c r="C1538" i="1"/>
  <c r="I1538" i="1" s="1"/>
  <c r="C1539" i="1"/>
  <c r="I1539" i="1" s="1"/>
  <c r="C1540" i="1"/>
  <c r="I1540" i="1" s="1"/>
  <c r="C1541" i="1"/>
  <c r="I1541" i="1" s="1"/>
  <c r="C1542" i="1"/>
  <c r="I1542" i="1" s="1"/>
  <c r="C1543" i="1"/>
  <c r="I1543" i="1" s="1"/>
  <c r="C1544" i="1"/>
  <c r="I1544" i="1" s="1"/>
  <c r="C1545" i="1"/>
  <c r="I1545" i="1" s="1"/>
  <c r="C1546" i="1"/>
  <c r="I1546" i="1" s="1"/>
  <c r="C1547" i="1"/>
  <c r="I1547" i="1" s="1"/>
  <c r="C1548" i="1"/>
  <c r="I1548" i="1" s="1"/>
  <c r="C1549" i="1"/>
  <c r="I1549" i="1" s="1"/>
  <c r="C1550" i="1"/>
  <c r="I1550" i="1" s="1"/>
  <c r="C1551" i="1"/>
  <c r="I1551" i="1" s="1"/>
  <c r="C1552" i="1"/>
  <c r="I1552" i="1" s="1"/>
  <c r="C1553" i="1"/>
  <c r="I1553" i="1" s="1"/>
  <c r="C1554" i="1"/>
  <c r="I1554" i="1" s="1"/>
  <c r="C1555" i="1"/>
  <c r="I1555" i="1" s="1"/>
  <c r="C1556" i="1"/>
  <c r="I1556" i="1" s="1"/>
  <c r="C1557" i="1"/>
  <c r="I1557" i="1" s="1"/>
  <c r="C1558" i="1"/>
  <c r="I1558" i="1" s="1"/>
  <c r="C1559" i="1"/>
  <c r="I1559" i="1" s="1"/>
  <c r="C1560" i="1"/>
  <c r="I1560" i="1" s="1"/>
  <c r="C1561" i="1"/>
  <c r="I1561" i="1" s="1"/>
  <c r="C1562" i="1"/>
  <c r="I1562" i="1" s="1"/>
  <c r="C1563" i="1"/>
  <c r="I1563" i="1" s="1"/>
  <c r="C1564" i="1"/>
  <c r="I1564" i="1" s="1"/>
  <c r="C1565" i="1"/>
  <c r="I1565" i="1" s="1"/>
  <c r="C1566" i="1"/>
  <c r="I1566" i="1" s="1"/>
  <c r="C1567" i="1"/>
  <c r="I1567" i="1" s="1"/>
  <c r="C1568" i="1"/>
  <c r="I1568" i="1" s="1"/>
  <c r="C1569" i="1"/>
  <c r="I1569" i="1" s="1"/>
  <c r="C1570" i="1"/>
  <c r="I1570" i="1" s="1"/>
  <c r="C1571" i="1"/>
  <c r="I1571" i="1" s="1"/>
  <c r="C1572" i="1"/>
  <c r="I1572" i="1" s="1"/>
  <c r="C1573" i="1"/>
  <c r="I1573" i="1" s="1"/>
  <c r="C1574" i="1"/>
  <c r="I1574" i="1" s="1"/>
  <c r="C1575" i="1"/>
  <c r="I1575" i="1" s="1"/>
  <c r="C1576" i="1"/>
  <c r="I1576" i="1" s="1"/>
  <c r="C1577" i="1"/>
  <c r="I1577" i="1" s="1"/>
  <c r="C1578" i="1"/>
  <c r="I1578" i="1" s="1"/>
  <c r="C1579" i="1"/>
  <c r="I1579" i="1" s="1"/>
  <c r="C1580" i="1"/>
  <c r="I1580" i="1" s="1"/>
  <c r="C1581" i="1"/>
  <c r="I1581" i="1" s="1"/>
  <c r="C1582" i="1"/>
  <c r="I1582" i="1" s="1"/>
  <c r="C1583" i="1"/>
  <c r="I1583" i="1" s="1"/>
  <c r="C1584" i="1"/>
  <c r="I1584" i="1" s="1"/>
  <c r="C1585" i="1"/>
  <c r="I1585" i="1" s="1"/>
  <c r="C1586" i="1"/>
  <c r="I1586" i="1" s="1"/>
  <c r="C1587" i="1"/>
  <c r="I1587" i="1" s="1"/>
  <c r="C1588" i="1"/>
  <c r="I1588" i="1" s="1"/>
  <c r="C1589" i="1"/>
  <c r="I1589" i="1" s="1"/>
  <c r="C1590" i="1"/>
  <c r="I1590" i="1" s="1"/>
  <c r="C1591" i="1"/>
  <c r="I1591" i="1" s="1"/>
  <c r="C1592" i="1"/>
  <c r="I1592" i="1" s="1"/>
  <c r="C1593" i="1"/>
  <c r="I1593" i="1" s="1"/>
  <c r="C1594" i="1"/>
  <c r="I1594" i="1" s="1"/>
  <c r="C1595" i="1"/>
  <c r="I1595" i="1" s="1"/>
  <c r="C1596" i="1"/>
  <c r="I1596" i="1" s="1"/>
  <c r="C1597" i="1"/>
  <c r="I1597" i="1" s="1"/>
  <c r="C1598" i="1"/>
  <c r="I1598" i="1" s="1"/>
  <c r="C1599" i="1"/>
  <c r="I1599" i="1" s="1"/>
  <c r="C1600" i="1"/>
  <c r="I1600" i="1" s="1"/>
  <c r="C1601" i="1"/>
  <c r="I1601" i="1" s="1"/>
  <c r="C1602" i="1"/>
  <c r="I1602" i="1" s="1"/>
  <c r="C1603" i="1"/>
  <c r="I1603" i="1" s="1"/>
  <c r="C1604" i="1"/>
  <c r="I1604" i="1" s="1"/>
  <c r="C1605" i="1"/>
  <c r="I1605" i="1" s="1"/>
  <c r="C1606" i="1"/>
  <c r="I1606" i="1" s="1"/>
  <c r="C1607" i="1"/>
  <c r="I1607" i="1" s="1"/>
  <c r="C1608" i="1"/>
  <c r="I1608" i="1" s="1"/>
  <c r="C1609" i="1"/>
  <c r="I1609" i="1" s="1"/>
  <c r="C1610" i="1"/>
  <c r="I1610" i="1" s="1"/>
  <c r="C1611" i="1"/>
  <c r="I1611" i="1" s="1"/>
  <c r="C1612" i="1"/>
  <c r="I1612" i="1" s="1"/>
  <c r="C2" i="1"/>
  <c r="I2" i="1" s="1"/>
  <c r="K1492" i="9" l="1"/>
  <c r="K29" i="9"/>
  <c r="K1493" i="9"/>
  <c r="K1491" i="9"/>
  <c r="K28" i="9"/>
  <c r="K803" i="9"/>
  <c r="K1494" i="9"/>
  <c r="K802" i="9"/>
  <c r="K31" i="9"/>
  <c r="K801" i="9"/>
  <c r="K30" i="9"/>
  <c r="K800" i="9"/>
  <c r="K1498" i="9"/>
  <c r="K35" i="9"/>
  <c r="K1497" i="9"/>
  <c r="K34" i="9"/>
  <c r="K1496" i="9"/>
  <c r="K33" i="9"/>
  <c r="K1495" i="9"/>
  <c r="K32" i="9"/>
  <c r="J29" i="1"/>
  <c r="L29" i="9" s="1"/>
  <c r="J31" i="1"/>
  <c r="L31" i="9" s="1"/>
  <c r="J1492" i="1"/>
  <c r="L1492" i="9" s="1"/>
  <c r="J28" i="1"/>
  <c r="L28" i="9" s="1"/>
  <c r="J1498" i="1"/>
  <c r="L1498" i="9" s="1"/>
  <c r="J802" i="1"/>
  <c r="L802" i="9" s="1"/>
  <c r="J1493" i="1"/>
  <c r="L1493" i="9" s="1"/>
  <c r="J1495" i="1"/>
  <c r="L1495" i="9" s="1"/>
  <c r="J1497" i="1"/>
  <c r="L1497" i="9" s="1"/>
  <c r="J33" i="1"/>
  <c r="L33" i="9" s="1"/>
  <c r="J801" i="1"/>
  <c r="L801" i="9" s="1"/>
  <c r="J35" i="1"/>
  <c r="L35" i="9" s="1"/>
  <c r="J803" i="1"/>
  <c r="L803" i="9" s="1"/>
  <c r="J1494" i="1"/>
  <c r="L1494" i="9" s="1"/>
  <c r="J30" i="1"/>
  <c r="L30" i="9" s="1"/>
  <c r="J1496" i="1"/>
  <c r="L1496" i="9" s="1"/>
  <c r="J32" i="1"/>
  <c r="L32" i="9" s="1"/>
  <c r="J800" i="1"/>
  <c r="L800" i="9" s="1"/>
  <c r="J1491" i="1"/>
  <c r="L1491" i="9" s="1"/>
  <c r="J34" i="1"/>
  <c r="L34" i="9" s="1"/>
  <c r="E1079" i="1"/>
  <c r="F455" i="1"/>
  <c r="I455" i="1"/>
  <c r="F263" i="1"/>
  <c r="E263" i="1" s="1"/>
  <c r="I263" i="1"/>
  <c r="I1453" i="1"/>
  <c r="I1463" i="1"/>
  <c r="I1271" i="1"/>
  <c r="I1079" i="1"/>
  <c r="F822" i="1"/>
  <c r="I822" i="1"/>
  <c r="E1271" i="1"/>
  <c r="F1467" i="1"/>
  <c r="E1467" i="1" s="1"/>
  <c r="H1467" i="1"/>
  <c r="G1467" i="1" s="1"/>
  <c r="F1347" i="1"/>
  <c r="E1347" i="1" s="1"/>
  <c r="H1347" i="1"/>
  <c r="G1347" i="1" s="1"/>
  <c r="F1167" i="1"/>
  <c r="E1167" i="1" s="1"/>
  <c r="H1167" i="1"/>
  <c r="G1167" i="1" s="1"/>
  <c r="F1538" i="1"/>
  <c r="E1538" i="1" s="1"/>
  <c r="H1538" i="1"/>
  <c r="G1538" i="1" s="1"/>
  <c r="F1561" i="1"/>
  <c r="H1561" i="1"/>
  <c r="G1561" i="1" s="1"/>
  <c r="F1477" i="1"/>
  <c r="E1477" i="1" s="1"/>
  <c r="H1477" i="1"/>
  <c r="G1477" i="1" s="1"/>
  <c r="F1333" i="1"/>
  <c r="E1333" i="1" s="1"/>
  <c r="H1333" i="1"/>
  <c r="G1333" i="1" s="1"/>
  <c r="F1572" i="1"/>
  <c r="E1572" i="1" s="1"/>
  <c r="H1572" i="1"/>
  <c r="G1572" i="1" s="1"/>
  <c r="F1464" i="1"/>
  <c r="E1464" i="1" s="1"/>
  <c r="H1464" i="1"/>
  <c r="G1464" i="1" s="1"/>
  <c r="F1368" i="1"/>
  <c r="E1368" i="1" s="1"/>
  <c r="H1368" i="1"/>
  <c r="G1368" i="1" s="1"/>
  <c r="F1272" i="1"/>
  <c r="H1272" i="1"/>
  <c r="G1272" i="1" s="1"/>
  <c r="F1176" i="1"/>
  <c r="E1176" i="1" s="1"/>
  <c r="H1176" i="1"/>
  <c r="G1176" i="1" s="1"/>
  <c r="F1080" i="1"/>
  <c r="E1080" i="1" s="1"/>
  <c r="H1080" i="1"/>
  <c r="G1080" i="1" s="1"/>
  <c r="F984" i="1"/>
  <c r="E984" i="1" s="1"/>
  <c r="H984" i="1"/>
  <c r="G984" i="1" s="1"/>
  <c r="F912" i="1"/>
  <c r="E912" i="1" s="1"/>
  <c r="H912" i="1"/>
  <c r="G912" i="1" s="1"/>
  <c r="F840" i="1"/>
  <c r="E840" i="1" s="1"/>
  <c r="H840" i="1"/>
  <c r="G840" i="1" s="1"/>
  <c r="F732" i="1"/>
  <c r="H732" i="1"/>
  <c r="G732" i="1" s="1"/>
  <c r="F660" i="1"/>
  <c r="E660" i="1" s="1"/>
  <c r="H660" i="1"/>
  <c r="G660" i="1" s="1"/>
  <c r="F588" i="1"/>
  <c r="E588" i="1" s="1"/>
  <c r="H588" i="1"/>
  <c r="G588" i="1" s="1"/>
  <c r="F504" i="1"/>
  <c r="E504" i="1" s="1"/>
  <c r="H504" i="1"/>
  <c r="G504" i="1" s="1"/>
  <c r="F300" i="1"/>
  <c r="E300" i="1" s="1"/>
  <c r="H300" i="1"/>
  <c r="G300" i="1" s="1"/>
  <c r="F1594" i="1"/>
  <c r="E1594" i="1" s="1"/>
  <c r="H1594" i="1"/>
  <c r="G1594" i="1" s="1"/>
  <c r="F1534" i="1"/>
  <c r="E1534" i="1" s="1"/>
  <c r="H1534" i="1"/>
  <c r="G1534" i="1" s="1"/>
  <c r="F1486" i="1"/>
  <c r="E1486" i="1" s="1"/>
  <c r="H1486" i="1"/>
  <c r="G1486" i="1" s="1"/>
  <c r="F1450" i="1"/>
  <c r="E1450" i="1" s="1"/>
  <c r="H1450" i="1"/>
  <c r="G1450" i="1" s="1"/>
  <c r="F1390" i="1"/>
  <c r="E1390" i="1" s="1"/>
  <c r="H1390" i="1"/>
  <c r="G1390" i="1" s="1"/>
  <c r="F1330" i="1"/>
  <c r="E1330" i="1" s="1"/>
  <c r="H1330" i="1"/>
  <c r="G1330" i="1" s="1"/>
  <c r="F1258" i="1"/>
  <c r="E1258" i="1" s="1"/>
  <c r="H1258" i="1"/>
  <c r="G1258" i="1" s="1"/>
  <c r="F1593" i="1"/>
  <c r="H1593" i="1"/>
  <c r="G1593" i="1" s="1"/>
  <c r="F1569" i="1"/>
  <c r="E1569" i="1" s="1"/>
  <c r="H1569" i="1"/>
  <c r="G1569" i="1" s="1"/>
  <c r="F1449" i="1"/>
  <c r="E1449" i="1" s="1"/>
  <c r="H1449" i="1"/>
  <c r="G1449" i="1" s="1"/>
  <c r="F1401" i="1"/>
  <c r="E1401" i="1" s="1"/>
  <c r="H1401" i="1"/>
  <c r="G1401" i="1" s="1"/>
  <c r="F1353" i="1"/>
  <c r="E1353" i="1" s="1"/>
  <c r="H1353" i="1"/>
  <c r="G1353" i="1" s="1"/>
  <c r="F1305" i="1"/>
  <c r="E1305" i="1" s="1"/>
  <c r="H1305" i="1"/>
  <c r="G1305" i="1" s="1"/>
  <c r="F1257" i="1"/>
  <c r="H1257" i="1"/>
  <c r="G1257" i="1" s="1"/>
  <c r="F1209" i="1"/>
  <c r="E1209" i="1" s="1"/>
  <c r="H1209" i="1"/>
  <c r="G1209" i="1" s="1"/>
  <c r="F1161" i="1"/>
  <c r="E1161" i="1" s="1"/>
  <c r="H1161" i="1"/>
  <c r="G1161" i="1" s="1"/>
  <c r="F1113" i="1"/>
  <c r="E1113" i="1" s="1"/>
  <c r="H1113" i="1"/>
  <c r="G1113" i="1" s="1"/>
  <c r="F1065" i="1"/>
  <c r="E1065" i="1" s="1"/>
  <c r="H1065" i="1"/>
  <c r="G1065" i="1" s="1"/>
  <c r="F1017" i="1"/>
  <c r="E1017" i="1" s="1"/>
  <c r="H1017" i="1"/>
  <c r="G1017" i="1" s="1"/>
  <c r="F969" i="1"/>
  <c r="H969" i="1"/>
  <c r="G969" i="1" s="1"/>
  <c r="F921" i="1"/>
  <c r="E921" i="1" s="1"/>
  <c r="H921" i="1"/>
  <c r="G921" i="1" s="1"/>
  <c r="F873" i="1"/>
  <c r="E873" i="1" s="1"/>
  <c r="H873" i="1"/>
  <c r="G873" i="1" s="1"/>
  <c r="F837" i="1"/>
  <c r="E837" i="1" s="1"/>
  <c r="H837" i="1"/>
  <c r="G837" i="1" s="1"/>
  <c r="F789" i="1"/>
  <c r="E789" i="1" s="1"/>
  <c r="H789" i="1"/>
  <c r="G789" i="1" s="1"/>
  <c r="F729" i="1"/>
  <c r="E729" i="1" s="1"/>
  <c r="H729" i="1"/>
  <c r="G729" i="1" s="1"/>
  <c r="F1604" i="1"/>
  <c r="E1604" i="1" s="1"/>
  <c r="H1604" i="1"/>
  <c r="G1604" i="1" s="1"/>
  <c r="F1556" i="1"/>
  <c r="E1556" i="1" s="1"/>
  <c r="H1556" i="1"/>
  <c r="G1556" i="1" s="1"/>
  <c r="F1448" i="1"/>
  <c r="E1448" i="1" s="1"/>
  <c r="H1448" i="1"/>
  <c r="G1448" i="1" s="1"/>
  <c r="F1400" i="1"/>
  <c r="E1400" i="1" s="1"/>
  <c r="H1400" i="1"/>
  <c r="G1400" i="1" s="1"/>
  <c r="F1364" i="1"/>
  <c r="E1364" i="1" s="1"/>
  <c r="H1364" i="1"/>
  <c r="G1364" i="1" s="1"/>
  <c r="F1328" i="1"/>
  <c r="E1328" i="1" s="1"/>
  <c r="H1328" i="1"/>
  <c r="G1328" i="1" s="1"/>
  <c r="F1304" i="1"/>
  <c r="E1304" i="1" s="1"/>
  <c r="H1304" i="1"/>
  <c r="G1304" i="1" s="1"/>
  <c r="F1280" i="1"/>
  <c r="E1280" i="1" s="1"/>
  <c r="H1280" i="1"/>
  <c r="G1280" i="1" s="1"/>
  <c r="F1256" i="1"/>
  <c r="E1256" i="1" s="1"/>
  <c r="H1256" i="1"/>
  <c r="G1256" i="1" s="1"/>
  <c r="F1232" i="1"/>
  <c r="E1232" i="1" s="1"/>
  <c r="H1232" i="1"/>
  <c r="G1232" i="1" s="1"/>
  <c r="F1220" i="1"/>
  <c r="E1220" i="1" s="1"/>
  <c r="H1220" i="1"/>
  <c r="G1220" i="1" s="1"/>
  <c r="F1196" i="1"/>
  <c r="E1196" i="1" s="1"/>
  <c r="H1196" i="1"/>
  <c r="G1196" i="1" s="1"/>
  <c r="F1184" i="1"/>
  <c r="E1184" i="1" s="1"/>
  <c r="H1184" i="1"/>
  <c r="G1184" i="1" s="1"/>
  <c r="F1172" i="1"/>
  <c r="E1172" i="1" s="1"/>
  <c r="H1172" i="1"/>
  <c r="G1172" i="1" s="1"/>
  <c r="F1160" i="1"/>
  <c r="E1160" i="1" s="1"/>
  <c r="H1160" i="1"/>
  <c r="G1160" i="1" s="1"/>
  <c r="F1148" i="1"/>
  <c r="E1148" i="1" s="1"/>
  <c r="H1148" i="1"/>
  <c r="G1148" i="1" s="1"/>
  <c r="F1136" i="1"/>
  <c r="E1136" i="1" s="1"/>
  <c r="H1136" i="1"/>
  <c r="G1136" i="1" s="1"/>
  <c r="F1124" i="1"/>
  <c r="E1124" i="1" s="1"/>
  <c r="H1124" i="1"/>
  <c r="G1124" i="1" s="1"/>
  <c r="F1112" i="1"/>
  <c r="E1112" i="1" s="1"/>
  <c r="H1112" i="1"/>
  <c r="G1112" i="1" s="1"/>
  <c r="F1100" i="1"/>
  <c r="E1100" i="1" s="1"/>
  <c r="H1100" i="1"/>
  <c r="G1100" i="1" s="1"/>
  <c r="F1563" i="1"/>
  <c r="E1563" i="1" s="1"/>
  <c r="H1563" i="1"/>
  <c r="G1563" i="1" s="1"/>
  <c r="F1455" i="1"/>
  <c r="E1455" i="1" s="1"/>
  <c r="H1455" i="1"/>
  <c r="G1455" i="1" s="1"/>
  <c r="F1311" i="1"/>
  <c r="E1311" i="1" s="1"/>
  <c r="H1311" i="1"/>
  <c r="G1311" i="1" s="1"/>
  <c r="F1263" i="1"/>
  <c r="E1263" i="1" s="1"/>
  <c r="H1263" i="1"/>
  <c r="G1263" i="1" s="1"/>
  <c r="F1610" i="1"/>
  <c r="E1610" i="1" s="1"/>
  <c r="H1610" i="1"/>
  <c r="G1610" i="1" s="1"/>
  <c r="F1490" i="1"/>
  <c r="H1490" i="1"/>
  <c r="G1490" i="1" s="1"/>
  <c r="F1537" i="1"/>
  <c r="E1537" i="1" s="1"/>
  <c r="H1537" i="1"/>
  <c r="G1537" i="1" s="1"/>
  <c r="F1441" i="1"/>
  <c r="E1441" i="1" s="1"/>
  <c r="H1441" i="1"/>
  <c r="G1441" i="1" s="1"/>
  <c r="F1321" i="1"/>
  <c r="E1321" i="1" s="1"/>
  <c r="H1321" i="1"/>
  <c r="G1321" i="1" s="1"/>
  <c r="F1560" i="1"/>
  <c r="E1560" i="1" s="1"/>
  <c r="H1560" i="1"/>
  <c r="G1560" i="1" s="1"/>
  <c r="F1476" i="1"/>
  <c r="E1476" i="1" s="1"/>
  <c r="H1476" i="1"/>
  <c r="G1476" i="1" s="1"/>
  <c r="F1380" i="1"/>
  <c r="H1380" i="1"/>
  <c r="G1380" i="1" s="1"/>
  <c r="F1284" i="1"/>
  <c r="E1284" i="1" s="1"/>
  <c r="H1284" i="1"/>
  <c r="G1284" i="1" s="1"/>
  <c r="F1200" i="1"/>
  <c r="E1200" i="1" s="1"/>
  <c r="H1200" i="1"/>
  <c r="G1200" i="1" s="1"/>
  <c r="F1104" i="1"/>
  <c r="E1104" i="1" s="1"/>
  <c r="H1104" i="1"/>
  <c r="G1104" i="1" s="1"/>
  <c r="F1008" i="1"/>
  <c r="E1008" i="1" s="1"/>
  <c r="H1008" i="1"/>
  <c r="G1008" i="1" s="1"/>
  <c r="F924" i="1"/>
  <c r="E924" i="1" s="1"/>
  <c r="H924" i="1"/>
  <c r="G924" i="1" s="1"/>
  <c r="F852" i="1"/>
  <c r="H852" i="1"/>
  <c r="G852" i="1" s="1"/>
  <c r="F768" i="1"/>
  <c r="E768" i="1" s="1"/>
  <c r="H768" i="1"/>
  <c r="G768" i="1" s="1"/>
  <c r="F672" i="1"/>
  <c r="E672" i="1" s="1"/>
  <c r="H672" i="1"/>
  <c r="G672" i="1" s="1"/>
  <c r="F576" i="1"/>
  <c r="E576" i="1" s="1"/>
  <c r="H576" i="1"/>
  <c r="G576" i="1" s="1"/>
  <c r="F492" i="1"/>
  <c r="E492" i="1" s="1"/>
  <c r="H492" i="1"/>
  <c r="G492" i="1" s="1"/>
  <c r="F312" i="1"/>
  <c r="E312" i="1" s="1"/>
  <c r="H312" i="1"/>
  <c r="G312" i="1" s="1"/>
  <c r="F1570" i="1"/>
  <c r="E1570" i="1" s="1"/>
  <c r="H1570" i="1"/>
  <c r="G1570" i="1" s="1"/>
  <c r="F1438" i="1"/>
  <c r="E1438" i="1" s="1"/>
  <c r="H1438" i="1"/>
  <c r="G1438" i="1" s="1"/>
  <c r="F1378" i="1"/>
  <c r="E1378" i="1" s="1"/>
  <c r="H1378" i="1"/>
  <c r="G1378" i="1" s="1"/>
  <c r="F1318" i="1"/>
  <c r="E1318" i="1" s="1"/>
  <c r="H1318" i="1"/>
  <c r="G1318" i="1" s="1"/>
  <c r="F1270" i="1"/>
  <c r="E1270" i="1" s="1"/>
  <c r="H1270" i="1"/>
  <c r="G1270" i="1" s="1"/>
  <c r="F1605" i="1"/>
  <c r="E1605" i="1" s="1"/>
  <c r="H1605" i="1"/>
  <c r="G1605" i="1" s="1"/>
  <c r="F1545" i="1"/>
  <c r="H1545" i="1"/>
  <c r="G1545" i="1" s="1"/>
  <c r="F1521" i="1"/>
  <c r="E1521" i="1" s="1"/>
  <c r="H1521" i="1"/>
  <c r="G1521" i="1" s="1"/>
  <c r="F1473" i="1"/>
  <c r="E1473" i="1" s="1"/>
  <c r="H1473" i="1"/>
  <c r="G1473" i="1" s="1"/>
  <c r="F1425" i="1"/>
  <c r="E1425" i="1" s="1"/>
  <c r="H1425" i="1"/>
  <c r="G1425" i="1" s="1"/>
  <c r="F1377" i="1"/>
  <c r="E1377" i="1" s="1"/>
  <c r="H1377" i="1"/>
  <c r="G1377" i="1" s="1"/>
  <c r="F1329" i="1"/>
  <c r="H1329" i="1"/>
  <c r="G1329" i="1" s="1"/>
  <c r="F1281" i="1"/>
  <c r="H1281" i="1"/>
  <c r="G1281" i="1" s="1"/>
  <c r="F1233" i="1"/>
  <c r="E1233" i="1" s="1"/>
  <c r="H1233" i="1"/>
  <c r="G1233" i="1" s="1"/>
  <c r="F1185" i="1"/>
  <c r="E1185" i="1" s="1"/>
  <c r="H1185" i="1"/>
  <c r="G1185" i="1" s="1"/>
  <c r="F1149" i="1"/>
  <c r="E1149" i="1" s="1"/>
  <c r="H1149" i="1"/>
  <c r="G1149" i="1" s="1"/>
  <c r="F1101" i="1"/>
  <c r="E1101" i="1" s="1"/>
  <c r="H1101" i="1"/>
  <c r="G1101" i="1" s="1"/>
  <c r="F1053" i="1"/>
  <c r="E1053" i="1" s="1"/>
  <c r="H1053" i="1"/>
  <c r="G1053" i="1" s="1"/>
  <c r="F1005" i="1"/>
  <c r="H1005" i="1"/>
  <c r="G1005" i="1" s="1"/>
  <c r="F957" i="1"/>
  <c r="E957" i="1" s="1"/>
  <c r="H957" i="1"/>
  <c r="G957" i="1" s="1"/>
  <c r="F909" i="1"/>
  <c r="E909" i="1" s="1"/>
  <c r="H909" i="1"/>
  <c r="G909" i="1" s="1"/>
  <c r="F861" i="1"/>
  <c r="E861" i="1" s="1"/>
  <c r="H861" i="1"/>
  <c r="G861" i="1" s="1"/>
  <c r="F825" i="1"/>
  <c r="E825" i="1" s="1"/>
  <c r="H825" i="1"/>
  <c r="G825" i="1" s="1"/>
  <c r="F777" i="1"/>
  <c r="E777" i="1" s="1"/>
  <c r="H777" i="1"/>
  <c r="G777" i="1" s="1"/>
  <c r="F753" i="1"/>
  <c r="H753" i="1"/>
  <c r="G753" i="1" s="1"/>
  <c r="F1580" i="1"/>
  <c r="E1580" i="1" s="1"/>
  <c r="H1580" i="1"/>
  <c r="G1580" i="1" s="1"/>
  <c r="F1532" i="1"/>
  <c r="E1532" i="1" s="1"/>
  <c r="H1532" i="1"/>
  <c r="G1532" i="1" s="1"/>
  <c r="F1484" i="1"/>
  <c r="E1484" i="1" s="1"/>
  <c r="H1484" i="1"/>
  <c r="G1484" i="1" s="1"/>
  <c r="F1436" i="1"/>
  <c r="E1436" i="1" s="1"/>
  <c r="H1436" i="1"/>
  <c r="G1436" i="1" s="1"/>
  <c r="F1388" i="1"/>
  <c r="E1388" i="1" s="1"/>
  <c r="H1388" i="1"/>
  <c r="G1388" i="1" s="1"/>
  <c r="F1376" i="1"/>
  <c r="E1376" i="1" s="1"/>
  <c r="H1376" i="1"/>
  <c r="G1376" i="1" s="1"/>
  <c r="F1316" i="1"/>
  <c r="E1316" i="1" s="1"/>
  <c r="H1316" i="1"/>
  <c r="G1316" i="1" s="1"/>
  <c r="F1292" i="1"/>
  <c r="E1292" i="1" s="1"/>
  <c r="H1292" i="1"/>
  <c r="G1292" i="1" s="1"/>
  <c r="F1268" i="1"/>
  <c r="E1268" i="1" s="1"/>
  <c r="H1268" i="1"/>
  <c r="G1268" i="1" s="1"/>
  <c r="F1244" i="1"/>
  <c r="E1244" i="1" s="1"/>
  <c r="H1244" i="1"/>
  <c r="G1244" i="1" s="1"/>
  <c r="F1208" i="1"/>
  <c r="E1208" i="1" s="1"/>
  <c r="H1208" i="1"/>
  <c r="G1208" i="1" s="1"/>
  <c r="F1603" i="1"/>
  <c r="E1603" i="1" s="1"/>
  <c r="H1603" i="1"/>
  <c r="G1603" i="1" s="1"/>
  <c r="F1591" i="1"/>
  <c r="E1591" i="1" s="1"/>
  <c r="H1591" i="1"/>
  <c r="G1591" i="1" s="1"/>
  <c r="F1579" i="1"/>
  <c r="E1579" i="1" s="1"/>
  <c r="H1579" i="1"/>
  <c r="G1579" i="1" s="1"/>
  <c r="F1567" i="1"/>
  <c r="E1567" i="1" s="1"/>
  <c r="H1567" i="1"/>
  <c r="G1567" i="1" s="1"/>
  <c r="F1555" i="1"/>
  <c r="E1555" i="1" s="1"/>
  <c r="H1555" i="1"/>
  <c r="G1555" i="1" s="1"/>
  <c r="F1575" i="1"/>
  <c r="E1575" i="1" s="1"/>
  <c r="H1575" i="1"/>
  <c r="G1575" i="1" s="1"/>
  <c r="F1431" i="1"/>
  <c r="H1431" i="1"/>
  <c r="G1431" i="1" s="1"/>
  <c r="F1275" i="1"/>
  <c r="E1275" i="1" s="1"/>
  <c r="H1275" i="1"/>
  <c r="G1275" i="1" s="1"/>
  <c r="F1550" i="1"/>
  <c r="E1550" i="1" s="1"/>
  <c r="H1550" i="1"/>
  <c r="G1550" i="1" s="1"/>
  <c r="F1585" i="1"/>
  <c r="E1585" i="1" s="1"/>
  <c r="H1585" i="1"/>
  <c r="G1585" i="1" s="1"/>
  <c r="F1489" i="1"/>
  <c r="E1489" i="1" s="1"/>
  <c r="H1489" i="1"/>
  <c r="G1489" i="1" s="1"/>
  <c r="F1357" i="1"/>
  <c r="E1357" i="1" s="1"/>
  <c r="H1357" i="1"/>
  <c r="G1357" i="1" s="1"/>
  <c r="F1524" i="1"/>
  <c r="H1524" i="1"/>
  <c r="G1524" i="1" s="1"/>
  <c r="F1416" i="1"/>
  <c r="E1416" i="1" s="1"/>
  <c r="H1416" i="1"/>
  <c r="G1416" i="1" s="1"/>
  <c r="F1296" i="1"/>
  <c r="E1296" i="1" s="1"/>
  <c r="H1296" i="1"/>
  <c r="G1296" i="1" s="1"/>
  <c r="F1188" i="1"/>
  <c r="E1188" i="1" s="1"/>
  <c r="H1188" i="1"/>
  <c r="G1188" i="1" s="1"/>
  <c r="F1092" i="1"/>
  <c r="E1092" i="1" s="1"/>
  <c r="H1092" i="1"/>
  <c r="G1092" i="1" s="1"/>
  <c r="F996" i="1"/>
  <c r="E996" i="1" s="1"/>
  <c r="H996" i="1"/>
  <c r="G996" i="1" s="1"/>
  <c r="F936" i="1"/>
  <c r="H936" i="1"/>
  <c r="G936" i="1" s="1"/>
  <c r="F828" i="1"/>
  <c r="E828" i="1" s="1"/>
  <c r="H828" i="1"/>
  <c r="G828" i="1" s="1"/>
  <c r="F744" i="1"/>
  <c r="E744" i="1" s="1"/>
  <c r="H744" i="1"/>
  <c r="G744" i="1" s="1"/>
  <c r="F648" i="1"/>
  <c r="E648" i="1" s="1"/>
  <c r="H648" i="1"/>
  <c r="G648" i="1" s="1"/>
  <c r="F564" i="1"/>
  <c r="E564" i="1" s="1"/>
  <c r="H564" i="1"/>
  <c r="G564" i="1" s="1"/>
  <c r="F336" i="1"/>
  <c r="H336" i="1"/>
  <c r="G336" i="1" s="1"/>
  <c r="F1582" i="1"/>
  <c r="E1582" i="1" s="1"/>
  <c r="H1582" i="1"/>
  <c r="G1582" i="1" s="1"/>
  <c r="F1402" i="1"/>
  <c r="E1402" i="1" s="1"/>
  <c r="H1402" i="1"/>
  <c r="G1402" i="1" s="1"/>
  <c r="F1342" i="1"/>
  <c r="E1342" i="1" s="1"/>
  <c r="H1342" i="1"/>
  <c r="G1342" i="1" s="1"/>
  <c r="F1282" i="1"/>
  <c r="E1282" i="1" s="1"/>
  <c r="H1282" i="1"/>
  <c r="G1282" i="1" s="1"/>
  <c r="F1581" i="1"/>
  <c r="E1581" i="1" s="1"/>
  <c r="H1581" i="1"/>
  <c r="G1581" i="1" s="1"/>
  <c r="F1533" i="1"/>
  <c r="H1533" i="1"/>
  <c r="G1533" i="1" s="1"/>
  <c r="F1485" i="1"/>
  <c r="H1485" i="1"/>
  <c r="G1485" i="1" s="1"/>
  <c r="F1437" i="1"/>
  <c r="E1437" i="1" s="1"/>
  <c r="H1437" i="1"/>
  <c r="G1437" i="1" s="1"/>
  <c r="F1389" i="1"/>
  <c r="E1389" i="1" s="1"/>
  <c r="H1389" i="1"/>
  <c r="G1389" i="1" s="1"/>
  <c r="F1341" i="1"/>
  <c r="E1341" i="1" s="1"/>
  <c r="H1341" i="1"/>
  <c r="G1341" i="1" s="1"/>
  <c r="F1293" i="1"/>
  <c r="E1293" i="1" s="1"/>
  <c r="H1293" i="1"/>
  <c r="G1293" i="1" s="1"/>
  <c r="F1245" i="1"/>
  <c r="E1245" i="1" s="1"/>
  <c r="H1245" i="1"/>
  <c r="G1245" i="1" s="1"/>
  <c r="F1197" i="1"/>
  <c r="H1197" i="1"/>
  <c r="G1197" i="1" s="1"/>
  <c r="F1137" i="1"/>
  <c r="E1137" i="1" s="1"/>
  <c r="H1137" i="1"/>
  <c r="G1137" i="1" s="1"/>
  <c r="F1089" i="1"/>
  <c r="E1089" i="1" s="1"/>
  <c r="H1089" i="1"/>
  <c r="G1089" i="1" s="1"/>
  <c r="F1029" i="1"/>
  <c r="E1029" i="1" s="1"/>
  <c r="H1029" i="1"/>
  <c r="G1029" i="1" s="1"/>
  <c r="F993" i="1"/>
  <c r="E993" i="1" s="1"/>
  <c r="H993" i="1"/>
  <c r="G993" i="1" s="1"/>
  <c r="F945" i="1"/>
  <c r="E945" i="1" s="1"/>
  <c r="H945" i="1"/>
  <c r="G945" i="1" s="1"/>
  <c r="F897" i="1"/>
  <c r="H897" i="1"/>
  <c r="G897" i="1" s="1"/>
  <c r="F849" i="1"/>
  <c r="E849" i="1" s="1"/>
  <c r="H849" i="1"/>
  <c r="G849" i="1" s="1"/>
  <c r="F813" i="1"/>
  <c r="E813" i="1" s="1"/>
  <c r="H813" i="1"/>
  <c r="G813" i="1" s="1"/>
  <c r="F741" i="1"/>
  <c r="E741" i="1" s="1"/>
  <c r="H741" i="1"/>
  <c r="G741" i="1" s="1"/>
  <c r="F1568" i="1"/>
  <c r="E1568" i="1" s="1"/>
  <c r="H1568" i="1"/>
  <c r="G1568" i="1" s="1"/>
  <c r="F1520" i="1"/>
  <c r="E1520" i="1" s="1"/>
  <c r="H1520" i="1"/>
  <c r="G1520" i="1" s="1"/>
  <c r="F1472" i="1"/>
  <c r="E1472" i="1" s="1"/>
  <c r="H1472" i="1"/>
  <c r="G1472" i="1" s="1"/>
  <c r="F1424" i="1"/>
  <c r="E1424" i="1" s="1"/>
  <c r="H1424" i="1"/>
  <c r="G1424" i="1" s="1"/>
  <c r="F1352" i="1"/>
  <c r="E1352" i="1" s="1"/>
  <c r="H1352" i="1"/>
  <c r="G1352" i="1" s="1"/>
  <c r="F1590" i="1"/>
  <c r="E1590" i="1" s="1"/>
  <c r="H1590" i="1"/>
  <c r="G1590" i="1" s="1"/>
  <c r="F1578" i="1"/>
  <c r="E1578" i="1" s="1"/>
  <c r="H1578" i="1"/>
  <c r="G1578" i="1" s="1"/>
  <c r="F1554" i="1"/>
  <c r="E1554" i="1" s="1"/>
  <c r="H1554" i="1"/>
  <c r="G1554" i="1" s="1"/>
  <c r="F1542" i="1"/>
  <c r="H1542" i="1"/>
  <c r="G1542" i="1" s="1"/>
  <c r="F1530" i="1"/>
  <c r="E1530" i="1" s="1"/>
  <c r="H1530" i="1"/>
  <c r="G1530" i="1" s="1"/>
  <c r="F1518" i="1"/>
  <c r="E1518" i="1" s="1"/>
  <c r="H1518" i="1"/>
  <c r="G1518" i="1" s="1"/>
  <c r="F1506" i="1"/>
  <c r="E1506" i="1" s="1"/>
  <c r="H1506" i="1"/>
  <c r="G1506" i="1" s="1"/>
  <c r="F1482" i="1"/>
  <c r="E1482" i="1" s="1"/>
  <c r="H1482" i="1"/>
  <c r="G1482" i="1" s="1"/>
  <c r="F1503" i="1"/>
  <c r="E1503" i="1" s="1"/>
  <c r="H1503" i="1"/>
  <c r="G1503" i="1" s="1"/>
  <c r="F1395" i="1"/>
  <c r="H1395" i="1"/>
  <c r="G1395" i="1" s="1"/>
  <c r="F1227" i="1"/>
  <c r="E1227" i="1" s="1"/>
  <c r="H1227" i="1"/>
  <c r="G1227" i="1" s="1"/>
  <c r="F1598" i="1"/>
  <c r="E1598" i="1" s="1"/>
  <c r="H1598" i="1"/>
  <c r="G1598" i="1" s="1"/>
  <c r="F1526" i="1"/>
  <c r="E1526" i="1" s="1"/>
  <c r="H1526" i="1"/>
  <c r="G1526" i="1" s="1"/>
  <c r="F1609" i="1"/>
  <c r="E1609" i="1" s="1"/>
  <c r="H1609" i="1"/>
  <c r="G1609" i="1" s="1"/>
  <c r="F1501" i="1"/>
  <c r="E1501" i="1" s="1"/>
  <c r="H1501" i="1"/>
  <c r="G1501" i="1" s="1"/>
  <c r="F1405" i="1"/>
  <c r="H1405" i="1"/>
  <c r="G1405" i="1" s="1"/>
  <c r="F1297" i="1"/>
  <c r="E1297" i="1" s="1"/>
  <c r="H1297" i="1"/>
  <c r="G1297" i="1" s="1"/>
  <c r="F1596" i="1"/>
  <c r="E1596" i="1" s="1"/>
  <c r="H1596" i="1"/>
  <c r="G1596" i="1" s="1"/>
  <c r="F1500" i="1"/>
  <c r="E1500" i="1" s="1"/>
  <c r="H1500" i="1"/>
  <c r="G1500" i="1" s="1"/>
  <c r="F1392" i="1"/>
  <c r="E1392" i="1" s="1"/>
  <c r="H1392" i="1"/>
  <c r="G1392" i="1" s="1"/>
  <c r="F1320" i="1"/>
  <c r="E1320" i="1" s="1"/>
  <c r="H1320" i="1"/>
  <c r="G1320" i="1" s="1"/>
  <c r="F1236" i="1"/>
  <c r="H1236" i="1"/>
  <c r="G1236" i="1" s="1"/>
  <c r="F1140" i="1"/>
  <c r="E1140" i="1" s="1"/>
  <c r="H1140" i="1"/>
  <c r="G1140" i="1" s="1"/>
  <c r="F1044" i="1"/>
  <c r="E1044" i="1" s="1"/>
  <c r="H1044" i="1"/>
  <c r="G1044" i="1" s="1"/>
  <c r="F960" i="1"/>
  <c r="E960" i="1" s="1"/>
  <c r="H960" i="1"/>
  <c r="G960" i="1" s="1"/>
  <c r="F876" i="1"/>
  <c r="E876" i="1" s="1"/>
  <c r="H876" i="1"/>
  <c r="G876" i="1" s="1"/>
  <c r="F780" i="1"/>
  <c r="E780" i="1" s="1"/>
  <c r="H780" i="1"/>
  <c r="G780" i="1" s="1"/>
  <c r="F696" i="1"/>
  <c r="H696" i="1"/>
  <c r="G696" i="1" s="1"/>
  <c r="F612" i="1"/>
  <c r="E612" i="1" s="1"/>
  <c r="H612" i="1"/>
  <c r="G612" i="1" s="1"/>
  <c r="F516" i="1"/>
  <c r="H516" i="1"/>
  <c r="G516" i="1" s="1"/>
  <c r="F444" i="1"/>
  <c r="E444" i="1" s="1"/>
  <c r="H444" i="1"/>
  <c r="G444" i="1" s="1"/>
  <c r="F264" i="1"/>
  <c r="E264" i="1" s="1"/>
  <c r="H264" i="1"/>
  <c r="G264" i="1" s="1"/>
  <c r="F1606" i="1"/>
  <c r="E1606" i="1" s="1"/>
  <c r="H1606" i="1"/>
  <c r="G1606" i="1" s="1"/>
  <c r="F1546" i="1"/>
  <c r="E1546" i="1" s="1"/>
  <c r="H1546" i="1"/>
  <c r="G1546" i="1" s="1"/>
  <c r="F1510" i="1"/>
  <c r="E1510" i="1" s="1"/>
  <c r="H1510" i="1"/>
  <c r="G1510" i="1" s="1"/>
  <c r="F1462" i="1"/>
  <c r="E1462" i="1" s="1"/>
  <c r="H1462" i="1"/>
  <c r="G1462" i="1" s="1"/>
  <c r="F1414" i="1"/>
  <c r="E1414" i="1" s="1"/>
  <c r="H1414" i="1"/>
  <c r="G1414" i="1" s="1"/>
  <c r="F1354" i="1"/>
  <c r="E1354" i="1" s="1"/>
  <c r="H1354" i="1"/>
  <c r="G1354" i="1" s="1"/>
  <c r="F1246" i="1"/>
  <c r="E1246" i="1" s="1"/>
  <c r="H1246" i="1"/>
  <c r="G1246" i="1" s="1"/>
  <c r="F1557" i="1"/>
  <c r="H1557" i="1"/>
  <c r="G1557" i="1" s="1"/>
  <c r="F1509" i="1"/>
  <c r="E1509" i="1" s="1"/>
  <c r="H1509" i="1"/>
  <c r="G1509" i="1" s="1"/>
  <c r="F1461" i="1"/>
  <c r="E1461" i="1" s="1"/>
  <c r="H1461" i="1"/>
  <c r="G1461" i="1" s="1"/>
  <c r="F1413" i="1"/>
  <c r="E1413" i="1" s="1"/>
  <c r="H1413" i="1"/>
  <c r="G1413" i="1" s="1"/>
  <c r="F1365" i="1"/>
  <c r="E1365" i="1" s="1"/>
  <c r="H1365" i="1"/>
  <c r="G1365" i="1" s="1"/>
  <c r="F1317" i="1"/>
  <c r="E1317" i="1" s="1"/>
  <c r="H1317" i="1"/>
  <c r="G1317" i="1" s="1"/>
  <c r="F1269" i="1"/>
  <c r="H1269" i="1"/>
  <c r="G1269" i="1" s="1"/>
  <c r="F1221" i="1"/>
  <c r="E1221" i="1" s="1"/>
  <c r="H1221" i="1"/>
  <c r="G1221" i="1" s="1"/>
  <c r="F1173" i="1"/>
  <c r="E1173" i="1" s="1"/>
  <c r="H1173" i="1"/>
  <c r="G1173" i="1" s="1"/>
  <c r="F1125" i="1"/>
  <c r="E1125" i="1" s="1"/>
  <c r="H1125" i="1"/>
  <c r="G1125" i="1" s="1"/>
  <c r="F1077" i="1"/>
  <c r="E1077" i="1" s="1"/>
  <c r="H1077" i="1"/>
  <c r="G1077" i="1" s="1"/>
  <c r="F1041" i="1"/>
  <c r="E1041" i="1" s="1"/>
  <c r="H1041" i="1"/>
  <c r="G1041" i="1" s="1"/>
  <c r="F981" i="1"/>
  <c r="H981" i="1"/>
  <c r="G981" i="1" s="1"/>
  <c r="F933" i="1"/>
  <c r="E933" i="1" s="1"/>
  <c r="H933" i="1"/>
  <c r="G933" i="1" s="1"/>
  <c r="F885" i="1"/>
  <c r="E885" i="1" s="1"/>
  <c r="H885" i="1"/>
  <c r="G885" i="1" s="1"/>
  <c r="F765" i="1"/>
  <c r="E765" i="1" s="1"/>
  <c r="H765" i="1"/>
  <c r="G765" i="1" s="1"/>
  <c r="F1592" i="1"/>
  <c r="E1592" i="1" s="1"/>
  <c r="H1592" i="1"/>
  <c r="G1592" i="1" s="1"/>
  <c r="F1544" i="1"/>
  <c r="E1544" i="1" s="1"/>
  <c r="H1544" i="1"/>
  <c r="G1544" i="1" s="1"/>
  <c r="F1508" i="1"/>
  <c r="E1508" i="1" s="1"/>
  <c r="H1508" i="1"/>
  <c r="G1508" i="1" s="1"/>
  <c r="F1460" i="1"/>
  <c r="E1460" i="1" s="1"/>
  <c r="H1460" i="1"/>
  <c r="G1460" i="1" s="1"/>
  <c r="F1412" i="1"/>
  <c r="E1412" i="1" s="1"/>
  <c r="H1412" i="1"/>
  <c r="G1412" i="1" s="1"/>
  <c r="F1340" i="1"/>
  <c r="E1340" i="1" s="1"/>
  <c r="H1340" i="1"/>
  <c r="G1340" i="1" s="1"/>
  <c r="F1602" i="1"/>
  <c r="E1602" i="1" s="1"/>
  <c r="H1602" i="1"/>
  <c r="G1602" i="1" s="1"/>
  <c r="F1566" i="1"/>
  <c r="E1566" i="1" s="1"/>
  <c r="H1566" i="1"/>
  <c r="G1566" i="1" s="1"/>
  <c r="F2" i="1"/>
  <c r="H2" i="1"/>
  <c r="G2" i="1" s="1"/>
  <c r="F1601" i="1"/>
  <c r="E1601" i="1" s="1"/>
  <c r="H1601" i="1"/>
  <c r="G1601" i="1" s="1"/>
  <c r="F1589" i="1"/>
  <c r="E1589" i="1" s="1"/>
  <c r="H1589" i="1"/>
  <c r="G1589" i="1" s="1"/>
  <c r="F1577" i="1"/>
  <c r="E1577" i="1" s="1"/>
  <c r="H1577" i="1"/>
  <c r="G1577" i="1" s="1"/>
  <c r="F1359" i="1"/>
  <c r="E1359" i="1" s="1"/>
  <c r="H1359" i="1"/>
  <c r="G1359" i="1" s="1"/>
  <c r="F1191" i="1"/>
  <c r="E1191" i="1" s="1"/>
  <c r="H1191" i="1"/>
  <c r="G1191" i="1" s="1"/>
  <c r="F1586" i="1"/>
  <c r="H1586" i="1"/>
  <c r="G1586" i="1" s="1"/>
  <c r="F1478" i="1"/>
  <c r="E1478" i="1" s="1"/>
  <c r="H1478" i="1"/>
  <c r="G1478" i="1" s="1"/>
  <c r="F1573" i="1"/>
  <c r="E1573" i="1" s="1"/>
  <c r="H1573" i="1"/>
  <c r="G1573" i="1" s="1"/>
  <c r="F1465" i="1"/>
  <c r="E1465" i="1" s="1"/>
  <c r="H1465" i="1"/>
  <c r="G1465" i="1" s="1"/>
  <c r="F1369" i="1"/>
  <c r="E1369" i="1" s="1"/>
  <c r="H1369" i="1"/>
  <c r="G1369" i="1" s="1"/>
  <c r="F1608" i="1"/>
  <c r="E1608" i="1" s="1"/>
  <c r="H1608" i="1"/>
  <c r="G1608" i="1" s="1"/>
  <c r="F1512" i="1"/>
  <c r="H1512" i="1"/>
  <c r="G1512" i="1" s="1"/>
  <c r="F1440" i="1"/>
  <c r="E1440" i="1" s="1"/>
  <c r="H1440" i="1"/>
  <c r="G1440" i="1" s="1"/>
  <c r="F1344" i="1"/>
  <c r="E1344" i="1" s="1"/>
  <c r="H1344" i="1"/>
  <c r="G1344" i="1" s="1"/>
  <c r="F1248" i="1"/>
  <c r="E1248" i="1" s="1"/>
  <c r="H1248" i="1"/>
  <c r="G1248" i="1" s="1"/>
  <c r="F1152" i="1"/>
  <c r="E1152" i="1" s="1"/>
  <c r="H1152" i="1"/>
  <c r="G1152" i="1" s="1"/>
  <c r="F1056" i="1"/>
  <c r="E1056" i="1" s="1"/>
  <c r="H1056" i="1"/>
  <c r="G1056" i="1" s="1"/>
  <c r="F804" i="1"/>
  <c r="E804" i="1" s="1"/>
  <c r="H804" i="1"/>
  <c r="G804" i="1" s="1"/>
  <c r="F1612" i="1"/>
  <c r="E1612" i="1" s="1"/>
  <c r="H1612" i="1"/>
  <c r="G1612" i="1" s="1"/>
  <c r="F1600" i="1"/>
  <c r="E1600" i="1" s="1"/>
  <c r="H1600" i="1"/>
  <c r="G1600" i="1" s="1"/>
  <c r="F1588" i="1"/>
  <c r="E1588" i="1" s="1"/>
  <c r="H1588" i="1"/>
  <c r="G1588" i="1" s="1"/>
  <c r="F1576" i="1"/>
  <c r="E1576" i="1" s="1"/>
  <c r="H1576" i="1"/>
  <c r="G1576" i="1" s="1"/>
  <c r="F1564" i="1"/>
  <c r="E1564" i="1" s="1"/>
  <c r="H1564" i="1"/>
  <c r="G1564" i="1" s="1"/>
  <c r="F1552" i="1"/>
  <c r="H1552" i="1"/>
  <c r="G1552" i="1" s="1"/>
  <c r="F1540" i="1"/>
  <c r="E1540" i="1" s="1"/>
  <c r="H1540" i="1"/>
  <c r="G1540" i="1" s="1"/>
  <c r="F1528" i="1"/>
  <c r="E1528" i="1" s="1"/>
  <c r="H1528" i="1"/>
  <c r="G1528" i="1" s="1"/>
  <c r="F1516" i="1"/>
  <c r="E1516" i="1" s="1"/>
  <c r="H1516" i="1"/>
  <c r="G1516" i="1" s="1"/>
  <c r="F1504" i="1"/>
  <c r="E1504" i="1" s="1"/>
  <c r="H1504" i="1"/>
  <c r="G1504" i="1" s="1"/>
  <c r="F1480" i="1"/>
  <c r="E1480" i="1" s="1"/>
  <c r="H1480" i="1"/>
  <c r="G1480" i="1" s="1"/>
  <c r="F1468" i="1"/>
  <c r="H1468" i="1"/>
  <c r="G1468" i="1" s="1"/>
  <c r="F1456" i="1"/>
  <c r="E1456" i="1" s="1"/>
  <c r="H1456" i="1"/>
  <c r="G1456" i="1" s="1"/>
  <c r="F1444" i="1"/>
  <c r="E1444" i="1" s="1"/>
  <c r="H1444" i="1"/>
  <c r="G1444" i="1" s="1"/>
  <c r="F1432" i="1"/>
  <c r="E1432" i="1" s="1"/>
  <c r="H1432" i="1"/>
  <c r="G1432" i="1" s="1"/>
  <c r="F1420" i="1"/>
  <c r="E1420" i="1" s="1"/>
  <c r="H1420" i="1"/>
  <c r="G1420" i="1" s="1"/>
  <c r="F1408" i="1"/>
  <c r="E1408" i="1" s="1"/>
  <c r="H1408" i="1"/>
  <c r="G1408" i="1" s="1"/>
  <c r="F1396" i="1"/>
  <c r="H1396" i="1"/>
  <c r="G1396" i="1" s="1"/>
  <c r="F1384" i="1"/>
  <c r="E1384" i="1" s="1"/>
  <c r="H1384" i="1"/>
  <c r="G1384" i="1" s="1"/>
  <c r="F1372" i="1"/>
  <c r="E1372" i="1" s="1"/>
  <c r="H1372" i="1"/>
  <c r="G1372" i="1" s="1"/>
  <c r="F1360" i="1"/>
  <c r="E1360" i="1" s="1"/>
  <c r="H1360" i="1"/>
  <c r="G1360" i="1" s="1"/>
  <c r="F1348" i="1"/>
  <c r="E1348" i="1" s="1"/>
  <c r="H1348" i="1"/>
  <c r="G1348" i="1" s="1"/>
  <c r="F1336" i="1"/>
  <c r="H1336" i="1"/>
  <c r="G1336" i="1" s="1"/>
  <c r="F1324" i="1"/>
  <c r="H1324" i="1"/>
  <c r="G1324" i="1" s="1"/>
  <c r="F1312" i="1"/>
  <c r="E1312" i="1" s="1"/>
  <c r="H1312" i="1"/>
  <c r="G1312" i="1" s="1"/>
  <c r="F1300" i="1"/>
  <c r="E1300" i="1" s="1"/>
  <c r="H1300" i="1"/>
  <c r="G1300" i="1" s="1"/>
  <c r="F1288" i="1"/>
  <c r="E1288" i="1" s="1"/>
  <c r="H1288" i="1"/>
  <c r="G1288" i="1" s="1"/>
  <c r="F1276" i="1"/>
  <c r="E1276" i="1" s="1"/>
  <c r="H1276" i="1"/>
  <c r="G1276" i="1" s="1"/>
  <c r="F1264" i="1"/>
  <c r="E1264" i="1" s="1"/>
  <c r="H1264" i="1"/>
  <c r="G1264" i="1" s="1"/>
  <c r="F1252" i="1"/>
  <c r="H1252" i="1"/>
  <c r="G1252" i="1" s="1"/>
  <c r="F1240" i="1"/>
  <c r="E1240" i="1" s="1"/>
  <c r="H1240" i="1"/>
  <c r="G1240" i="1" s="1"/>
  <c r="F1228" i="1"/>
  <c r="E1228" i="1" s="1"/>
  <c r="H1228" i="1"/>
  <c r="G1228" i="1" s="1"/>
  <c r="F1216" i="1"/>
  <c r="E1216" i="1" s="1"/>
  <c r="H1216" i="1"/>
  <c r="G1216" i="1" s="1"/>
  <c r="F1204" i="1"/>
  <c r="E1204" i="1" s="1"/>
  <c r="H1204" i="1"/>
  <c r="G1204" i="1" s="1"/>
  <c r="F1192" i="1"/>
  <c r="E1192" i="1" s="1"/>
  <c r="H1192" i="1"/>
  <c r="G1192" i="1" s="1"/>
  <c r="F1180" i="1"/>
  <c r="H1180" i="1"/>
  <c r="G1180" i="1" s="1"/>
  <c r="F1168" i="1"/>
  <c r="E1168" i="1" s="1"/>
  <c r="H1168" i="1"/>
  <c r="G1168" i="1" s="1"/>
  <c r="F1156" i="1"/>
  <c r="E1156" i="1" s="1"/>
  <c r="H1156" i="1"/>
  <c r="G1156" i="1" s="1"/>
  <c r="F1144" i="1"/>
  <c r="E1144" i="1" s="1"/>
  <c r="H1144" i="1"/>
  <c r="G1144" i="1" s="1"/>
  <c r="F1132" i="1"/>
  <c r="E1132" i="1" s="1"/>
  <c r="H1132" i="1"/>
  <c r="G1132" i="1" s="1"/>
  <c r="F1120" i="1"/>
  <c r="E1120" i="1" s="1"/>
  <c r="H1120" i="1"/>
  <c r="G1120" i="1" s="1"/>
  <c r="F1108" i="1"/>
  <c r="H1108" i="1"/>
  <c r="G1108" i="1" s="1"/>
  <c r="F1096" i="1"/>
  <c r="E1096" i="1" s="1"/>
  <c r="H1096" i="1"/>
  <c r="G1096" i="1" s="1"/>
  <c r="F1084" i="1"/>
  <c r="E1084" i="1" s="1"/>
  <c r="H1084" i="1"/>
  <c r="G1084" i="1" s="1"/>
  <c r="F1072" i="1"/>
  <c r="E1072" i="1" s="1"/>
  <c r="H1072" i="1"/>
  <c r="G1072" i="1" s="1"/>
  <c r="F1060" i="1"/>
  <c r="E1060" i="1" s="1"/>
  <c r="H1060" i="1"/>
  <c r="G1060" i="1" s="1"/>
  <c r="F1048" i="1"/>
  <c r="E1048" i="1" s="1"/>
  <c r="H1048" i="1"/>
  <c r="G1048" i="1" s="1"/>
  <c r="F1036" i="1"/>
  <c r="H1036" i="1"/>
  <c r="G1036" i="1" s="1"/>
  <c r="F1024" i="1"/>
  <c r="E1024" i="1" s="1"/>
  <c r="H1024" i="1"/>
  <c r="G1024" i="1" s="1"/>
  <c r="F1012" i="1"/>
  <c r="E1012" i="1" s="1"/>
  <c r="H1012" i="1"/>
  <c r="G1012" i="1" s="1"/>
  <c r="F1000" i="1"/>
  <c r="E1000" i="1" s="1"/>
  <c r="H1000" i="1"/>
  <c r="G1000" i="1" s="1"/>
  <c r="F988" i="1"/>
  <c r="E988" i="1" s="1"/>
  <c r="H988" i="1"/>
  <c r="G988" i="1" s="1"/>
  <c r="F976" i="1"/>
  <c r="E976" i="1" s="1"/>
  <c r="H976" i="1"/>
  <c r="G976" i="1" s="1"/>
  <c r="F964" i="1"/>
  <c r="H964" i="1"/>
  <c r="G964" i="1" s="1"/>
  <c r="F952" i="1"/>
  <c r="E952" i="1" s="1"/>
  <c r="H952" i="1"/>
  <c r="G952" i="1" s="1"/>
  <c r="F940" i="1"/>
  <c r="E940" i="1" s="1"/>
  <c r="H940" i="1"/>
  <c r="G940" i="1" s="1"/>
  <c r="F928" i="1"/>
  <c r="E928" i="1" s="1"/>
  <c r="H928" i="1"/>
  <c r="G928" i="1" s="1"/>
  <c r="F916" i="1"/>
  <c r="E916" i="1" s="1"/>
  <c r="H916" i="1"/>
  <c r="G916" i="1" s="1"/>
  <c r="F904" i="1"/>
  <c r="E904" i="1" s="1"/>
  <c r="H904" i="1"/>
  <c r="G904" i="1" s="1"/>
  <c r="F892" i="1"/>
  <c r="H892" i="1"/>
  <c r="G892" i="1" s="1"/>
  <c r="F880" i="1"/>
  <c r="E880" i="1" s="1"/>
  <c r="H880" i="1"/>
  <c r="G880" i="1" s="1"/>
  <c r="F868" i="1"/>
  <c r="E868" i="1" s="1"/>
  <c r="H868" i="1"/>
  <c r="G868" i="1" s="1"/>
  <c r="F1551" i="1"/>
  <c r="E1551" i="1" s="1"/>
  <c r="H1551" i="1"/>
  <c r="G1551" i="1" s="1"/>
  <c r="F1419" i="1"/>
  <c r="E1419" i="1" s="1"/>
  <c r="H1419" i="1"/>
  <c r="G1419" i="1" s="1"/>
  <c r="F1299" i="1"/>
  <c r="E1299" i="1" s="1"/>
  <c r="H1299" i="1"/>
  <c r="G1299" i="1" s="1"/>
  <c r="F1287" i="1"/>
  <c r="H1287" i="1"/>
  <c r="G1287" i="1" s="1"/>
  <c r="F1155" i="1"/>
  <c r="E1155" i="1" s="1"/>
  <c r="H1155" i="1"/>
  <c r="G1155" i="1" s="1"/>
  <c r="F1143" i="1"/>
  <c r="E1143" i="1" s="1"/>
  <c r="H1143" i="1"/>
  <c r="G1143" i="1" s="1"/>
  <c r="F1131" i="1"/>
  <c r="E1131" i="1" s="1"/>
  <c r="H1131" i="1"/>
  <c r="G1131" i="1" s="1"/>
  <c r="F1119" i="1"/>
  <c r="E1119" i="1" s="1"/>
  <c r="H1119" i="1"/>
  <c r="G1119" i="1" s="1"/>
  <c r="F1107" i="1"/>
  <c r="E1107" i="1" s="1"/>
  <c r="H1107" i="1"/>
  <c r="G1107" i="1" s="1"/>
  <c r="F1095" i="1"/>
  <c r="H1095" i="1"/>
  <c r="G1095" i="1" s="1"/>
  <c r="F1083" i="1"/>
  <c r="H1083" i="1"/>
  <c r="G1083" i="1" s="1"/>
  <c r="F1071" i="1"/>
  <c r="E1071" i="1" s="1"/>
  <c r="H1071" i="1"/>
  <c r="G1071" i="1" s="1"/>
  <c r="F1059" i="1"/>
  <c r="E1059" i="1" s="1"/>
  <c r="H1059" i="1"/>
  <c r="G1059" i="1" s="1"/>
  <c r="F1047" i="1"/>
  <c r="E1047" i="1" s="1"/>
  <c r="H1047" i="1"/>
  <c r="G1047" i="1" s="1"/>
  <c r="F1035" i="1"/>
  <c r="E1035" i="1" s="1"/>
  <c r="H1035" i="1"/>
  <c r="G1035" i="1" s="1"/>
  <c r="F1023" i="1"/>
  <c r="H1023" i="1"/>
  <c r="G1023" i="1" s="1"/>
  <c r="F1011" i="1"/>
  <c r="E1011" i="1" s="1"/>
  <c r="H1011" i="1"/>
  <c r="G1011" i="1" s="1"/>
  <c r="F999" i="1"/>
  <c r="E999" i="1" s="1"/>
  <c r="H999" i="1"/>
  <c r="G999" i="1" s="1"/>
  <c r="F987" i="1"/>
  <c r="E987" i="1" s="1"/>
  <c r="H987" i="1"/>
  <c r="G987" i="1" s="1"/>
  <c r="F975" i="1"/>
  <c r="E975" i="1" s="1"/>
  <c r="H975" i="1"/>
  <c r="G975" i="1" s="1"/>
  <c r="F963" i="1"/>
  <c r="E963" i="1" s="1"/>
  <c r="H963" i="1"/>
  <c r="G963" i="1" s="1"/>
  <c r="F951" i="1"/>
  <c r="H951" i="1"/>
  <c r="G951" i="1" s="1"/>
  <c r="F939" i="1"/>
  <c r="E939" i="1" s="1"/>
  <c r="H939" i="1"/>
  <c r="G939" i="1" s="1"/>
  <c r="F927" i="1"/>
  <c r="E927" i="1" s="1"/>
  <c r="H927" i="1"/>
  <c r="G927" i="1" s="1"/>
  <c r="F915" i="1"/>
  <c r="E915" i="1" s="1"/>
  <c r="H915" i="1"/>
  <c r="G915" i="1" s="1"/>
  <c r="F903" i="1"/>
  <c r="E903" i="1" s="1"/>
  <c r="H903" i="1"/>
  <c r="G903" i="1" s="1"/>
  <c r="F891" i="1"/>
  <c r="E891" i="1" s="1"/>
  <c r="H891" i="1"/>
  <c r="G891" i="1" s="1"/>
  <c r="F879" i="1"/>
  <c r="H879" i="1"/>
  <c r="G879" i="1" s="1"/>
  <c r="F867" i="1"/>
  <c r="E867" i="1" s="1"/>
  <c r="H867" i="1"/>
  <c r="G867" i="1" s="1"/>
  <c r="F855" i="1"/>
  <c r="E855" i="1" s="1"/>
  <c r="H855" i="1"/>
  <c r="G855" i="1" s="1"/>
  <c r="F843" i="1"/>
  <c r="E843" i="1" s="1"/>
  <c r="H843" i="1"/>
  <c r="G843" i="1" s="1"/>
  <c r="F831" i="1"/>
  <c r="E831" i="1" s="1"/>
  <c r="H831" i="1"/>
  <c r="G831" i="1" s="1"/>
  <c r="F819" i="1"/>
  <c r="E819" i="1" s="1"/>
  <c r="H819" i="1"/>
  <c r="G819" i="1" s="1"/>
  <c r="F807" i="1"/>
  <c r="H807" i="1"/>
  <c r="G807" i="1" s="1"/>
  <c r="F795" i="1"/>
  <c r="E795" i="1" s="1"/>
  <c r="H795" i="1"/>
  <c r="G795" i="1" s="1"/>
  <c r="F783" i="1"/>
  <c r="E783" i="1" s="1"/>
  <c r="H783" i="1"/>
  <c r="G783" i="1" s="1"/>
  <c r="F771" i="1"/>
  <c r="E771" i="1" s="1"/>
  <c r="H771" i="1"/>
  <c r="G771" i="1" s="1"/>
  <c r="F759" i="1"/>
  <c r="E759" i="1" s="1"/>
  <c r="H759" i="1"/>
  <c r="G759" i="1" s="1"/>
  <c r="F747" i="1"/>
  <c r="E747" i="1" s="1"/>
  <c r="H747" i="1"/>
  <c r="G747" i="1" s="1"/>
  <c r="F735" i="1"/>
  <c r="H735" i="1"/>
  <c r="G735" i="1" s="1"/>
  <c r="F723" i="1"/>
  <c r="E723" i="1" s="1"/>
  <c r="H723" i="1"/>
  <c r="G723" i="1" s="1"/>
  <c r="F711" i="1"/>
  <c r="E711" i="1" s="1"/>
  <c r="H711" i="1"/>
  <c r="G711" i="1" s="1"/>
  <c r="F699" i="1"/>
  <c r="E699" i="1" s="1"/>
  <c r="H699" i="1"/>
  <c r="G699" i="1" s="1"/>
  <c r="F687" i="1"/>
  <c r="E687" i="1" s="1"/>
  <c r="H687" i="1"/>
  <c r="G687" i="1" s="1"/>
  <c r="F675" i="1"/>
  <c r="E675" i="1" s="1"/>
  <c r="H675" i="1"/>
  <c r="G675" i="1" s="1"/>
  <c r="F663" i="1"/>
  <c r="H663" i="1"/>
  <c r="G663" i="1" s="1"/>
  <c r="F651" i="1"/>
  <c r="E651" i="1" s="1"/>
  <c r="H651" i="1"/>
  <c r="G651" i="1" s="1"/>
  <c r="F639" i="1"/>
  <c r="E639" i="1" s="1"/>
  <c r="H639" i="1"/>
  <c r="G639" i="1" s="1"/>
  <c r="F627" i="1"/>
  <c r="E627" i="1" s="1"/>
  <c r="H627" i="1"/>
  <c r="G627" i="1" s="1"/>
  <c r="F615" i="1"/>
  <c r="E615" i="1" s="1"/>
  <c r="H615" i="1"/>
  <c r="G615" i="1" s="1"/>
  <c r="F603" i="1"/>
  <c r="E603" i="1" s="1"/>
  <c r="H603" i="1"/>
  <c r="G603" i="1" s="1"/>
  <c r="F591" i="1"/>
  <c r="H591" i="1"/>
  <c r="G591" i="1" s="1"/>
  <c r="F579" i="1"/>
  <c r="E579" i="1" s="1"/>
  <c r="H579" i="1"/>
  <c r="G579" i="1" s="1"/>
  <c r="F567" i="1"/>
  <c r="E567" i="1" s="1"/>
  <c r="H567" i="1"/>
  <c r="G567" i="1" s="1"/>
  <c r="F555" i="1"/>
  <c r="E555" i="1" s="1"/>
  <c r="H555" i="1"/>
  <c r="G555" i="1" s="1"/>
  <c r="F543" i="1"/>
  <c r="E543" i="1" s="1"/>
  <c r="H543" i="1"/>
  <c r="G543" i="1" s="1"/>
  <c r="F531" i="1"/>
  <c r="E531" i="1" s="1"/>
  <c r="H531" i="1"/>
  <c r="G531" i="1" s="1"/>
  <c r="F519" i="1"/>
  <c r="H519" i="1"/>
  <c r="G519" i="1" s="1"/>
  <c r="F507" i="1"/>
  <c r="H507" i="1"/>
  <c r="G507" i="1" s="1"/>
  <c r="F495" i="1"/>
  <c r="E495" i="1" s="1"/>
  <c r="H495" i="1"/>
  <c r="G495" i="1" s="1"/>
  <c r="F483" i="1"/>
  <c r="E483" i="1" s="1"/>
  <c r="H483" i="1"/>
  <c r="G483" i="1" s="1"/>
  <c r="F471" i="1"/>
  <c r="E471" i="1" s="1"/>
  <c r="H471" i="1"/>
  <c r="G471" i="1" s="1"/>
  <c r="F459" i="1"/>
  <c r="E459" i="1" s="1"/>
  <c r="H459" i="1"/>
  <c r="G459" i="1" s="1"/>
  <c r="F447" i="1"/>
  <c r="E447" i="1" s="1"/>
  <c r="H447" i="1"/>
  <c r="G447" i="1" s="1"/>
  <c r="F435" i="1"/>
  <c r="E435" i="1" s="1"/>
  <c r="H435" i="1"/>
  <c r="G435" i="1" s="1"/>
  <c r="F423" i="1"/>
  <c r="E423" i="1" s="1"/>
  <c r="H423" i="1"/>
  <c r="G423" i="1" s="1"/>
  <c r="F411" i="1"/>
  <c r="E411" i="1" s="1"/>
  <c r="H411" i="1"/>
  <c r="G411" i="1" s="1"/>
  <c r="F399" i="1"/>
  <c r="E399" i="1" s="1"/>
  <c r="H399" i="1"/>
  <c r="G399" i="1" s="1"/>
  <c r="F387" i="1"/>
  <c r="E387" i="1" s="1"/>
  <c r="H387" i="1"/>
  <c r="G387" i="1" s="1"/>
  <c r="F375" i="1"/>
  <c r="H375" i="1"/>
  <c r="G375" i="1" s="1"/>
  <c r="F363" i="1"/>
  <c r="E363" i="1" s="1"/>
  <c r="H363" i="1"/>
  <c r="G363" i="1" s="1"/>
  <c r="F351" i="1"/>
  <c r="E351" i="1" s="1"/>
  <c r="H351" i="1"/>
  <c r="G351" i="1" s="1"/>
  <c r="F339" i="1"/>
  <c r="E339" i="1" s="1"/>
  <c r="H339" i="1"/>
  <c r="G339" i="1" s="1"/>
  <c r="F327" i="1"/>
  <c r="E327" i="1" s="1"/>
  <c r="H327" i="1"/>
  <c r="G327" i="1" s="1"/>
  <c r="F315" i="1"/>
  <c r="E315" i="1" s="1"/>
  <c r="H315" i="1"/>
  <c r="G315" i="1" s="1"/>
  <c r="F303" i="1"/>
  <c r="H303" i="1"/>
  <c r="G303" i="1" s="1"/>
  <c r="F291" i="1"/>
  <c r="E291" i="1" s="1"/>
  <c r="H291" i="1"/>
  <c r="G291" i="1" s="1"/>
  <c r="F279" i="1"/>
  <c r="E279" i="1" s="1"/>
  <c r="H279" i="1"/>
  <c r="G279" i="1" s="1"/>
  <c r="F267" i="1"/>
  <c r="E267" i="1" s="1"/>
  <c r="H267" i="1"/>
  <c r="G267" i="1" s="1"/>
  <c r="F255" i="1"/>
  <c r="E255" i="1" s="1"/>
  <c r="H255" i="1"/>
  <c r="G255" i="1" s="1"/>
  <c r="F243" i="1"/>
  <c r="E243" i="1" s="1"/>
  <c r="H243" i="1"/>
  <c r="G243" i="1" s="1"/>
  <c r="F231" i="1"/>
  <c r="H231" i="1"/>
  <c r="G231" i="1" s="1"/>
  <c r="F219" i="1"/>
  <c r="E219" i="1" s="1"/>
  <c r="H219" i="1"/>
  <c r="G219" i="1" s="1"/>
  <c r="F207" i="1"/>
  <c r="E207" i="1" s="1"/>
  <c r="H207" i="1"/>
  <c r="G207" i="1" s="1"/>
  <c r="F195" i="1"/>
  <c r="E195" i="1" s="1"/>
  <c r="H195" i="1"/>
  <c r="G195" i="1" s="1"/>
  <c r="F183" i="1"/>
  <c r="E183" i="1" s="1"/>
  <c r="H183" i="1"/>
  <c r="G183" i="1" s="1"/>
  <c r="F171" i="1"/>
  <c r="E171" i="1" s="1"/>
  <c r="H171" i="1"/>
  <c r="G171" i="1" s="1"/>
  <c r="F159" i="1"/>
  <c r="H159" i="1"/>
  <c r="G159" i="1" s="1"/>
  <c r="F147" i="1"/>
  <c r="E147" i="1" s="1"/>
  <c r="H147" i="1"/>
  <c r="G147" i="1" s="1"/>
  <c r="F135" i="1"/>
  <c r="E135" i="1" s="1"/>
  <c r="H135" i="1"/>
  <c r="G135" i="1" s="1"/>
  <c r="F123" i="1"/>
  <c r="E123" i="1" s="1"/>
  <c r="H123" i="1"/>
  <c r="G123" i="1" s="1"/>
  <c r="F111" i="1"/>
  <c r="E111" i="1" s="1"/>
  <c r="H111" i="1"/>
  <c r="G111" i="1" s="1"/>
  <c r="F99" i="1"/>
  <c r="E99" i="1" s="1"/>
  <c r="H99" i="1"/>
  <c r="G99" i="1" s="1"/>
  <c r="F87" i="1"/>
  <c r="H87" i="1"/>
  <c r="G87" i="1" s="1"/>
  <c r="F75" i="1"/>
  <c r="E75" i="1" s="1"/>
  <c r="H75" i="1"/>
  <c r="G75" i="1" s="1"/>
  <c r="F63" i="1"/>
  <c r="E63" i="1" s="1"/>
  <c r="H63" i="1"/>
  <c r="G63" i="1" s="1"/>
  <c r="F51" i="1"/>
  <c r="E51" i="1" s="1"/>
  <c r="H51" i="1"/>
  <c r="G51" i="1" s="1"/>
  <c r="F39" i="1"/>
  <c r="E39" i="1" s="1"/>
  <c r="H39" i="1"/>
  <c r="G39" i="1" s="1"/>
  <c r="F27" i="1"/>
  <c r="H27" i="1"/>
  <c r="G27" i="1" s="1"/>
  <c r="F15" i="1"/>
  <c r="H15" i="1"/>
  <c r="G15" i="1" s="1"/>
  <c r="F3" i="1"/>
  <c r="E3" i="1" s="1"/>
  <c r="H3" i="1"/>
  <c r="G3" i="1" s="1"/>
  <c r="F1515" i="1"/>
  <c r="H1515" i="1"/>
  <c r="G1515" i="1" s="1"/>
  <c r="F1335" i="1"/>
  <c r="E1335" i="1" s="1"/>
  <c r="H1335" i="1"/>
  <c r="G1335" i="1" s="1"/>
  <c r="F1179" i="1"/>
  <c r="E1179" i="1" s="1"/>
  <c r="H1179" i="1"/>
  <c r="G1179" i="1" s="1"/>
  <c r="F1574" i="1"/>
  <c r="E1574" i="1" s="1"/>
  <c r="H1574" i="1"/>
  <c r="G1574" i="1" s="1"/>
  <c r="F1454" i="1"/>
  <c r="E1454" i="1" s="1"/>
  <c r="H1454" i="1"/>
  <c r="G1454" i="1" s="1"/>
  <c r="F1442" i="1"/>
  <c r="E1442" i="1" s="1"/>
  <c r="H1442" i="1"/>
  <c r="G1442" i="1" s="1"/>
  <c r="F1430" i="1"/>
  <c r="E1430" i="1" s="1"/>
  <c r="H1430" i="1"/>
  <c r="G1430" i="1" s="1"/>
  <c r="F1418" i="1"/>
  <c r="E1418" i="1" s="1"/>
  <c r="H1418" i="1"/>
  <c r="G1418" i="1" s="1"/>
  <c r="F1406" i="1"/>
  <c r="E1406" i="1" s="1"/>
  <c r="H1406" i="1"/>
  <c r="G1406" i="1" s="1"/>
  <c r="F1394" i="1"/>
  <c r="E1394" i="1" s="1"/>
  <c r="H1394" i="1"/>
  <c r="G1394" i="1" s="1"/>
  <c r="F1382" i="1"/>
  <c r="E1382" i="1" s="1"/>
  <c r="H1382" i="1"/>
  <c r="G1382" i="1" s="1"/>
  <c r="F1370" i="1"/>
  <c r="E1370" i="1" s="1"/>
  <c r="H1370" i="1"/>
  <c r="G1370" i="1" s="1"/>
  <c r="F1358" i="1"/>
  <c r="E1358" i="1" s="1"/>
  <c r="H1358" i="1"/>
  <c r="G1358" i="1" s="1"/>
  <c r="F1346" i="1"/>
  <c r="E1346" i="1" s="1"/>
  <c r="H1346" i="1"/>
  <c r="G1346" i="1" s="1"/>
  <c r="F1334" i="1"/>
  <c r="E1334" i="1" s="1"/>
  <c r="H1334" i="1"/>
  <c r="G1334" i="1" s="1"/>
  <c r="F1322" i="1"/>
  <c r="E1322" i="1" s="1"/>
  <c r="H1322" i="1"/>
  <c r="G1322" i="1" s="1"/>
  <c r="F1310" i="1"/>
  <c r="E1310" i="1" s="1"/>
  <c r="H1310" i="1"/>
  <c r="G1310" i="1" s="1"/>
  <c r="F1298" i="1"/>
  <c r="E1298" i="1" s="1"/>
  <c r="H1298" i="1"/>
  <c r="G1298" i="1" s="1"/>
  <c r="F1286" i="1"/>
  <c r="E1286" i="1" s="1"/>
  <c r="H1286" i="1"/>
  <c r="G1286" i="1" s="1"/>
  <c r="F1274" i="1"/>
  <c r="E1274" i="1" s="1"/>
  <c r="H1274" i="1"/>
  <c r="G1274" i="1" s="1"/>
  <c r="F1262" i="1"/>
  <c r="E1262" i="1" s="1"/>
  <c r="H1262" i="1"/>
  <c r="G1262" i="1" s="1"/>
  <c r="F1250" i="1"/>
  <c r="E1250" i="1" s="1"/>
  <c r="H1250" i="1"/>
  <c r="G1250" i="1" s="1"/>
  <c r="F1238" i="1"/>
  <c r="E1238" i="1" s="1"/>
  <c r="H1238" i="1"/>
  <c r="G1238" i="1" s="1"/>
  <c r="F1226" i="1"/>
  <c r="E1226" i="1" s="1"/>
  <c r="H1226" i="1"/>
  <c r="G1226" i="1" s="1"/>
  <c r="F1214" i="1"/>
  <c r="E1214" i="1" s="1"/>
  <c r="H1214" i="1"/>
  <c r="G1214" i="1" s="1"/>
  <c r="F1202" i="1"/>
  <c r="E1202" i="1" s="1"/>
  <c r="H1202" i="1"/>
  <c r="G1202" i="1" s="1"/>
  <c r="F1190" i="1"/>
  <c r="E1190" i="1" s="1"/>
  <c r="H1190" i="1"/>
  <c r="G1190" i="1" s="1"/>
  <c r="F1178" i="1"/>
  <c r="E1178" i="1" s="1"/>
  <c r="H1178" i="1"/>
  <c r="G1178" i="1" s="1"/>
  <c r="F1166" i="1"/>
  <c r="E1166" i="1" s="1"/>
  <c r="H1166" i="1"/>
  <c r="G1166" i="1" s="1"/>
  <c r="F1154" i="1"/>
  <c r="E1154" i="1" s="1"/>
  <c r="H1154" i="1"/>
  <c r="G1154" i="1" s="1"/>
  <c r="F1142" i="1"/>
  <c r="E1142" i="1" s="1"/>
  <c r="H1142" i="1"/>
  <c r="G1142" i="1" s="1"/>
  <c r="F1130" i="1"/>
  <c r="E1130" i="1" s="1"/>
  <c r="H1130" i="1"/>
  <c r="G1130" i="1" s="1"/>
  <c r="F1118" i="1"/>
  <c r="E1118" i="1" s="1"/>
  <c r="H1118" i="1"/>
  <c r="G1118" i="1" s="1"/>
  <c r="F1106" i="1"/>
  <c r="E1106" i="1" s="1"/>
  <c r="H1106" i="1"/>
  <c r="G1106" i="1" s="1"/>
  <c r="F1094" i="1"/>
  <c r="E1094" i="1" s="1"/>
  <c r="H1094" i="1"/>
  <c r="G1094" i="1" s="1"/>
  <c r="F1082" i="1"/>
  <c r="E1082" i="1" s="1"/>
  <c r="H1082" i="1"/>
  <c r="G1082" i="1" s="1"/>
  <c r="F1070" i="1"/>
  <c r="E1070" i="1" s="1"/>
  <c r="H1070" i="1"/>
  <c r="G1070" i="1" s="1"/>
  <c r="F1058" i="1"/>
  <c r="E1058" i="1" s="1"/>
  <c r="H1058" i="1"/>
  <c r="G1058" i="1" s="1"/>
  <c r="F1046" i="1"/>
  <c r="E1046" i="1" s="1"/>
  <c r="H1046" i="1"/>
  <c r="G1046" i="1" s="1"/>
  <c r="F1034" i="1"/>
  <c r="E1034" i="1" s="1"/>
  <c r="H1034" i="1"/>
  <c r="G1034" i="1" s="1"/>
  <c r="F1022" i="1"/>
  <c r="E1022" i="1" s="1"/>
  <c r="H1022" i="1"/>
  <c r="G1022" i="1" s="1"/>
  <c r="F1010" i="1"/>
  <c r="E1010" i="1" s="1"/>
  <c r="H1010" i="1"/>
  <c r="G1010" i="1" s="1"/>
  <c r="F998" i="1"/>
  <c r="E998" i="1" s="1"/>
  <c r="H998" i="1"/>
  <c r="G998" i="1" s="1"/>
  <c r="F986" i="1"/>
  <c r="E986" i="1" s="1"/>
  <c r="H986" i="1"/>
  <c r="G986" i="1" s="1"/>
  <c r="F974" i="1"/>
  <c r="E974" i="1" s="1"/>
  <c r="H974" i="1"/>
  <c r="G974" i="1" s="1"/>
  <c r="F962" i="1"/>
  <c r="E962" i="1" s="1"/>
  <c r="H962" i="1"/>
  <c r="G962" i="1" s="1"/>
  <c r="F950" i="1"/>
  <c r="E950" i="1" s="1"/>
  <c r="H950" i="1"/>
  <c r="G950" i="1" s="1"/>
  <c r="F938" i="1"/>
  <c r="E938" i="1" s="1"/>
  <c r="H938" i="1"/>
  <c r="G938" i="1" s="1"/>
  <c r="F926" i="1"/>
  <c r="E926" i="1" s="1"/>
  <c r="H926" i="1"/>
  <c r="G926" i="1" s="1"/>
  <c r="F914" i="1"/>
  <c r="E914" i="1" s="1"/>
  <c r="H914" i="1"/>
  <c r="G914" i="1" s="1"/>
  <c r="F902" i="1"/>
  <c r="E902" i="1" s="1"/>
  <c r="H902" i="1"/>
  <c r="G902" i="1" s="1"/>
  <c r="F890" i="1"/>
  <c r="E890" i="1" s="1"/>
  <c r="H890" i="1"/>
  <c r="G890" i="1" s="1"/>
  <c r="F878" i="1"/>
  <c r="E878" i="1" s="1"/>
  <c r="H878" i="1"/>
  <c r="G878" i="1" s="1"/>
  <c r="F866" i="1"/>
  <c r="E866" i="1" s="1"/>
  <c r="H866" i="1"/>
  <c r="G866" i="1" s="1"/>
  <c r="F854" i="1"/>
  <c r="E854" i="1" s="1"/>
  <c r="H854" i="1"/>
  <c r="G854" i="1" s="1"/>
  <c r="F842" i="1"/>
  <c r="E842" i="1" s="1"/>
  <c r="H842" i="1"/>
  <c r="G842" i="1" s="1"/>
  <c r="F830" i="1"/>
  <c r="E830" i="1" s="1"/>
  <c r="H830" i="1"/>
  <c r="G830" i="1" s="1"/>
  <c r="F818" i="1"/>
  <c r="E818" i="1" s="1"/>
  <c r="H818" i="1"/>
  <c r="G818" i="1" s="1"/>
  <c r="F806" i="1"/>
  <c r="E806" i="1" s="1"/>
  <c r="H806" i="1"/>
  <c r="G806" i="1" s="1"/>
  <c r="F794" i="1"/>
  <c r="E794" i="1" s="1"/>
  <c r="H794" i="1"/>
  <c r="G794" i="1" s="1"/>
  <c r="F782" i="1"/>
  <c r="E782" i="1" s="1"/>
  <c r="H782" i="1"/>
  <c r="G782" i="1" s="1"/>
  <c r="F770" i="1"/>
  <c r="E770" i="1" s="1"/>
  <c r="H770" i="1"/>
  <c r="G770" i="1" s="1"/>
  <c r="F758" i="1"/>
  <c r="E758" i="1" s="1"/>
  <c r="H758" i="1"/>
  <c r="G758" i="1" s="1"/>
  <c r="F746" i="1"/>
  <c r="E746" i="1" s="1"/>
  <c r="H746" i="1"/>
  <c r="G746" i="1" s="1"/>
  <c r="F734" i="1"/>
  <c r="E734" i="1" s="1"/>
  <c r="H734" i="1"/>
  <c r="G734" i="1" s="1"/>
  <c r="F722" i="1"/>
  <c r="E722" i="1" s="1"/>
  <c r="H722" i="1"/>
  <c r="G722" i="1" s="1"/>
  <c r="F710" i="1"/>
  <c r="E710" i="1" s="1"/>
  <c r="H710" i="1"/>
  <c r="G710" i="1" s="1"/>
  <c r="F698" i="1"/>
  <c r="E698" i="1" s="1"/>
  <c r="H698" i="1"/>
  <c r="G698" i="1" s="1"/>
  <c r="F686" i="1"/>
  <c r="E686" i="1" s="1"/>
  <c r="H686" i="1"/>
  <c r="G686" i="1" s="1"/>
  <c r="F674" i="1"/>
  <c r="E674" i="1" s="1"/>
  <c r="H674" i="1"/>
  <c r="G674" i="1" s="1"/>
  <c r="F662" i="1"/>
  <c r="E662" i="1" s="1"/>
  <c r="H662" i="1"/>
  <c r="G662" i="1" s="1"/>
  <c r="F650" i="1"/>
  <c r="E650" i="1" s="1"/>
  <c r="H650" i="1"/>
  <c r="G650" i="1" s="1"/>
  <c r="F638" i="1"/>
  <c r="E638" i="1" s="1"/>
  <c r="H638" i="1"/>
  <c r="G638" i="1" s="1"/>
  <c r="F626" i="1"/>
  <c r="E626" i="1" s="1"/>
  <c r="H626" i="1"/>
  <c r="G626" i="1" s="1"/>
  <c r="F614" i="1"/>
  <c r="E614" i="1" s="1"/>
  <c r="H614" i="1"/>
  <c r="G614" i="1" s="1"/>
  <c r="F602" i="1"/>
  <c r="E602" i="1" s="1"/>
  <c r="H602" i="1"/>
  <c r="G602" i="1" s="1"/>
  <c r="F590" i="1"/>
  <c r="E590" i="1" s="1"/>
  <c r="H590" i="1"/>
  <c r="G590" i="1" s="1"/>
  <c r="F578" i="1"/>
  <c r="E578" i="1" s="1"/>
  <c r="H578" i="1"/>
  <c r="G578" i="1" s="1"/>
  <c r="F566" i="1"/>
  <c r="E566" i="1" s="1"/>
  <c r="H566" i="1"/>
  <c r="G566" i="1" s="1"/>
  <c r="F554" i="1"/>
  <c r="E554" i="1" s="1"/>
  <c r="H554" i="1"/>
  <c r="G554" i="1" s="1"/>
  <c r="F542" i="1"/>
  <c r="E542" i="1" s="1"/>
  <c r="H542" i="1"/>
  <c r="G542" i="1" s="1"/>
  <c r="F530" i="1"/>
  <c r="E530" i="1" s="1"/>
  <c r="H530" i="1"/>
  <c r="G530" i="1" s="1"/>
  <c r="F518" i="1"/>
  <c r="E518" i="1" s="1"/>
  <c r="H518" i="1"/>
  <c r="G518" i="1" s="1"/>
  <c r="F506" i="1"/>
  <c r="E506" i="1" s="1"/>
  <c r="H506" i="1"/>
  <c r="G506" i="1" s="1"/>
  <c r="F494" i="1"/>
  <c r="E494" i="1" s="1"/>
  <c r="H494" i="1"/>
  <c r="G494" i="1" s="1"/>
  <c r="F482" i="1"/>
  <c r="E482" i="1" s="1"/>
  <c r="H482" i="1"/>
  <c r="G482" i="1" s="1"/>
  <c r="F470" i="1"/>
  <c r="E470" i="1" s="1"/>
  <c r="H470" i="1"/>
  <c r="G470" i="1" s="1"/>
  <c r="F458" i="1"/>
  <c r="E458" i="1" s="1"/>
  <c r="H458" i="1"/>
  <c r="G458" i="1" s="1"/>
  <c r="F446" i="1"/>
  <c r="E446" i="1" s="1"/>
  <c r="H446" i="1"/>
  <c r="G446" i="1" s="1"/>
  <c r="F434" i="1"/>
  <c r="E434" i="1" s="1"/>
  <c r="H434" i="1"/>
  <c r="G434" i="1" s="1"/>
  <c r="F422" i="1"/>
  <c r="E422" i="1" s="1"/>
  <c r="H422" i="1"/>
  <c r="G422" i="1" s="1"/>
  <c r="F410" i="1"/>
  <c r="E410" i="1" s="1"/>
  <c r="H410" i="1"/>
  <c r="G410" i="1" s="1"/>
  <c r="F398" i="1"/>
  <c r="E398" i="1" s="1"/>
  <c r="H398" i="1"/>
  <c r="G398" i="1" s="1"/>
  <c r="F386" i="1"/>
  <c r="E386" i="1" s="1"/>
  <c r="H386" i="1"/>
  <c r="G386" i="1" s="1"/>
  <c r="F374" i="1"/>
  <c r="E374" i="1" s="1"/>
  <c r="H374" i="1"/>
  <c r="G374" i="1" s="1"/>
  <c r="F362" i="1"/>
  <c r="E362" i="1" s="1"/>
  <c r="H362" i="1"/>
  <c r="G362" i="1" s="1"/>
  <c r="F350" i="1"/>
  <c r="E350" i="1" s="1"/>
  <c r="H350" i="1"/>
  <c r="G350" i="1" s="1"/>
  <c r="F338" i="1"/>
  <c r="E338" i="1" s="1"/>
  <c r="H338" i="1"/>
  <c r="G338" i="1" s="1"/>
  <c r="F326" i="1"/>
  <c r="E326" i="1" s="1"/>
  <c r="H326" i="1"/>
  <c r="G326" i="1" s="1"/>
  <c r="F314" i="1"/>
  <c r="E314" i="1" s="1"/>
  <c r="H314" i="1"/>
  <c r="G314" i="1" s="1"/>
  <c r="F302" i="1"/>
  <c r="E302" i="1" s="1"/>
  <c r="H302" i="1"/>
  <c r="G302" i="1" s="1"/>
  <c r="F290" i="1"/>
  <c r="E290" i="1" s="1"/>
  <c r="H290" i="1"/>
  <c r="G290" i="1" s="1"/>
  <c r="F278" i="1"/>
  <c r="E278" i="1" s="1"/>
  <c r="H278" i="1"/>
  <c r="G278" i="1" s="1"/>
  <c r="F266" i="1"/>
  <c r="E266" i="1" s="1"/>
  <c r="H266" i="1"/>
  <c r="G266" i="1" s="1"/>
  <c r="F254" i="1"/>
  <c r="E254" i="1" s="1"/>
  <c r="H254" i="1"/>
  <c r="G254" i="1" s="1"/>
  <c r="F242" i="1"/>
  <c r="E242" i="1" s="1"/>
  <c r="H242" i="1"/>
  <c r="G242" i="1" s="1"/>
  <c r="F230" i="1"/>
  <c r="E230" i="1" s="1"/>
  <c r="H230" i="1"/>
  <c r="G230" i="1" s="1"/>
  <c r="F218" i="1"/>
  <c r="E218" i="1" s="1"/>
  <c r="H218" i="1"/>
  <c r="G218" i="1" s="1"/>
  <c r="F206" i="1"/>
  <c r="E206" i="1" s="1"/>
  <c r="H206" i="1"/>
  <c r="G206" i="1" s="1"/>
  <c r="F194" i="1"/>
  <c r="E194" i="1" s="1"/>
  <c r="H194" i="1"/>
  <c r="G194" i="1" s="1"/>
  <c r="F182" i="1"/>
  <c r="E182" i="1" s="1"/>
  <c r="H182" i="1"/>
  <c r="G182" i="1" s="1"/>
  <c r="F170" i="1"/>
  <c r="E170" i="1" s="1"/>
  <c r="H170" i="1"/>
  <c r="G170" i="1" s="1"/>
  <c r="F158" i="1"/>
  <c r="E158" i="1" s="1"/>
  <c r="H158" i="1"/>
  <c r="G158" i="1" s="1"/>
  <c r="F146" i="1"/>
  <c r="E146" i="1" s="1"/>
  <c r="H146" i="1"/>
  <c r="G146" i="1" s="1"/>
  <c r="F134" i="1"/>
  <c r="E134" i="1" s="1"/>
  <c r="H134" i="1"/>
  <c r="G134" i="1" s="1"/>
  <c r="F122" i="1"/>
  <c r="E122" i="1" s="1"/>
  <c r="H122" i="1"/>
  <c r="G122" i="1" s="1"/>
  <c r="F110" i="1"/>
  <c r="E110" i="1" s="1"/>
  <c r="H110" i="1"/>
  <c r="G110" i="1" s="1"/>
  <c r="F98" i="1"/>
  <c r="E98" i="1" s="1"/>
  <c r="H98" i="1"/>
  <c r="G98" i="1" s="1"/>
  <c r="F86" i="1"/>
  <c r="E86" i="1" s="1"/>
  <c r="H86" i="1"/>
  <c r="G86" i="1" s="1"/>
  <c r="F74" i="1"/>
  <c r="E74" i="1" s="1"/>
  <c r="H74" i="1"/>
  <c r="G74" i="1" s="1"/>
  <c r="F62" i="1"/>
  <c r="E62" i="1" s="1"/>
  <c r="H62" i="1"/>
  <c r="G62" i="1" s="1"/>
  <c r="F50" i="1"/>
  <c r="E50" i="1" s="1"/>
  <c r="H50" i="1"/>
  <c r="G50" i="1" s="1"/>
  <c r="F38" i="1"/>
  <c r="E38" i="1" s="1"/>
  <c r="H38" i="1"/>
  <c r="G38" i="1" s="1"/>
  <c r="F26" i="1"/>
  <c r="E26" i="1" s="1"/>
  <c r="H26" i="1"/>
  <c r="G26" i="1" s="1"/>
  <c r="F14" i="1"/>
  <c r="E14" i="1" s="1"/>
  <c r="H14" i="1"/>
  <c r="G14" i="1" s="1"/>
  <c r="E1552" i="1"/>
  <c r="F1587" i="1"/>
  <c r="H1587" i="1"/>
  <c r="G1587" i="1" s="1"/>
  <c r="F1443" i="1"/>
  <c r="E1443" i="1" s="1"/>
  <c r="H1443" i="1"/>
  <c r="G1443" i="1" s="1"/>
  <c r="F1323" i="1"/>
  <c r="E1323" i="1" s="1"/>
  <c r="H1323" i="1"/>
  <c r="G1323" i="1" s="1"/>
  <c r="F1239" i="1"/>
  <c r="E1239" i="1" s="1"/>
  <c r="H1239" i="1"/>
  <c r="G1239" i="1" s="1"/>
  <c r="F1502" i="1"/>
  <c r="E1502" i="1" s="1"/>
  <c r="H1502" i="1"/>
  <c r="G1502" i="1" s="1"/>
  <c r="F1525" i="1"/>
  <c r="E1525" i="1" s="1"/>
  <c r="H1525" i="1"/>
  <c r="G1525" i="1" s="1"/>
  <c r="F1417" i="1"/>
  <c r="E1417" i="1" s="1"/>
  <c r="H1417" i="1"/>
  <c r="G1417" i="1" s="1"/>
  <c r="F1381" i="1"/>
  <c r="E1381" i="1" s="1"/>
  <c r="H1381" i="1"/>
  <c r="G1381" i="1" s="1"/>
  <c r="F1273" i="1"/>
  <c r="E1273" i="1" s="1"/>
  <c r="H1273" i="1"/>
  <c r="G1273" i="1" s="1"/>
  <c r="F1261" i="1"/>
  <c r="E1261" i="1" s="1"/>
  <c r="H1261" i="1"/>
  <c r="G1261" i="1" s="1"/>
  <c r="F1249" i="1"/>
  <c r="E1249" i="1" s="1"/>
  <c r="H1249" i="1"/>
  <c r="G1249" i="1" s="1"/>
  <c r="F1237" i="1"/>
  <c r="E1237" i="1" s="1"/>
  <c r="H1237" i="1"/>
  <c r="G1237" i="1" s="1"/>
  <c r="F1225" i="1"/>
  <c r="E1225" i="1" s="1"/>
  <c r="H1225" i="1"/>
  <c r="G1225" i="1" s="1"/>
  <c r="F1213" i="1"/>
  <c r="E1213" i="1" s="1"/>
  <c r="H1213" i="1"/>
  <c r="G1213" i="1" s="1"/>
  <c r="F1201" i="1"/>
  <c r="E1201" i="1" s="1"/>
  <c r="H1201" i="1"/>
  <c r="G1201" i="1" s="1"/>
  <c r="F1189" i="1"/>
  <c r="E1189" i="1" s="1"/>
  <c r="H1189" i="1"/>
  <c r="G1189" i="1" s="1"/>
  <c r="F1177" i="1"/>
  <c r="E1177" i="1" s="1"/>
  <c r="H1177" i="1"/>
  <c r="G1177" i="1" s="1"/>
  <c r="F1165" i="1"/>
  <c r="E1165" i="1" s="1"/>
  <c r="H1165" i="1"/>
  <c r="G1165" i="1" s="1"/>
  <c r="F1153" i="1"/>
  <c r="E1153" i="1" s="1"/>
  <c r="H1153" i="1"/>
  <c r="G1153" i="1" s="1"/>
  <c r="F1141" i="1"/>
  <c r="E1141" i="1" s="1"/>
  <c r="H1141" i="1"/>
  <c r="G1141" i="1" s="1"/>
  <c r="F1129" i="1"/>
  <c r="E1129" i="1" s="1"/>
  <c r="H1129" i="1"/>
  <c r="G1129" i="1" s="1"/>
  <c r="F1117" i="1"/>
  <c r="E1117" i="1" s="1"/>
  <c r="H1117" i="1"/>
  <c r="G1117" i="1" s="1"/>
  <c r="F1105" i="1"/>
  <c r="E1105" i="1" s="1"/>
  <c r="H1105" i="1"/>
  <c r="G1105" i="1" s="1"/>
  <c r="F1093" i="1"/>
  <c r="E1093" i="1" s="1"/>
  <c r="H1093" i="1"/>
  <c r="G1093" i="1" s="1"/>
  <c r="F1081" i="1"/>
  <c r="E1081" i="1" s="1"/>
  <c r="H1081" i="1"/>
  <c r="G1081" i="1" s="1"/>
  <c r="F1069" i="1"/>
  <c r="E1069" i="1" s="1"/>
  <c r="H1069" i="1"/>
  <c r="G1069" i="1" s="1"/>
  <c r="F1057" i="1"/>
  <c r="E1057" i="1" s="1"/>
  <c r="H1057" i="1"/>
  <c r="G1057" i="1" s="1"/>
  <c r="F1045" i="1"/>
  <c r="E1045" i="1" s="1"/>
  <c r="H1045" i="1"/>
  <c r="G1045" i="1" s="1"/>
  <c r="F1033" i="1"/>
  <c r="E1033" i="1" s="1"/>
  <c r="H1033" i="1"/>
  <c r="G1033" i="1" s="1"/>
  <c r="F1021" i="1"/>
  <c r="E1021" i="1" s="1"/>
  <c r="H1021" i="1"/>
  <c r="G1021" i="1" s="1"/>
  <c r="F1009" i="1"/>
  <c r="E1009" i="1" s="1"/>
  <c r="H1009" i="1"/>
  <c r="G1009" i="1" s="1"/>
  <c r="F997" i="1"/>
  <c r="E997" i="1" s="1"/>
  <c r="H997" i="1"/>
  <c r="G997" i="1" s="1"/>
  <c r="F985" i="1"/>
  <c r="E985" i="1" s="1"/>
  <c r="H985" i="1"/>
  <c r="G985" i="1" s="1"/>
  <c r="F973" i="1"/>
  <c r="E973" i="1" s="1"/>
  <c r="H973" i="1"/>
  <c r="G973" i="1" s="1"/>
  <c r="F961" i="1"/>
  <c r="E961" i="1" s="1"/>
  <c r="H961" i="1"/>
  <c r="G961" i="1" s="1"/>
  <c r="F949" i="1"/>
  <c r="E949" i="1" s="1"/>
  <c r="H949" i="1"/>
  <c r="G949" i="1" s="1"/>
  <c r="F937" i="1"/>
  <c r="E937" i="1" s="1"/>
  <c r="H937" i="1"/>
  <c r="G937" i="1" s="1"/>
  <c r="F925" i="1"/>
  <c r="E925" i="1" s="1"/>
  <c r="H925" i="1"/>
  <c r="G925" i="1" s="1"/>
  <c r="F913" i="1"/>
  <c r="E913" i="1" s="1"/>
  <c r="H913" i="1"/>
  <c r="G913" i="1" s="1"/>
  <c r="F901" i="1"/>
  <c r="E901" i="1" s="1"/>
  <c r="H901" i="1"/>
  <c r="G901" i="1" s="1"/>
  <c r="F889" i="1"/>
  <c r="E889" i="1" s="1"/>
  <c r="H889" i="1"/>
  <c r="G889" i="1" s="1"/>
  <c r="F877" i="1"/>
  <c r="E877" i="1" s="1"/>
  <c r="H877" i="1"/>
  <c r="G877" i="1" s="1"/>
  <c r="F865" i="1"/>
  <c r="E865" i="1" s="1"/>
  <c r="H865" i="1"/>
  <c r="G865" i="1" s="1"/>
  <c r="F853" i="1"/>
  <c r="E853" i="1" s="1"/>
  <c r="H853" i="1"/>
  <c r="G853" i="1" s="1"/>
  <c r="F841" i="1"/>
  <c r="E841" i="1" s="1"/>
  <c r="H841" i="1"/>
  <c r="G841" i="1" s="1"/>
  <c r="F829" i="1"/>
  <c r="E829" i="1" s="1"/>
  <c r="H829" i="1"/>
  <c r="G829" i="1" s="1"/>
  <c r="F817" i="1"/>
  <c r="E817" i="1" s="1"/>
  <c r="H817" i="1"/>
  <c r="G817" i="1" s="1"/>
  <c r="F805" i="1"/>
  <c r="E805" i="1" s="1"/>
  <c r="H805" i="1"/>
  <c r="G805" i="1" s="1"/>
  <c r="F793" i="1"/>
  <c r="E793" i="1" s="1"/>
  <c r="H793" i="1"/>
  <c r="G793" i="1" s="1"/>
  <c r="F781" i="1"/>
  <c r="E781" i="1" s="1"/>
  <c r="H781" i="1"/>
  <c r="G781" i="1" s="1"/>
  <c r="F769" i="1"/>
  <c r="E769" i="1" s="1"/>
  <c r="H769" i="1"/>
  <c r="G769" i="1" s="1"/>
  <c r="F757" i="1"/>
  <c r="E757" i="1" s="1"/>
  <c r="H757" i="1"/>
  <c r="G757" i="1" s="1"/>
  <c r="F745" i="1"/>
  <c r="E745" i="1" s="1"/>
  <c r="H745" i="1"/>
  <c r="G745" i="1" s="1"/>
  <c r="F733" i="1"/>
  <c r="E733" i="1" s="1"/>
  <c r="H733" i="1"/>
  <c r="G733" i="1" s="1"/>
  <c r="F721" i="1"/>
  <c r="E721" i="1" s="1"/>
  <c r="H721" i="1"/>
  <c r="G721" i="1" s="1"/>
  <c r="F709" i="1"/>
  <c r="E709" i="1" s="1"/>
  <c r="H709" i="1"/>
  <c r="G709" i="1" s="1"/>
  <c r="F697" i="1"/>
  <c r="E697" i="1" s="1"/>
  <c r="H697" i="1"/>
  <c r="G697" i="1" s="1"/>
  <c r="F685" i="1"/>
  <c r="E685" i="1" s="1"/>
  <c r="H685" i="1"/>
  <c r="G685" i="1" s="1"/>
  <c r="F673" i="1"/>
  <c r="E673" i="1" s="1"/>
  <c r="H673" i="1"/>
  <c r="G673" i="1" s="1"/>
  <c r="F661" i="1"/>
  <c r="E661" i="1" s="1"/>
  <c r="H661" i="1"/>
  <c r="G661" i="1" s="1"/>
  <c r="F649" i="1"/>
  <c r="E649" i="1" s="1"/>
  <c r="H649" i="1"/>
  <c r="G649" i="1" s="1"/>
  <c r="F637" i="1"/>
  <c r="E637" i="1" s="1"/>
  <c r="H637" i="1"/>
  <c r="G637" i="1" s="1"/>
  <c r="F625" i="1"/>
  <c r="E625" i="1" s="1"/>
  <c r="H625" i="1"/>
  <c r="G625" i="1" s="1"/>
  <c r="F613" i="1"/>
  <c r="E613" i="1" s="1"/>
  <c r="H613" i="1"/>
  <c r="G613" i="1" s="1"/>
  <c r="F601" i="1"/>
  <c r="E601" i="1" s="1"/>
  <c r="H601" i="1"/>
  <c r="G601" i="1" s="1"/>
  <c r="F589" i="1"/>
  <c r="E589" i="1" s="1"/>
  <c r="H589" i="1"/>
  <c r="G589" i="1" s="1"/>
  <c r="F577" i="1"/>
  <c r="E577" i="1" s="1"/>
  <c r="H577" i="1"/>
  <c r="G577" i="1" s="1"/>
  <c r="F565" i="1"/>
  <c r="E565" i="1" s="1"/>
  <c r="H565" i="1"/>
  <c r="G565" i="1" s="1"/>
  <c r="F553" i="1"/>
  <c r="E553" i="1" s="1"/>
  <c r="H553" i="1"/>
  <c r="G553" i="1" s="1"/>
  <c r="F541" i="1"/>
  <c r="E541" i="1" s="1"/>
  <c r="H541" i="1"/>
  <c r="G541" i="1" s="1"/>
  <c r="F529" i="1"/>
  <c r="E529" i="1" s="1"/>
  <c r="H529" i="1"/>
  <c r="G529" i="1" s="1"/>
  <c r="F517" i="1"/>
  <c r="E517" i="1" s="1"/>
  <c r="H517" i="1"/>
  <c r="G517" i="1" s="1"/>
  <c r="F505" i="1"/>
  <c r="E505" i="1" s="1"/>
  <c r="H505" i="1"/>
  <c r="G505" i="1" s="1"/>
  <c r="F493" i="1"/>
  <c r="E493" i="1" s="1"/>
  <c r="H493" i="1"/>
  <c r="G493" i="1" s="1"/>
  <c r="F481" i="1"/>
  <c r="E481" i="1" s="1"/>
  <c r="H481" i="1"/>
  <c r="G481" i="1" s="1"/>
  <c r="F469" i="1"/>
  <c r="E469" i="1" s="1"/>
  <c r="H469" i="1"/>
  <c r="G469" i="1" s="1"/>
  <c r="F457" i="1"/>
  <c r="E457" i="1" s="1"/>
  <c r="H457" i="1"/>
  <c r="G457" i="1" s="1"/>
  <c r="F445" i="1"/>
  <c r="E445" i="1" s="1"/>
  <c r="H445" i="1"/>
  <c r="G445" i="1" s="1"/>
  <c r="F433" i="1"/>
  <c r="E433" i="1" s="1"/>
  <c r="H433" i="1"/>
  <c r="G433" i="1" s="1"/>
  <c r="F421" i="1"/>
  <c r="E421" i="1" s="1"/>
  <c r="H421" i="1"/>
  <c r="G421" i="1" s="1"/>
  <c r="F409" i="1"/>
  <c r="E409" i="1" s="1"/>
  <c r="H409" i="1"/>
  <c r="G409" i="1" s="1"/>
  <c r="F397" i="1"/>
  <c r="E397" i="1" s="1"/>
  <c r="H397" i="1"/>
  <c r="G397" i="1" s="1"/>
  <c r="F385" i="1"/>
  <c r="E385" i="1" s="1"/>
  <c r="H385" i="1"/>
  <c r="G385" i="1" s="1"/>
  <c r="F373" i="1"/>
  <c r="E373" i="1" s="1"/>
  <c r="H373" i="1"/>
  <c r="G373" i="1" s="1"/>
  <c r="F361" i="1"/>
  <c r="E361" i="1" s="1"/>
  <c r="H361" i="1"/>
  <c r="G361" i="1" s="1"/>
  <c r="F349" i="1"/>
  <c r="E349" i="1" s="1"/>
  <c r="H349" i="1"/>
  <c r="G349" i="1" s="1"/>
  <c r="F337" i="1"/>
  <c r="E337" i="1" s="1"/>
  <c r="H337" i="1"/>
  <c r="G337" i="1" s="1"/>
  <c r="F325" i="1"/>
  <c r="E325" i="1" s="1"/>
  <c r="H325" i="1"/>
  <c r="G325" i="1" s="1"/>
  <c r="F313" i="1"/>
  <c r="E313" i="1" s="1"/>
  <c r="H313" i="1"/>
  <c r="G313" i="1" s="1"/>
  <c r="F301" i="1"/>
  <c r="E301" i="1" s="1"/>
  <c r="H301" i="1"/>
  <c r="G301" i="1" s="1"/>
  <c r="F289" i="1"/>
  <c r="E289" i="1" s="1"/>
  <c r="H289" i="1"/>
  <c r="G289" i="1" s="1"/>
  <c r="F277" i="1"/>
  <c r="E277" i="1" s="1"/>
  <c r="H277" i="1"/>
  <c r="G277" i="1" s="1"/>
  <c r="F265" i="1"/>
  <c r="E265" i="1" s="1"/>
  <c r="H265" i="1"/>
  <c r="G265" i="1" s="1"/>
  <c r="F253" i="1"/>
  <c r="E253" i="1" s="1"/>
  <c r="H253" i="1"/>
  <c r="G253" i="1" s="1"/>
  <c r="F241" i="1"/>
  <c r="E241" i="1" s="1"/>
  <c r="H241" i="1"/>
  <c r="G241" i="1" s="1"/>
  <c r="F229" i="1"/>
  <c r="E229" i="1" s="1"/>
  <c r="H229" i="1"/>
  <c r="G229" i="1" s="1"/>
  <c r="F217" i="1"/>
  <c r="E217" i="1" s="1"/>
  <c r="H217" i="1"/>
  <c r="G217" i="1" s="1"/>
  <c r="F205" i="1"/>
  <c r="E205" i="1" s="1"/>
  <c r="H205" i="1"/>
  <c r="G205" i="1" s="1"/>
  <c r="F193" i="1"/>
  <c r="E193" i="1" s="1"/>
  <c r="H193" i="1"/>
  <c r="G193" i="1" s="1"/>
  <c r="F181" i="1"/>
  <c r="E181" i="1" s="1"/>
  <c r="H181" i="1"/>
  <c r="G181" i="1" s="1"/>
  <c r="F169" i="1"/>
  <c r="E169" i="1" s="1"/>
  <c r="H169" i="1"/>
  <c r="G169" i="1" s="1"/>
  <c r="F157" i="1"/>
  <c r="E157" i="1" s="1"/>
  <c r="H157" i="1"/>
  <c r="G157" i="1" s="1"/>
  <c r="F145" i="1"/>
  <c r="E145" i="1" s="1"/>
  <c r="H145" i="1"/>
  <c r="G145" i="1" s="1"/>
  <c r="F133" i="1"/>
  <c r="H133" i="1"/>
  <c r="G133" i="1" s="1"/>
  <c r="F121" i="1"/>
  <c r="E121" i="1" s="1"/>
  <c r="H121" i="1"/>
  <c r="G121" i="1" s="1"/>
  <c r="F109" i="1"/>
  <c r="E109" i="1" s="1"/>
  <c r="H109" i="1"/>
  <c r="G109" i="1" s="1"/>
  <c r="F97" i="1"/>
  <c r="E97" i="1" s="1"/>
  <c r="H97" i="1"/>
  <c r="G97" i="1" s="1"/>
  <c r="F85" i="1"/>
  <c r="E85" i="1" s="1"/>
  <c r="H85" i="1"/>
  <c r="G85" i="1" s="1"/>
  <c r="F73" i="1"/>
  <c r="E73" i="1" s="1"/>
  <c r="H73" i="1"/>
  <c r="G73" i="1" s="1"/>
  <c r="F61" i="1"/>
  <c r="E61" i="1" s="1"/>
  <c r="H61" i="1"/>
  <c r="G61" i="1" s="1"/>
  <c r="F49" i="1"/>
  <c r="E49" i="1" s="1"/>
  <c r="H49" i="1"/>
  <c r="G49" i="1" s="1"/>
  <c r="F37" i="1"/>
  <c r="E37" i="1" s="1"/>
  <c r="H37" i="1"/>
  <c r="G37" i="1" s="1"/>
  <c r="F25" i="1"/>
  <c r="E25" i="1" s="1"/>
  <c r="H25" i="1"/>
  <c r="G25" i="1" s="1"/>
  <c r="F13" i="1"/>
  <c r="E13" i="1" s="1"/>
  <c r="H13" i="1"/>
  <c r="G13" i="1" s="1"/>
  <c r="E1587" i="1"/>
  <c r="E1515" i="1"/>
  <c r="E1431" i="1"/>
  <c r="E807" i="1"/>
  <c r="E303" i="1"/>
  <c r="E159" i="1"/>
  <c r="F1539" i="1"/>
  <c r="E1539" i="1" s="1"/>
  <c r="H1539" i="1"/>
  <c r="G1539" i="1" s="1"/>
  <c r="F1407" i="1"/>
  <c r="E1407" i="1" s="1"/>
  <c r="H1407" i="1"/>
  <c r="G1407" i="1" s="1"/>
  <c r="F1251" i="1"/>
  <c r="E1251" i="1" s="1"/>
  <c r="H1251" i="1"/>
  <c r="G1251" i="1" s="1"/>
  <c r="F1562" i="1"/>
  <c r="E1562" i="1" s="1"/>
  <c r="H1562" i="1"/>
  <c r="G1562" i="1" s="1"/>
  <c r="F1597" i="1"/>
  <c r="E1597" i="1" s="1"/>
  <c r="H1597" i="1"/>
  <c r="G1597" i="1" s="1"/>
  <c r="F1309" i="1"/>
  <c r="E1309" i="1" s="1"/>
  <c r="H1309" i="1"/>
  <c r="G1309" i="1" s="1"/>
  <c r="F1536" i="1"/>
  <c r="E1536" i="1" s="1"/>
  <c r="H1536" i="1"/>
  <c r="G1536" i="1" s="1"/>
  <c r="F1452" i="1"/>
  <c r="E1452" i="1" s="1"/>
  <c r="H1452" i="1"/>
  <c r="G1452" i="1" s="1"/>
  <c r="F1356" i="1"/>
  <c r="E1356" i="1" s="1"/>
  <c r="H1356" i="1"/>
  <c r="G1356" i="1" s="1"/>
  <c r="F1260" i="1"/>
  <c r="E1260" i="1" s="1"/>
  <c r="H1260" i="1"/>
  <c r="G1260" i="1" s="1"/>
  <c r="F1164" i="1"/>
  <c r="E1164" i="1" s="1"/>
  <c r="H1164" i="1"/>
  <c r="G1164" i="1" s="1"/>
  <c r="F1068" i="1"/>
  <c r="E1068" i="1" s="1"/>
  <c r="H1068" i="1"/>
  <c r="G1068" i="1" s="1"/>
  <c r="F972" i="1"/>
  <c r="E972" i="1" s="1"/>
  <c r="H972" i="1"/>
  <c r="G972" i="1" s="1"/>
  <c r="F888" i="1"/>
  <c r="E888" i="1" s="1"/>
  <c r="H888" i="1"/>
  <c r="G888" i="1" s="1"/>
  <c r="F816" i="1"/>
  <c r="E816" i="1" s="1"/>
  <c r="H816" i="1"/>
  <c r="G816" i="1" s="1"/>
  <c r="F720" i="1"/>
  <c r="E720" i="1" s="1"/>
  <c r="H720" i="1"/>
  <c r="G720" i="1" s="1"/>
  <c r="F636" i="1"/>
  <c r="E636" i="1" s="1"/>
  <c r="H636" i="1"/>
  <c r="G636" i="1" s="1"/>
  <c r="F552" i="1"/>
  <c r="E552" i="1" s="1"/>
  <c r="H552" i="1"/>
  <c r="G552" i="1" s="1"/>
  <c r="F480" i="1"/>
  <c r="E480" i="1" s="1"/>
  <c r="H480" i="1"/>
  <c r="G480" i="1" s="1"/>
  <c r="F432" i="1"/>
  <c r="E432" i="1" s="1"/>
  <c r="H432" i="1"/>
  <c r="G432" i="1" s="1"/>
  <c r="F408" i="1"/>
  <c r="E408" i="1" s="1"/>
  <c r="H408" i="1"/>
  <c r="G408" i="1" s="1"/>
  <c r="F384" i="1"/>
  <c r="E384" i="1" s="1"/>
  <c r="H384" i="1"/>
  <c r="G384" i="1" s="1"/>
  <c r="F360" i="1"/>
  <c r="E360" i="1" s="1"/>
  <c r="H360" i="1"/>
  <c r="G360" i="1" s="1"/>
  <c r="F324" i="1"/>
  <c r="E324" i="1" s="1"/>
  <c r="H324" i="1"/>
  <c r="G324" i="1" s="1"/>
  <c r="F252" i="1"/>
  <c r="E252" i="1" s="1"/>
  <c r="H252" i="1"/>
  <c r="G252" i="1" s="1"/>
  <c r="F228" i="1"/>
  <c r="E228" i="1" s="1"/>
  <c r="H228" i="1"/>
  <c r="G228" i="1" s="1"/>
  <c r="F204" i="1"/>
  <c r="E204" i="1" s="1"/>
  <c r="H204" i="1"/>
  <c r="G204" i="1" s="1"/>
  <c r="F180" i="1"/>
  <c r="E180" i="1" s="1"/>
  <c r="H180" i="1"/>
  <c r="G180" i="1" s="1"/>
  <c r="F156" i="1"/>
  <c r="E156" i="1" s="1"/>
  <c r="H156" i="1"/>
  <c r="G156" i="1" s="1"/>
  <c r="F132" i="1"/>
  <c r="E132" i="1" s="1"/>
  <c r="H132" i="1"/>
  <c r="G132" i="1" s="1"/>
  <c r="F96" i="1"/>
  <c r="E96" i="1" s="1"/>
  <c r="H96" i="1"/>
  <c r="G96" i="1" s="1"/>
  <c r="F72" i="1"/>
  <c r="E72" i="1" s="1"/>
  <c r="H72" i="1"/>
  <c r="G72" i="1" s="1"/>
  <c r="E1586" i="1"/>
  <c r="E1490" i="1"/>
  <c r="F1611" i="1"/>
  <c r="E1611" i="1" s="1"/>
  <c r="H1611" i="1"/>
  <c r="G1611" i="1" s="1"/>
  <c r="F1527" i="1"/>
  <c r="E1527" i="1" s="1"/>
  <c r="H1527" i="1"/>
  <c r="G1527" i="1" s="1"/>
  <c r="F1383" i="1"/>
  <c r="E1383" i="1" s="1"/>
  <c r="H1383" i="1"/>
  <c r="G1383" i="1" s="1"/>
  <c r="F1203" i="1"/>
  <c r="E1203" i="1" s="1"/>
  <c r="H1203" i="1"/>
  <c r="G1203" i="1" s="1"/>
  <c r="F1466" i="1"/>
  <c r="E1466" i="1" s="1"/>
  <c r="H1466" i="1"/>
  <c r="G1466" i="1" s="1"/>
  <c r="F1549" i="1"/>
  <c r="E1549" i="1" s="1"/>
  <c r="H1549" i="1"/>
  <c r="G1549" i="1" s="1"/>
  <c r="F1429" i="1"/>
  <c r="E1429" i="1" s="1"/>
  <c r="H1429" i="1"/>
  <c r="G1429" i="1" s="1"/>
  <c r="F1345" i="1"/>
  <c r="E1345" i="1" s="1"/>
  <c r="H1345" i="1"/>
  <c r="G1345" i="1" s="1"/>
  <c r="F1548" i="1"/>
  <c r="E1548" i="1" s="1"/>
  <c r="H1548" i="1"/>
  <c r="G1548" i="1" s="1"/>
  <c r="F1428" i="1"/>
  <c r="E1428" i="1" s="1"/>
  <c r="H1428" i="1"/>
  <c r="G1428" i="1" s="1"/>
  <c r="F1332" i="1"/>
  <c r="E1332" i="1" s="1"/>
  <c r="H1332" i="1"/>
  <c r="G1332" i="1" s="1"/>
  <c r="F1212" i="1"/>
  <c r="E1212" i="1" s="1"/>
  <c r="H1212" i="1"/>
  <c r="G1212" i="1" s="1"/>
  <c r="F1116" i="1"/>
  <c r="E1116" i="1" s="1"/>
  <c r="H1116" i="1"/>
  <c r="G1116" i="1" s="1"/>
  <c r="F1020" i="1"/>
  <c r="E1020" i="1" s="1"/>
  <c r="H1020" i="1"/>
  <c r="G1020" i="1" s="1"/>
  <c r="F900" i="1"/>
  <c r="E900" i="1" s="1"/>
  <c r="H900" i="1"/>
  <c r="G900" i="1" s="1"/>
  <c r="F792" i="1"/>
  <c r="E792" i="1" s="1"/>
  <c r="H792" i="1"/>
  <c r="G792" i="1" s="1"/>
  <c r="F708" i="1"/>
  <c r="E708" i="1" s="1"/>
  <c r="H708" i="1"/>
  <c r="G708" i="1" s="1"/>
  <c r="F624" i="1"/>
  <c r="E624" i="1" s="1"/>
  <c r="H624" i="1"/>
  <c r="G624" i="1" s="1"/>
  <c r="F540" i="1"/>
  <c r="E540" i="1" s="1"/>
  <c r="H540" i="1"/>
  <c r="G540" i="1" s="1"/>
  <c r="F468" i="1"/>
  <c r="E468" i="1" s="1"/>
  <c r="H468" i="1"/>
  <c r="G468" i="1" s="1"/>
  <c r="F420" i="1"/>
  <c r="E420" i="1" s="1"/>
  <c r="H420" i="1"/>
  <c r="G420" i="1" s="1"/>
  <c r="F396" i="1"/>
  <c r="E396" i="1" s="1"/>
  <c r="H396" i="1"/>
  <c r="G396" i="1" s="1"/>
  <c r="F372" i="1"/>
  <c r="E372" i="1" s="1"/>
  <c r="H372" i="1"/>
  <c r="G372" i="1" s="1"/>
  <c r="F348" i="1"/>
  <c r="E348" i="1" s="1"/>
  <c r="H348" i="1"/>
  <c r="G348" i="1" s="1"/>
  <c r="F288" i="1"/>
  <c r="E288" i="1" s="1"/>
  <c r="H288" i="1"/>
  <c r="G288" i="1" s="1"/>
  <c r="F240" i="1"/>
  <c r="E240" i="1" s="1"/>
  <c r="H240" i="1"/>
  <c r="G240" i="1" s="1"/>
  <c r="F216" i="1"/>
  <c r="E216" i="1" s="1"/>
  <c r="H216" i="1"/>
  <c r="G216" i="1" s="1"/>
  <c r="F192" i="1"/>
  <c r="E192" i="1" s="1"/>
  <c r="H192" i="1"/>
  <c r="G192" i="1" s="1"/>
  <c r="F168" i="1"/>
  <c r="E168" i="1" s="1"/>
  <c r="H168" i="1"/>
  <c r="G168" i="1" s="1"/>
  <c r="F144" i="1"/>
  <c r="E144" i="1" s="1"/>
  <c r="H144" i="1"/>
  <c r="G144" i="1" s="1"/>
  <c r="F120" i="1"/>
  <c r="E120" i="1" s="1"/>
  <c r="H120" i="1"/>
  <c r="G120" i="1" s="1"/>
  <c r="F108" i="1"/>
  <c r="E108" i="1" s="1"/>
  <c r="H108" i="1"/>
  <c r="G108" i="1" s="1"/>
  <c r="F84" i="1"/>
  <c r="E84" i="1" s="1"/>
  <c r="H84" i="1"/>
  <c r="G84" i="1" s="1"/>
  <c r="F60" i="1"/>
  <c r="E60" i="1" s="1"/>
  <c r="H60" i="1"/>
  <c r="G60" i="1" s="1"/>
  <c r="F48" i="1"/>
  <c r="E48" i="1" s="1"/>
  <c r="H48" i="1"/>
  <c r="G48" i="1" s="1"/>
  <c r="F36" i="1"/>
  <c r="E36" i="1" s="1"/>
  <c r="H36" i="1"/>
  <c r="G36" i="1" s="1"/>
  <c r="F24" i="1"/>
  <c r="E24" i="1" s="1"/>
  <c r="H24" i="1"/>
  <c r="G24" i="1" s="1"/>
  <c r="F12" i="1"/>
  <c r="E12" i="1" s="1"/>
  <c r="H12" i="1"/>
  <c r="G12" i="1" s="1"/>
  <c r="F1607" i="1"/>
  <c r="E1607" i="1" s="1"/>
  <c r="H1607" i="1"/>
  <c r="G1607" i="1" s="1"/>
  <c r="F1595" i="1"/>
  <c r="E1595" i="1" s="1"/>
  <c r="H1595" i="1"/>
  <c r="G1595" i="1" s="1"/>
  <c r="F1583" i="1"/>
  <c r="E1583" i="1" s="1"/>
  <c r="H1583" i="1"/>
  <c r="G1583" i="1" s="1"/>
  <c r="F1571" i="1"/>
  <c r="E1571" i="1" s="1"/>
  <c r="H1571" i="1"/>
  <c r="G1571" i="1" s="1"/>
  <c r="F1559" i="1"/>
  <c r="E1559" i="1" s="1"/>
  <c r="H1559" i="1"/>
  <c r="G1559" i="1" s="1"/>
  <c r="F1547" i="1"/>
  <c r="E1547" i="1" s="1"/>
  <c r="H1547" i="1"/>
  <c r="G1547" i="1" s="1"/>
  <c r="F1599" i="1"/>
  <c r="E1599" i="1" s="1"/>
  <c r="H1599" i="1"/>
  <c r="G1599" i="1" s="1"/>
  <c r="F1479" i="1"/>
  <c r="E1479" i="1" s="1"/>
  <c r="H1479" i="1"/>
  <c r="G1479" i="1" s="1"/>
  <c r="F1371" i="1"/>
  <c r="H1371" i="1"/>
  <c r="G1371" i="1" s="1"/>
  <c r="F1215" i="1"/>
  <c r="E1215" i="1" s="1"/>
  <c r="H1215" i="1"/>
  <c r="G1215" i="1" s="1"/>
  <c r="F1514" i="1"/>
  <c r="E1514" i="1" s="1"/>
  <c r="H1514" i="1"/>
  <c r="G1514" i="1" s="1"/>
  <c r="F1513" i="1"/>
  <c r="E1513" i="1" s="1"/>
  <c r="H1513" i="1"/>
  <c r="G1513" i="1" s="1"/>
  <c r="F1393" i="1"/>
  <c r="E1393" i="1" s="1"/>
  <c r="H1393" i="1"/>
  <c r="G1393" i="1" s="1"/>
  <c r="F1285" i="1"/>
  <c r="E1285" i="1" s="1"/>
  <c r="H1285" i="1"/>
  <c r="G1285" i="1" s="1"/>
  <c r="F1584" i="1"/>
  <c r="E1584" i="1" s="1"/>
  <c r="H1584" i="1"/>
  <c r="G1584" i="1" s="1"/>
  <c r="F1488" i="1"/>
  <c r="E1488" i="1" s="1"/>
  <c r="H1488" i="1"/>
  <c r="G1488" i="1" s="1"/>
  <c r="F1404" i="1"/>
  <c r="E1404" i="1" s="1"/>
  <c r="H1404" i="1"/>
  <c r="G1404" i="1" s="1"/>
  <c r="F1308" i="1"/>
  <c r="E1308" i="1" s="1"/>
  <c r="H1308" i="1"/>
  <c r="G1308" i="1" s="1"/>
  <c r="F1224" i="1"/>
  <c r="E1224" i="1" s="1"/>
  <c r="H1224" i="1"/>
  <c r="G1224" i="1" s="1"/>
  <c r="F1128" i="1"/>
  <c r="E1128" i="1" s="1"/>
  <c r="H1128" i="1"/>
  <c r="G1128" i="1" s="1"/>
  <c r="F1032" i="1"/>
  <c r="E1032" i="1" s="1"/>
  <c r="H1032" i="1"/>
  <c r="G1032" i="1" s="1"/>
  <c r="F948" i="1"/>
  <c r="E948" i="1" s="1"/>
  <c r="H948" i="1"/>
  <c r="G948" i="1" s="1"/>
  <c r="F864" i="1"/>
  <c r="E864" i="1" s="1"/>
  <c r="H864" i="1"/>
  <c r="G864" i="1" s="1"/>
  <c r="F756" i="1"/>
  <c r="E756" i="1" s="1"/>
  <c r="H756" i="1"/>
  <c r="G756" i="1" s="1"/>
  <c r="F684" i="1"/>
  <c r="E684" i="1" s="1"/>
  <c r="H684" i="1"/>
  <c r="G684" i="1" s="1"/>
  <c r="F600" i="1"/>
  <c r="E600" i="1" s="1"/>
  <c r="H600" i="1"/>
  <c r="G600" i="1" s="1"/>
  <c r="F528" i="1"/>
  <c r="E528" i="1" s="1"/>
  <c r="H528" i="1"/>
  <c r="G528" i="1" s="1"/>
  <c r="F456" i="1"/>
  <c r="E456" i="1" s="1"/>
  <c r="H456" i="1"/>
  <c r="G456" i="1" s="1"/>
  <c r="F276" i="1"/>
  <c r="E276" i="1" s="1"/>
  <c r="H276" i="1"/>
  <c r="G276" i="1" s="1"/>
  <c r="F1558" i="1"/>
  <c r="E1558" i="1" s="1"/>
  <c r="H1558" i="1"/>
  <c r="G1558" i="1" s="1"/>
  <c r="F1522" i="1"/>
  <c r="E1522" i="1" s="1"/>
  <c r="H1522" i="1"/>
  <c r="G1522" i="1" s="1"/>
  <c r="F1474" i="1"/>
  <c r="E1474" i="1" s="1"/>
  <c r="H1474" i="1"/>
  <c r="G1474" i="1" s="1"/>
  <c r="F1426" i="1"/>
  <c r="E1426" i="1" s="1"/>
  <c r="H1426" i="1"/>
  <c r="G1426" i="1" s="1"/>
  <c r="F1366" i="1"/>
  <c r="E1366" i="1" s="1"/>
  <c r="H1366" i="1"/>
  <c r="G1366" i="1" s="1"/>
  <c r="F1306" i="1"/>
  <c r="E1306" i="1" s="1"/>
  <c r="H1306" i="1"/>
  <c r="G1306" i="1" s="1"/>
  <c r="F1294" i="1"/>
  <c r="E1294" i="1" s="1"/>
  <c r="H1294" i="1"/>
  <c r="G1294" i="1" s="1"/>
  <c r="F1234" i="1"/>
  <c r="E1234" i="1" s="1"/>
  <c r="H1234" i="1"/>
  <c r="G1234" i="1" s="1"/>
  <c r="F1222" i="1"/>
  <c r="E1222" i="1" s="1"/>
  <c r="H1222" i="1"/>
  <c r="G1222" i="1" s="1"/>
  <c r="F1210" i="1"/>
  <c r="E1210" i="1" s="1"/>
  <c r="H1210" i="1"/>
  <c r="G1210" i="1" s="1"/>
  <c r="F1198" i="1"/>
  <c r="E1198" i="1" s="1"/>
  <c r="H1198" i="1"/>
  <c r="G1198" i="1" s="1"/>
  <c r="F1186" i="1"/>
  <c r="E1186" i="1" s="1"/>
  <c r="H1186" i="1"/>
  <c r="G1186" i="1" s="1"/>
  <c r="F1174" i="1"/>
  <c r="E1174" i="1" s="1"/>
  <c r="H1174" i="1"/>
  <c r="G1174" i="1" s="1"/>
  <c r="F1162" i="1"/>
  <c r="E1162" i="1" s="1"/>
  <c r="H1162" i="1"/>
  <c r="G1162" i="1" s="1"/>
  <c r="F1150" i="1"/>
  <c r="E1150" i="1" s="1"/>
  <c r="H1150" i="1"/>
  <c r="G1150" i="1" s="1"/>
  <c r="F1138" i="1"/>
  <c r="E1138" i="1" s="1"/>
  <c r="H1138" i="1"/>
  <c r="G1138" i="1" s="1"/>
  <c r="F1126" i="1"/>
  <c r="E1126" i="1" s="1"/>
  <c r="H1126" i="1"/>
  <c r="G1126" i="1" s="1"/>
  <c r="F1114" i="1"/>
  <c r="E1114" i="1" s="1"/>
  <c r="H1114" i="1"/>
  <c r="G1114" i="1" s="1"/>
  <c r="F1102" i="1"/>
  <c r="E1102" i="1" s="1"/>
  <c r="H1102" i="1"/>
  <c r="G1102" i="1" s="1"/>
  <c r="F1090" i="1"/>
  <c r="E1090" i="1" s="1"/>
  <c r="H1090" i="1"/>
  <c r="G1090" i="1" s="1"/>
  <c r="F1078" i="1"/>
  <c r="E1078" i="1" s="1"/>
  <c r="H1078" i="1"/>
  <c r="G1078" i="1" s="1"/>
  <c r="F1066" i="1"/>
  <c r="E1066" i="1" s="1"/>
  <c r="H1066" i="1"/>
  <c r="G1066" i="1" s="1"/>
  <c r="F1054" i="1"/>
  <c r="E1054" i="1" s="1"/>
  <c r="H1054" i="1"/>
  <c r="G1054" i="1" s="1"/>
  <c r="F1042" i="1"/>
  <c r="E1042" i="1" s="1"/>
  <c r="H1042" i="1"/>
  <c r="G1042" i="1" s="1"/>
  <c r="F1030" i="1"/>
  <c r="E1030" i="1" s="1"/>
  <c r="H1030" i="1"/>
  <c r="G1030" i="1" s="1"/>
  <c r="F1018" i="1"/>
  <c r="E1018" i="1" s="1"/>
  <c r="H1018" i="1"/>
  <c r="G1018" i="1" s="1"/>
  <c r="F1006" i="1"/>
  <c r="E1006" i="1" s="1"/>
  <c r="H1006" i="1"/>
  <c r="G1006" i="1" s="1"/>
  <c r="F994" i="1"/>
  <c r="E994" i="1" s="1"/>
  <c r="H994" i="1"/>
  <c r="G994" i="1" s="1"/>
  <c r="F982" i="1"/>
  <c r="E982" i="1" s="1"/>
  <c r="H982" i="1"/>
  <c r="G982" i="1" s="1"/>
  <c r="F970" i="1"/>
  <c r="E970" i="1" s="1"/>
  <c r="H970" i="1"/>
  <c r="G970" i="1" s="1"/>
  <c r="F958" i="1"/>
  <c r="E958" i="1" s="1"/>
  <c r="H958" i="1"/>
  <c r="G958" i="1" s="1"/>
  <c r="F946" i="1"/>
  <c r="E946" i="1" s="1"/>
  <c r="H946" i="1"/>
  <c r="G946" i="1" s="1"/>
  <c r="F934" i="1"/>
  <c r="E934" i="1" s="1"/>
  <c r="H934" i="1"/>
  <c r="G934" i="1" s="1"/>
  <c r="F922" i="1"/>
  <c r="E922" i="1" s="1"/>
  <c r="H922" i="1"/>
  <c r="G922" i="1" s="1"/>
  <c r="F910" i="1"/>
  <c r="E910" i="1" s="1"/>
  <c r="H910" i="1"/>
  <c r="G910" i="1" s="1"/>
  <c r="F898" i="1"/>
  <c r="E898" i="1" s="1"/>
  <c r="H898" i="1"/>
  <c r="G898" i="1" s="1"/>
  <c r="F886" i="1"/>
  <c r="E886" i="1" s="1"/>
  <c r="H886" i="1"/>
  <c r="G886" i="1" s="1"/>
  <c r="F874" i="1"/>
  <c r="E874" i="1" s="1"/>
  <c r="H874" i="1"/>
  <c r="G874" i="1" s="1"/>
  <c r="F862" i="1"/>
  <c r="E862" i="1" s="1"/>
  <c r="H862" i="1"/>
  <c r="G862" i="1" s="1"/>
  <c r="F850" i="1"/>
  <c r="E850" i="1" s="1"/>
  <c r="H850" i="1"/>
  <c r="G850" i="1" s="1"/>
  <c r="F838" i="1"/>
  <c r="E838" i="1" s="1"/>
  <c r="H838" i="1"/>
  <c r="G838" i="1" s="1"/>
  <c r="F826" i="1"/>
  <c r="E826" i="1" s="1"/>
  <c r="H826" i="1"/>
  <c r="G826" i="1" s="1"/>
  <c r="F814" i="1"/>
  <c r="E814" i="1" s="1"/>
  <c r="H814" i="1"/>
  <c r="G814" i="1" s="1"/>
  <c r="F790" i="1"/>
  <c r="E790" i="1" s="1"/>
  <c r="H790" i="1"/>
  <c r="G790" i="1" s="1"/>
  <c r="F778" i="1"/>
  <c r="E778" i="1" s="1"/>
  <c r="H778" i="1"/>
  <c r="G778" i="1" s="1"/>
  <c r="F766" i="1"/>
  <c r="E766" i="1" s="1"/>
  <c r="H766" i="1"/>
  <c r="G766" i="1" s="1"/>
  <c r="F754" i="1"/>
  <c r="E754" i="1" s="1"/>
  <c r="H754" i="1"/>
  <c r="G754" i="1" s="1"/>
  <c r="F742" i="1"/>
  <c r="E742" i="1" s="1"/>
  <c r="H742" i="1"/>
  <c r="G742" i="1" s="1"/>
  <c r="F730" i="1"/>
  <c r="E730" i="1" s="1"/>
  <c r="H730" i="1"/>
  <c r="G730" i="1" s="1"/>
  <c r="F718" i="1"/>
  <c r="E718" i="1" s="1"/>
  <c r="H718" i="1"/>
  <c r="G718" i="1" s="1"/>
  <c r="F706" i="1"/>
  <c r="E706" i="1" s="1"/>
  <c r="H706" i="1"/>
  <c r="G706" i="1" s="1"/>
  <c r="F694" i="1"/>
  <c r="E694" i="1" s="1"/>
  <c r="H694" i="1"/>
  <c r="G694" i="1" s="1"/>
  <c r="F682" i="1"/>
  <c r="E682" i="1" s="1"/>
  <c r="H682" i="1"/>
  <c r="G682" i="1" s="1"/>
  <c r="F670" i="1"/>
  <c r="E670" i="1" s="1"/>
  <c r="H670" i="1"/>
  <c r="G670" i="1" s="1"/>
  <c r="F658" i="1"/>
  <c r="E658" i="1" s="1"/>
  <c r="H658" i="1"/>
  <c r="G658" i="1" s="1"/>
  <c r="F646" i="1"/>
  <c r="E646" i="1" s="1"/>
  <c r="H646" i="1"/>
  <c r="G646" i="1" s="1"/>
  <c r="F634" i="1"/>
  <c r="E634" i="1" s="1"/>
  <c r="H634" i="1"/>
  <c r="G634" i="1" s="1"/>
  <c r="F622" i="1"/>
  <c r="E622" i="1" s="1"/>
  <c r="H622" i="1"/>
  <c r="G622" i="1" s="1"/>
  <c r="F610" i="1"/>
  <c r="E610" i="1" s="1"/>
  <c r="H610" i="1"/>
  <c r="G610" i="1" s="1"/>
  <c r="F598" i="1"/>
  <c r="E598" i="1" s="1"/>
  <c r="H598" i="1"/>
  <c r="G598" i="1" s="1"/>
  <c r="F586" i="1"/>
  <c r="E586" i="1" s="1"/>
  <c r="H586" i="1"/>
  <c r="G586" i="1" s="1"/>
  <c r="F574" i="1"/>
  <c r="E574" i="1" s="1"/>
  <c r="H574" i="1"/>
  <c r="G574" i="1" s="1"/>
  <c r="F562" i="1"/>
  <c r="E562" i="1" s="1"/>
  <c r="H562" i="1"/>
  <c r="G562" i="1" s="1"/>
  <c r="F550" i="1"/>
  <c r="E550" i="1" s="1"/>
  <c r="H550" i="1"/>
  <c r="G550" i="1" s="1"/>
  <c r="F538" i="1"/>
  <c r="E538" i="1" s="1"/>
  <c r="H538" i="1"/>
  <c r="G538" i="1" s="1"/>
  <c r="F526" i="1"/>
  <c r="E526" i="1" s="1"/>
  <c r="H526" i="1"/>
  <c r="G526" i="1" s="1"/>
  <c r="F514" i="1"/>
  <c r="E514" i="1" s="1"/>
  <c r="H514" i="1"/>
  <c r="G514" i="1" s="1"/>
  <c r="E1524" i="1"/>
  <c r="E1512" i="1"/>
  <c r="E1380" i="1"/>
  <c r="E1272" i="1"/>
  <c r="E1236" i="1"/>
  <c r="E936" i="1"/>
  <c r="E852" i="1"/>
  <c r="E732" i="1"/>
  <c r="E696" i="1"/>
  <c r="E516" i="1"/>
  <c r="H1453" i="1"/>
  <c r="G1453" i="1" s="1"/>
  <c r="E2" i="1"/>
  <c r="F1535" i="1"/>
  <c r="E1535" i="1" s="1"/>
  <c r="H1535" i="1"/>
  <c r="G1535" i="1" s="1"/>
  <c r="F1523" i="1"/>
  <c r="E1523" i="1" s="1"/>
  <c r="H1523" i="1"/>
  <c r="G1523" i="1" s="1"/>
  <c r="F1511" i="1"/>
  <c r="E1511" i="1" s="1"/>
  <c r="H1511" i="1"/>
  <c r="G1511" i="1" s="1"/>
  <c r="F1499" i="1"/>
  <c r="E1499" i="1" s="1"/>
  <c r="H1499" i="1"/>
  <c r="G1499" i="1" s="1"/>
  <c r="F1487" i="1"/>
  <c r="E1487" i="1" s="1"/>
  <c r="H1487" i="1"/>
  <c r="G1487" i="1" s="1"/>
  <c r="F1475" i="1"/>
  <c r="E1475" i="1" s="1"/>
  <c r="H1475" i="1"/>
  <c r="G1475" i="1" s="1"/>
  <c r="F1451" i="1"/>
  <c r="E1451" i="1" s="1"/>
  <c r="H1451" i="1"/>
  <c r="G1451" i="1" s="1"/>
  <c r="F1439" i="1"/>
  <c r="E1439" i="1" s="1"/>
  <c r="H1439" i="1"/>
  <c r="G1439" i="1" s="1"/>
  <c r="F1427" i="1"/>
  <c r="E1427" i="1" s="1"/>
  <c r="H1427" i="1"/>
  <c r="G1427" i="1" s="1"/>
  <c r="F1415" i="1"/>
  <c r="E1415" i="1" s="1"/>
  <c r="H1415" i="1"/>
  <c r="G1415" i="1" s="1"/>
  <c r="F1403" i="1"/>
  <c r="E1403" i="1" s="1"/>
  <c r="H1403" i="1"/>
  <c r="G1403" i="1" s="1"/>
  <c r="F1391" i="1"/>
  <c r="E1391" i="1" s="1"/>
  <c r="H1391" i="1"/>
  <c r="G1391" i="1" s="1"/>
  <c r="F1379" i="1"/>
  <c r="E1379" i="1" s="1"/>
  <c r="H1379" i="1"/>
  <c r="G1379" i="1" s="1"/>
  <c r="F1367" i="1"/>
  <c r="E1367" i="1" s="1"/>
  <c r="H1367" i="1"/>
  <c r="G1367" i="1" s="1"/>
  <c r="F1355" i="1"/>
  <c r="E1355" i="1" s="1"/>
  <c r="H1355" i="1"/>
  <c r="G1355" i="1" s="1"/>
  <c r="F1343" i="1"/>
  <c r="E1343" i="1" s="1"/>
  <c r="H1343" i="1"/>
  <c r="G1343" i="1" s="1"/>
  <c r="F1331" i="1"/>
  <c r="E1331" i="1" s="1"/>
  <c r="H1331" i="1"/>
  <c r="G1331" i="1" s="1"/>
  <c r="F1319" i="1"/>
  <c r="E1319" i="1" s="1"/>
  <c r="H1319" i="1"/>
  <c r="G1319" i="1" s="1"/>
  <c r="F1307" i="1"/>
  <c r="E1307" i="1" s="1"/>
  <c r="H1307" i="1"/>
  <c r="G1307" i="1" s="1"/>
  <c r="F1295" i="1"/>
  <c r="E1295" i="1" s="1"/>
  <c r="H1295" i="1"/>
  <c r="G1295" i="1" s="1"/>
  <c r="F1283" i="1"/>
  <c r="E1283" i="1" s="1"/>
  <c r="H1283" i="1"/>
  <c r="G1283" i="1" s="1"/>
  <c r="F1259" i="1"/>
  <c r="E1259" i="1" s="1"/>
  <c r="H1259" i="1"/>
  <c r="G1259" i="1" s="1"/>
  <c r="F1247" i="1"/>
  <c r="E1247" i="1" s="1"/>
  <c r="H1247" i="1"/>
  <c r="G1247" i="1" s="1"/>
  <c r="F1235" i="1"/>
  <c r="E1235" i="1" s="1"/>
  <c r="H1235" i="1"/>
  <c r="G1235" i="1" s="1"/>
  <c r="F1223" i="1"/>
  <c r="E1223" i="1" s="1"/>
  <c r="H1223" i="1"/>
  <c r="G1223" i="1" s="1"/>
  <c r="F1211" i="1"/>
  <c r="E1211" i="1" s="1"/>
  <c r="H1211" i="1"/>
  <c r="G1211" i="1" s="1"/>
  <c r="F1199" i="1"/>
  <c r="E1199" i="1" s="1"/>
  <c r="H1199" i="1"/>
  <c r="G1199" i="1" s="1"/>
  <c r="F1187" i="1"/>
  <c r="E1187" i="1" s="1"/>
  <c r="H1187" i="1"/>
  <c r="G1187" i="1" s="1"/>
  <c r="F1175" i="1"/>
  <c r="E1175" i="1" s="1"/>
  <c r="H1175" i="1"/>
  <c r="G1175" i="1" s="1"/>
  <c r="F1163" i="1"/>
  <c r="E1163" i="1" s="1"/>
  <c r="H1163" i="1"/>
  <c r="G1163" i="1" s="1"/>
  <c r="F1151" i="1"/>
  <c r="E1151" i="1" s="1"/>
  <c r="H1151" i="1"/>
  <c r="G1151" i="1" s="1"/>
  <c r="F1139" i="1"/>
  <c r="E1139" i="1" s="1"/>
  <c r="H1139" i="1"/>
  <c r="G1139" i="1" s="1"/>
  <c r="F1127" i="1"/>
  <c r="E1127" i="1" s="1"/>
  <c r="H1127" i="1"/>
  <c r="G1127" i="1" s="1"/>
  <c r="F1115" i="1"/>
  <c r="E1115" i="1" s="1"/>
  <c r="H1115" i="1"/>
  <c r="G1115" i="1" s="1"/>
  <c r="F1103" i="1"/>
  <c r="E1103" i="1" s="1"/>
  <c r="H1103" i="1"/>
  <c r="G1103" i="1" s="1"/>
  <c r="F1091" i="1"/>
  <c r="E1091" i="1" s="1"/>
  <c r="H1091" i="1"/>
  <c r="G1091" i="1" s="1"/>
  <c r="F1067" i="1"/>
  <c r="E1067" i="1" s="1"/>
  <c r="H1067" i="1"/>
  <c r="G1067" i="1" s="1"/>
  <c r="F1055" i="1"/>
  <c r="E1055" i="1" s="1"/>
  <c r="H1055" i="1"/>
  <c r="G1055" i="1" s="1"/>
  <c r="F1043" i="1"/>
  <c r="E1043" i="1" s="1"/>
  <c r="H1043" i="1"/>
  <c r="G1043" i="1" s="1"/>
  <c r="F1031" i="1"/>
  <c r="E1031" i="1" s="1"/>
  <c r="H1031" i="1"/>
  <c r="G1031" i="1" s="1"/>
  <c r="F1019" i="1"/>
  <c r="E1019" i="1" s="1"/>
  <c r="H1019" i="1"/>
  <c r="G1019" i="1" s="1"/>
  <c r="F1007" i="1"/>
  <c r="E1007" i="1" s="1"/>
  <c r="H1007" i="1"/>
  <c r="G1007" i="1" s="1"/>
  <c r="F995" i="1"/>
  <c r="E995" i="1" s="1"/>
  <c r="H995" i="1"/>
  <c r="G995" i="1" s="1"/>
  <c r="F983" i="1"/>
  <c r="E983" i="1" s="1"/>
  <c r="H983" i="1"/>
  <c r="G983" i="1" s="1"/>
  <c r="F971" i="1"/>
  <c r="E971" i="1" s="1"/>
  <c r="H971" i="1"/>
  <c r="G971" i="1" s="1"/>
  <c r="F959" i="1"/>
  <c r="E959" i="1" s="1"/>
  <c r="H959" i="1"/>
  <c r="G959" i="1" s="1"/>
  <c r="F947" i="1"/>
  <c r="E947" i="1" s="1"/>
  <c r="H947" i="1"/>
  <c r="G947" i="1" s="1"/>
  <c r="F935" i="1"/>
  <c r="E935" i="1" s="1"/>
  <c r="H935" i="1"/>
  <c r="G935" i="1" s="1"/>
  <c r="F923" i="1"/>
  <c r="E923" i="1" s="1"/>
  <c r="H923" i="1"/>
  <c r="G923" i="1" s="1"/>
  <c r="F911" i="1"/>
  <c r="E911" i="1" s="1"/>
  <c r="H911" i="1"/>
  <c r="G911" i="1" s="1"/>
  <c r="F899" i="1"/>
  <c r="E899" i="1" s="1"/>
  <c r="H899" i="1"/>
  <c r="G899" i="1" s="1"/>
  <c r="F887" i="1"/>
  <c r="E887" i="1" s="1"/>
  <c r="H887" i="1"/>
  <c r="G887" i="1" s="1"/>
  <c r="F875" i="1"/>
  <c r="E875" i="1" s="1"/>
  <c r="H875" i="1"/>
  <c r="G875" i="1" s="1"/>
  <c r="F863" i="1"/>
  <c r="E863" i="1" s="1"/>
  <c r="H863" i="1"/>
  <c r="G863" i="1" s="1"/>
  <c r="F851" i="1"/>
  <c r="E851" i="1" s="1"/>
  <c r="H851" i="1"/>
  <c r="G851" i="1" s="1"/>
  <c r="F839" i="1"/>
  <c r="E839" i="1" s="1"/>
  <c r="H839" i="1"/>
  <c r="G839" i="1" s="1"/>
  <c r="F827" i="1"/>
  <c r="E827" i="1" s="1"/>
  <c r="H827" i="1"/>
  <c r="G827" i="1" s="1"/>
  <c r="F815" i="1"/>
  <c r="E815" i="1" s="1"/>
  <c r="H815" i="1"/>
  <c r="G815" i="1" s="1"/>
  <c r="F791" i="1"/>
  <c r="E791" i="1" s="1"/>
  <c r="H791" i="1"/>
  <c r="G791" i="1" s="1"/>
  <c r="F779" i="1"/>
  <c r="E779" i="1" s="1"/>
  <c r="H779" i="1"/>
  <c r="G779" i="1" s="1"/>
  <c r="F767" i="1"/>
  <c r="E767" i="1" s="1"/>
  <c r="H767" i="1"/>
  <c r="G767" i="1" s="1"/>
  <c r="F755" i="1"/>
  <c r="E755" i="1" s="1"/>
  <c r="H755" i="1"/>
  <c r="G755" i="1" s="1"/>
  <c r="F743" i="1"/>
  <c r="E743" i="1" s="1"/>
  <c r="H743" i="1"/>
  <c r="G743" i="1" s="1"/>
  <c r="F731" i="1"/>
  <c r="E731" i="1" s="1"/>
  <c r="H731" i="1"/>
  <c r="G731" i="1" s="1"/>
  <c r="F719" i="1"/>
  <c r="E719" i="1" s="1"/>
  <c r="H719" i="1"/>
  <c r="G719" i="1" s="1"/>
  <c r="F707" i="1"/>
  <c r="E707" i="1" s="1"/>
  <c r="H707" i="1"/>
  <c r="G707" i="1" s="1"/>
  <c r="F695" i="1"/>
  <c r="E695" i="1" s="1"/>
  <c r="H695" i="1"/>
  <c r="G695" i="1" s="1"/>
  <c r="F683" i="1"/>
  <c r="E683" i="1" s="1"/>
  <c r="H683" i="1"/>
  <c r="G683" i="1" s="1"/>
  <c r="F671" i="1"/>
  <c r="E671" i="1" s="1"/>
  <c r="H671" i="1"/>
  <c r="G671" i="1" s="1"/>
  <c r="F659" i="1"/>
  <c r="E659" i="1" s="1"/>
  <c r="H659" i="1"/>
  <c r="G659" i="1" s="1"/>
  <c r="F647" i="1"/>
  <c r="E647" i="1" s="1"/>
  <c r="H647" i="1"/>
  <c r="G647" i="1" s="1"/>
  <c r="F635" i="1"/>
  <c r="E635" i="1" s="1"/>
  <c r="H635" i="1"/>
  <c r="G635" i="1" s="1"/>
  <c r="F623" i="1"/>
  <c r="E623" i="1" s="1"/>
  <c r="H623" i="1"/>
  <c r="G623" i="1" s="1"/>
  <c r="F611" i="1"/>
  <c r="E611" i="1" s="1"/>
  <c r="H611" i="1"/>
  <c r="G611" i="1" s="1"/>
  <c r="F599" i="1"/>
  <c r="E599" i="1" s="1"/>
  <c r="H599" i="1"/>
  <c r="G599" i="1" s="1"/>
  <c r="F587" i="1"/>
  <c r="E587" i="1" s="1"/>
  <c r="H587" i="1"/>
  <c r="G587" i="1" s="1"/>
  <c r="F575" i="1"/>
  <c r="E575" i="1" s="1"/>
  <c r="H575" i="1"/>
  <c r="G575" i="1" s="1"/>
  <c r="F563" i="1"/>
  <c r="E563" i="1" s="1"/>
  <c r="H563" i="1"/>
  <c r="G563" i="1" s="1"/>
  <c r="F551" i="1"/>
  <c r="E551" i="1" s="1"/>
  <c r="H551" i="1"/>
  <c r="G551" i="1" s="1"/>
  <c r="F539" i="1"/>
  <c r="E539" i="1" s="1"/>
  <c r="H539" i="1"/>
  <c r="G539" i="1" s="1"/>
  <c r="F527" i="1"/>
  <c r="E527" i="1" s="1"/>
  <c r="H527" i="1"/>
  <c r="G527" i="1" s="1"/>
  <c r="F515" i="1"/>
  <c r="H515" i="1"/>
  <c r="G515" i="1" s="1"/>
  <c r="F503" i="1"/>
  <c r="E503" i="1" s="1"/>
  <c r="H503" i="1"/>
  <c r="G503" i="1" s="1"/>
  <c r="F491" i="1"/>
  <c r="E491" i="1" s="1"/>
  <c r="H491" i="1"/>
  <c r="G491" i="1" s="1"/>
  <c r="F479" i="1"/>
  <c r="E479" i="1" s="1"/>
  <c r="H479" i="1"/>
  <c r="G479" i="1" s="1"/>
  <c r="E1561" i="1"/>
  <c r="E1453" i="1"/>
  <c r="E1405" i="1"/>
  <c r="H1463" i="1"/>
  <c r="F717" i="1"/>
  <c r="E717" i="1" s="1"/>
  <c r="H717" i="1"/>
  <c r="G717" i="1" s="1"/>
  <c r="F705" i="1"/>
  <c r="E705" i="1" s="1"/>
  <c r="H705" i="1"/>
  <c r="G705" i="1" s="1"/>
  <c r="F693" i="1"/>
  <c r="E693" i="1" s="1"/>
  <c r="H693" i="1"/>
  <c r="G693" i="1" s="1"/>
  <c r="F681" i="1"/>
  <c r="E681" i="1" s="1"/>
  <c r="H681" i="1"/>
  <c r="G681" i="1" s="1"/>
  <c r="F669" i="1"/>
  <c r="E669" i="1" s="1"/>
  <c r="H669" i="1"/>
  <c r="G669" i="1" s="1"/>
  <c r="F657" i="1"/>
  <c r="H657" i="1"/>
  <c r="G657" i="1" s="1"/>
  <c r="F645" i="1"/>
  <c r="E645" i="1" s="1"/>
  <c r="H645" i="1"/>
  <c r="G645" i="1" s="1"/>
  <c r="F633" i="1"/>
  <c r="E633" i="1" s="1"/>
  <c r="H633" i="1"/>
  <c r="G633" i="1" s="1"/>
  <c r="F621" i="1"/>
  <c r="E621" i="1" s="1"/>
  <c r="H621" i="1"/>
  <c r="G621" i="1" s="1"/>
  <c r="F609" i="1"/>
  <c r="E609" i="1" s="1"/>
  <c r="H609" i="1"/>
  <c r="G609" i="1" s="1"/>
  <c r="F597" i="1"/>
  <c r="E597" i="1" s="1"/>
  <c r="H597" i="1"/>
  <c r="G597" i="1" s="1"/>
  <c r="F585" i="1"/>
  <c r="H585" i="1"/>
  <c r="G585" i="1" s="1"/>
  <c r="F573" i="1"/>
  <c r="E573" i="1" s="1"/>
  <c r="H573" i="1"/>
  <c r="G573" i="1" s="1"/>
  <c r="F561" i="1"/>
  <c r="E561" i="1" s="1"/>
  <c r="H561" i="1"/>
  <c r="G561" i="1" s="1"/>
  <c r="F549" i="1"/>
  <c r="E549" i="1" s="1"/>
  <c r="H549" i="1"/>
  <c r="G549" i="1" s="1"/>
  <c r="F537" i="1"/>
  <c r="E537" i="1" s="1"/>
  <c r="H537" i="1"/>
  <c r="G537" i="1" s="1"/>
  <c r="F525" i="1"/>
  <c r="E525" i="1" s="1"/>
  <c r="H525" i="1"/>
  <c r="G525" i="1" s="1"/>
  <c r="F513" i="1"/>
  <c r="H513" i="1"/>
  <c r="G513" i="1" s="1"/>
  <c r="F501" i="1"/>
  <c r="E501" i="1" s="1"/>
  <c r="H501" i="1"/>
  <c r="G501" i="1" s="1"/>
  <c r="F489" i="1"/>
  <c r="E489" i="1" s="1"/>
  <c r="H489" i="1"/>
  <c r="G489" i="1" s="1"/>
  <c r="F477" i="1"/>
  <c r="E477" i="1" s="1"/>
  <c r="H477" i="1"/>
  <c r="G477" i="1" s="1"/>
  <c r="F465" i="1"/>
  <c r="E465" i="1" s="1"/>
  <c r="H465" i="1"/>
  <c r="G465" i="1" s="1"/>
  <c r="F453" i="1"/>
  <c r="E453" i="1" s="1"/>
  <c r="H453" i="1"/>
  <c r="G453" i="1" s="1"/>
  <c r="F441" i="1"/>
  <c r="H441" i="1"/>
  <c r="G441" i="1" s="1"/>
  <c r="F429" i="1"/>
  <c r="H429" i="1"/>
  <c r="G429" i="1" s="1"/>
  <c r="F417" i="1"/>
  <c r="E417" i="1" s="1"/>
  <c r="H417" i="1"/>
  <c r="G417" i="1" s="1"/>
  <c r="E1463" i="1"/>
  <c r="F1088" i="1"/>
  <c r="E1088" i="1" s="1"/>
  <c r="H1088" i="1"/>
  <c r="G1088" i="1" s="1"/>
  <c r="F1076" i="1"/>
  <c r="E1076" i="1" s="1"/>
  <c r="H1076" i="1"/>
  <c r="G1076" i="1" s="1"/>
  <c r="F1064" i="1"/>
  <c r="E1064" i="1" s="1"/>
  <c r="H1064" i="1"/>
  <c r="G1064" i="1" s="1"/>
  <c r="F1052" i="1"/>
  <c r="E1052" i="1" s="1"/>
  <c r="H1052" i="1"/>
  <c r="G1052" i="1" s="1"/>
  <c r="F1040" i="1"/>
  <c r="E1040" i="1" s="1"/>
  <c r="H1040" i="1"/>
  <c r="G1040" i="1" s="1"/>
  <c r="F1028" i="1"/>
  <c r="E1028" i="1" s="1"/>
  <c r="H1028" i="1"/>
  <c r="G1028" i="1" s="1"/>
  <c r="F1016" i="1"/>
  <c r="E1016" i="1" s="1"/>
  <c r="H1016" i="1"/>
  <c r="G1016" i="1" s="1"/>
  <c r="F1004" i="1"/>
  <c r="E1004" i="1" s="1"/>
  <c r="H1004" i="1"/>
  <c r="G1004" i="1" s="1"/>
  <c r="F992" i="1"/>
  <c r="E992" i="1" s="1"/>
  <c r="H992" i="1"/>
  <c r="G992" i="1" s="1"/>
  <c r="F980" i="1"/>
  <c r="E980" i="1" s="1"/>
  <c r="H980" i="1"/>
  <c r="G980" i="1" s="1"/>
  <c r="F968" i="1"/>
  <c r="E968" i="1" s="1"/>
  <c r="H968" i="1"/>
  <c r="G968" i="1" s="1"/>
  <c r="F956" i="1"/>
  <c r="E956" i="1" s="1"/>
  <c r="H956" i="1"/>
  <c r="G956" i="1" s="1"/>
  <c r="F944" i="1"/>
  <c r="E944" i="1" s="1"/>
  <c r="H944" i="1"/>
  <c r="G944" i="1" s="1"/>
  <c r="F932" i="1"/>
  <c r="E932" i="1" s="1"/>
  <c r="H932" i="1"/>
  <c r="G932" i="1" s="1"/>
  <c r="F920" i="1"/>
  <c r="E920" i="1" s="1"/>
  <c r="H920" i="1"/>
  <c r="G920" i="1" s="1"/>
  <c r="F908" i="1"/>
  <c r="E908" i="1" s="1"/>
  <c r="H908" i="1"/>
  <c r="G908" i="1" s="1"/>
  <c r="F896" i="1"/>
  <c r="E896" i="1" s="1"/>
  <c r="H896" i="1"/>
  <c r="G896" i="1" s="1"/>
  <c r="F884" i="1"/>
  <c r="E884" i="1" s="1"/>
  <c r="H884" i="1"/>
  <c r="G884" i="1" s="1"/>
  <c r="F872" i="1"/>
  <c r="E872" i="1" s="1"/>
  <c r="H872" i="1"/>
  <c r="G872" i="1" s="1"/>
  <c r="F860" i="1"/>
  <c r="E860" i="1" s="1"/>
  <c r="H860" i="1"/>
  <c r="G860" i="1" s="1"/>
  <c r="F848" i="1"/>
  <c r="E848" i="1" s="1"/>
  <c r="H848" i="1"/>
  <c r="G848" i="1" s="1"/>
  <c r="F836" i="1"/>
  <c r="E836" i="1" s="1"/>
  <c r="H836" i="1"/>
  <c r="G836" i="1" s="1"/>
  <c r="F824" i="1"/>
  <c r="E824" i="1" s="1"/>
  <c r="H824" i="1"/>
  <c r="G824" i="1" s="1"/>
  <c r="F812" i="1"/>
  <c r="E812" i="1" s="1"/>
  <c r="H812" i="1"/>
  <c r="G812" i="1" s="1"/>
  <c r="F788" i="1"/>
  <c r="E788" i="1" s="1"/>
  <c r="H788" i="1"/>
  <c r="G788" i="1" s="1"/>
  <c r="F776" i="1"/>
  <c r="E776" i="1" s="1"/>
  <c r="H776" i="1"/>
  <c r="G776" i="1" s="1"/>
  <c r="F764" i="1"/>
  <c r="E764" i="1" s="1"/>
  <c r="H764" i="1"/>
  <c r="G764" i="1" s="1"/>
  <c r="F752" i="1"/>
  <c r="E752" i="1" s="1"/>
  <c r="H752" i="1"/>
  <c r="G752" i="1" s="1"/>
  <c r="F740" i="1"/>
  <c r="E740" i="1" s="1"/>
  <c r="H740" i="1"/>
  <c r="G740" i="1" s="1"/>
  <c r="F728" i="1"/>
  <c r="E728" i="1" s="1"/>
  <c r="H728" i="1"/>
  <c r="G728" i="1" s="1"/>
  <c r="F716" i="1"/>
  <c r="E716" i="1" s="1"/>
  <c r="H716" i="1"/>
  <c r="G716" i="1" s="1"/>
  <c r="F704" i="1"/>
  <c r="E704" i="1" s="1"/>
  <c r="H704" i="1"/>
  <c r="G704" i="1" s="1"/>
  <c r="F692" i="1"/>
  <c r="E692" i="1" s="1"/>
  <c r="H692" i="1"/>
  <c r="G692" i="1" s="1"/>
  <c r="F680" i="1"/>
  <c r="E680" i="1" s="1"/>
  <c r="H680" i="1"/>
  <c r="G680" i="1" s="1"/>
  <c r="F668" i="1"/>
  <c r="E668" i="1" s="1"/>
  <c r="H668" i="1"/>
  <c r="G668" i="1" s="1"/>
  <c r="F656" i="1"/>
  <c r="E656" i="1" s="1"/>
  <c r="H656" i="1"/>
  <c r="G656" i="1" s="1"/>
  <c r="F644" i="1"/>
  <c r="E644" i="1" s="1"/>
  <c r="H644" i="1"/>
  <c r="G644" i="1" s="1"/>
  <c r="F632" i="1"/>
  <c r="E632" i="1" s="1"/>
  <c r="H632" i="1"/>
  <c r="G632" i="1" s="1"/>
  <c r="F620" i="1"/>
  <c r="E620" i="1" s="1"/>
  <c r="H620" i="1"/>
  <c r="G620" i="1" s="1"/>
  <c r="F608" i="1"/>
  <c r="E608" i="1" s="1"/>
  <c r="H608" i="1"/>
  <c r="G608" i="1" s="1"/>
  <c r="F596" i="1"/>
  <c r="E596" i="1" s="1"/>
  <c r="H596" i="1"/>
  <c r="G596" i="1" s="1"/>
  <c r="F584" i="1"/>
  <c r="E584" i="1" s="1"/>
  <c r="H584" i="1"/>
  <c r="G584" i="1" s="1"/>
  <c r="F572" i="1"/>
  <c r="E572" i="1" s="1"/>
  <c r="H572" i="1"/>
  <c r="G572" i="1" s="1"/>
  <c r="F560" i="1"/>
  <c r="E560" i="1" s="1"/>
  <c r="H560" i="1"/>
  <c r="G560" i="1" s="1"/>
  <c r="F548" i="1"/>
  <c r="E548" i="1" s="1"/>
  <c r="H548" i="1"/>
  <c r="G548" i="1" s="1"/>
  <c r="F536" i="1"/>
  <c r="E536" i="1" s="1"/>
  <c r="H536" i="1"/>
  <c r="G536" i="1" s="1"/>
  <c r="F524" i="1"/>
  <c r="E524" i="1" s="1"/>
  <c r="H524" i="1"/>
  <c r="G524" i="1" s="1"/>
  <c r="F512" i="1"/>
  <c r="E512" i="1" s="1"/>
  <c r="H512" i="1"/>
  <c r="G512" i="1" s="1"/>
  <c r="F500" i="1"/>
  <c r="E500" i="1" s="1"/>
  <c r="H500" i="1"/>
  <c r="G500" i="1" s="1"/>
  <c r="F488" i="1"/>
  <c r="E488" i="1" s="1"/>
  <c r="H488" i="1"/>
  <c r="G488" i="1" s="1"/>
  <c r="F476" i="1"/>
  <c r="E476" i="1" s="1"/>
  <c r="H476" i="1"/>
  <c r="G476" i="1" s="1"/>
  <c r="F464" i="1"/>
  <c r="E464" i="1" s="1"/>
  <c r="H464" i="1"/>
  <c r="G464" i="1" s="1"/>
  <c r="F452" i="1"/>
  <c r="E452" i="1" s="1"/>
  <c r="H452" i="1"/>
  <c r="G452" i="1" s="1"/>
  <c r="F440" i="1"/>
  <c r="E440" i="1" s="1"/>
  <c r="H440" i="1"/>
  <c r="G440" i="1" s="1"/>
  <c r="F428" i="1"/>
  <c r="E428" i="1" s="1"/>
  <c r="H428" i="1"/>
  <c r="G428" i="1" s="1"/>
  <c r="F416" i="1"/>
  <c r="E416" i="1" s="1"/>
  <c r="H416" i="1"/>
  <c r="G416" i="1" s="1"/>
  <c r="F404" i="1"/>
  <c r="E404" i="1" s="1"/>
  <c r="H404" i="1"/>
  <c r="G404" i="1" s="1"/>
  <c r="F392" i="1"/>
  <c r="E392" i="1" s="1"/>
  <c r="H392" i="1"/>
  <c r="G392" i="1" s="1"/>
  <c r="F380" i="1"/>
  <c r="E380" i="1" s="1"/>
  <c r="H380" i="1"/>
  <c r="G380" i="1" s="1"/>
  <c r="F368" i="1"/>
  <c r="E368" i="1" s="1"/>
  <c r="H368" i="1"/>
  <c r="G368" i="1" s="1"/>
  <c r="F356" i="1"/>
  <c r="E356" i="1" s="1"/>
  <c r="H356" i="1"/>
  <c r="G356" i="1" s="1"/>
  <c r="F344" i="1"/>
  <c r="E344" i="1" s="1"/>
  <c r="H344" i="1"/>
  <c r="G344" i="1" s="1"/>
  <c r="F332" i="1"/>
  <c r="E332" i="1" s="1"/>
  <c r="H332" i="1"/>
  <c r="G332" i="1" s="1"/>
  <c r="F320" i="1"/>
  <c r="E320" i="1" s="1"/>
  <c r="H320" i="1"/>
  <c r="G320" i="1" s="1"/>
  <c r="F308" i="1"/>
  <c r="E308" i="1" s="1"/>
  <c r="H308" i="1"/>
  <c r="G308" i="1" s="1"/>
  <c r="F296" i="1"/>
  <c r="E296" i="1" s="1"/>
  <c r="H296" i="1"/>
  <c r="G296" i="1" s="1"/>
  <c r="F284" i="1"/>
  <c r="E284" i="1" s="1"/>
  <c r="H284" i="1"/>
  <c r="G284" i="1" s="1"/>
  <c r="F272" i="1"/>
  <c r="E272" i="1" s="1"/>
  <c r="H272" i="1"/>
  <c r="G272" i="1" s="1"/>
  <c r="F260" i="1"/>
  <c r="E260" i="1" s="1"/>
  <c r="H260" i="1"/>
  <c r="G260" i="1" s="1"/>
  <c r="F248" i="1"/>
  <c r="E248" i="1" s="1"/>
  <c r="H248" i="1"/>
  <c r="G248" i="1" s="1"/>
  <c r="F236" i="1"/>
  <c r="E236" i="1" s="1"/>
  <c r="H236" i="1"/>
  <c r="G236" i="1" s="1"/>
  <c r="F224" i="1"/>
  <c r="E224" i="1" s="1"/>
  <c r="H224" i="1"/>
  <c r="G224" i="1" s="1"/>
  <c r="F212" i="1"/>
  <c r="E212" i="1" s="1"/>
  <c r="H212" i="1"/>
  <c r="G212" i="1" s="1"/>
  <c r="F200" i="1"/>
  <c r="E200" i="1" s="1"/>
  <c r="H200" i="1"/>
  <c r="G200" i="1" s="1"/>
  <c r="F188" i="1"/>
  <c r="E188" i="1" s="1"/>
  <c r="H188" i="1"/>
  <c r="G188" i="1" s="1"/>
  <c r="F176" i="1"/>
  <c r="E176" i="1" s="1"/>
  <c r="H176" i="1"/>
  <c r="G176" i="1" s="1"/>
  <c r="F164" i="1"/>
  <c r="E164" i="1" s="1"/>
  <c r="H164" i="1"/>
  <c r="G164" i="1" s="1"/>
  <c r="F152" i="1"/>
  <c r="E152" i="1" s="1"/>
  <c r="H152" i="1"/>
  <c r="G152" i="1" s="1"/>
  <c r="F140" i="1"/>
  <c r="E140" i="1" s="1"/>
  <c r="H140" i="1"/>
  <c r="G140" i="1" s="1"/>
  <c r="F128" i="1"/>
  <c r="E128" i="1" s="1"/>
  <c r="H128" i="1"/>
  <c r="G128" i="1" s="1"/>
  <c r="F116" i="1"/>
  <c r="E116" i="1" s="1"/>
  <c r="H116" i="1"/>
  <c r="G116" i="1" s="1"/>
  <c r="F104" i="1"/>
  <c r="E104" i="1" s="1"/>
  <c r="H104" i="1"/>
  <c r="G104" i="1" s="1"/>
  <c r="F92" i="1"/>
  <c r="E92" i="1" s="1"/>
  <c r="H92" i="1"/>
  <c r="G92" i="1" s="1"/>
  <c r="F80" i="1"/>
  <c r="E80" i="1" s="1"/>
  <c r="H80" i="1"/>
  <c r="G80" i="1" s="1"/>
  <c r="F68" i="1"/>
  <c r="E68" i="1" s="1"/>
  <c r="H68" i="1"/>
  <c r="G68" i="1" s="1"/>
  <c r="F56" i="1"/>
  <c r="E56" i="1" s="1"/>
  <c r="H56" i="1"/>
  <c r="G56" i="1" s="1"/>
  <c r="F44" i="1"/>
  <c r="E44" i="1" s="1"/>
  <c r="H44" i="1"/>
  <c r="G44" i="1" s="1"/>
  <c r="F20" i="1"/>
  <c r="E20" i="1" s="1"/>
  <c r="H20" i="1"/>
  <c r="G20" i="1" s="1"/>
  <c r="F8" i="1"/>
  <c r="E8" i="1" s="1"/>
  <c r="H8" i="1"/>
  <c r="G8" i="1" s="1"/>
  <c r="H1271" i="1"/>
  <c r="F1543" i="1"/>
  <c r="E1543" i="1" s="1"/>
  <c r="H1543" i="1"/>
  <c r="G1543" i="1" s="1"/>
  <c r="F1531" i="1"/>
  <c r="E1531" i="1" s="1"/>
  <c r="H1531" i="1"/>
  <c r="G1531" i="1" s="1"/>
  <c r="F1519" i="1"/>
  <c r="E1519" i="1" s="1"/>
  <c r="H1519" i="1"/>
  <c r="G1519" i="1" s="1"/>
  <c r="F1507" i="1"/>
  <c r="E1507" i="1" s="1"/>
  <c r="H1507" i="1"/>
  <c r="G1507" i="1" s="1"/>
  <c r="F1483" i="1"/>
  <c r="E1483" i="1" s="1"/>
  <c r="H1483" i="1"/>
  <c r="G1483" i="1" s="1"/>
  <c r="F1471" i="1"/>
  <c r="E1471" i="1" s="1"/>
  <c r="H1471" i="1"/>
  <c r="G1471" i="1" s="1"/>
  <c r="F1459" i="1"/>
  <c r="E1459" i="1" s="1"/>
  <c r="H1459" i="1"/>
  <c r="G1459" i="1" s="1"/>
  <c r="F1447" i="1"/>
  <c r="E1447" i="1" s="1"/>
  <c r="H1447" i="1"/>
  <c r="G1447" i="1" s="1"/>
  <c r="F1435" i="1"/>
  <c r="E1435" i="1" s="1"/>
  <c r="H1435" i="1"/>
  <c r="G1435" i="1" s="1"/>
  <c r="F1423" i="1"/>
  <c r="E1423" i="1" s="1"/>
  <c r="H1423" i="1"/>
  <c r="G1423" i="1" s="1"/>
  <c r="F1411" i="1"/>
  <c r="E1411" i="1" s="1"/>
  <c r="H1411" i="1"/>
  <c r="G1411" i="1" s="1"/>
  <c r="F1399" i="1"/>
  <c r="E1399" i="1" s="1"/>
  <c r="H1399" i="1"/>
  <c r="G1399" i="1" s="1"/>
  <c r="F1387" i="1"/>
  <c r="E1387" i="1" s="1"/>
  <c r="H1387" i="1"/>
  <c r="G1387" i="1" s="1"/>
  <c r="F1375" i="1"/>
  <c r="E1375" i="1" s="1"/>
  <c r="H1375" i="1"/>
  <c r="G1375" i="1" s="1"/>
  <c r="F1363" i="1"/>
  <c r="E1363" i="1" s="1"/>
  <c r="H1363" i="1"/>
  <c r="G1363" i="1" s="1"/>
  <c r="F1351" i="1"/>
  <c r="E1351" i="1" s="1"/>
  <c r="H1351" i="1"/>
  <c r="G1351" i="1" s="1"/>
  <c r="F1339" i="1"/>
  <c r="E1339" i="1" s="1"/>
  <c r="H1339" i="1"/>
  <c r="G1339" i="1" s="1"/>
  <c r="F1327" i="1"/>
  <c r="E1327" i="1" s="1"/>
  <c r="H1327" i="1"/>
  <c r="G1327" i="1" s="1"/>
  <c r="F1315" i="1"/>
  <c r="E1315" i="1" s="1"/>
  <c r="H1315" i="1"/>
  <c r="G1315" i="1" s="1"/>
  <c r="F1303" i="1"/>
  <c r="E1303" i="1" s="1"/>
  <c r="H1303" i="1"/>
  <c r="G1303" i="1" s="1"/>
  <c r="F1291" i="1"/>
  <c r="E1291" i="1" s="1"/>
  <c r="H1291" i="1"/>
  <c r="G1291" i="1" s="1"/>
  <c r="F1279" i="1"/>
  <c r="E1279" i="1" s="1"/>
  <c r="H1279" i="1"/>
  <c r="G1279" i="1" s="1"/>
  <c r="F1267" i="1"/>
  <c r="E1267" i="1" s="1"/>
  <c r="H1267" i="1"/>
  <c r="G1267" i="1" s="1"/>
  <c r="F1255" i="1"/>
  <c r="E1255" i="1" s="1"/>
  <c r="H1255" i="1"/>
  <c r="G1255" i="1" s="1"/>
  <c r="F1243" i="1"/>
  <c r="E1243" i="1" s="1"/>
  <c r="H1243" i="1"/>
  <c r="G1243" i="1" s="1"/>
  <c r="F1231" i="1"/>
  <c r="E1231" i="1" s="1"/>
  <c r="H1231" i="1"/>
  <c r="G1231" i="1" s="1"/>
  <c r="F1219" i="1"/>
  <c r="E1219" i="1" s="1"/>
  <c r="H1219" i="1"/>
  <c r="G1219" i="1" s="1"/>
  <c r="F1207" i="1"/>
  <c r="E1207" i="1" s="1"/>
  <c r="H1207" i="1"/>
  <c r="G1207" i="1" s="1"/>
  <c r="F1195" i="1"/>
  <c r="E1195" i="1" s="1"/>
  <c r="H1195" i="1"/>
  <c r="G1195" i="1" s="1"/>
  <c r="F1183" i="1"/>
  <c r="E1183" i="1" s="1"/>
  <c r="H1183" i="1"/>
  <c r="G1183" i="1" s="1"/>
  <c r="F1171" i="1"/>
  <c r="E1171" i="1" s="1"/>
  <c r="H1171" i="1"/>
  <c r="G1171" i="1" s="1"/>
  <c r="F1159" i="1"/>
  <c r="E1159" i="1" s="1"/>
  <c r="H1159" i="1"/>
  <c r="G1159" i="1" s="1"/>
  <c r="F1147" i="1"/>
  <c r="E1147" i="1" s="1"/>
  <c r="H1147" i="1"/>
  <c r="G1147" i="1" s="1"/>
  <c r="F1135" i="1"/>
  <c r="E1135" i="1" s="1"/>
  <c r="H1135" i="1"/>
  <c r="G1135" i="1" s="1"/>
  <c r="F1123" i="1"/>
  <c r="E1123" i="1" s="1"/>
  <c r="H1123" i="1"/>
  <c r="G1123" i="1" s="1"/>
  <c r="F1111" i="1"/>
  <c r="E1111" i="1" s="1"/>
  <c r="H1111" i="1"/>
  <c r="G1111" i="1" s="1"/>
  <c r="F1099" i="1"/>
  <c r="E1099" i="1" s="1"/>
  <c r="H1099" i="1"/>
  <c r="G1099" i="1" s="1"/>
  <c r="F1087" i="1"/>
  <c r="E1087" i="1" s="1"/>
  <c r="H1087" i="1"/>
  <c r="G1087" i="1" s="1"/>
  <c r="F1075" i="1"/>
  <c r="E1075" i="1" s="1"/>
  <c r="H1075" i="1"/>
  <c r="G1075" i="1" s="1"/>
  <c r="F1063" i="1"/>
  <c r="E1063" i="1" s="1"/>
  <c r="H1063" i="1"/>
  <c r="G1063" i="1" s="1"/>
  <c r="F1051" i="1"/>
  <c r="E1051" i="1" s="1"/>
  <c r="H1051" i="1"/>
  <c r="G1051" i="1" s="1"/>
  <c r="F1039" i="1"/>
  <c r="E1039" i="1" s="1"/>
  <c r="H1039" i="1"/>
  <c r="G1039" i="1" s="1"/>
  <c r="F1027" i="1"/>
  <c r="E1027" i="1" s="1"/>
  <c r="H1027" i="1"/>
  <c r="G1027" i="1" s="1"/>
  <c r="F1015" i="1"/>
  <c r="E1015" i="1" s="1"/>
  <c r="H1015" i="1"/>
  <c r="G1015" i="1" s="1"/>
  <c r="F1003" i="1"/>
  <c r="E1003" i="1" s="1"/>
  <c r="H1003" i="1"/>
  <c r="G1003" i="1" s="1"/>
  <c r="F991" i="1"/>
  <c r="E991" i="1" s="1"/>
  <c r="H991" i="1"/>
  <c r="G991" i="1" s="1"/>
  <c r="F979" i="1"/>
  <c r="E979" i="1" s="1"/>
  <c r="H979" i="1"/>
  <c r="G979" i="1" s="1"/>
  <c r="F967" i="1"/>
  <c r="E967" i="1" s="1"/>
  <c r="H967" i="1"/>
  <c r="G967" i="1" s="1"/>
  <c r="F955" i="1"/>
  <c r="E955" i="1" s="1"/>
  <c r="H955" i="1"/>
  <c r="G955" i="1" s="1"/>
  <c r="F943" i="1"/>
  <c r="E943" i="1" s="1"/>
  <c r="H943" i="1"/>
  <c r="G943" i="1" s="1"/>
  <c r="F931" i="1"/>
  <c r="E931" i="1" s="1"/>
  <c r="H931" i="1"/>
  <c r="G931" i="1" s="1"/>
  <c r="F919" i="1"/>
  <c r="E919" i="1" s="1"/>
  <c r="H919" i="1"/>
  <c r="G919" i="1" s="1"/>
  <c r="F907" i="1"/>
  <c r="E907" i="1" s="1"/>
  <c r="H907" i="1"/>
  <c r="G907" i="1" s="1"/>
  <c r="F895" i="1"/>
  <c r="E895" i="1" s="1"/>
  <c r="H895" i="1"/>
  <c r="G895" i="1" s="1"/>
  <c r="F883" i="1"/>
  <c r="E883" i="1" s="1"/>
  <c r="H883" i="1"/>
  <c r="G883" i="1" s="1"/>
  <c r="F871" i="1"/>
  <c r="E871" i="1" s="1"/>
  <c r="H871" i="1"/>
  <c r="G871" i="1" s="1"/>
  <c r="F859" i="1"/>
  <c r="E859" i="1" s="1"/>
  <c r="H859" i="1"/>
  <c r="G859" i="1" s="1"/>
  <c r="F847" i="1"/>
  <c r="H847" i="1"/>
  <c r="G847" i="1" s="1"/>
  <c r="F835" i="1"/>
  <c r="E835" i="1" s="1"/>
  <c r="H835" i="1"/>
  <c r="G835" i="1" s="1"/>
  <c r="F823" i="1"/>
  <c r="E823" i="1" s="1"/>
  <c r="H823" i="1"/>
  <c r="G823" i="1" s="1"/>
  <c r="F811" i="1"/>
  <c r="E811" i="1" s="1"/>
  <c r="H811" i="1"/>
  <c r="G811" i="1" s="1"/>
  <c r="F799" i="1"/>
  <c r="E799" i="1" s="1"/>
  <c r="H799" i="1"/>
  <c r="G799" i="1" s="1"/>
  <c r="F787" i="1"/>
  <c r="E787" i="1" s="1"/>
  <c r="H787" i="1"/>
  <c r="G787" i="1" s="1"/>
  <c r="F775" i="1"/>
  <c r="H775" i="1"/>
  <c r="G775" i="1" s="1"/>
  <c r="F763" i="1"/>
  <c r="E763" i="1" s="1"/>
  <c r="H763" i="1"/>
  <c r="G763" i="1" s="1"/>
  <c r="F751" i="1"/>
  <c r="E751" i="1" s="1"/>
  <c r="H751" i="1"/>
  <c r="G751" i="1" s="1"/>
  <c r="F739" i="1"/>
  <c r="E739" i="1" s="1"/>
  <c r="H739" i="1"/>
  <c r="G739" i="1" s="1"/>
  <c r="F727" i="1"/>
  <c r="E727" i="1" s="1"/>
  <c r="H727" i="1"/>
  <c r="G727" i="1" s="1"/>
  <c r="F715" i="1"/>
  <c r="E715" i="1" s="1"/>
  <c r="H715" i="1"/>
  <c r="G715" i="1" s="1"/>
  <c r="F703" i="1"/>
  <c r="E703" i="1" s="1"/>
  <c r="H703" i="1"/>
  <c r="G703" i="1" s="1"/>
  <c r="F691" i="1"/>
  <c r="E691" i="1" s="1"/>
  <c r="H691" i="1"/>
  <c r="G691" i="1" s="1"/>
  <c r="F679" i="1"/>
  <c r="E679" i="1" s="1"/>
  <c r="H679" i="1"/>
  <c r="G679" i="1" s="1"/>
  <c r="F667" i="1"/>
  <c r="E667" i="1" s="1"/>
  <c r="H667" i="1"/>
  <c r="G667" i="1" s="1"/>
  <c r="F655" i="1"/>
  <c r="E655" i="1" s="1"/>
  <c r="H655" i="1"/>
  <c r="G655" i="1" s="1"/>
  <c r="F643" i="1"/>
  <c r="E643" i="1" s="1"/>
  <c r="H643" i="1"/>
  <c r="G643" i="1" s="1"/>
  <c r="F631" i="1"/>
  <c r="E631" i="1" s="1"/>
  <c r="H631" i="1"/>
  <c r="G631" i="1" s="1"/>
  <c r="F619" i="1"/>
  <c r="E619" i="1" s="1"/>
  <c r="H619" i="1"/>
  <c r="G619" i="1" s="1"/>
  <c r="F607" i="1"/>
  <c r="E607" i="1" s="1"/>
  <c r="H607" i="1"/>
  <c r="G607" i="1" s="1"/>
  <c r="F595" i="1"/>
  <c r="E595" i="1" s="1"/>
  <c r="H595" i="1"/>
  <c r="G595" i="1" s="1"/>
  <c r="F583" i="1"/>
  <c r="E583" i="1" s="1"/>
  <c r="H583" i="1"/>
  <c r="G583" i="1" s="1"/>
  <c r="F571" i="1"/>
  <c r="E571" i="1" s="1"/>
  <c r="H571" i="1"/>
  <c r="G571" i="1" s="1"/>
  <c r="F559" i="1"/>
  <c r="E559" i="1" s="1"/>
  <c r="H559" i="1"/>
  <c r="G559" i="1" s="1"/>
  <c r="F547" i="1"/>
  <c r="E547" i="1" s="1"/>
  <c r="H547" i="1"/>
  <c r="G547" i="1" s="1"/>
  <c r="F535" i="1"/>
  <c r="E535" i="1" s="1"/>
  <c r="H535" i="1"/>
  <c r="G535" i="1" s="1"/>
  <c r="F523" i="1"/>
  <c r="E523" i="1" s="1"/>
  <c r="H523" i="1"/>
  <c r="G523" i="1" s="1"/>
  <c r="F511" i="1"/>
  <c r="E511" i="1" s="1"/>
  <c r="H511" i="1"/>
  <c r="G511" i="1" s="1"/>
  <c r="F499" i="1"/>
  <c r="E499" i="1" s="1"/>
  <c r="H499" i="1"/>
  <c r="G499" i="1" s="1"/>
  <c r="F487" i="1"/>
  <c r="E487" i="1" s="1"/>
  <c r="H487" i="1"/>
  <c r="G487" i="1" s="1"/>
  <c r="F475" i="1"/>
  <c r="E475" i="1" s="1"/>
  <c r="H475" i="1"/>
  <c r="G475" i="1" s="1"/>
  <c r="F463" i="1"/>
  <c r="E463" i="1" s="1"/>
  <c r="H463" i="1"/>
  <c r="G463" i="1" s="1"/>
  <c r="F451" i="1"/>
  <c r="E451" i="1" s="1"/>
  <c r="H451" i="1"/>
  <c r="G451" i="1" s="1"/>
  <c r="F439" i="1"/>
  <c r="E439" i="1" s="1"/>
  <c r="H439" i="1"/>
  <c r="G439" i="1" s="1"/>
  <c r="F427" i="1"/>
  <c r="E427" i="1" s="1"/>
  <c r="H427" i="1"/>
  <c r="G427" i="1" s="1"/>
  <c r="F415" i="1"/>
  <c r="E415" i="1" s="1"/>
  <c r="H415" i="1"/>
  <c r="G415" i="1" s="1"/>
  <c r="F403" i="1"/>
  <c r="E403" i="1" s="1"/>
  <c r="H403" i="1"/>
  <c r="G403" i="1" s="1"/>
  <c r="F391" i="1"/>
  <c r="E391" i="1" s="1"/>
  <c r="H391" i="1"/>
  <c r="G391" i="1" s="1"/>
  <c r="F379" i="1"/>
  <c r="E379" i="1" s="1"/>
  <c r="H379" i="1"/>
  <c r="G379" i="1" s="1"/>
  <c r="F367" i="1"/>
  <c r="E367" i="1" s="1"/>
  <c r="H367" i="1"/>
  <c r="G367" i="1" s="1"/>
  <c r="F355" i="1"/>
  <c r="E355" i="1" s="1"/>
  <c r="H355" i="1"/>
  <c r="G355" i="1" s="1"/>
  <c r="F343" i="1"/>
  <c r="E343" i="1" s="1"/>
  <c r="H343" i="1"/>
  <c r="G343" i="1" s="1"/>
  <c r="E1593" i="1"/>
  <c r="E1557" i="1"/>
  <c r="E1545" i="1"/>
  <c r="E1533" i="1"/>
  <c r="E1485" i="1"/>
  <c r="E1329" i="1"/>
  <c r="E1281" i="1"/>
  <c r="E1269" i="1"/>
  <c r="E1257" i="1"/>
  <c r="E1197" i="1"/>
  <c r="E1005" i="1"/>
  <c r="E981" i="1"/>
  <c r="E969" i="1"/>
  <c r="F1470" i="1"/>
  <c r="E1470" i="1" s="1"/>
  <c r="H1470" i="1"/>
  <c r="G1470" i="1" s="1"/>
  <c r="F1458" i="1"/>
  <c r="E1458" i="1" s="1"/>
  <c r="H1458" i="1"/>
  <c r="G1458" i="1" s="1"/>
  <c r="F1446" i="1"/>
  <c r="E1446" i="1" s="1"/>
  <c r="H1446" i="1"/>
  <c r="G1446" i="1" s="1"/>
  <c r="F1434" i="1"/>
  <c r="E1434" i="1" s="1"/>
  <c r="H1434" i="1"/>
  <c r="G1434" i="1" s="1"/>
  <c r="F1422" i="1"/>
  <c r="E1422" i="1" s="1"/>
  <c r="H1422" i="1"/>
  <c r="G1422" i="1" s="1"/>
  <c r="F1410" i="1"/>
  <c r="E1410" i="1" s="1"/>
  <c r="H1410" i="1"/>
  <c r="G1410" i="1" s="1"/>
  <c r="F1398" i="1"/>
  <c r="E1398" i="1" s="1"/>
  <c r="H1398" i="1"/>
  <c r="G1398" i="1" s="1"/>
  <c r="F1386" i="1"/>
  <c r="E1386" i="1" s="1"/>
  <c r="H1386" i="1"/>
  <c r="G1386" i="1" s="1"/>
  <c r="F1374" i="1"/>
  <c r="E1374" i="1" s="1"/>
  <c r="H1374" i="1"/>
  <c r="G1374" i="1" s="1"/>
  <c r="F1362" i="1"/>
  <c r="E1362" i="1" s="1"/>
  <c r="H1362" i="1"/>
  <c r="G1362" i="1" s="1"/>
  <c r="F1350" i="1"/>
  <c r="E1350" i="1" s="1"/>
  <c r="H1350" i="1"/>
  <c r="G1350" i="1" s="1"/>
  <c r="F1338" i="1"/>
  <c r="E1338" i="1" s="1"/>
  <c r="H1338" i="1"/>
  <c r="G1338" i="1" s="1"/>
  <c r="F1326" i="1"/>
  <c r="E1326" i="1" s="1"/>
  <c r="H1326" i="1"/>
  <c r="G1326" i="1" s="1"/>
  <c r="F1314" i="1"/>
  <c r="E1314" i="1" s="1"/>
  <c r="H1314" i="1"/>
  <c r="G1314" i="1" s="1"/>
  <c r="F1302" i="1"/>
  <c r="E1302" i="1" s="1"/>
  <c r="H1302" i="1"/>
  <c r="G1302" i="1" s="1"/>
  <c r="F1290" i="1"/>
  <c r="E1290" i="1" s="1"/>
  <c r="H1290" i="1"/>
  <c r="G1290" i="1" s="1"/>
  <c r="F1278" i="1"/>
  <c r="E1278" i="1" s="1"/>
  <c r="H1278" i="1"/>
  <c r="G1278" i="1" s="1"/>
  <c r="F1266" i="1"/>
  <c r="E1266" i="1" s="1"/>
  <c r="H1266" i="1"/>
  <c r="G1266" i="1" s="1"/>
  <c r="F1254" i="1"/>
  <c r="E1254" i="1" s="1"/>
  <c r="H1254" i="1"/>
  <c r="G1254" i="1" s="1"/>
  <c r="F1242" i="1"/>
  <c r="E1242" i="1" s="1"/>
  <c r="H1242" i="1"/>
  <c r="G1242" i="1" s="1"/>
  <c r="F1230" i="1"/>
  <c r="E1230" i="1" s="1"/>
  <c r="H1230" i="1"/>
  <c r="G1230" i="1" s="1"/>
  <c r="F1218" i="1"/>
  <c r="E1218" i="1" s="1"/>
  <c r="H1218" i="1"/>
  <c r="G1218" i="1" s="1"/>
  <c r="F1206" i="1"/>
  <c r="E1206" i="1" s="1"/>
  <c r="H1206" i="1"/>
  <c r="G1206" i="1" s="1"/>
  <c r="F1194" i="1"/>
  <c r="E1194" i="1" s="1"/>
  <c r="H1194" i="1"/>
  <c r="G1194" i="1" s="1"/>
  <c r="F1182" i="1"/>
  <c r="E1182" i="1" s="1"/>
  <c r="H1182" i="1"/>
  <c r="G1182" i="1" s="1"/>
  <c r="F1170" i="1"/>
  <c r="E1170" i="1" s="1"/>
  <c r="H1170" i="1"/>
  <c r="G1170" i="1" s="1"/>
  <c r="F1158" i="1"/>
  <c r="E1158" i="1" s="1"/>
  <c r="H1158" i="1"/>
  <c r="G1158" i="1" s="1"/>
  <c r="F1146" i="1"/>
  <c r="E1146" i="1" s="1"/>
  <c r="H1146" i="1"/>
  <c r="G1146" i="1" s="1"/>
  <c r="F1134" i="1"/>
  <c r="E1134" i="1" s="1"/>
  <c r="H1134" i="1"/>
  <c r="G1134" i="1" s="1"/>
  <c r="F1122" i="1"/>
  <c r="E1122" i="1" s="1"/>
  <c r="H1122" i="1"/>
  <c r="G1122" i="1" s="1"/>
  <c r="F1110" i="1"/>
  <c r="E1110" i="1" s="1"/>
  <c r="H1110" i="1"/>
  <c r="G1110" i="1" s="1"/>
  <c r="F1098" i="1"/>
  <c r="E1098" i="1" s="1"/>
  <c r="H1098" i="1"/>
  <c r="G1098" i="1" s="1"/>
  <c r="F1086" i="1"/>
  <c r="E1086" i="1" s="1"/>
  <c r="H1086" i="1"/>
  <c r="G1086" i="1" s="1"/>
  <c r="F1074" i="1"/>
  <c r="E1074" i="1" s="1"/>
  <c r="H1074" i="1"/>
  <c r="G1074" i="1" s="1"/>
  <c r="F1062" i="1"/>
  <c r="E1062" i="1" s="1"/>
  <c r="H1062" i="1"/>
  <c r="G1062" i="1" s="1"/>
  <c r="F1050" i="1"/>
  <c r="E1050" i="1" s="1"/>
  <c r="H1050" i="1"/>
  <c r="G1050" i="1" s="1"/>
  <c r="F1038" i="1"/>
  <c r="E1038" i="1" s="1"/>
  <c r="H1038" i="1"/>
  <c r="G1038" i="1" s="1"/>
  <c r="F1026" i="1"/>
  <c r="E1026" i="1" s="1"/>
  <c r="H1026" i="1"/>
  <c r="G1026" i="1" s="1"/>
  <c r="F1014" i="1"/>
  <c r="E1014" i="1" s="1"/>
  <c r="H1014" i="1"/>
  <c r="G1014" i="1" s="1"/>
  <c r="F1002" i="1"/>
  <c r="E1002" i="1" s="1"/>
  <c r="H1002" i="1"/>
  <c r="G1002" i="1" s="1"/>
  <c r="F990" i="1"/>
  <c r="E990" i="1" s="1"/>
  <c r="H990" i="1"/>
  <c r="G990" i="1" s="1"/>
  <c r="F978" i="1"/>
  <c r="E978" i="1" s="1"/>
  <c r="H978" i="1"/>
  <c r="G978" i="1" s="1"/>
  <c r="F966" i="1"/>
  <c r="E966" i="1" s="1"/>
  <c r="H966" i="1"/>
  <c r="G966" i="1" s="1"/>
  <c r="F954" i="1"/>
  <c r="E954" i="1" s="1"/>
  <c r="H954" i="1"/>
  <c r="G954" i="1" s="1"/>
  <c r="F942" i="1"/>
  <c r="E942" i="1" s="1"/>
  <c r="H942" i="1"/>
  <c r="G942" i="1" s="1"/>
  <c r="F930" i="1"/>
  <c r="E930" i="1" s="1"/>
  <c r="H930" i="1"/>
  <c r="G930" i="1" s="1"/>
  <c r="F918" i="1"/>
  <c r="E918" i="1" s="1"/>
  <c r="H918" i="1"/>
  <c r="G918" i="1" s="1"/>
  <c r="F906" i="1"/>
  <c r="E906" i="1" s="1"/>
  <c r="H906" i="1"/>
  <c r="G906" i="1" s="1"/>
  <c r="F894" i="1"/>
  <c r="E894" i="1" s="1"/>
  <c r="H894" i="1"/>
  <c r="G894" i="1" s="1"/>
  <c r="F882" i="1"/>
  <c r="E882" i="1" s="1"/>
  <c r="H882" i="1"/>
  <c r="G882" i="1" s="1"/>
  <c r="F870" i="1"/>
  <c r="E870" i="1" s="1"/>
  <c r="H870" i="1"/>
  <c r="G870" i="1" s="1"/>
  <c r="F858" i="1"/>
  <c r="E858" i="1" s="1"/>
  <c r="H858" i="1"/>
  <c r="G858" i="1" s="1"/>
  <c r="F846" i="1"/>
  <c r="E846" i="1" s="1"/>
  <c r="H846" i="1"/>
  <c r="G846" i="1" s="1"/>
  <c r="F834" i="1"/>
  <c r="E834" i="1" s="1"/>
  <c r="H834" i="1"/>
  <c r="G834" i="1" s="1"/>
  <c r="F810" i="1"/>
  <c r="E810" i="1" s="1"/>
  <c r="H810" i="1"/>
  <c r="G810" i="1" s="1"/>
  <c r="F798" i="1"/>
  <c r="E798" i="1" s="1"/>
  <c r="H798" i="1"/>
  <c r="G798" i="1" s="1"/>
  <c r="F786" i="1"/>
  <c r="E786" i="1" s="1"/>
  <c r="H786" i="1"/>
  <c r="G786" i="1" s="1"/>
  <c r="F774" i="1"/>
  <c r="E774" i="1" s="1"/>
  <c r="H774" i="1"/>
  <c r="G774" i="1" s="1"/>
  <c r="F762" i="1"/>
  <c r="E762" i="1" s="1"/>
  <c r="H762" i="1"/>
  <c r="G762" i="1" s="1"/>
  <c r="F750" i="1"/>
  <c r="E750" i="1" s="1"/>
  <c r="H750" i="1"/>
  <c r="G750" i="1" s="1"/>
  <c r="F738" i="1"/>
  <c r="E738" i="1" s="1"/>
  <c r="H738" i="1"/>
  <c r="G738" i="1" s="1"/>
  <c r="F726" i="1"/>
  <c r="E726" i="1" s="1"/>
  <c r="H726" i="1"/>
  <c r="G726" i="1" s="1"/>
  <c r="F714" i="1"/>
  <c r="E714" i="1" s="1"/>
  <c r="H714" i="1"/>
  <c r="G714" i="1" s="1"/>
  <c r="F702" i="1"/>
  <c r="E702" i="1" s="1"/>
  <c r="H702" i="1"/>
  <c r="G702" i="1" s="1"/>
  <c r="F690" i="1"/>
  <c r="E690" i="1" s="1"/>
  <c r="H690" i="1"/>
  <c r="G690" i="1" s="1"/>
  <c r="F678" i="1"/>
  <c r="E678" i="1" s="1"/>
  <c r="H678" i="1"/>
  <c r="G678" i="1" s="1"/>
  <c r="F666" i="1"/>
  <c r="E666" i="1" s="1"/>
  <c r="H666" i="1"/>
  <c r="G666" i="1" s="1"/>
  <c r="F654" i="1"/>
  <c r="E654" i="1" s="1"/>
  <c r="H654" i="1"/>
  <c r="G654" i="1" s="1"/>
  <c r="F642" i="1"/>
  <c r="E642" i="1" s="1"/>
  <c r="H642" i="1"/>
  <c r="G642" i="1" s="1"/>
  <c r="F630" i="1"/>
  <c r="E630" i="1" s="1"/>
  <c r="H630" i="1"/>
  <c r="G630" i="1" s="1"/>
  <c r="F618" i="1"/>
  <c r="E618" i="1" s="1"/>
  <c r="H618" i="1"/>
  <c r="G618" i="1" s="1"/>
  <c r="F606" i="1"/>
  <c r="E606" i="1" s="1"/>
  <c r="H606" i="1"/>
  <c r="G606" i="1" s="1"/>
  <c r="F594" i="1"/>
  <c r="E594" i="1" s="1"/>
  <c r="H594" i="1"/>
  <c r="G594" i="1" s="1"/>
  <c r="F582" i="1"/>
  <c r="E582" i="1" s="1"/>
  <c r="H582" i="1"/>
  <c r="G582" i="1" s="1"/>
  <c r="F570" i="1"/>
  <c r="E570" i="1" s="1"/>
  <c r="H570" i="1"/>
  <c r="G570" i="1" s="1"/>
  <c r="F558" i="1"/>
  <c r="E558" i="1" s="1"/>
  <c r="H558" i="1"/>
  <c r="G558" i="1" s="1"/>
  <c r="F546" i="1"/>
  <c r="E546" i="1" s="1"/>
  <c r="H546" i="1"/>
  <c r="G546" i="1" s="1"/>
  <c r="F534" i="1"/>
  <c r="E534" i="1" s="1"/>
  <c r="H534" i="1"/>
  <c r="G534" i="1" s="1"/>
  <c r="F522" i="1"/>
  <c r="E522" i="1" s="1"/>
  <c r="H522" i="1"/>
  <c r="G522" i="1" s="1"/>
  <c r="F510" i="1"/>
  <c r="E510" i="1" s="1"/>
  <c r="H510" i="1"/>
  <c r="G510" i="1" s="1"/>
  <c r="F498" i="1"/>
  <c r="E498" i="1" s="1"/>
  <c r="H498" i="1"/>
  <c r="G498" i="1" s="1"/>
  <c r="F486" i="1"/>
  <c r="E486" i="1" s="1"/>
  <c r="H486" i="1"/>
  <c r="G486" i="1" s="1"/>
  <c r="F474" i="1"/>
  <c r="E474" i="1" s="1"/>
  <c r="H474" i="1"/>
  <c r="G474" i="1" s="1"/>
  <c r="F462" i="1"/>
  <c r="E462" i="1" s="1"/>
  <c r="H462" i="1"/>
  <c r="G462" i="1" s="1"/>
  <c r="F450" i="1"/>
  <c r="E450" i="1" s="1"/>
  <c r="H450" i="1"/>
  <c r="G450" i="1" s="1"/>
  <c r="F438" i="1"/>
  <c r="E438" i="1" s="1"/>
  <c r="H438" i="1"/>
  <c r="G438" i="1" s="1"/>
  <c r="F426" i="1"/>
  <c r="E426" i="1" s="1"/>
  <c r="H426" i="1"/>
  <c r="G426" i="1" s="1"/>
  <c r="F414" i="1"/>
  <c r="E414" i="1" s="1"/>
  <c r="H414" i="1"/>
  <c r="G414" i="1" s="1"/>
  <c r="F402" i="1"/>
  <c r="E402" i="1" s="1"/>
  <c r="H402" i="1"/>
  <c r="G402" i="1" s="1"/>
  <c r="F390" i="1"/>
  <c r="E390" i="1" s="1"/>
  <c r="H390" i="1"/>
  <c r="G390" i="1" s="1"/>
  <c r="F378" i="1"/>
  <c r="E378" i="1" s="1"/>
  <c r="H378" i="1"/>
  <c r="G378" i="1" s="1"/>
  <c r="F366" i="1"/>
  <c r="E366" i="1" s="1"/>
  <c r="H366" i="1"/>
  <c r="G366" i="1" s="1"/>
  <c r="F354" i="1"/>
  <c r="E354" i="1" s="1"/>
  <c r="H354" i="1"/>
  <c r="G354" i="1" s="1"/>
  <c r="F342" i="1"/>
  <c r="E342" i="1" s="1"/>
  <c r="H342" i="1"/>
  <c r="G342" i="1" s="1"/>
  <c r="F330" i="1"/>
  <c r="E330" i="1" s="1"/>
  <c r="H330" i="1"/>
  <c r="G330" i="1" s="1"/>
  <c r="F318" i="1"/>
  <c r="E318" i="1" s="1"/>
  <c r="H318" i="1"/>
  <c r="G318" i="1" s="1"/>
  <c r="F306" i="1"/>
  <c r="E306" i="1" s="1"/>
  <c r="H306" i="1"/>
  <c r="G306" i="1" s="1"/>
  <c r="F294" i="1"/>
  <c r="E294" i="1" s="1"/>
  <c r="H294" i="1"/>
  <c r="G294" i="1" s="1"/>
  <c r="F282" i="1"/>
  <c r="E282" i="1" s="1"/>
  <c r="H282" i="1"/>
  <c r="G282" i="1" s="1"/>
  <c r="F270" i="1"/>
  <c r="E270" i="1" s="1"/>
  <c r="H270" i="1"/>
  <c r="G270" i="1" s="1"/>
  <c r="F258" i="1"/>
  <c r="E258" i="1" s="1"/>
  <c r="H258" i="1"/>
  <c r="G258" i="1" s="1"/>
  <c r="F246" i="1"/>
  <c r="E246" i="1" s="1"/>
  <c r="H246" i="1"/>
  <c r="G246" i="1" s="1"/>
  <c r="F234" i="1"/>
  <c r="E234" i="1" s="1"/>
  <c r="H234" i="1"/>
  <c r="G234" i="1" s="1"/>
  <c r="F222" i="1"/>
  <c r="E222" i="1" s="1"/>
  <c r="H222" i="1"/>
  <c r="G222" i="1" s="1"/>
  <c r="F210" i="1"/>
  <c r="E210" i="1" s="1"/>
  <c r="H210" i="1"/>
  <c r="G210" i="1" s="1"/>
  <c r="F198" i="1"/>
  <c r="E198" i="1" s="1"/>
  <c r="H198" i="1"/>
  <c r="G198" i="1" s="1"/>
  <c r="F186" i="1"/>
  <c r="E186" i="1" s="1"/>
  <c r="H186" i="1"/>
  <c r="G186" i="1" s="1"/>
  <c r="F174" i="1"/>
  <c r="E174" i="1" s="1"/>
  <c r="H174" i="1"/>
  <c r="G174" i="1" s="1"/>
  <c r="F162" i="1"/>
  <c r="E162" i="1" s="1"/>
  <c r="H162" i="1"/>
  <c r="G162" i="1" s="1"/>
  <c r="F150" i="1"/>
  <c r="E150" i="1" s="1"/>
  <c r="H150" i="1"/>
  <c r="G150" i="1" s="1"/>
  <c r="F138" i="1"/>
  <c r="E138" i="1" s="1"/>
  <c r="H138" i="1"/>
  <c r="G138" i="1" s="1"/>
  <c r="F126" i="1"/>
  <c r="E126" i="1" s="1"/>
  <c r="H126" i="1"/>
  <c r="G126" i="1" s="1"/>
  <c r="F114" i="1"/>
  <c r="E114" i="1" s="1"/>
  <c r="H114" i="1"/>
  <c r="G114" i="1" s="1"/>
  <c r="F102" i="1"/>
  <c r="E102" i="1" s="1"/>
  <c r="H102" i="1"/>
  <c r="G102" i="1" s="1"/>
  <c r="F90" i="1"/>
  <c r="E90" i="1" s="1"/>
  <c r="H90" i="1"/>
  <c r="G90" i="1" s="1"/>
  <c r="F78" i="1"/>
  <c r="E78" i="1" s="1"/>
  <c r="H78" i="1"/>
  <c r="G78" i="1" s="1"/>
  <c r="F66" i="1"/>
  <c r="E66" i="1" s="1"/>
  <c r="H66" i="1"/>
  <c r="G66" i="1" s="1"/>
  <c r="F54" i="1"/>
  <c r="E54" i="1" s="1"/>
  <c r="H54" i="1"/>
  <c r="G54" i="1" s="1"/>
  <c r="F42" i="1"/>
  <c r="E42" i="1" s="1"/>
  <c r="H42" i="1"/>
  <c r="G42" i="1" s="1"/>
  <c r="F18" i="1"/>
  <c r="E18" i="1" s="1"/>
  <c r="H18" i="1"/>
  <c r="G18" i="1" s="1"/>
  <c r="F6" i="1"/>
  <c r="E6" i="1" s="1"/>
  <c r="H6" i="1"/>
  <c r="G6" i="1" s="1"/>
  <c r="F1565" i="1"/>
  <c r="E1565" i="1" s="1"/>
  <c r="H1565" i="1"/>
  <c r="G1565" i="1" s="1"/>
  <c r="F1553" i="1"/>
  <c r="E1553" i="1" s="1"/>
  <c r="H1553" i="1"/>
  <c r="G1553" i="1" s="1"/>
  <c r="F1541" i="1"/>
  <c r="E1541" i="1" s="1"/>
  <c r="H1541" i="1"/>
  <c r="G1541" i="1" s="1"/>
  <c r="F1529" i="1"/>
  <c r="E1529" i="1" s="1"/>
  <c r="H1529" i="1"/>
  <c r="G1529" i="1" s="1"/>
  <c r="F1517" i="1"/>
  <c r="E1517" i="1" s="1"/>
  <c r="H1517" i="1"/>
  <c r="G1517" i="1" s="1"/>
  <c r="F1505" i="1"/>
  <c r="E1505" i="1" s="1"/>
  <c r="H1505" i="1"/>
  <c r="G1505" i="1" s="1"/>
  <c r="F1481" i="1"/>
  <c r="E1481" i="1" s="1"/>
  <c r="H1481" i="1"/>
  <c r="G1481" i="1" s="1"/>
  <c r="F1469" i="1"/>
  <c r="E1469" i="1" s="1"/>
  <c r="H1469" i="1"/>
  <c r="G1469" i="1" s="1"/>
  <c r="F1457" i="1"/>
  <c r="E1457" i="1" s="1"/>
  <c r="H1457" i="1"/>
  <c r="G1457" i="1" s="1"/>
  <c r="F1445" i="1"/>
  <c r="E1445" i="1" s="1"/>
  <c r="H1445" i="1"/>
  <c r="G1445" i="1" s="1"/>
  <c r="F1433" i="1"/>
  <c r="E1433" i="1" s="1"/>
  <c r="H1433" i="1"/>
  <c r="G1433" i="1" s="1"/>
  <c r="F1421" i="1"/>
  <c r="E1421" i="1" s="1"/>
  <c r="H1421" i="1"/>
  <c r="G1421" i="1" s="1"/>
  <c r="F1409" i="1"/>
  <c r="E1409" i="1" s="1"/>
  <c r="H1409" i="1"/>
  <c r="G1409" i="1" s="1"/>
  <c r="F1397" i="1"/>
  <c r="E1397" i="1" s="1"/>
  <c r="H1397" i="1"/>
  <c r="G1397" i="1" s="1"/>
  <c r="F1385" i="1"/>
  <c r="E1385" i="1" s="1"/>
  <c r="H1385" i="1"/>
  <c r="G1385" i="1" s="1"/>
  <c r="F1373" i="1"/>
  <c r="E1373" i="1" s="1"/>
  <c r="H1373" i="1"/>
  <c r="G1373" i="1" s="1"/>
  <c r="F1361" i="1"/>
  <c r="E1361" i="1" s="1"/>
  <c r="H1361" i="1"/>
  <c r="G1361" i="1" s="1"/>
  <c r="F1349" i="1"/>
  <c r="E1349" i="1" s="1"/>
  <c r="H1349" i="1"/>
  <c r="G1349" i="1" s="1"/>
  <c r="F1337" i="1"/>
  <c r="E1337" i="1" s="1"/>
  <c r="H1337" i="1"/>
  <c r="G1337" i="1" s="1"/>
  <c r="F1325" i="1"/>
  <c r="E1325" i="1" s="1"/>
  <c r="H1325" i="1"/>
  <c r="G1325" i="1" s="1"/>
  <c r="F1313" i="1"/>
  <c r="E1313" i="1" s="1"/>
  <c r="H1313" i="1"/>
  <c r="G1313" i="1" s="1"/>
  <c r="F1301" i="1"/>
  <c r="E1301" i="1" s="1"/>
  <c r="H1301" i="1"/>
  <c r="G1301" i="1" s="1"/>
  <c r="F1289" i="1"/>
  <c r="E1289" i="1" s="1"/>
  <c r="H1289" i="1"/>
  <c r="G1289" i="1" s="1"/>
  <c r="F1277" i="1"/>
  <c r="E1277" i="1" s="1"/>
  <c r="H1277" i="1"/>
  <c r="G1277" i="1" s="1"/>
  <c r="F1265" i="1"/>
  <c r="E1265" i="1" s="1"/>
  <c r="H1265" i="1"/>
  <c r="G1265" i="1" s="1"/>
  <c r="F1253" i="1"/>
  <c r="E1253" i="1" s="1"/>
  <c r="H1253" i="1"/>
  <c r="G1253" i="1" s="1"/>
  <c r="F1241" i="1"/>
  <c r="E1241" i="1" s="1"/>
  <c r="H1241" i="1"/>
  <c r="G1241" i="1" s="1"/>
  <c r="F1229" i="1"/>
  <c r="E1229" i="1" s="1"/>
  <c r="H1229" i="1"/>
  <c r="G1229" i="1" s="1"/>
  <c r="F1217" i="1"/>
  <c r="E1217" i="1" s="1"/>
  <c r="H1217" i="1"/>
  <c r="G1217" i="1" s="1"/>
  <c r="F1205" i="1"/>
  <c r="E1205" i="1" s="1"/>
  <c r="H1205" i="1"/>
  <c r="G1205" i="1" s="1"/>
  <c r="F1193" i="1"/>
  <c r="E1193" i="1" s="1"/>
  <c r="H1193" i="1"/>
  <c r="G1193" i="1" s="1"/>
  <c r="F1181" i="1"/>
  <c r="E1181" i="1" s="1"/>
  <c r="H1181" i="1"/>
  <c r="G1181" i="1" s="1"/>
  <c r="F1169" i="1"/>
  <c r="E1169" i="1" s="1"/>
  <c r="H1169" i="1"/>
  <c r="G1169" i="1" s="1"/>
  <c r="F1157" i="1"/>
  <c r="E1157" i="1" s="1"/>
  <c r="H1157" i="1"/>
  <c r="G1157" i="1" s="1"/>
  <c r="F1145" i="1"/>
  <c r="E1145" i="1" s="1"/>
  <c r="H1145" i="1"/>
  <c r="G1145" i="1" s="1"/>
  <c r="F1133" i="1"/>
  <c r="E1133" i="1" s="1"/>
  <c r="H1133" i="1"/>
  <c r="G1133" i="1" s="1"/>
  <c r="F1121" i="1"/>
  <c r="E1121" i="1" s="1"/>
  <c r="H1121" i="1"/>
  <c r="G1121" i="1" s="1"/>
  <c r="F1109" i="1"/>
  <c r="E1109" i="1" s="1"/>
  <c r="H1109" i="1"/>
  <c r="G1109" i="1" s="1"/>
  <c r="F1097" i="1"/>
  <c r="E1097" i="1" s="1"/>
  <c r="H1097" i="1"/>
  <c r="G1097" i="1" s="1"/>
  <c r="F1085" i="1"/>
  <c r="E1085" i="1" s="1"/>
  <c r="H1085" i="1"/>
  <c r="G1085" i="1" s="1"/>
  <c r="F1073" i="1"/>
  <c r="E1073" i="1" s="1"/>
  <c r="H1073" i="1"/>
  <c r="G1073" i="1" s="1"/>
  <c r="F1061" i="1"/>
  <c r="E1061" i="1" s="1"/>
  <c r="H1061" i="1"/>
  <c r="G1061" i="1" s="1"/>
  <c r="F1049" i="1"/>
  <c r="E1049" i="1" s="1"/>
  <c r="H1049" i="1"/>
  <c r="G1049" i="1" s="1"/>
  <c r="F1037" i="1"/>
  <c r="E1037" i="1" s="1"/>
  <c r="H1037" i="1"/>
  <c r="G1037" i="1" s="1"/>
  <c r="F1025" i="1"/>
  <c r="E1025" i="1" s="1"/>
  <c r="H1025" i="1"/>
  <c r="G1025" i="1" s="1"/>
  <c r="F1013" i="1"/>
  <c r="E1013" i="1" s="1"/>
  <c r="H1013" i="1"/>
  <c r="G1013" i="1" s="1"/>
  <c r="F1001" i="1"/>
  <c r="E1001" i="1" s="1"/>
  <c r="H1001" i="1"/>
  <c r="G1001" i="1" s="1"/>
  <c r="F989" i="1"/>
  <c r="E989" i="1" s="1"/>
  <c r="H989" i="1"/>
  <c r="G989" i="1" s="1"/>
  <c r="F977" i="1"/>
  <c r="E977" i="1" s="1"/>
  <c r="H977" i="1"/>
  <c r="G977" i="1" s="1"/>
  <c r="F965" i="1"/>
  <c r="E965" i="1" s="1"/>
  <c r="H965" i="1"/>
  <c r="G965" i="1" s="1"/>
  <c r="F953" i="1"/>
  <c r="E953" i="1" s="1"/>
  <c r="H953" i="1"/>
  <c r="G953" i="1" s="1"/>
  <c r="F941" i="1"/>
  <c r="E941" i="1" s="1"/>
  <c r="H941" i="1"/>
  <c r="G941" i="1" s="1"/>
  <c r="F929" i="1"/>
  <c r="E929" i="1" s="1"/>
  <c r="H929" i="1"/>
  <c r="G929" i="1" s="1"/>
  <c r="F917" i="1"/>
  <c r="E917" i="1" s="1"/>
  <c r="H917" i="1"/>
  <c r="G917" i="1" s="1"/>
  <c r="F905" i="1"/>
  <c r="E905" i="1" s="1"/>
  <c r="H905" i="1"/>
  <c r="G905" i="1" s="1"/>
  <c r="F893" i="1"/>
  <c r="E893" i="1" s="1"/>
  <c r="H893" i="1"/>
  <c r="G893" i="1" s="1"/>
  <c r="F881" i="1"/>
  <c r="E881" i="1" s="1"/>
  <c r="H881" i="1"/>
  <c r="G881" i="1" s="1"/>
  <c r="F869" i="1"/>
  <c r="E869" i="1" s="1"/>
  <c r="H869" i="1"/>
  <c r="G869" i="1" s="1"/>
  <c r="F857" i="1"/>
  <c r="E857" i="1" s="1"/>
  <c r="H857" i="1"/>
  <c r="G857" i="1" s="1"/>
  <c r="F845" i="1"/>
  <c r="E845" i="1" s="1"/>
  <c r="H845" i="1"/>
  <c r="G845" i="1" s="1"/>
  <c r="F833" i="1"/>
  <c r="E833" i="1" s="1"/>
  <c r="H833" i="1"/>
  <c r="G833" i="1" s="1"/>
  <c r="F821" i="1"/>
  <c r="E821" i="1" s="1"/>
  <c r="H821" i="1"/>
  <c r="G821" i="1" s="1"/>
  <c r="F809" i="1"/>
  <c r="E809" i="1" s="1"/>
  <c r="H809" i="1"/>
  <c r="G809" i="1" s="1"/>
  <c r="F797" i="1"/>
  <c r="E797" i="1" s="1"/>
  <c r="H797" i="1"/>
  <c r="G797" i="1" s="1"/>
  <c r="F785" i="1"/>
  <c r="E785" i="1" s="1"/>
  <c r="H785" i="1"/>
  <c r="G785" i="1" s="1"/>
  <c r="F773" i="1"/>
  <c r="E773" i="1" s="1"/>
  <c r="H773" i="1"/>
  <c r="G773" i="1" s="1"/>
  <c r="F761" i="1"/>
  <c r="E761" i="1" s="1"/>
  <c r="H761" i="1"/>
  <c r="G761" i="1" s="1"/>
  <c r="F749" i="1"/>
  <c r="E749" i="1" s="1"/>
  <c r="H749" i="1"/>
  <c r="G749" i="1" s="1"/>
  <c r="F737" i="1"/>
  <c r="E737" i="1" s="1"/>
  <c r="H737" i="1"/>
  <c r="G737" i="1" s="1"/>
  <c r="F725" i="1"/>
  <c r="E725" i="1" s="1"/>
  <c r="H725" i="1"/>
  <c r="G725" i="1" s="1"/>
  <c r="F713" i="1"/>
  <c r="E713" i="1" s="1"/>
  <c r="H713" i="1"/>
  <c r="G713" i="1" s="1"/>
  <c r="F701" i="1"/>
  <c r="E701" i="1" s="1"/>
  <c r="H701" i="1"/>
  <c r="G701" i="1" s="1"/>
  <c r="F689" i="1"/>
  <c r="E689" i="1" s="1"/>
  <c r="H689" i="1"/>
  <c r="G689" i="1" s="1"/>
  <c r="F677" i="1"/>
  <c r="E677" i="1" s="1"/>
  <c r="H677" i="1"/>
  <c r="G677" i="1" s="1"/>
  <c r="F665" i="1"/>
  <c r="E665" i="1" s="1"/>
  <c r="H665" i="1"/>
  <c r="G665" i="1" s="1"/>
  <c r="F653" i="1"/>
  <c r="E653" i="1" s="1"/>
  <c r="H653" i="1"/>
  <c r="G653" i="1" s="1"/>
  <c r="F641" i="1"/>
  <c r="E641" i="1" s="1"/>
  <c r="H641" i="1"/>
  <c r="G641" i="1" s="1"/>
  <c r="F629" i="1"/>
  <c r="E629" i="1" s="1"/>
  <c r="H629" i="1"/>
  <c r="G629" i="1" s="1"/>
  <c r="F617" i="1"/>
  <c r="E617" i="1" s="1"/>
  <c r="H617" i="1"/>
  <c r="G617" i="1" s="1"/>
  <c r="F605" i="1"/>
  <c r="E605" i="1" s="1"/>
  <c r="H605" i="1"/>
  <c r="G605" i="1" s="1"/>
  <c r="F593" i="1"/>
  <c r="E593" i="1" s="1"/>
  <c r="H593" i="1"/>
  <c r="G593" i="1" s="1"/>
  <c r="F581" i="1"/>
  <c r="E581" i="1" s="1"/>
  <c r="H581" i="1"/>
  <c r="G581" i="1" s="1"/>
  <c r="F569" i="1"/>
  <c r="E569" i="1" s="1"/>
  <c r="H569" i="1"/>
  <c r="G569" i="1" s="1"/>
  <c r="F557" i="1"/>
  <c r="E557" i="1" s="1"/>
  <c r="H557" i="1"/>
  <c r="G557" i="1" s="1"/>
  <c r="F545" i="1"/>
  <c r="E545" i="1" s="1"/>
  <c r="H545" i="1"/>
  <c r="G545" i="1" s="1"/>
  <c r="F533" i="1"/>
  <c r="E533" i="1" s="1"/>
  <c r="H533" i="1"/>
  <c r="G533" i="1" s="1"/>
  <c r="F521" i="1"/>
  <c r="E521" i="1" s="1"/>
  <c r="H521" i="1"/>
  <c r="G521" i="1" s="1"/>
  <c r="F509" i="1"/>
  <c r="E509" i="1" s="1"/>
  <c r="H509" i="1"/>
  <c r="G509" i="1" s="1"/>
  <c r="F497" i="1"/>
  <c r="E497" i="1" s="1"/>
  <c r="H497" i="1"/>
  <c r="G497" i="1" s="1"/>
  <c r="F485" i="1"/>
  <c r="E485" i="1" s="1"/>
  <c r="H485" i="1"/>
  <c r="G485" i="1" s="1"/>
  <c r="F473" i="1"/>
  <c r="E473" i="1" s="1"/>
  <c r="H473" i="1"/>
  <c r="G473" i="1" s="1"/>
  <c r="F461" i="1"/>
  <c r="E461" i="1" s="1"/>
  <c r="H461" i="1"/>
  <c r="G461" i="1" s="1"/>
  <c r="F449" i="1"/>
  <c r="E449" i="1" s="1"/>
  <c r="H449" i="1"/>
  <c r="G449" i="1" s="1"/>
  <c r="F437" i="1"/>
  <c r="E437" i="1" s="1"/>
  <c r="H437" i="1"/>
  <c r="G437" i="1" s="1"/>
  <c r="F425" i="1"/>
  <c r="E425" i="1" s="1"/>
  <c r="H425" i="1"/>
  <c r="G425" i="1" s="1"/>
  <c r="F413" i="1"/>
  <c r="E413" i="1" s="1"/>
  <c r="H413" i="1"/>
  <c r="G413" i="1" s="1"/>
  <c r="F401" i="1"/>
  <c r="E401" i="1" s="1"/>
  <c r="H401" i="1"/>
  <c r="G401" i="1" s="1"/>
  <c r="F389" i="1"/>
  <c r="E389" i="1" s="1"/>
  <c r="H389" i="1"/>
  <c r="G389" i="1" s="1"/>
  <c r="F377" i="1"/>
  <c r="E377" i="1" s="1"/>
  <c r="H377" i="1"/>
  <c r="G377" i="1" s="1"/>
  <c r="F365" i="1"/>
  <c r="E365" i="1" s="1"/>
  <c r="H365" i="1"/>
  <c r="G365" i="1" s="1"/>
  <c r="H1079" i="1"/>
  <c r="G1079" i="1" s="1"/>
  <c r="F856" i="1"/>
  <c r="E856" i="1" s="1"/>
  <c r="H856" i="1"/>
  <c r="G856" i="1" s="1"/>
  <c r="F844" i="1"/>
  <c r="E844" i="1" s="1"/>
  <c r="H844" i="1"/>
  <c r="G844" i="1" s="1"/>
  <c r="F832" i="1"/>
  <c r="E832" i="1" s="1"/>
  <c r="H832" i="1"/>
  <c r="G832" i="1" s="1"/>
  <c r="F820" i="1"/>
  <c r="E820" i="1" s="1"/>
  <c r="H820" i="1"/>
  <c r="G820" i="1" s="1"/>
  <c r="F808" i="1"/>
  <c r="E808" i="1" s="1"/>
  <c r="H808" i="1"/>
  <c r="G808" i="1" s="1"/>
  <c r="F796" i="1"/>
  <c r="E796" i="1" s="1"/>
  <c r="H796" i="1"/>
  <c r="G796" i="1" s="1"/>
  <c r="F784" i="1"/>
  <c r="E784" i="1" s="1"/>
  <c r="H784" i="1"/>
  <c r="G784" i="1" s="1"/>
  <c r="F772" i="1"/>
  <c r="E772" i="1" s="1"/>
  <c r="H772" i="1"/>
  <c r="G772" i="1" s="1"/>
  <c r="F760" i="1"/>
  <c r="E760" i="1" s="1"/>
  <c r="H760" i="1"/>
  <c r="G760" i="1" s="1"/>
  <c r="F748" i="1"/>
  <c r="E748" i="1" s="1"/>
  <c r="H748" i="1"/>
  <c r="G748" i="1" s="1"/>
  <c r="F736" i="1"/>
  <c r="E736" i="1" s="1"/>
  <c r="H736" i="1"/>
  <c r="G736" i="1" s="1"/>
  <c r="F724" i="1"/>
  <c r="E724" i="1" s="1"/>
  <c r="H724" i="1"/>
  <c r="G724" i="1" s="1"/>
  <c r="F712" i="1"/>
  <c r="E712" i="1" s="1"/>
  <c r="H712" i="1"/>
  <c r="G712" i="1" s="1"/>
  <c r="F700" i="1"/>
  <c r="E700" i="1" s="1"/>
  <c r="H700" i="1"/>
  <c r="G700" i="1" s="1"/>
  <c r="F688" i="1"/>
  <c r="E688" i="1" s="1"/>
  <c r="H688" i="1"/>
  <c r="G688" i="1" s="1"/>
  <c r="F676" i="1"/>
  <c r="E676" i="1" s="1"/>
  <c r="H676" i="1"/>
  <c r="G676" i="1" s="1"/>
  <c r="F664" i="1"/>
  <c r="E664" i="1" s="1"/>
  <c r="H664" i="1"/>
  <c r="G664" i="1" s="1"/>
  <c r="F652" i="1"/>
  <c r="E652" i="1" s="1"/>
  <c r="H652" i="1"/>
  <c r="G652" i="1" s="1"/>
  <c r="F640" i="1"/>
  <c r="E640" i="1" s="1"/>
  <c r="H640" i="1"/>
  <c r="G640" i="1" s="1"/>
  <c r="F628" i="1"/>
  <c r="E628" i="1" s="1"/>
  <c r="H628" i="1"/>
  <c r="G628" i="1" s="1"/>
  <c r="F616" i="1"/>
  <c r="E616" i="1" s="1"/>
  <c r="H616" i="1"/>
  <c r="G616" i="1" s="1"/>
  <c r="F604" i="1"/>
  <c r="E604" i="1" s="1"/>
  <c r="H604" i="1"/>
  <c r="G604" i="1" s="1"/>
  <c r="F592" i="1"/>
  <c r="E592" i="1" s="1"/>
  <c r="H592" i="1"/>
  <c r="G592" i="1" s="1"/>
  <c r="F580" i="1"/>
  <c r="E580" i="1" s="1"/>
  <c r="H580" i="1"/>
  <c r="G580" i="1" s="1"/>
  <c r="F568" i="1"/>
  <c r="E568" i="1" s="1"/>
  <c r="H568" i="1"/>
  <c r="G568" i="1" s="1"/>
  <c r="F556" i="1"/>
  <c r="E556" i="1" s="1"/>
  <c r="H556" i="1"/>
  <c r="G556" i="1" s="1"/>
  <c r="F544" i="1"/>
  <c r="E544" i="1" s="1"/>
  <c r="H544" i="1"/>
  <c r="G544" i="1" s="1"/>
  <c r="F532" i="1"/>
  <c r="E532" i="1" s="1"/>
  <c r="H532" i="1"/>
  <c r="G532" i="1" s="1"/>
  <c r="F520" i="1"/>
  <c r="E520" i="1" s="1"/>
  <c r="H520" i="1"/>
  <c r="G520" i="1" s="1"/>
  <c r="F508" i="1"/>
  <c r="E508" i="1" s="1"/>
  <c r="H508" i="1"/>
  <c r="G508" i="1" s="1"/>
  <c r="F496" i="1"/>
  <c r="E496" i="1" s="1"/>
  <c r="H496" i="1"/>
  <c r="G496" i="1" s="1"/>
  <c r="F484" i="1"/>
  <c r="E484" i="1" s="1"/>
  <c r="H484" i="1"/>
  <c r="G484" i="1" s="1"/>
  <c r="F472" i="1"/>
  <c r="E472" i="1" s="1"/>
  <c r="H472" i="1"/>
  <c r="G472" i="1" s="1"/>
  <c r="F460" i="1"/>
  <c r="E460" i="1" s="1"/>
  <c r="H460" i="1"/>
  <c r="G460" i="1" s="1"/>
  <c r="F448" i="1"/>
  <c r="E448" i="1" s="1"/>
  <c r="H448" i="1"/>
  <c r="G448" i="1" s="1"/>
  <c r="F436" i="1"/>
  <c r="E436" i="1" s="1"/>
  <c r="H436" i="1"/>
  <c r="G436" i="1" s="1"/>
  <c r="F424" i="1"/>
  <c r="E424" i="1" s="1"/>
  <c r="H424" i="1"/>
  <c r="G424" i="1" s="1"/>
  <c r="F412" i="1"/>
  <c r="E412" i="1" s="1"/>
  <c r="H412" i="1"/>
  <c r="G412" i="1" s="1"/>
  <c r="F400" i="1"/>
  <c r="E400" i="1" s="1"/>
  <c r="H400" i="1"/>
  <c r="G400" i="1" s="1"/>
  <c r="F388" i="1"/>
  <c r="E388" i="1" s="1"/>
  <c r="H388" i="1"/>
  <c r="G388" i="1" s="1"/>
  <c r="F376" i="1"/>
  <c r="E376" i="1" s="1"/>
  <c r="H376" i="1"/>
  <c r="G376" i="1" s="1"/>
  <c r="F364" i="1"/>
  <c r="E364" i="1" s="1"/>
  <c r="H364" i="1"/>
  <c r="G364" i="1" s="1"/>
  <c r="F352" i="1"/>
  <c r="E352" i="1" s="1"/>
  <c r="H352" i="1"/>
  <c r="G352" i="1" s="1"/>
  <c r="F340" i="1"/>
  <c r="E340" i="1" s="1"/>
  <c r="H340" i="1"/>
  <c r="G340" i="1" s="1"/>
  <c r="F328" i="1"/>
  <c r="E328" i="1" s="1"/>
  <c r="H328" i="1"/>
  <c r="G328" i="1" s="1"/>
  <c r="F316" i="1"/>
  <c r="E316" i="1" s="1"/>
  <c r="H316" i="1"/>
  <c r="G316" i="1" s="1"/>
  <c r="F304" i="1"/>
  <c r="E304" i="1" s="1"/>
  <c r="H304" i="1"/>
  <c r="G304" i="1" s="1"/>
  <c r="F292" i="1"/>
  <c r="E292" i="1" s="1"/>
  <c r="H292" i="1"/>
  <c r="G292" i="1" s="1"/>
  <c r="F280" i="1"/>
  <c r="E280" i="1" s="1"/>
  <c r="H280" i="1"/>
  <c r="G280" i="1" s="1"/>
  <c r="F268" i="1"/>
  <c r="E268" i="1" s="1"/>
  <c r="H268" i="1"/>
  <c r="G268" i="1" s="1"/>
  <c r="F256" i="1"/>
  <c r="E256" i="1" s="1"/>
  <c r="H256" i="1"/>
  <c r="G256" i="1" s="1"/>
  <c r="F244" i="1"/>
  <c r="E244" i="1" s="1"/>
  <c r="H244" i="1"/>
  <c r="G244" i="1" s="1"/>
  <c r="F232" i="1"/>
  <c r="E232" i="1" s="1"/>
  <c r="H232" i="1"/>
  <c r="G232" i="1" s="1"/>
  <c r="F220" i="1"/>
  <c r="E220" i="1" s="1"/>
  <c r="H220" i="1"/>
  <c r="G220" i="1" s="1"/>
  <c r="F208" i="1"/>
  <c r="E208" i="1" s="1"/>
  <c r="H208" i="1"/>
  <c r="G208" i="1" s="1"/>
  <c r="F196" i="1"/>
  <c r="E196" i="1" s="1"/>
  <c r="H196" i="1"/>
  <c r="G196" i="1" s="1"/>
  <c r="F184" i="1"/>
  <c r="E184" i="1" s="1"/>
  <c r="H184" i="1"/>
  <c r="G184" i="1" s="1"/>
  <c r="F172" i="1"/>
  <c r="E172" i="1" s="1"/>
  <c r="H172" i="1"/>
  <c r="G172" i="1" s="1"/>
  <c r="F160" i="1"/>
  <c r="E160" i="1" s="1"/>
  <c r="H160" i="1"/>
  <c r="G160" i="1" s="1"/>
  <c r="F148" i="1"/>
  <c r="E148" i="1" s="1"/>
  <c r="H148" i="1"/>
  <c r="G148" i="1" s="1"/>
  <c r="F136" i="1"/>
  <c r="E136" i="1" s="1"/>
  <c r="H136" i="1"/>
  <c r="G136" i="1" s="1"/>
  <c r="F124" i="1"/>
  <c r="E124" i="1" s="1"/>
  <c r="H124" i="1"/>
  <c r="G124" i="1" s="1"/>
  <c r="F112" i="1"/>
  <c r="E112" i="1" s="1"/>
  <c r="H112" i="1"/>
  <c r="G112" i="1" s="1"/>
  <c r="F100" i="1"/>
  <c r="E100" i="1" s="1"/>
  <c r="H100" i="1"/>
  <c r="G100" i="1" s="1"/>
  <c r="F88" i="1"/>
  <c r="E88" i="1" s="1"/>
  <c r="H88" i="1"/>
  <c r="G88" i="1" s="1"/>
  <c r="F76" i="1"/>
  <c r="E76" i="1" s="1"/>
  <c r="H76" i="1"/>
  <c r="G76" i="1" s="1"/>
  <c r="F64" i="1"/>
  <c r="E64" i="1" s="1"/>
  <c r="H64" i="1"/>
  <c r="G64" i="1" s="1"/>
  <c r="F52" i="1"/>
  <c r="E52" i="1" s="1"/>
  <c r="H52" i="1"/>
  <c r="G52" i="1" s="1"/>
  <c r="F40" i="1"/>
  <c r="E40" i="1" s="1"/>
  <c r="H40" i="1"/>
  <c r="G40" i="1" s="1"/>
  <c r="F16" i="1"/>
  <c r="E16" i="1" s="1"/>
  <c r="H16" i="1"/>
  <c r="G16" i="1" s="1"/>
  <c r="F4" i="1"/>
  <c r="E4" i="1" s="1"/>
  <c r="H4" i="1"/>
  <c r="G4" i="1" s="1"/>
  <c r="E1542" i="1"/>
  <c r="E822" i="1"/>
  <c r="H822" i="1"/>
  <c r="E1468" i="1"/>
  <c r="E1396" i="1"/>
  <c r="E1336" i="1"/>
  <c r="E1324" i="1"/>
  <c r="E1252" i="1"/>
  <c r="E1180" i="1"/>
  <c r="E1108" i="1"/>
  <c r="E1036" i="1"/>
  <c r="E964" i="1"/>
  <c r="E1395" i="1"/>
  <c r="E1371" i="1"/>
  <c r="E1287" i="1"/>
  <c r="E1095" i="1"/>
  <c r="E1083" i="1"/>
  <c r="E1023" i="1"/>
  <c r="E951" i="1"/>
  <c r="E879" i="1"/>
  <c r="E735" i="1"/>
  <c r="E663" i="1"/>
  <c r="E591" i="1"/>
  <c r="E519" i="1"/>
  <c r="E507" i="1"/>
  <c r="E375" i="1"/>
  <c r="E231" i="1"/>
  <c r="E87" i="1"/>
  <c r="E27" i="1"/>
  <c r="E15" i="1"/>
  <c r="E892" i="1"/>
  <c r="F467" i="1"/>
  <c r="E467" i="1" s="1"/>
  <c r="H467" i="1"/>
  <c r="G467" i="1" s="1"/>
  <c r="F443" i="1"/>
  <c r="E443" i="1" s="1"/>
  <c r="H443" i="1"/>
  <c r="G443" i="1" s="1"/>
  <c r="F431" i="1"/>
  <c r="E431" i="1" s="1"/>
  <c r="H431" i="1"/>
  <c r="G431" i="1" s="1"/>
  <c r="F419" i="1"/>
  <c r="E419" i="1" s="1"/>
  <c r="H419" i="1"/>
  <c r="G419" i="1" s="1"/>
  <c r="F407" i="1"/>
  <c r="E407" i="1" s="1"/>
  <c r="H407" i="1"/>
  <c r="G407" i="1" s="1"/>
  <c r="F395" i="1"/>
  <c r="E395" i="1" s="1"/>
  <c r="H395" i="1"/>
  <c r="G395" i="1" s="1"/>
  <c r="F383" i="1"/>
  <c r="E383" i="1" s="1"/>
  <c r="H383" i="1"/>
  <c r="G383" i="1" s="1"/>
  <c r="F371" i="1"/>
  <c r="E371" i="1" s="1"/>
  <c r="H371" i="1"/>
  <c r="G371" i="1" s="1"/>
  <c r="F359" i="1"/>
  <c r="E359" i="1" s="1"/>
  <c r="H359" i="1"/>
  <c r="G359" i="1" s="1"/>
  <c r="F347" i="1"/>
  <c r="E347" i="1" s="1"/>
  <c r="H347" i="1"/>
  <c r="G347" i="1" s="1"/>
  <c r="F335" i="1"/>
  <c r="E335" i="1" s="1"/>
  <c r="H335" i="1"/>
  <c r="G335" i="1" s="1"/>
  <c r="F323" i="1"/>
  <c r="E323" i="1" s="1"/>
  <c r="H323" i="1"/>
  <c r="G323" i="1" s="1"/>
  <c r="F311" i="1"/>
  <c r="E311" i="1" s="1"/>
  <c r="H311" i="1"/>
  <c r="G311" i="1" s="1"/>
  <c r="F299" i="1"/>
  <c r="E299" i="1" s="1"/>
  <c r="H299" i="1"/>
  <c r="G299" i="1" s="1"/>
  <c r="F287" i="1"/>
  <c r="E287" i="1" s="1"/>
  <c r="H287" i="1"/>
  <c r="G287" i="1" s="1"/>
  <c r="F275" i="1"/>
  <c r="E275" i="1" s="1"/>
  <c r="H275" i="1"/>
  <c r="G275" i="1" s="1"/>
  <c r="F251" i="1"/>
  <c r="E251" i="1" s="1"/>
  <c r="H251" i="1"/>
  <c r="G251" i="1" s="1"/>
  <c r="F239" i="1"/>
  <c r="E239" i="1" s="1"/>
  <c r="H239" i="1"/>
  <c r="G239" i="1" s="1"/>
  <c r="F227" i="1"/>
  <c r="E227" i="1" s="1"/>
  <c r="H227" i="1"/>
  <c r="G227" i="1" s="1"/>
  <c r="F215" i="1"/>
  <c r="E215" i="1" s="1"/>
  <c r="H215" i="1"/>
  <c r="G215" i="1" s="1"/>
  <c r="F203" i="1"/>
  <c r="E203" i="1" s="1"/>
  <c r="H203" i="1"/>
  <c r="G203" i="1" s="1"/>
  <c r="F191" i="1"/>
  <c r="E191" i="1" s="1"/>
  <c r="H191" i="1"/>
  <c r="G191" i="1" s="1"/>
  <c r="F179" i="1"/>
  <c r="E179" i="1" s="1"/>
  <c r="H179" i="1"/>
  <c r="G179" i="1" s="1"/>
  <c r="F167" i="1"/>
  <c r="E167" i="1" s="1"/>
  <c r="H167" i="1"/>
  <c r="G167" i="1" s="1"/>
  <c r="F155" i="1"/>
  <c r="E155" i="1" s="1"/>
  <c r="H155" i="1"/>
  <c r="G155" i="1" s="1"/>
  <c r="F143" i="1"/>
  <c r="E143" i="1" s="1"/>
  <c r="H143" i="1"/>
  <c r="G143" i="1" s="1"/>
  <c r="F131" i="1"/>
  <c r="E131" i="1" s="1"/>
  <c r="H131" i="1"/>
  <c r="G131" i="1" s="1"/>
  <c r="F119" i="1"/>
  <c r="E119" i="1" s="1"/>
  <c r="H119" i="1"/>
  <c r="G119" i="1" s="1"/>
  <c r="F107" i="1"/>
  <c r="E107" i="1" s="1"/>
  <c r="H107" i="1"/>
  <c r="G107" i="1" s="1"/>
  <c r="F95" i="1"/>
  <c r="E95" i="1" s="1"/>
  <c r="H95" i="1"/>
  <c r="G95" i="1" s="1"/>
  <c r="F83" i="1"/>
  <c r="E83" i="1" s="1"/>
  <c r="H83" i="1"/>
  <c r="G83" i="1" s="1"/>
  <c r="F71" i="1"/>
  <c r="E71" i="1" s="1"/>
  <c r="H71" i="1"/>
  <c r="G71" i="1" s="1"/>
  <c r="F59" i="1"/>
  <c r="E59" i="1" s="1"/>
  <c r="H59" i="1"/>
  <c r="G59" i="1" s="1"/>
  <c r="F47" i="1"/>
  <c r="E47" i="1" s="1"/>
  <c r="H47" i="1"/>
  <c r="G47" i="1" s="1"/>
  <c r="F23" i="1"/>
  <c r="E23" i="1" s="1"/>
  <c r="H23" i="1"/>
  <c r="G23" i="1" s="1"/>
  <c r="F11" i="1"/>
  <c r="E11" i="1" s="1"/>
  <c r="H11" i="1"/>
  <c r="G11" i="1" s="1"/>
  <c r="E133" i="1"/>
  <c r="F502" i="1"/>
  <c r="E502" i="1" s="1"/>
  <c r="H502" i="1"/>
  <c r="G502" i="1" s="1"/>
  <c r="F490" i="1"/>
  <c r="E490" i="1" s="1"/>
  <c r="H490" i="1"/>
  <c r="G490" i="1" s="1"/>
  <c r="F478" i="1"/>
  <c r="E478" i="1" s="1"/>
  <c r="H478" i="1"/>
  <c r="G478" i="1" s="1"/>
  <c r="F466" i="1"/>
  <c r="E466" i="1" s="1"/>
  <c r="H466" i="1"/>
  <c r="G466" i="1" s="1"/>
  <c r="F454" i="1"/>
  <c r="E454" i="1" s="1"/>
  <c r="H454" i="1"/>
  <c r="G454" i="1" s="1"/>
  <c r="F442" i="1"/>
  <c r="E442" i="1" s="1"/>
  <c r="H442" i="1"/>
  <c r="G442" i="1" s="1"/>
  <c r="F430" i="1"/>
  <c r="E430" i="1" s="1"/>
  <c r="H430" i="1"/>
  <c r="G430" i="1" s="1"/>
  <c r="F418" i="1"/>
  <c r="E418" i="1" s="1"/>
  <c r="H418" i="1"/>
  <c r="G418" i="1" s="1"/>
  <c r="F406" i="1"/>
  <c r="E406" i="1" s="1"/>
  <c r="H406" i="1"/>
  <c r="G406" i="1" s="1"/>
  <c r="F394" i="1"/>
  <c r="E394" i="1" s="1"/>
  <c r="H394" i="1"/>
  <c r="G394" i="1" s="1"/>
  <c r="F382" i="1"/>
  <c r="E382" i="1" s="1"/>
  <c r="H382" i="1"/>
  <c r="G382" i="1" s="1"/>
  <c r="F370" i="1"/>
  <c r="E370" i="1" s="1"/>
  <c r="H370" i="1"/>
  <c r="G370" i="1" s="1"/>
  <c r="F358" i="1"/>
  <c r="E358" i="1" s="1"/>
  <c r="H358" i="1"/>
  <c r="G358" i="1" s="1"/>
  <c r="F346" i="1"/>
  <c r="E346" i="1" s="1"/>
  <c r="H346" i="1"/>
  <c r="G346" i="1" s="1"/>
  <c r="F334" i="1"/>
  <c r="E334" i="1" s="1"/>
  <c r="H334" i="1"/>
  <c r="G334" i="1" s="1"/>
  <c r="F322" i="1"/>
  <c r="E322" i="1" s="1"/>
  <c r="H322" i="1"/>
  <c r="G322" i="1" s="1"/>
  <c r="F310" i="1"/>
  <c r="E310" i="1" s="1"/>
  <c r="H310" i="1"/>
  <c r="G310" i="1" s="1"/>
  <c r="F298" i="1"/>
  <c r="E298" i="1" s="1"/>
  <c r="H298" i="1"/>
  <c r="G298" i="1" s="1"/>
  <c r="F286" i="1"/>
  <c r="E286" i="1" s="1"/>
  <c r="H286" i="1"/>
  <c r="G286" i="1" s="1"/>
  <c r="F274" i="1"/>
  <c r="E274" i="1" s="1"/>
  <c r="H274" i="1"/>
  <c r="G274" i="1" s="1"/>
  <c r="F262" i="1"/>
  <c r="E262" i="1" s="1"/>
  <c r="H262" i="1"/>
  <c r="G262" i="1" s="1"/>
  <c r="F250" i="1"/>
  <c r="E250" i="1" s="1"/>
  <c r="H250" i="1"/>
  <c r="G250" i="1" s="1"/>
  <c r="F238" i="1"/>
  <c r="E238" i="1" s="1"/>
  <c r="H238" i="1"/>
  <c r="G238" i="1" s="1"/>
  <c r="F226" i="1"/>
  <c r="E226" i="1" s="1"/>
  <c r="H226" i="1"/>
  <c r="G226" i="1" s="1"/>
  <c r="F214" i="1"/>
  <c r="E214" i="1" s="1"/>
  <c r="H214" i="1"/>
  <c r="G214" i="1" s="1"/>
  <c r="F202" i="1"/>
  <c r="E202" i="1" s="1"/>
  <c r="H202" i="1"/>
  <c r="G202" i="1" s="1"/>
  <c r="F190" i="1"/>
  <c r="E190" i="1" s="1"/>
  <c r="H190" i="1"/>
  <c r="G190" i="1" s="1"/>
  <c r="F178" i="1"/>
  <c r="E178" i="1" s="1"/>
  <c r="H178" i="1"/>
  <c r="G178" i="1" s="1"/>
  <c r="F166" i="1"/>
  <c r="E166" i="1" s="1"/>
  <c r="H166" i="1"/>
  <c r="G166" i="1" s="1"/>
  <c r="F154" i="1"/>
  <c r="E154" i="1" s="1"/>
  <c r="H154" i="1"/>
  <c r="G154" i="1" s="1"/>
  <c r="F142" i="1"/>
  <c r="E142" i="1" s="1"/>
  <c r="H142" i="1"/>
  <c r="G142" i="1" s="1"/>
  <c r="F130" i="1"/>
  <c r="E130" i="1" s="1"/>
  <c r="H130" i="1"/>
  <c r="G130" i="1" s="1"/>
  <c r="F118" i="1"/>
  <c r="E118" i="1" s="1"/>
  <c r="H118" i="1"/>
  <c r="G118" i="1" s="1"/>
  <c r="F106" i="1"/>
  <c r="E106" i="1" s="1"/>
  <c r="H106" i="1"/>
  <c r="G106" i="1" s="1"/>
  <c r="F94" i="1"/>
  <c r="E94" i="1" s="1"/>
  <c r="H94" i="1"/>
  <c r="G94" i="1" s="1"/>
  <c r="F82" i="1"/>
  <c r="E82" i="1" s="1"/>
  <c r="H82" i="1"/>
  <c r="G82" i="1" s="1"/>
  <c r="F70" i="1"/>
  <c r="E70" i="1" s="1"/>
  <c r="H70" i="1"/>
  <c r="G70" i="1" s="1"/>
  <c r="F58" i="1"/>
  <c r="E58" i="1" s="1"/>
  <c r="H58" i="1"/>
  <c r="G58" i="1" s="1"/>
  <c r="F46" i="1"/>
  <c r="E46" i="1" s="1"/>
  <c r="H46" i="1"/>
  <c r="G46" i="1" s="1"/>
  <c r="F22" i="1"/>
  <c r="E22" i="1" s="1"/>
  <c r="H22" i="1"/>
  <c r="G22" i="1" s="1"/>
  <c r="F10" i="1"/>
  <c r="E10" i="1" s="1"/>
  <c r="H10" i="1"/>
  <c r="G10" i="1" s="1"/>
  <c r="E336" i="1"/>
  <c r="F405" i="1"/>
  <c r="E405" i="1" s="1"/>
  <c r="H405" i="1"/>
  <c r="G405" i="1" s="1"/>
  <c r="F393" i="1"/>
  <c r="E393" i="1" s="1"/>
  <c r="H393" i="1"/>
  <c r="G393" i="1" s="1"/>
  <c r="F381" i="1"/>
  <c r="E381" i="1" s="1"/>
  <c r="H381" i="1"/>
  <c r="G381" i="1" s="1"/>
  <c r="F369" i="1"/>
  <c r="E369" i="1" s="1"/>
  <c r="H369" i="1"/>
  <c r="G369" i="1" s="1"/>
  <c r="F357" i="1"/>
  <c r="E357" i="1" s="1"/>
  <c r="H357" i="1"/>
  <c r="G357" i="1" s="1"/>
  <c r="F345" i="1"/>
  <c r="E345" i="1" s="1"/>
  <c r="H345" i="1"/>
  <c r="G345" i="1" s="1"/>
  <c r="F333" i="1"/>
  <c r="E333" i="1" s="1"/>
  <c r="H333" i="1"/>
  <c r="G333" i="1" s="1"/>
  <c r="F321" i="1"/>
  <c r="E321" i="1" s="1"/>
  <c r="H321" i="1"/>
  <c r="G321" i="1" s="1"/>
  <c r="F309" i="1"/>
  <c r="E309" i="1" s="1"/>
  <c r="H309" i="1"/>
  <c r="G309" i="1" s="1"/>
  <c r="F297" i="1"/>
  <c r="E297" i="1" s="1"/>
  <c r="H297" i="1"/>
  <c r="G297" i="1" s="1"/>
  <c r="F285" i="1"/>
  <c r="E285" i="1" s="1"/>
  <c r="H285" i="1"/>
  <c r="G285" i="1" s="1"/>
  <c r="F273" i="1"/>
  <c r="E273" i="1" s="1"/>
  <c r="H273" i="1"/>
  <c r="G273" i="1" s="1"/>
  <c r="F261" i="1"/>
  <c r="E261" i="1" s="1"/>
  <c r="H261" i="1"/>
  <c r="G261" i="1" s="1"/>
  <c r="F249" i="1"/>
  <c r="E249" i="1" s="1"/>
  <c r="H249" i="1"/>
  <c r="G249" i="1" s="1"/>
  <c r="F237" i="1"/>
  <c r="E237" i="1" s="1"/>
  <c r="H237" i="1"/>
  <c r="G237" i="1" s="1"/>
  <c r="F225" i="1"/>
  <c r="E225" i="1" s="1"/>
  <c r="H225" i="1"/>
  <c r="G225" i="1" s="1"/>
  <c r="F213" i="1"/>
  <c r="E213" i="1" s="1"/>
  <c r="H213" i="1"/>
  <c r="G213" i="1" s="1"/>
  <c r="F201" i="1"/>
  <c r="E201" i="1" s="1"/>
  <c r="H201" i="1"/>
  <c r="G201" i="1" s="1"/>
  <c r="F189" i="1"/>
  <c r="E189" i="1" s="1"/>
  <c r="H189" i="1"/>
  <c r="G189" i="1" s="1"/>
  <c r="F177" i="1"/>
  <c r="E177" i="1" s="1"/>
  <c r="H177" i="1"/>
  <c r="G177" i="1" s="1"/>
  <c r="F165" i="1"/>
  <c r="E165" i="1" s="1"/>
  <c r="H165" i="1"/>
  <c r="G165" i="1" s="1"/>
  <c r="F153" i="1"/>
  <c r="E153" i="1" s="1"/>
  <c r="H153" i="1"/>
  <c r="G153" i="1" s="1"/>
  <c r="F141" i="1"/>
  <c r="E141" i="1" s="1"/>
  <c r="H141" i="1"/>
  <c r="G141" i="1" s="1"/>
  <c r="F129" i="1"/>
  <c r="E129" i="1" s="1"/>
  <c r="H129" i="1"/>
  <c r="G129" i="1" s="1"/>
  <c r="F117" i="1"/>
  <c r="E117" i="1" s="1"/>
  <c r="H117" i="1"/>
  <c r="G117" i="1" s="1"/>
  <c r="F105" i="1"/>
  <c r="E105" i="1" s="1"/>
  <c r="H105" i="1"/>
  <c r="G105" i="1" s="1"/>
  <c r="F93" i="1"/>
  <c r="E93" i="1" s="1"/>
  <c r="H93" i="1"/>
  <c r="G93" i="1" s="1"/>
  <c r="F81" i="1"/>
  <c r="E81" i="1" s="1"/>
  <c r="H81" i="1"/>
  <c r="G81" i="1" s="1"/>
  <c r="F69" i="1"/>
  <c r="E69" i="1" s="1"/>
  <c r="H69" i="1"/>
  <c r="G69" i="1" s="1"/>
  <c r="F57" i="1"/>
  <c r="E57" i="1" s="1"/>
  <c r="H57" i="1"/>
  <c r="G57" i="1" s="1"/>
  <c r="F45" i="1"/>
  <c r="E45" i="1" s="1"/>
  <c r="H45" i="1"/>
  <c r="G45" i="1" s="1"/>
  <c r="F21" i="1"/>
  <c r="E21" i="1" s="1"/>
  <c r="H21" i="1"/>
  <c r="G21" i="1" s="1"/>
  <c r="F9" i="1"/>
  <c r="E9" i="1" s="1"/>
  <c r="H9" i="1"/>
  <c r="G9" i="1" s="1"/>
  <c r="E515" i="1"/>
  <c r="E455" i="1"/>
  <c r="H455" i="1"/>
  <c r="F331" i="1"/>
  <c r="E331" i="1" s="1"/>
  <c r="H331" i="1"/>
  <c r="G331" i="1" s="1"/>
  <c r="F319" i="1"/>
  <c r="E319" i="1" s="1"/>
  <c r="H319" i="1"/>
  <c r="G319" i="1" s="1"/>
  <c r="F307" i="1"/>
  <c r="E307" i="1" s="1"/>
  <c r="H307" i="1"/>
  <c r="G307" i="1" s="1"/>
  <c r="F295" i="1"/>
  <c r="E295" i="1" s="1"/>
  <c r="H295" i="1"/>
  <c r="G295" i="1" s="1"/>
  <c r="F283" i="1"/>
  <c r="E283" i="1" s="1"/>
  <c r="H283" i="1"/>
  <c r="G283" i="1" s="1"/>
  <c r="F271" i="1"/>
  <c r="E271" i="1" s="1"/>
  <c r="H271" i="1"/>
  <c r="G271" i="1" s="1"/>
  <c r="F259" i="1"/>
  <c r="E259" i="1" s="1"/>
  <c r="H259" i="1"/>
  <c r="G259" i="1" s="1"/>
  <c r="F247" i="1"/>
  <c r="E247" i="1" s="1"/>
  <c r="H247" i="1"/>
  <c r="G247" i="1" s="1"/>
  <c r="F235" i="1"/>
  <c r="E235" i="1" s="1"/>
  <c r="H235" i="1"/>
  <c r="G235" i="1" s="1"/>
  <c r="F223" i="1"/>
  <c r="E223" i="1" s="1"/>
  <c r="H223" i="1"/>
  <c r="G223" i="1" s="1"/>
  <c r="F211" i="1"/>
  <c r="E211" i="1" s="1"/>
  <c r="H211" i="1"/>
  <c r="G211" i="1" s="1"/>
  <c r="F199" i="1"/>
  <c r="E199" i="1" s="1"/>
  <c r="H199" i="1"/>
  <c r="G199" i="1" s="1"/>
  <c r="F187" i="1"/>
  <c r="E187" i="1" s="1"/>
  <c r="H187" i="1"/>
  <c r="G187" i="1" s="1"/>
  <c r="F175" i="1"/>
  <c r="E175" i="1" s="1"/>
  <c r="H175" i="1"/>
  <c r="G175" i="1" s="1"/>
  <c r="F163" i="1"/>
  <c r="E163" i="1" s="1"/>
  <c r="H163" i="1"/>
  <c r="G163" i="1" s="1"/>
  <c r="F151" i="1"/>
  <c r="E151" i="1" s="1"/>
  <c r="H151" i="1"/>
  <c r="G151" i="1" s="1"/>
  <c r="F139" i="1"/>
  <c r="E139" i="1" s="1"/>
  <c r="H139" i="1"/>
  <c r="G139" i="1" s="1"/>
  <c r="F127" i="1"/>
  <c r="E127" i="1" s="1"/>
  <c r="H127" i="1"/>
  <c r="G127" i="1" s="1"/>
  <c r="F115" i="1"/>
  <c r="E115" i="1" s="1"/>
  <c r="H115" i="1"/>
  <c r="G115" i="1" s="1"/>
  <c r="F103" i="1"/>
  <c r="E103" i="1" s="1"/>
  <c r="H103" i="1"/>
  <c r="G103" i="1" s="1"/>
  <c r="F91" i="1"/>
  <c r="E91" i="1" s="1"/>
  <c r="H91" i="1"/>
  <c r="G91" i="1" s="1"/>
  <c r="F79" i="1"/>
  <c r="E79" i="1" s="1"/>
  <c r="H79" i="1"/>
  <c r="G79" i="1" s="1"/>
  <c r="F67" i="1"/>
  <c r="E67" i="1" s="1"/>
  <c r="H67" i="1"/>
  <c r="G67" i="1" s="1"/>
  <c r="F55" i="1"/>
  <c r="E55" i="1" s="1"/>
  <c r="H55" i="1"/>
  <c r="G55" i="1" s="1"/>
  <c r="F43" i="1"/>
  <c r="E43" i="1" s="1"/>
  <c r="H43" i="1"/>
  <c r="G43" i="1" s="1"/>
  <c r="F19" i="1"/>
  <c r="E19" i="1" s="1"/>
  <c r="H19" i="1"/>
  <c r="G19" i="1" s="1"/>
  <c r="F7" i="1"/>
  <c r="E7" i="1" s="1"/>
  <c r="H7" i="1"/>
  <c r="G7" i="1" s="1"/>
  <c r="E897" i="1"/>
  <c r="E753" i="1"/>
  <c r="E657" i="1"/>
  <c r="E585" i="1"/>
  <c r="E513" i="1"/>
  <c r="E441" i="1"/>
  <c r="E429" i="1"/>
  <c r="F353" i="1"/>
  <c r="E353" i="1" s="1"/>
  <c r="H353" i="1"/>
  <c r="G353" i="1" s="1"/>
  <c r="F341" i="1"/>
  <c r="E341" i="1" s="1"/>
  <c r="H341" i="1"/>
  <c r="G341" i="1" s="1"/>
  <c r="F329" i="1"/>
  <c r="E329" i="1" s="1"/>
  <c r="H329" i="1"/>
  <c r="G329" i="1" s="1"/>
  <c r="F317" i="1"/>
  <c r="E317" i="1" s="1"/>
  <c r="H317" i="1"/>
  <c r="G317" i="1" s="1"/>
  <c r="F305" i="1"/>
  <c r="E305" i="1" s="1"/>
  <c r="H305" i="1"/>
  <c r="G305" i="1" s="1"/>
  <c r="F293" i="1"/>
  <c r="E293" i="1" s="1"/>
  <c r="H293" i="1"/>
  <c r="G293" i="1" s="1"/>
  <c r="F281" i="1"/>
  <c r="E281" i="1" s="1"/>
  <c r="H281" i="1"/>
  <c r="G281" i="1" s="1"/>
  <c r="F269" i="1"/>
  <c r="E269" i="1" s="1"/>
  <c r="H269" i="1"/>
  <c r="G269" i="1" s="1"/>
  <c r="F257" i="1"/>
  <c r="E257" i="1" s="1"/>
  <c r="H257" i="1"/>
  <c r="G257" i="1" s="1"/>
  <c r="F245" i="1"/>
  <c r="E245" i="1" s="1"/>
  <c r="H245" i="1"/>
  <c r="G245" i="1" s="1"/>
  <c r="F233" i="1"/>
  <c r="E233" i="1" s="1"/>
  <c r="H233" i="1"/>
  <c r="G233" i="1" s="1"/>
  <c r="F221" i="1"/>
  <c r="E221" i="1" s="1"/>
  <c r="H221" i="1"/>
  <c r="G221" i="1" s="1"/>
  <c r="F209" i="1"/>
  <c r="E209" i="1" s="1"/>
  <c r="H209" i="1"/>
  <c r="G209" i="1" s="1"/>
  <c r="F197" i="1"/>
  <c r="E197" i="1" s="1"/>
  <c r="H197" i="1"/>
  <c r="G197" i="1" s="1"/>
  <c r="F185" i="1"/>
  <c r="E185" i="1" s="1"/>
  <c r="H185" i="1"/>
  <c r="G185" i="1" s="1"/>
  <c r="F173" i="1"/>
  <c r="E173" i="1" s="1"/>
  <c r="H173" i="1"/>
  <c r="G173" i="1" s="1"/>
  <c r="F161" i="1"/>
  <c r="E161" i="1" s="1"/>
  <c r="H161" i="1"/>
  <c r="G161" i="1" s="1"/>
  <c r="F149" i="1"/>
  <c r="E149" i="1" s="1"/>
  <c r="H149" i="1"/>
  <c r="G149" i="1" s="1"/>
  <c r="F137" i="1"/>
  <c r="E137" i="1" s="1"/>
  <c r="H137" i="1"/>
  <c r="G137" i="1" s="1"/>
  <c r="F125" i="1"/>
  <c r="E125" i="1" s="1"/>
  <c r="H125" i="1"/>
  <c r="G125" i="1" s="1"/>
  <c r="F113" i="1"/>
  <c r="E113" i="1" s="1"/>
  <c r="H113" i="1"/>
  <c r="G113" i="1" s="1"/>
  <c r="F101" i="1"/>
  <c r="E101" i="1" s="1"/>
  <c r="H101" i="1"/>
  <c r="G101" i="1" s="1"/>
  <c r="F89" i="1"/>
  <c r="E89" i="1" s="1"/>
  <c r="H89" i="1"/>
  <c r="G89" i="1" s="1"/>
  <c r="F77" i="1"/>
  <c r="E77" i="1" s="1"/>
  <c r="H77" i="1"/>
  <c r="G77" i="1" s="1"/>
  <c r="F65" i="1"/>
  <c r="E65" i="1" s="1"/>
  <c r="H65" i="1"/>
  <c r="G65" i="1" s="1"/>
  <c r="F53" i="1"/>
  <c r="E53" i="1" s="1"/>
  <c r="H53" i="1"/>
  <c r="G53" i="1" s="1"/>
  <c r="F41" i="1"/>
  <c r="E41" i="1" s="1"/>
  <c r="H41" i="1"/>
  <c r="G41" i="1" s="1"/>
  <c r="F17" i="1"/>
  <c r="E17" i="1" s="1"/>
  <c r="H17" i="1"/>
  <c r="G17" i="1" s="1"/>
  <c r="F5" i="1"/>
  <c r="E5" i="1" s="1"/>
  <c r="H5" i="1"/>
  <c r="G5" i="1" s="1"/>
  <c r="E847" i="1"/>
  <c r="E775" i="1"/>
  <c r="H263" i="1"/>
  <c r="G1463" i="1" l="1"/>
  <c r="G1271" i="1"/>
  <c r="K3" i="9"/>
  <c r="M31" i="9"/>
  <c r="M30" i="9"/>
  <c r="M801" i="9"/>
  <c r="M32" i="9"/>
  <c r="M1495" i="9"/>
  <c r="M802" i="9"/>
  <c r="M33" i="9"/>
  <c r="M1494" i="9"/>
  <c r="M1496" i="9"/>
  <c r="M803" i="9"/>
  <c r="M34" i="9"/>
  <c r="M28" i="9"/>
  <c r="M1497" i="9"/>
  <c r="M1491" i="9"/>
  <c r="M35" i="9"/>
  <c r="M1493" i="9"/>
  <c r="M1498" i="9"/>
  <c r="M29" i="9"/>
  <c r="M800" i="9"/>
  <c r="M1492" i="9"/>
  <c r="J1603" i="1"/>
  <c r="K1603" i="9"/>
  <c r="J1595" i="1"/>
  <c r="K1595" i="9"/>
  <c r="J1608" i="1"/>
  <c r="K1608" i="9"/>
  <c r="J1606" i="1"/>
  <c r="K1606" i="9"/>
  <c r="J1605" i="1"/>
  <c r="K1605" i="9"/>
  <c r="J1610" i="1"/>
  <c r="K1610" i="9"/>
  <c r="J1599" i="1"/>
  <c r="K1599" i="9"/>
  <c r="J1607" i="1"/>
  <c r="K1607" i="9"/>
  <c r="J1602" i="1"/>
  <c r="K1602" i="9"/>
  <c r="J1609" i="1"/>
  <c r="K1609" i="9"/>
  <c r="J1604" i="1"/>
  <c r="K1604" i="9"/>
  <c r="J1593" i="1"/>
  <c r="K1593" i="9"/>
  <c r="J1597" i="1"/>
  <c r="K1597" i="9"/>
  <c r="J1594" i="1"/>
  <c r="K1594" i="9"/>
  <c r="J1611" i="1"/>
  <c r="K1611" i="9"/>
  <c r="J1600" i="1"/>
  <c r="K1600" i="9"/>
  <c r="J1596" i="1"/>
  <c r="K1596" i="9"/>
  <c r="J1598" i="1"/>
  <c r="K1598" i="9"/>
  <c r="J1612" i="1"/>
  <c r="K1612" i="9"/>
  <c r="J1601" i="1"/>
  <c r="K1601" i="9"/>
  <c r="J113" i="1"/>
  <c r="K113" i="9"/>
  <c r="J653" i="1"/>
  <c r="K653" i="9"/>
  <c r="J1373" i="1"/>
  <c r="K1373" i="9"/>
  <c r="J402" i="1"/>
  <c r="K402" i="9"/>
  <c r="J1062" i="1"/>
  <c r="K1062" i="9"/>
  <c r="J511" i="1"/>
  <c r="K511" i="9"/>
  <c r="J1087" i="1"/>
  <c r="K1087" i="9"/>
  <c r="J609" i="1"/>
  <c r="K609" i="9"/>
  <c r="J1055" i="1"/>
  <c r="K1055" i="9"/>
  <c r="J157" i="1"/>
  <c r="K157" i="9"/>
  <c r="J661" i="1"/>
  <c r="K661" i="9"/>
  <c r="J1237" i="1"/>
  <c r="K1237" i="9"/>
  <c r="J139" i="1"/>
  <c r="K139" i="9"/>
  <c r="J283" i="1"/>
  <c r="K283" i="9"/>
  <c r="J129" i="1"/>
  <c r="K129" i="9"/>
  <c r="J273" i="1"/>
  <c r="K273" i="9"/>
  <c r="J82" i="1"/>
  <c r="K82" i="9"/>
  <c r="J226" i="1"/>
  <c r="K226" i="9"/>
  <c r="J370" i="1"/>
  <c r="K370" i="9"/>
  <c r="J4" i="1"/>
  <c r="K4" i="9"/>
  <c r="J160" i="1"/>
  <c r="K160" i="9"/>
  <c r="J232" i="1"/>
  <c r="K232" i="9"/>
  <c r="J304" i="1"/>
  <c r="K304" i="9"/>
  <c r="J448" i="1"/>
  <c r="K448" i="9"/>
  <c r="J520" i="1"/>
  <c r="K520" i="9"/>
  <c r="J592" i="1"/>
  <c r="K592" i="9"/>
  <c r="J664" i="1"/>
  <c r="K664" i="9"/>
  <c r="J736" i="1"/>
  <c r="K736" i="9"/>
  <c r="J808" i="1"/>
  <c r="K808" i="9"/>
  <c r="J68" i="1"/>
  <c r="K68" i="9"/>
  <c r="J140" i="1"/>
  <c r="K140" i="9"/>
  <c r="J212" i="1"/>
  <c r="K212" i="9"/>
  <c r="J284" i="1"/>
  <c r="K284" i="9"/>
  <c r="J356" i="1"/>
  <c r="K356" i="9"/>
  <c r="J428" i="1"/>
  <c r="K428" i="9"/>
  <c r="J500" i="1"/>
  <c r="K500" i="9"/>
  <c r="J572" i="1"/>
  <c r="K572" i="9"/>
  <c r="J644" i="1"/>
  <c r="K644" i="9"/>
  <c r="J716" i="1"/>
  <c r="K716" i="9"/>
  <c r="J788" i="1"/>
  <c r="K788" i="9"/>
  <c r="J872" i="1"/>
  <c r="K872" i="9"/>
  <c r="J944" i="1"/>
  <c r="K944" i="9"/>
  <c r="J1016" i="1"/>
  <c r="K1016" i="9"/>
  <c r="J1088" i="1"/>
  <c r="K1088" i="9"/>
  <c r="J550" i="1"/>
  <c r="K550" i="9"/>
  <c r="J622" i="1"/>
  <c r="K622" i="9"/>
  <c r="J694" i="1"/>
  <c r="K694" i="9"/>
  <c r="J766" i="1"/>
  <c r="K766" i="9"/>
  <c r="J850" i="1"/>
  <c r="K850" i="9"/>
  <c r="J922" i="1"/>
  <c r="K922" i="9"/>
  <c r="J994" i="1"/>
  <c r="K994" i="9"/>
  <c r="J1066" i="1"/>
  <c r="K1066" i="9"/>
  <c r="J1138" i="1"/>
  <c r="K1138" i="9"/>
  <c r="J1210" i="1"/>
  <c r="K1210" i="9"/>
  <c r="J1426" i="1"/>
  <c r="K1426" i="9"/>
  <c r="J528" i="1"/>
  <c r="K528" i="9"/>
  <c r="J1032" i="1"/>
  <c r="K1032" i="9"/>
  <c r="J1584" i="1"/>
  <c r="K1584" i="9"/>
  <c r="J1371" i="1"/>
  <c r="K1371" i="9"/>
  <c r="J1583" i="1"/>
  <c r="K1583" i="9"/>
  <c r="J48" i="1"/>
  <c r="K48" i="9"/>
  <c r="J168" i="1"/>
  <c r="K168" i="9"/>
  <c r="J372" i="1"/>
  <c r="K372" i="9"/>
  <c r="J708" i="1"/>
  <c r="K708" i="9"/>
  <c r="J1332" i="1"/>
  <c r="K1332" i="9"/>
  <c r="J1466" i="1"/>
  <c r="K1466" i="9"/>
  <c r="J14" i="1"/>
  <c r="K14" i="9"/>
  <c r="J86" i="1"/>
  <c r="K86" i="9"/>
  <c r="J158" i="1"/>
  <c r="K158" i="9"/>
  <c r="J230" i="1"/>
  <c r="K230" i="9"/>
  <c r="J302" i="1"/>
  <c r="K302" i="9"/>
  <c r="J374" i="1"/>
  <c r="K374" i="9"/>
  <c r="J446" i="1"/>
  <c r="K446" i="9"/>
  <c r="J518" i="1"/>
  <c r="K518" i="9"/>
  <c r="J590" i="1"/>
  <c r="K590" i="9"/>
  <c r="J662" i="1"/>
  <c r="K662" i="9"/>
  <c r="J734" i="1"/>
  <c r="K734" i="9"/>
  <c r="J806" i="1"/>
  <c r="K806" i="9"/>
  <c r="J878" i="1"/>
  <c r="K878" i="9"/>
  <c r="J950" i="1"/>
  <c r="K950" i="9"/>
  <c r="J1022" i="1"/>
  <c r="K1022" i="9"/>
  <c r="J1094" i="1"/>
  <c r="K1094" i="9"/>
  <c r="J1166" i="1"/>
  <c r="K1166" i="9"/>
  <c r="J1238" i="1"/>
  <c r="K1238" i="9"/>
  <c r="J1310" i="1"/>
  <c r="K1310" i="9"/>
  <c r="J1382" i="1"/>
  <c r="K1382" i="9"/>
  <c r="J1454" i="1"/>
  <c r="K1454" i="9"/>
  <c r="J15" i="1"/>
  <c r="K15" i="9"/>
  <c r="J87" i="1"/>
  <c r="K87" i="9"/>
  <c r="J159" i="1"/>
  <c r="K159" i="9"/>
  <c r="J231" i="1"/>
  <c r="K231" i="9"/>
  <c r="J303" i="1"/>
  <c r="K303" i="9"/>
  <c r="J375" i="1"/>
  <c r="K375" i="9"/>
  <c r="J447" i="1"/>
  <c r="K447" i="9"/>
  <c r="J519" i="1"/>
  <c r="K519" i="9"/>
  <c r="J591" i="1"/>
  <c r="K591" i="9"/>
  <c r="J663" i="1"/>
  <c r="K663" i="9"/>
  <c r="J735" i="1"/>
  <c r="K735" i="9"/>
  <c r="J807" i="1"/>
  <c r="K807" i="9"/>
  <c r="J879" i="1"/>
  <c r="K879" i="9"/>
  <c r="J951" i="1"/>
  <c r="K951" i="9"/>
  <c r="J1023" i="1"/>
  <c r="K1023" i="9"/>
  <c r="J1095" i="1"/>
  <c r="K1095" i="9"/>
  <c r="J1287" i="1"/>
  <c r="K1287" i="9"/>
  <c r="J892" i="1"/>
  <c r="K892" i="9"/>
  <c r="J964" i="1"/>
  <c r="K964" i="9"/>
  <c r="J1036" i="1"/>
  <c r="K1036" i="9"/>
  <c r="J1108" i="1"/>
  <c r="K1108" i="9"/>
  <c r="J1180" i="1"/>
  <c r="K1180" i="9"/>
  <c r="J1252" i="1"/>
  <c r="K1252" i="9"/>
  <c r="J1324" i="1"/>
  <c r="K1324" i="9"/>
  <c r="J1396" i="1"/>
  <c r="K1396" i="9"/>
  <c r="J1468" i="1"/>
  <c r="K1468" i="9"/>
  <c r="J1552" i="1"/>
  <c r="K1552" i="9"/>
  <c r="J804" i="1"/>
  <c r="K804" i="9"/>
  <c r="J1512" i="1"/>
  <c r="K1512" i="9"/>
  <c r="J1586" i="1"/>
  <c r="K1586" i="9"/>
  <c r="J1508" i="1"/>
  <c r="K1508" i="9"/>
  <c r="J981" i="1"/>
  <c r="K981" i="9"/>
  <c r="J1269" i="1"/>
  <c r="K1269" i="9"/>
  <c r="J1557" i="1"/>
  <c r="K1557" i="9"/>
  <c r="J1546" i="1"/>
  <c r="K1546" i="9"/>
  <c r="J696" i="1"/>
  <c r="K696" i="9"/>
  <c r="J1236" i="1"/>
  <c r="K1236" i="9"/>
  <c r="J1405" i="1"/>
  <c r="K1405" i="9"/>
  <c r="J1395" i="1"/>
  <c r="K1395" i="9"/>
  <c r="J1542" i="1"/>
  <c r="K1542" i="9"/>
  <c r="J1472" i="1"/>
  <c r="K1472" i="9"/>
  <c r="J897" i="1"/>
  <c r="K897" i="9"/>
  <c r="J1197" i="1"/>
  <c r="K1197" i="9"/>
  <c r="J1485" i="1"/>
  <c r="K1485" i="9"/>
  <c r="J1582" i="1"/>
  <c r="K1582" i="9"/>
  <c r="J936" i="1"/>
  <c r="K936" i="9"/>
  <c r="J1524" i="1"/>
  <c r="K1524" i="9"/>
  <c r="J1431" i="1"/>
  <c r="K1431" i="9"/>
  <c r="J1376" i="1"/>
  <c r="K1376" i="9"/>
  <c r="J753" i="1"/>
  <c r="K753" i="9"/>
  <c r="J1005" i="1"/>
  <c r="K1005" i="9"/>
  <c r="J1281" i="1"/>
  <c r="K1281" i="9"/>
  <c r="J1545" i="1"/>
  <c r="K1545" i="9"/>
  <c r="J1570" i="1"/>
  <c r="K1570" i="9"/>
  <c r="J852" i="1"/>
  <c r="K852" i="9"/>
  <c r="J1380" i="1"/>
  <c r="K1380" i="9"/>
  <c r="J1490" i="1"/>
  <c r="K1490" i="9"/>
  <c r="J365" i="1"/>
  <c r="K365" i="9"/>
  <c r="J1085" i="1"/>
  <c r="K1085" i="9"/>
  <c r="J330" i="1"/>
  <c r="K330" i="9"/>
  <c r="J1134" i="1"/>
  <c r="K1134" i="9"/>
  <c r="J727" i="1"/>
  <c r="K727" i="9"/>
  <c r="J1447" i="1"/>
  <c r="K1447" i="9"/>
  <c r="J539" i="1"/>
  <c r="K539" i="9"/>
  <c r="J1211" i="1"/>
  <c r="K1211" i="9"/>
  <c r="J1356" i="1"/>
  <c r="K1356" i="9"/>
  <c r="J301" i="1"/>
  <c r="K301" i="9"/>
  <c r="J733" i="1"/>
  <c r="K733" i="9"/>
  <c r="J1165" i="1"/>
  <c r="K1165" i="9"/>
  <c r="J67" i="1"/>
  <c r="K67" i="9"/>
  <c r="J211" i="1"/>
  <c r="K211" i="9"/>
  <c r="J57" i="1"/>
  <c r="K57" i="9"/>
  <c r="J201" i="1"/>
  <c r="K201" i="9"/>
  <c r="J345" i="1"/>
  <c r="K345" i="9"/>
  <c r="J154" i="1"/>
  <c r="K154" i="9"/>
  <c r="J298" i="1"/>
  <c r="K298" i="9"/>
  <c r="J442" i="1"/>
  <c r="K442" i="9"/>
  <c r="J88" i="1"/>
  <c r="K88" i="9"/>
  <c r="J376" i="1"/>
  <c r="K376" i="9"/>
  <c r="J53" i="1"/>
  <c r="K53" i="9"/>
  <c r="J125" i="1"/>
  <c r="K125" i="9"/>
  <c r="J197" i="1"/>
  <c r="K197" i="9"/>
  <c r="J269" i="1"/>
  <c r="K269" i="9"/>
  <c r="J341" i="1"/>
  <c r="K341" i="9"/>
  <c r="J11" i="1"/>
  <c r="K11" i="9"/>
  <c r="J95" i="1"/>
  <c r="K95" i="9"/>
  <c r="J167" i="1"/>
  <c r="K167" i="9"/>
  <c r="J239" i="1"/>
  <c r="K239" i="9"/>
  <c r="J323" i="1"/>
  <c r="K323" i="9"/>
  <c r="J395" i="1"/>
  <c r="K395" i="9"/>
  <c r="J377" i="1"/>
  <c r="K377" i="9"/>
  <c r="J449" i="1"/>
  <c r="K449" i="9"/>
  <c r="J521" i="1"/>
  <c r="K521" i="9"/>
  <c r="J593" i="1"/>
  <c r="K593" i="9"/>
  <c r="J665" i="1"/>
  <c r="K665" i="9"/>
  <c r="J737" i="1"/>
  <c r="K737" i="9"/>
  <c r="J809" i="1"/>
  <c r="K809" i="9"/>
  <c r="J881" i="1"/>
  <c r="K881" i="9"/>
  <c r="J953" i="1"/>
  <c r="K953" i="9"/>
  <c r="J1025" i="1"/>
  <c r="K1025" i="9"/>
  <c r="J1097" i="1"/>
  <c r="K1097" i="9"/>
  <c r="J1169" i="1"/>
  <c r="K1169" i="9"/>
  <c r="J1241" i="1"/>
  <c r="K1241" i="9"/>
  <c r="J1313" i="1"/>
  <c r="K1313" i="9"/>
  <c r="J1385" i="1"/>
  <c r="K1385" i="9"/>
  <c r="J1457" i="1"/>
  <c r="K1457" i="9"/>
  <c r="J1541" i="1"/>
  <c r="K1541" i="9"/>
  <c r="J54" i="1"/>
  <c r="K54" i="9"/>
  <c r="J126" i="1"/>
  <c r="K126" i="9"/>
  <c r="J198" i="1"/>
  <c r="K198" i="9"/>
  <c r="J270" i="1"/>
  <c r="K270" i="9"/>
  <c r="J342" i="1"/>
  <c r="K342" i="9"/>
  <c r="J414" i="1"/>
  <c r="K414" i="9"/>
  <c r="J486" i="1"/>
  <c r="K486" i="9"/>
  <c r="J558" i="1"/>
  <c r="K558" i="9"/>
  <c r="J630" i="1"/>
  <c r="K630" i="9"/>
  <c r="J702" i="1"/>
  <c r="K702" i="9"/>
  <c r="J774" i="1"/>
  <c r="K774" i="9"/>
  <c r="J858" i="1"/>
  <c r="K858" i="9"/>
  <c r="J930" i="1"/>
  <c r="K930" i="9"/>
  <c r="J1002" i="1"/>
  <c r="K1002" i="9"/>
  <c r="J1074" i="1"/>
  <c r="K1074" i="9"/>
  <c r="J1146" i="1"/>
  <c r="K1146" i="9"/>
  <c r="J1218" i="1"/>
  <c r="K1218" i="9"/>
  <c r="J1290" i="1"/>
  <c r="K1290" i="9"/>
  <c r="J1362" i="1"/>
  <c r="K1362" i="9"/>
  <c r="J1434" i="1"/>
  <c r="K1434" i="9"/>
  <c r="J379" i="1"/>
  <c r="K379" i="9"/>
  <c r="J451" i="1"/>
  <c r="K451" i="9"/>
  <c r="J523" i="1"/>
  <c r="K523" i="9"/>
  <c r="J595" i="1"/>
  <c r="K595" i="9"/>
  <c r="J667" i="1"/>
  <c r="K667" i="9"/>
  <c r="J739" i="1"/>
  <c r="K739" i="9"/>
  <c r="J811" i="1"/>
  <c r="K811" i="9"/>
  <c r="J883" i="1"/>
  <c r="K883" i="9"/>
  <c r="J955" i="1"/>
  <c r="K955" i="9"/>
  <c r="J1027" i="1"/>
  <c r="K1027" i="9"/>
  <c r="J1099" i="1"/>
  <c r="K1099" i="9"/>
  <c r="J1171" i="1"/>
  <c r="K1171" i="9"/>
  <c r="J1243" i="1"/>
  <c r="K1243" i="9"/>
  <c r="J1315" i="1"/>
  <c r="K1315" i="9"/>
  <c r="J1387" i="1"/>
  <c r="K1387" i="9"/>
  <c r="J1459" i="1"/>
  <c r="K1459" i="9"/>
  <c r="J1543" i="1"/>
  <c r="K1543" i="9"/>
  <c r="J477" i="1"/>
  <c r="K477" i="9"/>
  <c r="J549" i="1"/>
  <c r="K549" i="9"/>
  <c r="J621" i="1"/>
  <c r="K621" i="9"/>
  <c r="J693" i="1"/>
  <c r="K693" i="9"/>
  <c r="J479" i="1"/>
  <c r="K479" i="9"/>
  <c r="J551" i="1"/>
  <c r="K551" i="9"/>
  <c r="J623" i="1"/>
  <c r="K623" i="9"/>
  <c r="J695" i="1"/>
  <c r="K695" i="9"/>
  <c r="J767" i="1"/>
  <c r="K767" i="9"/>
  <c r="J851" i="1"/>
  <c r="K851" i="9"/>
  <c r="J923" i="1"/>
  <c r="K923" i="9"/>
  <c r="J995" i="1"/>
  <c r="K995" i="9"/>
  <c r="J1067" i="1"/>
  <c r="K1067" i="9"/>
  <c r="J1151" i="1"/>
  <c r="K1151" i="9"/>
  <c r="J1223" i="1"/>
  <c r="K1223" i="9"/>
  <c r="J1307" i="1"/>
  <c r="K1307" i="9"/>
  <c r="J1379" i="1"/>
  <c r="K1379" i="9"/>
  <c r="J1451" i="1"/>
  <c r="K1451" i="9"/>
  <c r="J1535" i="1"/>
  <c r="K1535" i="9"/>
  <c r="J72" i="1"/>
  <c r="K72" i="9"/>
  <c r="J228" i="1"/>
  <c r="K228" i="9"/>
  <c r="J432" i="1"/>
  <c r="K432" i="9"/>
  <c r="J888" i="1"/>
  <c r="K888" i="9"/>
  <c r="J1452" i="1"/>
  <c r="K1452" i="9"/>
  <c r="J1407" i="1"/>
  <c r="K1407" i="9"/>
  <c r="J25" i="1"/>
  <c r="K25" i="9"/>
  <c r="J97" i="1"/>
  <c r="K97" i="9"/>
  <c r="J169" i="1"/>
  <c r="K169" i="9"/>
  <c r="J241" i="1"/>
  <c r="K241" i="9"/>
  <c r="J313" i="1"/>
  <c r="K313" i="9"/>
  <c r="J385" i="1"/>
  <c r="K385" i="9"/>
  <c r="J457" i="1"/>
  <c r="K457" i="9"/>
  <c r="J529" i="1"/>
  <c r="K529" i="9"/>
  <c r="J601" i="1"/>
  <c r="K601" i="9"/>
  <c r="J673" i="1"/>
  <c r="K673" i="9"/>
  <c r="J745" i="1"/>
  <c r="K745" i="9"/>
  <c r="J817" i="1"/>
  <c r="K817" i="9"/>
  <c r="J889" i="1"/>
  <c r="K889" i="9"/>
  <c r="J961" i="1"/>
  <c r="K961" i="9"/>
  <c r="J1033" i="1"/>
  <c r="K1033" i="9"/>
  <c r="J1105" i="1"/>
  <c r="K1105" i="9"/>
  <c r="J1177" i="1"/>
  <c r="K1177" i="9"/>
  <c r="J1249" i="1"/>
  <c r="K1249" i="9"/>
  <c r="J1502" i="1"/>
  <c r="K1502" i="9"/>
  <c r="J1160" i="1"/>
  <c r="K1160" i="9"/>
  <c r="J1256" i="1"/>
  <c r="K1256" i="9"/>
  <c r="J1448" i="1"/>
  <c r="K1448" i="9"/>
  <c r="J873" i="1"/>
  <c r="K873" i="9"/>
  <c r="J1161" i="1"/>
  <c r="K1161" i="9"/>
  <c r="J1449" i="1"/>
  <c r="K1449" i="9"/>
  <c r="J1450" i="1"/>
  <c r="K1450" i="9"/>
  <c r="J588" i="1"/>
  <c r="K588" i="9"/>
  <c r="J1080" i="1"/>
  <c r="K1080" i="9"/>
  <c r="J1333" i="1"/>
  <c r="K1333" i="9"/>
  <c r="J1467" i="1"/>
  <c r="K1467" i="9"/>
  <c r="J155" i="1"/>
  <c r="K155" i="9"/>
  <c r="J941" i="1"/>
  <c r="K941" i="9"/>
  <c r="J114" i="1"/>
  <c r="K114" i="9"/>
  <c r="J918" i="1"/>
  <c r="K918" i="9"/>
  <c r="J1159" i="1"/>
  <c r="K1159" i="9"/>
  <c r="J983" i="1"/>
  <c r="K983" i="9"/>
  <c r="J517" i="1"/>
  <c r="K517" i="9"/>
  <c r="J1401" i="1"/>
  <c r="K1401" i="9"/>
  <c r="J151" i="1"/>
  <c r="K151" i="9"/>
  <c r="J285" i="1"/>
  <c r="K285" i="9"/>
  <c r="J357" i="1"/>
  <c r="K357" i="9"/>
  <c r="J10" i="1"/>
  <c r="K10" i="9"/>
  <c r="J94" i="1"/>
  <c r="K94" i="9"/>
  <c r="J166" i="1"/>
  <c r="K166" i="9"/>
  <c r="J238" i="1"/>
  <c r="K238" i="9"/>
  <c r="J310" i="1"/>
  <c r="K310" i="9"/>
  <c r="J382" i="1"/>
  <c r="K382" i="9"/>
  <c r="J454" i="1"/>
  <c r="K454" i="9"/>
  <c r="J16" i="1"/>
  <c r="K16" i="9"/>
  <c r="J100" i="1"/>
  <c r="K100" i="9"/>
  <c r="J172" i="1"/>
  <c r="K172" i="9"/>
  <c r="J244" i="1"/>
  <c r="K244" i="9"/>
  <c r="J316" i="1"/>
  <c r="K316" i="9"/>
  <c r="J388" i="1"/>
  <c r="K388" i="9"/>
  <c r="J460" i="1"/>
  <c r="K460" i="9"/>
  <c r="J532" i="1"/>
  <c r="K532" i="9"/>
  <c r="J604" i="1"/>
  <c r="K604" i="9"/>
  <c r="J676" i="1"/>
  <c r="K676" i="9"/>
  <c r="J748" i="1"/>
  <c r="K748" i="9"/>
  <c r="J820" i="1"/>
  <c r="K820" i="9"/>
  <c r="J80" i="1"/>
  <c r="K80" i="9"/>
  <c r="J152" i="1"/>
  <c r="K152" i="9"/>
  <c r="J224" i="1"/>
  <c r="K224" i="9"/>
  <c r="J296" i="1"/>
  <c r="K296" i="9"/>
  <c r="J368" i="1"/>
  <c r="K368" i="9"/>
  <c r="J440" i="1"/>
  <c r="K440" i="9"/>
  <c r="J512" i="1"/>
  <c r="K512" i="9"/>
  <c r="J584" i="1"/>
  <c r="K584" i="9"/>
  <c r="J656" i="1"/>
  <c r="K656" i="9"/>
  <c r="J728" i="1"/>
  <c r="K728" i="9"/>
  <c r="J812" i="1"/>
  <c r="K812" i="9"/>
  <c r="J884" i="1"/>
  <c r="K884" i="9"/>
  <c r="J956" i="1"/>
  <c r="K956" i="9"/>
  <c r="J1028" i="1"/>
  <c r="K1028" i="9"/>
  <c r="J562" i="1"/>
  <c r="K562" i="9"/>
  <c r="J634" i="1"/>
  <c r="K634" i="9"/>
  <c r="J706" i="1"/>
  <c r="K706" i="9"/>
  <c r="J778" i="1"/>
  <c r="K778" i="9"/>
  <c r="J862" i="1"/>
  <c r="K862" i="9"/>
  <c r="J934" i="1"/>
  <c r="K934" i="9"/>
  <c r="J1006" i="1"/>
  <c r="K1006" i="9"/>
  <c r="J1078" i="1"/>
  <c r="K1078" i="9"/>
  <c r="J1150" i="1"/>
  <c r="K1150" i="9"/>
  <c r="J1222" i="1"/>
  <c r="K1222" i="9"/>
  <c r="J1474" i="1"/>
  <c r="K1474" i="9"/>
  <c r="J600" i="1"/>
  <c r="K600" i="9"/>
  <c r="J1128" i="1"/>
  <c r="K1128" i="9"/>
  <c r="J1285" i="1"/>
  <c r="K1285" i="9"/>
  <c r="J1479" i="1"/>
  <c r="K1479" i="9"/>
  <c r="J60" i="1"/>
  <c r="K60" i="9"/>
  <c r="J192" i="1"/>
  <c r="K192" i="9"/>
  <c r="J396" i="1"/>
  <c r="K396" i="9"/>
  <c r="J792" i="1"/>
  <c r="K792" i="9"/>
  <c r="J1428" i="1"/>
  <c r="K1428" i="9"/>
  <c r="J1203" i="1"/>
  <c r="K1203" i="9"/>
  <c r="J26" i="1"/>
  <c r="K26" i="9"/>
  <c r="J98" i="1"/>
  <c r="K98" i="9"/>
  <c r="J170" i="1"/>
  <c r="K170" i="9"/>
  <c r="J242" i="1"/>
  <c r="K242" i="9"/>
  <c r="J314" i="1"/>
  <c r="K314" i="9"/>
  <c r="J386" i="1"/>
  <c r="K386" i="9"/>
  <c r="J458" i="1"/>
  <c r="K458" i="9"/>
  <c r="J530" i="1"/>
  <c r="K530" i="9"/>
  <c r="J602" i="1"/>
  <c r="K602" i="9"/>
  <c r="J674" i="1"/>
  <c r="K674" i="9"/>
  <c r="J746" i="1"/>
  <c r="K746" i="9"/>
  <c r="J818" i="1"/>
  <c r="K818" i="9"/>
  <c r="J890" i="1"/>
  <c r="K890" i="9"/>
  <c r="J962" i="1"/>
  <c r="K962" i="9"/>
  <c r="J1034" i="1"/>
  <c r="K1034" i="9"/>
  <c r="J1106" i="1"/>
  <c r="K1106" i="9"/>
  <c r="J1178" i="1"/>
  <c r="K1178" i="9"/>
  <c r="J1250" i="1"/>
  <c r="K1250" i="9"/>
  <c r="J1322" i="1"/>
  <c r="K1322" i="9"/>
  <c r="J1394" i="1"/>
  <c r="K1394" i="9"/>
  <c r="J1574" i="1"/>
  <c r="K1574" i="9"/>
  <c r="J27" i="1"/>
  <c r="K27" i="9"/>
  <c r="J99" i="1"/>
  <c r="K99" i="9"/>
  <c r="J171" i="1"/>
  <c r="K171" i="9"/>
  <c r="J243" i="1"/>
  <c r="K243" i="9"/>
  <c r="J315" i="1"/>
  <c r="K315" i="9"/>
  <c r="J387" i="1"/>
  <c r="K387" i="9"/>
  <c r="J459" i="1"/>
  <c r="K459" i="9"/>
  <c r="J531" i="1"/>
  <c r="K531" i="9"/>
  <c r="J603" i="1"/>
  <c r="K603" i="9"/>
  <c r="J675" i="1"/>
  <c r="K675" i="9"/>
  <c r="J747" i="1"/>
  <c r="K747" i="9"/>
  <c r="J819" i="1"/>
  <c r="K819" i="9"/>
  <c r="J891" i="1"/>
  <c r="K891" i="9"/>
  <c r="J963" i="1"/>
  <c r="K963" i="9"/>
  <c r="J1035" i="1"/>
  <c r="K1035" i="9"/>
  <c r="J1107" i="1"/>
  <c r="K1107" i="9"/>
  <c r="J1299" i="1"/>
  <c r="K1299" i="9"/>
  <c r="J904" i="1"/>
  <c r="K904" i="9"/>
  <c r="J976" i="1"/>
  <c r="K976" i="9"/>
  <c r="J1048" i="1"/>
  <c r="K1048" i="9"/>
  <c r="J1120" i="1"/>
  <c r="K1120" i="9"/>
  <c r="J1192" i="1"/>
  <c r="K1192" i="9"/>
  <c r="J1264" i="1"/>
  <c r="K1264" i="9"/>
  <c r="J1336" i="1"/>
  <c r="K1336" i="9"/>
  <c r="J1408" i="1"/>
  <c r="K1408" i="9"/>
  <c r="J1480" i="1"/>
  <c r="K1480" i="9"/>
  <c r="J1564" i="1"/>
  <c r="K1564" i="9"/>
  <c r="J1056" i="1"/>
  <c r="K1056" i="9"/>
  <c r="J1191" i="1"/>
  <c r="K1191" i="9"/>
  <c r="J1566" i="1"/>
  <c r="K1566" i="9"/>
  <c r="J1544" i="1"/>
  <c r="K1544" i="9"/>
  <c r="J1041" i="1"/>
  <c r="K1041" i="9"/>
  <c r="J1317" i="1"/>
  <c r="K1317" i="9"/>
  <c r="J1246" i="1"/>
  <c r="K1246" i="9"/>
  <c r="J780" i="1"/>
  <c r="K780" i="9"/>
  <c r="J1320" i="1"/>
  <c r="K1320" i="9"/>
  <c r="J1501" i="1"/>
  <c r="K1501" i="9"/>
  <c r="J1503" i="1"/>
  <c r="K1503" i="9"/>
  <c r="J1554" i="1"/>
  <c r="K1554" i="9"/>
  <c r="J1520" i="1"/>
  <c r="K1520" i="9"/>
  <c r="J945" i="1"/>
  <c r="K945" i="9"/>
  <c r="J1245" i="1"/>
  <c r="K1245" i="9"/>
  <c r="J1533" i="1"/>
  <c r="K1533" i="9"/>
  <c r="J336" i="1"/>
  <c r="K336" i="9"/>
  <c r="J996" i="1"/>
  <c r="K996" i="9"/>
  <c r="J1357" i="1"/>
  <c r="K1357" i="9"/>
  <c r="J1575" i="1"/>
  <c r="K1575" i="9"/>
  <c r="J1208" i="1"/>
  <c r="K1208" i="9"/>
  <c r="J1388" i="1"/>
  <c r="K1388" i="9"/>
  <c r="J777" i="1"/>
  <c r="K777" i="9"/>
  <c r="J1053" i="1"/>
  <c r="K1053" i="9"/>
  <c r="J1329" i="1"/>
  <c r="K1329" i="9"/>
  <c r="J312" i="1"/>
  <c r="K312" i="9"/>
  <c r="J924" i="1"/>
  <c r="K924" i="9"/>
  <c r="J1476" i="1"/>
  <c r="K1476" i="9"/>
  <c r="J185" i="1"/>
  <c r="K185" i="9"/>
  <c r="J383" i="1"/>
  <c r="K383" i="9"/>
  <c r="J725" i="1"/>
  <c r="K725" i="9"/>
  <c r="J258" i="1"/>
  <c r="K258" i="9"/>
  <c r="J367" i="1"/>
  <c r="K367" i="9"/>
  <c r="J1367" i="1"/>
  <c r="K1367" i="9"/>
  <c r="J949" i="1"/>
  <c r="K949" i="9"/>
  <c r="J1347" i="1"/>
  <c r="K1347" i="9"/>
  <c r="J213" i="1"/>
  <c r="K213" i="9"/>
  <c r="J353" i="1"/>
  <c r="K353" i="9"/>
  <c r="J179" i="1"/>
  <c r="K179" i="9"/>
  <c r="J335" i="1"/>
  <c r="K335" i="9"/>
  <c r="J407" i="1"/>
  <c r="K407" i="9"/>
  <c r="J389" i="1"/>
  <c r="K389" i="9"/>
  <c r="J461" i="1"/>
  <c r="K461" i="9"/>
  <c r="J533" i="1"/>
  <c r="K533" i="9"/>
  <c r="J605" i="1"/>
  <c r="K605" i="9"/>
  <c r="J677" i="1"/>
  <c r="K677" i="9"/>
  <c r="J749" i="1"/>
  <c r="K749" i="9"/>
  <c r="J821" i="1"/>
  <c r="K821" i="9"/>
  <c r="J893" i="1"/>
  <c r="K893" i="9"/>
  <c r="J965" i="1"/>
  <c r="K965" i="9"/>
  <c r="J1037" i="1"/>
  <c r="K1037" i="9"/>
  <c r="J1109" i="1"/>
  <c r="K1109" i="9"/>
  <c r="J1181" i="1"/>
  <c r="K1181" i="9"/>
  <c r="J1253" i="1"/>
  <c r="K1253" i="9"/>
  <c r="J1325" i="1"/>
  <c r="K1325" i="9"/>
  <c r="J1397" i="1"/>
  <c r="K1397" i="9"/>
  <c r="J1469" i="1"/>
  <c r="K1469" i="9"/>
  <c r="J1553" i="1"/>
  <c r="K1553" i="9"/>
  <c r="J66" i="1"/>
  <c r="K66" i="9"/>
  <c r="J138" i="1"/>
  <c r="K138" i="9"/>
  <c r="J210" i="1"/>
  <c r="K210" i="9"/>
  <c r="J282" i="1"/>
  <c r="K282" i="9"/>
  <c r="J354" i="1"/>
  <c r="K354" i="9"/>
  <c r="J426" i="1"/>
  <c r="K426" i="9"/>
  <c r="J498" i="1"/>
  <c r="K498" i="9"/>
  <c r="J570" i="1"/>
  <c r="K570" i="9"/>
  <c r="J642" i="1"/>
  <c r="K642" i="9"/>
  <c r="J714" i="1"/>
  <c r="K714" i="9"/>
  <c r="J786" i="1"/>
  <c r="K786" i="9"/>
  <c r="J870" i="1"/>
  <c r="K870" i="9"/>
  <c r="J942" i="1"/>
  <c r="K942" i="9"/>
  <c r="J1014" i="1"/>
  <c r="K1014" i="9"/>
  <c r="J1086" i="1"/>
  <c r="K1086" i="9"/>
  <c r="J1158" i="1"/>
  <c r="K1158" i="9"/>
  <c r="J1230" i="1"/>
  <c r="K1230" i="9"/>
  <c r="J1302" i="1"/>
  <c r="K1302" i="9"/>
  <c r="J1374" i="1"/>
  <c r="K1374" i="9"/>
  <c r="J1446" i="1"/>
  <c r="K1446" i="9"/>
  <c r="J391" i="1"/>
  <c r="K391" i="9"/>
  <c r="J463" i="1"/>
  <c r="K463" i="9"/>
  <c r="J535" i="1"/>
  <c r="K535" i="9"/>
  <c r="J607" i="1"/>
  <c r="K607" i="9"/>
  <c r="J679" i="1"/>
  <c r="K679" i="9"/>
  <c r="J751" i="1"/>
  <c r="K751" i="9"/>
  <c r="J823" i="1"/>
  <c r="K823" i="9"/>
  <c r="J895" i="1"/>
  <c r="K895" i="9"/>
  <c r="J967" i="1"/>
  <c r="K967" i="9"/>
  <c r="J1039" i="1"/>
  <c r="K1039" i="9"/>
  <c r="J1111" i="1"/>
  <c r="K1111" i="9"/>
  <c r="J1183" i="1"/>
  <c r="K1183" i="9"/>
  <c r="J1255" i="1"/>
  <c r="K1255" i="9"/>
  <c r="J1327" i="1"/>
  <c r="K1327" i="9"/>
  <c r="J1399" i="1"/>
  <c r="K1399" i="9"/>
  <c r="J1471" i="1"/>
  <c r="K1471" i="9"/>
  <c r="J1271" i="1"/>
  <c r="K1271" i="9"/>
  <c r="J417" i="1"/>
  <c r="K417" i="9"/>
  <c r="J489" i="1"/>
  <c r="K489" i="9"/>
  <c r="J561" i="1"/>
  <c r="K561" i="9"/>
  <c r="J633" i="1"/>
  <c r="K633" i="9"/>
  <c r="J705" i="1"/>
  <c r="K705" i="9"/>
  <c r="J491" i="1"/>
  <c r="K491" i="9"/>
  <c r="J563" i="1"/>
  <c r="K563" i="9"/>
  <c r="J635" i="1"/>
  <c r="K635" i="9"/>
  <c r="J707" i="1"/>
  <c r="K707" i="9"/>
  <c r="J779" i="1"/>
  <c r="K779" i="9"/>
  <c r="J863" i="1"/>
  <c r="K863" i="9"/>
  <c r="J935" i="1"/>
  <c r="K935" i="9"/>
  <c r="J1007" i="1"/>
  <c r="K1007" i="9"/>
  <c r="J1091" i="1"/>
  <c r="K1091" i="9"/>
  <c r="J1163" i="1"/>
  <c r="K1163" i="9"/>
  <c r="J1235" i="1"/>
  <c r="K1235" i="9"/>
  <c r="J1319" i="1"/>
  <c r="K1319" i="9"/>
  <c r="J1391" i="1"/>
  <c r="K1391" i="9"/>
  <c r="J1475" i="1"/>
  <c r="K1475" i="9"/>
  <c r="J96" i="1"/>
  <c r="K96" i="9"/>
  <c r="J252" i="1"/>
  <c r="K252" i="9"/>
  <c r="J480" i="1"/>
  <c r="K480" i="9"/>
  <c r="J972" i="1"/>
  <c r="K972" i="9"/>
  <c r="J1536" i="1"/>
  <c r="K1536" i="9"/>
  <c r="J1539" i="1"/>
  <c r="K1539" i="9"/>
  <c r="J37" i="1"/>
  <c r="K37" i="9"/>
  <c r="J109" i="1"/>
  <c r="K109" i="9"/>
  <c r="J181" i="1"/>
  <c r="K181" i="9"/>
  <c r="J253" i="1"/>
  <c r="K253" i="9"/>
  <c r="J325" i="1"/>
  <c r="K325" i="9"/>
  <c r="J397" i="1"/>
  <c r="K397" i="9"/>
  <c r="J469" i="1"/>
  <c r="K469" i="9"/>
  <c r="J541" i="1"/>
  <c r="K541" i="9"/>
  <c r="J613" i="1"/>
  <c r="K613" i="9"/>
  <c r="J685" i="1"/>
  <c r="K685" i="9"/>
  <c r="J757" i="1"/>
  <c r="K757" i="9"/>
  <c r="J829" i="1"/>
  <c r="K829" i="9"/>
  <c r="J901" i="1"/>
  <c r="K901" i="9"/>
  <c r="J973" i="1"/>
  <c r="K973" i="9"/>
  <c r="J1045" i="1"/>
  <c r="K1045" i="9"/>
  <c r="J1117" i="1"/>
  <c r="K1117" i="9"/>
  <c r="J1189" i="1"/>
  <c r="K1189" i="9"/>
  <c r="J1261" i="1"/>
  <c r="K1261" i="9"/>
  <c r="J1239" i="1"/>
  <c r="K1239" i="9"/>
  <c r="J1100" i="1"/>
  <c r="K1100" i="9"/>
  <c r="J1172" i="1"/>
  <c r="K1172" i="9"/>
  <c r="J1280" i="1"/>
  <c r="K1280" i="9"/>
  <c r="J1556" i="1"/>
  <c r="K1556" i="9"/>
  <c r="J921" i="1"/>
  <c r="K921" i="9"/>
  <c r="J1209" i="1"/>
  <c r="K1209" i="9"/>
  <c r="J1569" i="1"/>
  <c r="K1569" i="9"/>
  <c r="J1486" i="1"/>
  <c r="K1486" i="9"/>
  <c r="J660" i="1"/>
  <c r="K660" i="9"/>
  <c r="J1176" i="1"/>
  <c r="K1176" i="9"/>
  <c r="J1477" i="1"/>
  <c r="K1477" i="9"/>
  <c r="J257" i="1"/>
  <c r="K257" i="9"/>
  <c r="J311" i="1"/>
  <c r="K311" i="9"/>
  <c r="J581" i="1"/>
  <c r="K581" i="9"/>
  <c r="J1157" i="1"/>
  <c r="K1157" i="9"/>
  <c r="J186" i="1"/>
  <c r="K186" i="9"/>
  <c r="J846" i="1"/>
  <c r="K846" i="9"/>
  <c r="J1206" i="1"/>
  <c r="K1206" i="9"/>
  <c r="J583" i="1"/>
  <c r="K583" i="9"/>
  <c r="J1231" i="1"/>
  <c r="K1231" i="9"/>
  <c r="J611" i="1"/>
  <c r="K611" i="9"/>
  <c r="J1139" i="1"/>
  <c r="K1139" i="9"/>
  <c r="J204" i="1"/>
  <c r="K204" i="9"/>
  <c r="J85" i="1"/>
  <c r="K85" i="9"/>
  <c r="J805" i="1"/>
  <c r="K805" i="9"/>
  <c r="J1113" i="1"/>
  <c r="K1113" i="9"/>
  <c r="J79" i="1"/>
  <c r="K79" i="9"/>
  <c r="J65" i="1"/>
  <c r="K65" i="9"/>
  <c r="J23" i="1"/>
  <c r="K23" i="9"/>
  <c r="J91" i="1"/>
  <c r="K91" i="9"/>
  <c r="J81" i="1"/>
  <c r="K81" i="9"/>
  <c r="J178" i="1"/>
  <c r="K178" i="9"/>
  <c r="J184" i="1"/>
  <c r="K184" i="9"/>
  <c r="J472" i="1"/>
  <c r="K472" i="9"/>
  <c r="J616" i="1"/>
  <c r="K616" i="9"/>
  <c r="J832" i="1"/>
  <c r="K832" i="9"/>
  <c r="J8" i="1"/>
  <c r="K8" i="9"/>
  <c r="J92" i="1"/>
  <c r="K92" i="9"/>
  <c r="J164" i="1"/>
  <c r="K164" i="9"/>
  <c r="J236" i="1"/>
  <c r="K236" i="9"/>
  <c r="J308" i="1"/>
  <c r="K308" i="9"/>
  <c r="J380" i="1"/>
  <c r="K380" i="9"/>
  <c r="J452" i="1"/>
  <c r="K452" i="9"/>
  <c r="J524" i="1"/>
  <c r="K524" i="9"/>
  <c r="J596" i="1"/>
  <c r="K596" i="9"/>
  <c r="J668" i="1"/>
  <c r="K668" i="9"/>
  <c r="J740" i="1"/>
  <c r="K740" i="9"/>
  <c r="J824" i="1"/>
  <c r="K824" i="9"/>
  <c r="J896" i="1"/>
  <c r="K896" i="9"/>
  <c r="J968" i="1"/>
  <c r="K968" i="9"/>
  <c r="J1040" i="1"/>
  <c r="K1040" i="9"/>
  <c r="J1453" i="1"/>
  <c r="K1453" i="9"/>
  <c r="J574" i="1"/>
  <c r="K574" i="9"/>
  <c r="J646" i="1"/>
  <c r="K646" i="9"/>
  <c r="J718" i="1"/>
  <c r="K718" i="9"/>
  <c r="J790" i="1"/>
  <c r="K790" i="9"/>
  <c r="J874" i="1"/>
  <c r="K874" i="9"/>
  <c r="J946" i="1"/>
  <c r="K946" i="9"/>
  <c r="J1018" i="1"/>
  <c r="K1018" i="9"/>
  <c r="J1090" i="1"/>
  <c r="K1090" i="9"/>
  <c r="J1162" i="1"/>
  <c r="K1162" i="9"/>
  <c r="J1234" i="1"/>
  <c r="K1234" i="9"/>
  <c r="J1522" i="1"/>
  <c r="K1522" i="9"/>
  <c r="J684" i="1"/>
  <c r="K684" i="9"/>
  <c r="J1224" i="1"/>
  <c r="K1224" i="9"/>
  <c r="J1393" i="1"/>
  <c r="K1393" i="9"/>
  <c r="J84" i="1"/>
  <c r="K84" i="9"/>
  <c r="J216" i="1"/>
  <c r="K216" i="9"/>
  <c r="J420" i="1"/>
  <c r="K420" i="9"/>
  <c r="J900" i="1"/>
  <c r="K900" i="9"/>
  <c r="J1548" i="1"/>
  <c r="K1548" i="9"/>
  <c r="J1383" i="1"/>
  <c r="K1383" i="9"/>
  <c r="J38" i="1"/>
  <c r="K38" i="9"/>
  <c r="J110" i="1"/>
  <c r="K110" i="9"/>
  <c r="J182" i="1"/>
  <c r="K182" i="9"/>
  <c r="J254" i="1"/>
  <c r="K254" i="9"/>
  <c r="J326" i="1"/>
  <c r="K326" i="9"/>
  <c r="J398" i="1"/>
  <c r="K398" i="9"/>
  <c r="J470" i="1"/>
  <c r="K470" i="9"/>
  <c r="J542" i="1"/>
  <c r="K542" i="9"/>
  <c r="J614" i="1"/>
  <c r="K614" i="9"/>
  <c r="J686" i="1"/>
  <c r="K686" i="9"/>
  <c r="J758" i="1"/>
  <c r="K758" i="9"/>
  <c r="J830" i="1"/>
  <c r="K830" i="9"/>
  <c r="J902" i="1"/>
  <c r="K902" i="9"/>
  <c r="J974" i="1"/>
  <c r="K974" i="9"/>
  <c r="J1046" i="1"/>
  <c r="K1046" i="9"/>
  <c r="J1118" i="1"/>
  <c r="K1118" i="9"/>
  <c r="J1190" i="1"/>
  <c r="K1190" i="9"/>
  <c r="J1262" i="1"/>
  <c r="K1262" i="9"/>
  <c r="J1334" i="1"/>
  <c r="K1334" i="9"/>
  <c r="J1406" i="1"/>
  <c r="K1406" i="9"/>
  <c r="J1179" i="1"/>
  <c r="K1179" i="9"/>
  <c r="J39" i="1"/>
  <c r="K39" i="9"/>
  <c r="J111" i="1"/>
  <c r="K111" i="9"/>
  <c r="J183" i="1"/>
  <c r="K183" i="9"/>
  <c r="J255" i="1"/>
  <c r="K255" i="9"/>
  <c r="J327" i="1"/>
  <c r="K327" i="9"/>
  <c r="J399" i="1"/>
  <c r="K399" i="9"/>
  <c r="J471" i="1"/>
  <c r="K471" i="9"/>
  <c r="J543" i="1"/>
  <c r="K543" i="9"/>
  <c r="J615" i="1"/>
  <c r="K615" i="9"/>
  <c r="J687" i="1"/>
  <c r="K687" i="9"/>
  <c r="J759" i="1"/>
  <c r="K759" i="9"/>
  <c r="J831" i="1"/>
  <c r="K831" i="9"/>
  <c r="J903" i="1"/>
  <c r="K903" i="9"/>
  <c r="J975" i="1"/>
  <c r="K975" i="9"/>
  <c r="J1047" i="1"/>
  <c r="K1047" i="9"/>
  <c r="J1119" i="1"/>
  <c r="K1119" i="9"/>
  <c r="J1419" i="1"/>
  <c r="K1419" i="9"/>
  <c r="J916" i="1"/>
  <c r="K916" i="9"/>
  <c r="J988" i="1"/>
  <c r="K988" i="9"/>
  <c r="J1060" i="1"/>
  <c r="K1060" i="9"/>
  <c r="J1132" i="1"/>
  <c r="K1132" i="9"/>
  <c r="J1204" i="1"/>
  <c r="K1204" i="9"/>
  <c r="J1276" i="1"/>
  <c r="K1276" i="9"/>
  <c r="J1348" i="1"/>
  <c r="K1348" i="9"/>
  <c r="J1420" i="1"/>
  <c r="K1420" i="9"/>
  <c r="J1504" i="1"/>
  <c r="K1504" i="9"/>
  <c r="J1576" i="1"/>
  <c r="K1576" i="9"/>
  <c r="J1152" i="1"/>
  <c r="K1152" i="9"/>
  <c r="J1369" i="1"/>
  <c r="K1369" i="9"/>
  <c r="J1359" i="1"/>
  <c r="K1359" i="9"/>
  <c r="J1592" i="1"/>
  <c r="K1592" i="9"/>
  <c r="J1077" i="1"/>
  <c r="K1077" i="9"/>
  <c r="J1365" i="1"/>
  <c r="K1365" i="9"/>
  <c r="J1354" i="1"/>
  <c r="K1354" i="9"/>
  <c r="J264" i="1"/>
  <c r="K264" i="9"/>
  <c r="J876" i="1"/>
  <c r="K876" i="9"/>
  <c r="J1392" i="1"/>
  <c r="K1392" i="9"/>
  <c r="J1482" i="1"/>
  <c r="K1482" i="9"/>
  <c r="J1578" i="1"/>
  <c r="K1578" i="9"/>
  <c r="J1568" i="1"/>
  <c r="K1568" i="9"/>
  <c r="J993" i="1"/>
  <c r="K993" i="9"/>
  <c r="J1293" i="1"/>
  <c r="K1293" i="9"/>
  <c r="J1581" i="1"/>
  <c r="K1581" i="9"/>
  <c r="J564" i="1"/>
  <c r="K564" i="9"/>
  <c r="J1092" i="1"/>
  <c r="K1092" i="9"/>
  <c r="J1489" i="1"/>
  <c r="K1489" i="9"/>
  <c r="J1555" i="1"/>
  <c r="K1555" i="9"/>
  <c r="J1244" i="1"/>
  <c r="K1244" i="9"/>
  <c r="J1436" i="1"/>
  <c r="K1436" i="9"/>
  <c r="J825" i="1"/>
  <c r="K825" i="9"/>
  <c r="J1101" i="1"/>
  <c r="K1101" i="9"/>
  <c r="J1377" i="1"/>
  <c r="K1377" i="9"/>
  <c r="J1270" i="1"/>
  <c r="K1270" i="9"/>
  <c r="J492" i="1"/>
  <c r="K492" i="9"/>
  <c r="J1008" i="1"/>
  <c r="K1008" i="9"/>
  <c r="J1560" i="1"/>
  <c r="K1560" i="9"/>
  <c r="J1263" i="1"/>
  <c r="K1263" i="9"/>
  <c r="J329" i="1"/>
  <c r="K329" i="9"/>
  <c r="J869" i="1"/>
  <c r="K869" i="9"/>
  <c r="J1529" i="1"/>
  <c r="K1529" i="9"/>
  <c r="J690" i="1"/>
  <c r="K690" i="9"/>
  <c r="J1278" i="1"/>
  <c r="K1278" i="9"/>
  <c r="J655" i="1"/>
  <c r="K655" i="9"/>
  <c r="J1531" i="1"/>
  <c r="K1531" i="9"/>
  <c r="J681" i="1"/>
  <c r="K681" i="9"/>
  <c r="J839" i="1"/>
  <c r="K839" i="9"/>
  <c r="J1523" i="1"/>
  <c r="K1523" i="9"/>
  <c r="J13" i="1"/>
  <c r="K13" i="9"/>
  <c r="J589" i="1"/>
  <c r="K589" i="9"/>
  <c r="J1093" i="1"/>
  <c r="K1093" i="9"/>
  <c r="J1148" i="1"/>
  <c r="K1148" i="9"/>
  <c r="J1232" i="1"/>
  <c r="K1232" i="9"/>
  <c r="J504" i="1"/>
  <c r="K504" i="9"/>
  <c r="J69" i="1"/>
  <c r="K69" i="9"/>
  <c r="J137" i="1"/>
  <c r="K137" i="9"/>
  <c r="J235" i="1"/>
  <c r="K235" i="9"/>
  <c r="J153" i="1"/>
  <c r="K153" i="9"/>
  <c r="J297" i="1"/>
  <c r="K297" i="9"/>
  <c r="J106" i="1"/>
  <c r="K106" i="9"/>
  <c r="J394" i="1"/>
  <c r="K394" i="9"/>
  <c r="J40" i="1"/>
  <c r="K40" i="9"/>
  <c r="J328" i="1"/>
  <c r="K328" i="9"/>
  <c r="J760" i="1"/>
  <c r="K760" i="9"/>
  <c r="J77" i="1"/>
  <c r="K77" i="9"/>
  <c r="J149" i="1"/>
  <c r="K149" i="9"/>
  <c r="J221" i="1"/>
  <c r="K221" i="9"/>
  <c r="J293" i="1"/>
  <c r="K293" i="9"/>
  <c r="J47" i="1"/>
  <c r="K47" i="9"/>
  <c r="J119" i="1"/>
  <c r="K119" i="9"/>
  <c r="J191" i="1"/>
  <c r="K191" i="9"/>
  <c r="J275" i="1"/>
  <c r="K275" i="9"/>
  <c r="J347" i="1"/>
  <c r="K347" i="9"/>
  <c r="J419" i="1"/>
  <c r="K419" i="9"/>
  <c r="J401" i="1"/>
  <c r="K401" i="9"/>
  <c r="J473" i="1"/>
  <c r="K473" i="9"/>
  <c r="J545" i="1"/>
  <c r="K545" i="9"/>
  <c r="J617" i="1"/>
  <c r="K617" i="9"/>
  <c r="J689" i="1"/>
  <c r="K689" i="9"/>
  <c r="J761" i="1"/>
  <c r="K761" i="9"/>
  <c r="J833" i="1"/>
  <c r="K833" i="9"/>
  <c r="J905" i="1"/>
  <c r="K905" i="9"/>
  <c r="J977" i="1"/>
  <c r="K977" i="9"/>
  <c r="J1049" i="1"/>
  <c r="K1049" i="9"/>
  <c r="J1121" i="1"/>
  <c r="K1121" i="9"/>
  <c r="J1193" i="1"/>
  <c r="K1193" i="9"/>
  <c r="J1265" i="1"/>
  <c r="K1265" i="9"/>
  <c r="J1337" i="1"/>
  <c r="K1337" i="9"/>
  <c r="J1409" i="1"/>
  <c r="K1409" i="9"/>
  <c r="J1481" i="1"/>
  <c r="K1481" i="9"/>
  <c r="J1565" i="1"/>
  <c r="K1565" i="9"/>
  <c r="J78" i="1"/>
  <c r="K78" i="9"/>
  <c r="J150" i="1"/>
  <c r="K150" i="9"/>
  <c r="J222" i="1"/>
  <c r="K222" i="9"/>
  <c r="J294" i="1"/>
  <c r="K294" i="9"/>
  <c r="J366" i="1"/>
  <c r="K366" i="9"/>
  <c r="J438" i="1"/>
  <c r="K438" i="9"/>
  <c r="J510" i="1"/>
  <c r="K510" i="9"/>
  <c r="J582" i="1"/>
  <c r="K582" i="9"/>
  <c r="J654" i="1"/>
  <c r="K654" i="9"/>
  <c r="J726" i="1"/>
  <c r="K726" i="9"/>
  <c r="J798" i="1"/>
  <c r="K798" i="9"/>
  <c r="J882" i="1"/>
  <c r="K882" i="9"/>
  <c r="J954" i="1"/>
  <c r="K954" i="9"/>
  <c r="J1026" i="1"/>
  <c r="K1026" i="9"/>
  <c r="J1098" i="1"/>
  <c r="K1098" i="9"/>
  <c r="J1170" i="1"/>
  <c r="K1170" i="9"/>
  <c r="J1242" i="1"/>
  <c r="K1242" i="9"/>
  <c r="J1314" i="1"/>
  <c r="K1314" i="9"/>
  <c r="J1386" i="1"/>
  <c r="K1386" i="9"/>
  <c r="J1458" i="1"/>
  <c r="K1458" i="9"/>
  <c r="J403" i="1"/>
  <c r="K403" i="9"/>
  <c r="J475" i="1"/>
  <c r="K475" i="9"/>
  <c r="J547" i="1"/>
  <c r="K547" i="9"/>
  <c r="J619" i="1"/>
  <c r="K619" i="9"/>
  <c r="J691" i="1"/>
  <c r="K691" i="9"/>
  <c r="J763" i="1"/>
  <c r="K763" i="9"/>
  <c r="J835" i="1"/>
  <c r="K835" i="9"/>
  <c r="J907" i="1"/>
  <c r="K907" i="9"/>
  <c r="J979" i="1"/>
  <c r="K979" i="9"/>
  <c r="J1051" i="1"/>
  <c r="K1051" i="9"/>
  <c r="J1123" i="1"/>
  <c r="K1123" i="9"/>
  <c r="J1195" i="1"/>
  <c r="K1195" i="9"/>
  <c r="J1267" i="1"/>
  <c r="K1267" i="9"/>
  <c r="J1339" i="1"/>
  <c r="K1339" i="9"/>
  <c r="J1411" i="1"/>
  <c r="K1411" i="9"/>
  <c r="J1483" i="1"/>
  <c r="K1483" i="9"/>
  <c r="J429" i="1"/>
  <c r="K429" i="9"/>
  <c r="J501" i="1"/>
  <c r="K501" i="9"/>
  <c r="J573" i="1"/>
  <c r="K573" i="9"/>
  <c r="J645" i="1"/>
  <c r="K645" i="9"/>
  <c r="J717" i="1"/>
  <c r="K717" i="9"/>
  <c r="J503" i="1"/>
  <c r="K503" i="9"/>
  <c r="J575" i="1"/>
  <c r="K575" i="9"/>
  <c r="J647" i="1"/>
  <c r="K647" i="9"/>
  <c r="J719" i="1"/>
  <c r="K719" i="9"/>
  <c r="J791" i="1"/>
  <c r="K791" i="9"/>
  <c r="J875" i="1"/>
  <c r="K875" i="9"/>
  <c r="J947" i="1"/>
  <c r="K947" i="9"/>
  <c r="J1019" i="1"/>
  <c r="K1019" i="9"/>
  <c r="J1103" i="1"/>
  <c r="K1103" i="9"/>
  <c r="J1175" i="1"/>
  <c r="K1175" i="9"/>
  <c r="J1247" i="1"/>
  <c r="K1247" i="9"/>
  <c r="J1331" i="1"/>
  <c r="K1331" i="9"/>
  <c r="J1403" i="1"/>
  <c r="K1403" i="9"/>
  <c r="J1487" i="1"/>
  <c r="K1487" i="9"/>
  <c r="J132" i="1"/>
  <c r="K132" i="9"/>
  <c r="J324" i="1"/>
  <c r="K324" i="9"/>
  <c r="J552" i="1"/>
  <c r="K552" i="9"/>
  <c r="J1068" i="1"/>
  <c r="K1068" i="9"/>
  <c r="J1309" i="1"/>
  <c r="K1309" i="9"/>
  <c r="J49" i="1"/>
  <c r="K49" i="9"/>
  <c r="J121" i="1"/>
  <c r="K121" i="9"/>
  <c r="J193" i="1"/>
  <c r="K193" i="9"/>
  <c r="J265" i="1"/>
  <c r="K265" i="9"/>
  <c r="J337" i="1"/>
  <c r="K337" i="9"/>
  <c r="J409" i="1"/>
  <c r="K409" i="9"/>
  <c r="J481" i="1"/>
  <c r="K481" i="9"/>
  <c r="J553" i="1"/>
  <c r="K553" i="9"/>
  <c r="J625" i="1"/>
  <c r="K625" i="9"/>
  <c r="J697" i="1"/>
  <c r="L697" i="9" s="1"/>
  <c r="K697" i="9"/>
  <c r="J769" i="1"/>
  <c r="K769" i="9"/>
  <c r="J841" i="1"/>
  <c r="K841" i="9"/>
  <c r="J913" i="1"/>
  <c r="K913" i="9"/>
  <c r="J985" i="1"/>
  <c r="K985" i="9"/>
  <c r="J1057" i="1"/>
  <c r="K1057" i="9"/>
  <c r="J1129" i="1"/>
  <c r="K1129" i="9"/>
  <c r="J1201" i="1"/>
  <c r="K1201" i="9"/>
  <c r="J1273" i="1"/>
  <c r="K1273" i="9"/>
  <c r="J1323" i="1"/>
  <c r="K1323" i="9"/>
  <c r="J1112" i="1"/>
  <c r="K1112" i="9"/>
  <c r="J1184" i="1"/>
  <c r="K1184" i="9"/>
  <c r="J1304" i="1"/>
  <c r="K1304" i="9"/>
  <c r="J969" i="1"/>
  <c r="K969" i="9"/>
  <c r="J1257" i="1"/>
  <c r="K1257" i="9"/>
  <c r="J1534" i="1"/>
  <c r="K1534" i="9"/>
  <c r="J732" i="1"/>
  <c r="K732" i="9"/>
  <c r="J1272" i="1"/>
  <c r="K1272" i="9"/>
  <c r="J1561" i="1"/>
  <c r="K1561" i="9"/>
  <c r="J509" i="1"/>
  <c r="K509" i="9"/>
  <c r="J1301" i="1"/>
  <c r="K1301" i="9"/>
  <c r="J474" i="1"/>
  <c r="K474" i="9"/>
  <c r="J1350" i="1"/>
  <c r="K1350" i="9"/>
  <c r="J1303" i="1"/>
  <c r="K1303" i="9"/>
  <c r="J465" i="1"/>
  <c r="K465" i="9"/>
  <c r="J755" i="1"/>
  <c r="K755" i="9"/>
  <c r="J1439" i="1"/>
  <c r="K1439" i="9"/>
  <c r="J1251" i="1"/>
  <c r="K1251" i="9"/>
  <c r="J445" i="1"/>
  <c r="K445" i="9"/>
  <c r="J877" i="1"/>
  <c r="K877" i="9"/>
  <c r="J1525" i="1"/>
  <c r="K1525" i="9"/>
  <c r="J1390" i="1"/>
  <c r="K1390" i="9"/>
  <c r="J223" i="1"/>
  <c r="K223" i="9"/>
  <c r="J281" i="1"/>
  <c r="K281" i="9"/>
  <c r="J107" i="1"/>
  <c r="K107" i="9"/>
  <c r="J369" i="1"/>
  <c r="K369" i="9"/>
  <c r="J250" i="1"/>
  <c r="K250" i="9"/>
  <c r="J466" i="1"/>
  <c r="K466" i="9"/>
  <c r="J112" i="1"/>
  <c r="K112" i="9"/>
  <c r="J400" i="1"/>
  <c r="K400" i="9"/>
  <c r="J688" i="1"/>
  <c r="K688" i="9"/>
  <c r="J19" i="1"/>
  <c r="K19" i="9"/>
  <c r="J103" i="1"/>
  <c r="K103" i="9"/>
  <c r="J175" i="1"/>
  <c r="K175" i="9"/>
  <c r="J247" i="1"/>
  <c r="K247" i="9"/>
  <c r="J319" i="1"/>
  <c r="K319" i="9"/>
  <c r="J9" i="1"/>
  <c r="K9" i="9"/>
  <c r="J93" i="1"/>
  <c r="K93" i="9"/>
  <c r="J165" i="1"/>
  <c r="K165" i="9"/>
  <c r="J237" i="1"/>
  <c r="K237" i="9"/>
  <c r="J309" i="1"/>
  <c r="K309" i="9"/>
  <c r="J381" i="1"/>
  <c r="K381" i="9"/>
  <c r="J46" i="1"/>
  <c r="K46" i="9"/>
  <c r="J118" i="1"/>
  <c r="K118" i="9"/>
  <c r="J190" i="1"/>
  <c r="K190" i="9"/>
  <c r="J262" i="1"/>
  <c r="K262" i="9"/>
  <c r="J334" i="1"/>
  <c r="K334" i="9"/>
  <c r="J406" i="1"/>
  <c r="K406" i="9"/>
  <c r="J478" i="1"/>
  <c r="K478" i="9"/>
  <c r="J52" i="1"/>
  <c r="K52" i="9"/>
  <c r="J124" i="1"/>
  <c r="K124" i="9"/>
  <c r="J196" i="1"/>
  <c r="K196" i="9"/>
  <c r="J268" i="1"/>
  <c r="K268" i="9"/>
  <c r="J340" i="1"/>
  <c r="K340" i="9"/>
  <c r="J412" i="1"/>
  <c r="K412" i="9"/>
  <c r="J484" i="1"/>
  <c r="K484" i="9"/>
  <c r="J556" i="1"/>
  <c r="K556" i="9"/>
  <c r="J628" i="1"/>
  <c r="K628" i="9"/>
  <c r="J700" i="1"/>
  <c r="K700" i="9"/>
  <c r="J772" i="1"/>
  <c r="K772" i="9"/>
  <c r="J844" i="1"/>
  <c r="K844" i="9"/>
  <c r="J20" i="1"/>
  <c r="K20" i="9"/>
  <c r="J104" i="1"/>
  <c r="K104" i="9"/>
  <c r="J176" i="1"/>
  <c r="K176" i="9"/>
  <c r="J248" i="1"/>
  <c r="K248" i="9"/>
  <c r="J320" i="1"/>
  <c r="K320" i="9"/>
  <c r="J392" i="1"/>
  <c r="K392" i="9"/>
  <c r="J464" i="1"/>
  <c r="K464" i="9"/>
  <c r="J536" i="1"/>
  <c r="K536" i="9"/>
  <c r="J608" i="1"/>
  <c r="K608" i="9"/>
  <c r="J680" i="1"/>
  <c r="K680" i="9"/>
  <c r="J752" i="1"/>
  <c r="K752" i="9"/>
  <c r="J836" i="1"/>
  <c r="K836" i="9"/>
  <c r="J908" i="1"/>
  <c r="K908" i="9"/>
  <c r="J980" i="1"/>
  <c r="K980" i="9"/>
  <c r="J1052" i="1"/>
  <c r="K1052" i="9"/>
  <c r="J514" i="1"/>
  <c r="K514" i="9"/>
  <c r="J586" i="1"/>
  <c r="K586" i="9"/>
  <c r="J658" i="1"/>
  <c r="K658" i="9"/>
  <c r="J730" i="1"/>
  <c r="K730" i="9"/>
  <c r="J814" i="1"/>
  <c r="K814" i="9"/>
  <c r="J886" i="1"/>
  <c r="K886" i="9"/>
  <c r="J958" i="1"/>
  <c r="K958" i="9"/>
  <c r="J1030" i="1"/>
  <c r="K1030" i="9"/>
  <c r="J1102" i="1"/>
  <c r="K1102" i="9"/>
  <c r="J1174" i="1"/>
  <c r="K1174" i="9"/>
  <c r="J1294" i="1"/>
  <c r="K1294" i="9"/>
  <c r="J1558" i="1"/>
  <c r="K1558" i="9"/>
  <c r="J756" i="1"/>
  <c r="K756" i="9"/>
  <c r="J1308" i="1"/>
  <c r="K1308" i="9"/>
  <c r="J1513" i="1"/>
  <c r="K1513" i="9"/>
  <c r="J1547" i="1"/>
  <c r="K1547" i="9"/>
  <c r="J12" i="1"/>
  <c r="K12" i="9"/>
  <c r="J108" i="1"/>
  <c r="K108" i="9"/>
  <c r="J240" i="1"/>
  <c r="K240" i="9"/>
  <c r="J468" i="1"/>
  <c r="K468" i="9"/>
  <c r="J1020" i="1"/>
  <c r="K1020" i="9"/>
  <c r="J1345" i="1"/>
  <c r="K1345" i="9"/>
  <c r="J1527" i="1"/>
  <c r="K1527" i="9"/>
  <c r="J50" i="1"/>
  <c r="K50" i="9"/>
  <c r="J122" i="1"/>
  <c r="K122" i="9"/>
  <c r="J194" i="1"/>
  <c r="K194" i="9"/>
  <c r="J266" i="1"/>
  <c r="K266" i="9"/>
  <c r="J338" i="1"/>
  <c r="K338" i="9"/>
  <c r="J410" i="1"/>
  <c r="K410" i="9"/>
  <c r="J482" i="1"/>
  <c r="K482" i="9"/>
  <c r="J554" i="1"/>
  <c r="K554" i="9"/>
  <c r="J626" i="1"/>
  <c r="K626" i="9"/>
  <c r="J698" i="1"/>
  <c r="K698" i="9"/>
  <c r="J770" i="1"/>
  <c r="K770" i="9"/>
  <c r="J842" i="1"/>
  <c r="K842" i="9"/>
  <c r="J914" i="1"/>
  <c r="K914" i="9"/>
  <c r="J986" i="1"/>
  <c r="K986" i="9"/>
  <c r="J1058" i="1"/>
  <c r="K1058" i="9"/>
  <c r="J1130" i="1"/>
  <c r="K1130" i="9"/>
  <c r="J1202" i="1"/>
  <c r="K1202" i="9"/>
  <c r="J1274" i="1"/>
  <c r="K1274" i="9"/>
  <c r="J1346" i="1"/>
  <c r="K1346" i="9"/>
  <c r="J1418" i="1"/>
  <c r="K1418" i="9"/>
  <c r="J1335" i="1"/>
  <c r="K1335" i="9"/>
  <c r="J51" i="1"/>
  <c r="K51" i="9"/>
  <c r="J123" i="1"/>
  <c r="K123" i="9"/>
  <c r="J195" i="1"/>
  <c r="K195" i="9"/>
  <c r="J267" i="1"/>
  <c r="K267" i="9"/>
  <c r="J339" i="1"/>
  <c r="K339" i="9"/>
  <c r="J411" i="1"/>
  <c r="K411" i="9"/>
  <c r="J483" i="1"/>
  <c r="K483" i="9"/>
  <c r="J555" i="1"/>
  <c r="K555" i="9"/>
  <c r="J627" i="1"/>
  <c r="K627" i="9"/>
  <c r="J699" i="1"/>
  <c r="K699" i="9"/>
  <c r="J771" i="1"/>
  <c r="K771" i="9"/>
  <c r="J843" i="1"/>
  <c r="K843" i="9"/>
  <c r="J915" i="1"/>
  <c r="K915" i="9"/>
  <c r="J987" i="1"/>
  <c r="K987" i="9"/>
  <c r="J1059" i="1"/>
  <c r="K1059" i="9"/>
  <c r="J1131" i="1"/>
  <c r="K1131" i="9"/>
  <c r="J1551" i="1"/>
  <c r="K1551" i="9"/>
  <c r="J928" i="1"/>
  <c r="K928" i="9"/>
  <c r="J1000" i="1"/>
  <c r="K1000" i="9"/>
  <c r="J1072" i="1"/>
  <c r="K1072" i="9"/>
  <c r="J1144" i="1"/>
  <c r="K1144" i="9"/>
  <c r="J1216" i="1"/>
  <c r="K1216" i="9"/>
  <c r="J1288" i="1"/>
  <c r="K1288" i="9"/>
  <c r="J1360" i="1"/>
  <c r="K1360" i="9"/>
  <c r="J1432" i="1"/>
  <c r="K1432" i="9"/>
  <c r="J1516" i="1"/>
  <c r="K1516" i="9"/>
  <c r="J1588" i="1"/>
  <c r="K1588" i="9"/>
  <c r="J1248" i="1"/>
  <c r="K1248" i="9"/>
  <c r="J1465" i="1"/>
  <c r="K1465" i="9"/>
  <c r="J1577" i="1"/>
  <c r="K1577" i="9"/>
  <c r="J1340" i="1"/>
  <c r="K1340" i="9"/>
  <c r="J765" i="1"/>
  <c r="K765" i="9"/>
  <c r="J1125" i="1"/>
  <c r="K1125" i="9"/>
  <c r="J1413" i="1"/>
  <c r="K1413" i="9"/>
  <c r="J1414" i="1"/>
  <c r="K1414" i="9"/>
  <c r="J444" i="1"/>
  <c r="K444" i="9"/>
  <c r="J960" i="1"/>
  <c r="K960" i="9"/>
  <c r="J1500" i="1"/>
  <c r="K1500" i="9"/>
  <c r="J1526" i="1"/>
  <c r="K1526" i="9"/>
  <c r="J1506" i="1"/>
  <c r="K1506" i="9"/>
  <c r="J1590" i="1"/>
  <c r="K1590" i="9"/>
  <c r="J741" i="1"/>
  <c r="K741" i="9"/>
  <c r="J1029" i="1"/>
  <c r="K1029" i="9"/>
  <c r="J1341" i="1"/>
  <c r="K1341" i="9"/>
  <c r="J1282" i="1"/>
  <c r="K1282" i="9"/>
  <c r="J648" i="1"/>
  <c r="K648" i="9"/>
  <c r="J1188" i="1"/>
  <c r="K1188" i="9"/>
  <c r="J1585" i="1"/>
  <c r="K1585" i="9"/>
  <c r="J1567" i="1"/>
  <c r="K1567" i="9"/>
  <c r="J1268" i="1"/>
  <c r="K1268" i="9"/>
  <c r="J1484" i="1"/>
  <c r="K1484" i="9"/>
  <c r="J861" i="1"/>
  <c r="K861" i="9"/>
  <c r="J1149" i="1"/>
  <c r="K1149" i="9"/>
  <c r="J1425" i="1"/>
  <c r="K1425" i="9"/>
  <c r="J1318" i="1"/>
  <c r="K1318" i="9"/>
  <c r="J576" i="1"/>
  <c r="K576" i="9"/>
  <c r="J1104" i="1"/>
  <c r="K1104" i="9"/>
  <c r="J1321" i="1"/>
  <c r="K1321" i="9"/>
  <c r="J1311" i="1"/>
  <c r="K1311" i="9"/>
  <c r="J467" i="1"/>
  <c r="K467" i="9"/>
  <c r="J943" i="1"/>
  <c r="K943" i="9"/>
  <c r="J816" i="1"/>
  <c r="K816" i="9"/>
  <c r="J1572" i="1"/>
  <c r="K1572" i="9"/>
  <c r="J141" i="1"/>
  <c r="K141" i="9"/>
  <c r="J209" i="1"/>
  <c r="K209" i="9"/>
  <c r="J251" i="1"/>
  <c r="K251" i="9"/>
  <c r="J7" i="1"/>
  <c r="K7" i="9"/>
  <c r="J163" i="1"/>
  <c r="K163" i="9"/>
  <c r="J307" i="1"/>
  <c r="K307" i="9"/>
  <c r="J225" i="1"/>
  <c r="K225" i="9"/>
  <c r="J22" i="1"/>
  <c r="K22" i="9"/>
  <c r="J322" i="1"/>
  <c r="K322" i="9"/>
  <c r="J256" i="1"/>
  <c r="K256" i="9"/>
  <c r="J544" i="1"/>
  <c r="K544" i="9"/>
  <c r="J5" i="1"/>
  <c r="K5" i="9"/>
  <c r="J89" i="1"/>
  <c r="K89" i="9"/>
  <c r="J161" i="1"/>
  <c r="K161" i="9"/>
  <c r="J233" i="1"/>
  <c r="K233" i="9"/>
  <c r="J305" i="1"/>
  <c r="K305" i="9"/>
  <c r="J59" i="1"/>
  <c r="K59" i="9"/>
  <c r="J131" i="1"/>
  <c r="K131" i="9"/>
  <c r="J203" i="1"/>
  <c r="K203" i="9"/>
  <c r="J287" i="1"/>
  <c r="K287" i="9"/>
  <c r="J359" i="1"/>
  <c r="K359" i="9"/>
  <c r="J431" i="1"/>
  <c r="K431" i="9"/>
  <c r="J413" i="1"/>
  <c r="K413" i="9"/>
  <c r="J485" i="1"/>
  <c r="K485" i="9"/>
  <c r="J557" i="1"/>
  <c r="K557" i="9"/>
  <c r="J629" i="1"/>
  <c r="K629" i="9"/>
  <c r="J701" i="1"/>
  <c r="K701" i="9"/>
  <c r="J773" i="1"/>
  <c r="K773" i="9"/>
  <c r="J845" i="1"/>
  <c r="K845" i="9"/>
  <c r="J917" i="1"/>
  <c r="K917" i="9"/>
  <c r="J989" i="1"/>
  <c r="K989" i="9"/>
  <c r="J1061" i="1"/>
  <c r="K1061" i="9"/>
  <c r="J1133" i="1"/>
  <c r="K1133" i="9"/>
  <c r="J1205" i="1"/>
  <c r="K1205" i="9"/>
  <c r="J1277" i="1"/>
  <c r="K1277" i="9"/>
  <c r="J1349" i="1"/>
  <c r="K1349" i="9"/>
  <c r="J1421" i="1"/>
  <c r="K1421" i="9"/>
  <c r="J1505" i="1"/>
  <c r="L1505" i="9" s="1"/>
  <c r="K1505" i="9"/>
  <c r="J6" i="1"/>
  <c r="K6" i="9"/>
  <c r="J90" i="1"/>
  <c r="K90" i="9"/>
  <c r="J162" i="1"/>
  <c r="K162" i="9"/>
  <c r="J234" i="1"/>
  <c r="K234" i="9"/>
  <c r="J306" i="1"/>
  <c r="K306" i="9"/>
  <c r="J378" i="1"/>
  <c r="L378" i="9" s="1"/>
  <c r="K378" i="9"/>
  <c r="J450" i="1"/>
  <c r="K450" i="9"/>
  <c r="J522" i="1"/>
  <c r="K522" i="9"/>
  <c r="J594" i="1"/>
  <c r="K594" i="9"/>
  <c r="J666" i="1"/>
  <c r="K666" i="9"/>
  <c r="J738" i="1"/>
  <c r="K738" i="9"/>
  <c r="J810" i="1"/>
  <c r="K810" i="9"/>
  <c r="J894" i="1"/>
  <c r="K894" i="9"/>
  <c r="J966" i="1"/>
  <c r="K966" i="9"/>
  <c r="J1038" i="1"/>
  <c r="K1038" i="9"/>
  <c r="J1110" i="1"/>
  <c r="K1110" i="9"/>
  <c r="J1182" i="1"/>
  <c r="K1182" i="9"/>
  <c r="J1254" i="1"/>
  <c r="K1254" i="9"/>
  <c r="J1326" i="1"/>
  <c r="K1326" i="9"/>
  <c r="J1398" i="1"/>
  <c r="K1398" i="9"/>
  <c r="J1470" i="1"/>
  <c r="K1470" i="9"/>
  <c r="J343" i="1"/>
  <c r="K343" i="9"/>
  <c r="J415" i="1"/>
  <c r="K415" i="9"/>
  <c r="J487" i="1"/>
  <c r="K487" i="9"/>
  <c r="J559" i="1"/>
  <c r="K559" i="9"/>
  <c r="J631" i="1"/>
  <c r="K631" i="9"/>
  <c r="J703" i="1"/>
  <c r="K703" i="9"/>
  <c r="J775" i="1"/>
  <c r="K775" i="9"/>
  <c r="J847" i="1"/>
  <c r="K847" i="9"/>
  <c r="J919" i="1"/>
  <c r="K919" i="9"/>
  <c r="J991" i="1"/>
  <c r="K991" i="9"/>
  <c r="J1063" i="1"/>
  <c r="K1063" i="9"/>
  <c r="J1135" i="1"/>
  <c r="K1135" i="9"/>
  <c r="J1207" i="1"/>
  <c r="K1207" i="9"/>
  <c r="J1279" i="1"/>
  <c r="K1279" i="9"/>
  <c r="J1351" i="1"/>
  <c r="K1351" i="9"/>
  <c r="J1423" i="1"/>
  <c r="K1423" i="9"/>
  <c r="J1507" i="1"/>
  <c r="K1507" i="9"/>
  <c r="J441" i="1"/>
  <c r="K441" i="9"/>
  <c r="J513" i="1"/>
  <c r="K513" i="9"/>
  <c r="J585" i="1"/>
  <c r="K585" i="9"/>
  <c r="J657" i="1"/>
  <c r="K657" i="9"/>
  <c r="J1463" i="1"/>
  <c r="K1463" i="9"/>
  <c r="J515" i="1"/>
  <c r="K515" i="9"/>
  <c r="J587" i="1"/>
  <c r="K587" i="9"/>
  <c r="J659" i="1"/>
  <c r="K659" i="9"/>
  <c r="J731" i="1"/>
  <c r="K731" i="9"/>
  <c r="J815" i="1"/>
  <c r="K815" i="9"/>
  <c r="J887" i="1"/>
  <c r="K887" i="9"/>
  <c r="J959" i="1"/>
  <c r="K959" i="9"/>
  <c r="J1031" i="1"/>
  <c r="K1031" i="9"/>
  <c r="J1115" i="1"/>
  <c r="K1115" i="9"/>
  <c r="J1187" i="1"/>
  <c r="K1187" i="9"/>
  <c r="J1259" i="1"/>
  <c r="K1259" i="9"/>
  <c r="J1343" i="1"/>
  <c r="K1343" i="9"/>
  <c r="J1415" i="1"/>
  <c r="K1415" i="9"/>
  <c r="J1499" i="1"/>
  <c r="K1499" i="9"/>
  <c r="J156" i="1"/>
  <c r="K156" i="9"/>
  <c r="J360" i="1"/>
  <c r="K360" i="9"/>
  <c r="J636" i="1"/>
  <c r="K636" i="9"/>
  <c r="J1164" i="1"/>
  <c r="K1164" i="9"/>
  <c r="J61" i="1"/>
  <c r="K61" i="9"/>
  <c r="J133" i="1"/>
  <c r="K133" i="9"/>
  <c r="J205" i="1"/>
  <c r="K205" i="9"/>
  <c r="J277" i="1"/>
  <c r="K277" i="9"/>
  <c r="J349" i="1"/>
  <c r="K349" i="9"/>
  <c r="J421" i="1"/>
  <c r="K421" i="9"/>
  <c r="J493" i="1"/>
  <c r="K493" i="9"/>
  <c r="J565" i="1"/>
  <c r="K565" i="9"/>
  <c r="J637" i="1"/>
  <c r="K637" i="9"/>
  <c r="J709" i="1"/>
  <c r="K709" i="9"/>
  <c r="J781" i="1"/>
  <c r="K781" i="9"/>
  <c r="J853" i="1"/>
  <c r="K853" i="9"/>
  <c r="J925" i="1"/>
  <c r="K925" i="9"/>
  <c r="J997" i="1"/>
  <c r="K997" i="9"/>
  <c r="J1069" i="1"/>
  <c r="K1069" i="9"/>
  <c r="J1141" i="1"/>
  <c r="K1141" i="9"/>
  <c r="J1213" i="1"/>
  <c r="K1213" i="9"/>
  <c r="J1381" i="1"/>
  <c r="K1381" i="9"/>
  <c r="J1443" i="1"/>
  <c r="K1443" i="9"/>
  <c r="J1124" i="1"/>
  <c r="K1124" i="9"/>
  <c r="J1196" i="1"/>
  <c r="K1196" i="9"/>
  <c r="J1328" i="1"/>
  <c r="K1328" i="9"/>
  <c r="J729" i="1"/>
  <c r="K729" i="9"/>
  <c r="J1017" i="1"/>
  <c r="K1017" i="9"/>
  <c r="J1305" i="1"/>
  <c r="K1305" i="9"/>
  <c r="J1258" i="1"/>
  <c r="K1258" i="9"/>
  <c r="J840" i="1"/>
  <c r="K840" i="9"/>
  <c r="J1368" i="1"/>
  <c r="K1368" i="9"/>
  <c r="J1538" i="1"/>
  <c r="K1538" i="9"/>
  <c r="J41" i="1"/>
  <c r="K41" i="9"/>
  <c r="J797" i="1"/>
  <c r="K797" i="9"/>
  <c r="J1445" i="1"/>
  <c r="K1445" i="9"/>
  <c r="J546" i="1"/>
  <c r="K546" i="9"/>
  <c r="J1422" i="1"/>
  <c r="K1422" i="9"/>
  <c r="J1015" i="1"/>
  <c r="K1015" i="9"/>
  <c r="J911" i="1"/>
  <c r="K911" i="9"/>
  <c r="J373" i="1"/>
  <c r="K373" i="9"/>
  <c r="J984" i="1"/>
  <c r="K984" i="9"/>
  <c r="J43" i="1"/>
  <c r="K43" i="9"/>
  <c r="J187" i="1"/>
  <c r="K187" i="9"/>
  <c r="J21" i="1"/>
  <c r="K21" i="9"/>
  <c r="J177" i="1"/>
  <c r="K177" i="9"/>
  <c r="J321" i="1"/>
  <c r="K321" i="9"/>
  <c r="J130" i="1"/>
  <c r="K130" i="9"/>
  <c r="J418" i="1"/>
  <c r="K418" i="9"/>
  <c r="J64" i="1"/>
  <c r="K64" i="9"/>
  <c r="J208" i="1"/>
  <c r="K208" i="9"/>
  <c r="J352" i="1"/>
  <c r="K352" i="9"/>
  <c r="J424" i="1"/>
  <c r="K424" i="9"/>
  <c r="J496" i="1"/>
  <c r="K496" i="9"/>
  <c r="J568" i="1"/>
  <c r="K568" i="9"/>
  <c r="J712" i="1"/>
  <c r="K712" i="9"/>
  <c r="J784" i="1"/>
  <c r="K784" i="9"/>
  <c r="J856" i="1"/>
  <c r="L856" i="9" s="1"/>
  <c r="K856" i="9"/>
  <c r="J44" i="1"/>
  <c r="K44" i="9"/>
  <c r="J116" i="1"/>
  <c r="K116" i="9"/>
  <c r="J188" i="1"/>
  <c r="K188" i="9"/>
  <c r="J260" i="1"/>
  <c r="K260" i="9"/>
  <c r="J332" i="1"/>
  <c r="K332" i="9"/>
  <c r="J404" i="1"/>
  <c r="K404" i="9"/>
  <c r="J476" i="1"/>
  <c r="K476" i="9"/>
  <c r="J548" i="1"/>
  <c r="K548" i="9"/>
  <c r="J620" i="1"/>
  <c r="K620" i="9"/>
  <c r="J692" i="1"/>
  <c r="K692" i="9"/>
  <c r="J764" i="1"/>
  <c r="K764" i="9"/>
  <c r="J848" i="1"/>
  <c r="K848" i="9"/>
  <c r="J920" i="1"/>
  <c r="K920" i="9"/>
  <c r="J992" i="1"/>
  <c r="K992" i="9"/>
  <c r="J1064" i="1"/>
  <c r="K1064" i="9"/>
  <c r="J526" i="1"/>
  <c r="K526" i="9"/>
  <c r="J598" i="1"/>
  <c r="K598" i="9"/>
  <c r="J670" i="1"/>
  <c r="K670" i="9"/>
  <c r="J742" i="1"/>
  <c r="K742" i="9"/>
  <c r="J826" i="1"/>
  <c r="K826" i="9"/>
  <c r="J898" i="1"/>
  <c r="K898" i="9"/>
  <c r="J970" i="1"/>
  <c r="K970" i="9"/>
  <c r="J1042" i="1"/>
  <c r="K1042" i="9"/>
  <c r="J1114" i="1"/>
  <c r="K1114" i="9"/>
  <c r="J1186" i="1"/>
  <c r="K1186" i="9"/>
  <c r="J1306" i="1"/>
  <c r="K1306" i="9"/>
  <c r="J276" i="1"/>
  <c r="K276" i="9"/>
  <c r="J864" i="1"/>
  <c r="K864" i="9"/>
  <c r="J1404" i="1"/>
  <c r="K1404" i="9"/>
  <c r="J1514" i="1"/>
  <c r="K1514" i="9"/>
  <c r="J1559" i="1"/>
  <c r="K1559" i="9"/>
  <c r="J24" i="1"/>
  <c r="K24" i="9"/>
  <c r="J120" i="1"/>
  <c r="K120" i="9"/>
  <c r="J288" i="1"/>
  <c r="K288" i="9"/>
  <c r="J540" i="1"/>
  <c r="K540" i="9"/>
  <c r="J1116" i="1"/>
  <c r="K1116" i="9"/>
  <c r="J1429" i="1"/>
  <c r="K1429" i="9"/>
  <c r="J62" i="1"/>
  <c r="K62" i="9"/>
  <c r="J134" i="1"/>
  <c r="K134" i="9"/>
  <c r="J206" i="1"/>
  <c r="K206" i="9"/>
  <c r="J278" i="1"/>
  <c r="K278" i="9"/>
  <c r="J350" i="1"/>
  <c r="K350" i="9"/>
  <c r="J422" i="1"/>
  <c r="K422" i="9"/>
  <c r="J494" i="1"/>
  <c r="K494" i="9"/>
  <c r="J566" i="1"/>
  <c r="K566" i="9"/>
  <c r="J638" i="1"/>
  <c r="K638" i="9"/>
  <c r="J710" i="1"/>
  <c r="K710" i="9"/>
  <c r="J782" i="1"/>
  <c r="K782" i="9"/>
  <c r="J854" i="1"/>
  <c r="K854" i="9"/>
  <c r="J926" i="1"/>
  <c r="K926" i="9"/>
  <c r="J998" i="1"/>
  <c r="K998" i="9"/>
  <c r="J1070" i="1"/>
  <c r="K1070" i="9"/>
  <c r="J1142" i="1"/>
  <c r="K1142" i="9"/>
  <c r="J1214" i="1"/>
  <c r="K1214" i="9"/>
  <c r="J1286" i="1"/>
  <c r="K1286" i="9"/>
  <c r="J1358" i="1"/>
  <c r="K1358" i="9"/>
  <c r="J1430" i="1"/>
  <c r="K1430" i="9"/>
  <c r="J1515" i="1"/>
  <c r="K1515" i="9"/>
  <c r="J63" i="1"/>
  <c r="K63" i="9"/>
  <c r="J135" i="1"/>
  <c r="K135" i="9"/>
  <c r="J207" i="1"/>
  <c r="K207" i="9"/>
  <c r="J279" i="1"/>
  <c r="K279" i="9"/>
  <c r="J351" i="1"/>
  <c r="K351" i="9"/>
  <c r="J423" i="1"/>
  <c r="K423" i="9"/>
  <c r="J495" i="1"/>
  <c r="K495" i="9"/>
  <c r="J567" i="1"/>
  <c r="K567" i="9"/>
  <c r="J639" i="1"/>
  <c r="K639" i="9"/>
  <c r="J711" i="1"/>
  <c r="K711" i="9"/>
  <c r="J783" i="1"/>
  <c r="K783" i="9"/>
  <c r="J855" i="1"/>
  <c r="K855" i="9"/>
  <c r="J927" i="1"/>
  <c r="K927" i="9"/>
  <c r="J999" i="1"/>
  <c r="K999" i="9"/>
  <c r="J1071" i="1"/>
  <c r="K1071" i="9"/>
  <c r="J1143" i="1"/>
  <c r="K1143" i="9"/>
  <c r="J868" i="1"/>
  <c r="K868" i="9"/>
  <c r="J940" i="1"/>
  <c r="K940" i="9"/>
  <c r="J1012" i="1"/>
  <c r="K1012" i="9"/>
  <c r="J1084" i="1"/>
  <c r="K1084" i="9"/>
  <c r="J1156" i="1"/>
  <c r="K1156" i="9"/>
  <c r="J1228" i="1"/>
  <c r="K1228" i="9"/>
  <c r="J1300" i="1"/>
  <c r="K1300" i="9"/>
  <c r="J1372" i="1"/>
  <c r="K1372" i="9"/>
  <c r="J1444" i="1"/>
  <c r="K1444" i="9"/>
  <c r="J1528" i="1"/>
  <c r="K1528" i="9"/>
  <c r="J1344" i="1"/>
  <c r="K1344" i="9"/>
  <c r="J1573" i="1"/>
  <c r="K1573" i="9"/>
  <c r="J1589" i="1"/>
  <c r="K1589" i="9"/>
  <c r="J1412" i="1"/>
  <c r="K1412" i="9"/>
  <c r="J885" i="1"/>
  <c r="K885" i="9"/>
  <c r="J1173" i="1"/>
  <c r="K1173" i="9"/>
  <c r="J1461" i="1"/>
  <c r="K1461" i="9"/>
  <c r="J1462" i="1"/>
  <c r="K1462" i="9"/>
  <c r="J516" i="1"/>
  <c r="K516" i="9"/>
  <c r="J1044" i="1"/>
  <c r="K1044" i="9"/>
  <c r="J1518" i="1"/>
  <c r="K1518" i="9"/>
  <c r="J1352" i="1"/>
  <c r="K1352" i="9"/>
  <c r="J813" i="1"/>
  <c r="K813" i="9"/>
  <c r="J1089" i="1"/>
  <c r="K1089" i="9"/>
  <c r="J1389" i="1"/>
  <c r="K1389" i="9"/>
  <c r="J1342" i="1"/>
  <c r="K1342" i="9"/>
  <c r="J744" i="1"/>
  <c r="K744" i="9"/>
  <c r="J1296" i="1"/>
  <c r="K1296" i="9"/>
  <c r="J1550" i="1"/>
  <c r="K1550" i="9"/>
  <c r="J1579" i="1"/>
  <c r="K1579" i="9"/>
  <c r="J1292" i="1"/>
  <c r="K1292" i="9"/>
  <c r="J1532" i="1"/>
  <c r="K1532" i="9"/>
  <c r="J909" i="1"/>
  <c r="K909" i="9"/>
  <c r="J1185" i="1"/>
  <c r="K1185" i="9"/>
  <c r="J1473" i="1"/>
  <c r="K1473" i="9"/>
  <c r="J1378" i="1"/>
  <c r="K1378" i="9"/>
  <c r="J672" i="1"/>
  <c r="K672" i="9"/>
  <c r="J1200" i="1"/>
  <c r="K1200" i="9"/>
  <c r="J1441" i="1"/>
  <c r="K1441" i="9"/>
  <c r="J1455" i="1"/>
  <c r="K1455" i="9"/>
  <c r="J227" i="1"/>
  <c r="K227" i="9"/>
  <c r="J1229" i="1"/>
  <c r="K1229" i="9"/>
  <c r="J762" i="1"/>
  <c r="K762" i="9"/>
  <c r="J799" i="1"/>
  <c r="K799" i="9"/>
  <c r="J537" i="1"/>
  <c r="K537" i="9"/>
  <c r="J837" i="1"/>
  <c r="K837" i="9"/>
  <c r="J295" i="1"/>
  <c r="K295" i="9"/>
  <c r="J115" i="1"/>
  <c r="K115" i="9"/>
  <c r="J259" i="1"/>
  <c r="L259" i="9" s="1"/>
  <c r="K259" i="9"/>
  <c r="J331" i="1"/>
  <c r="K331" i="9"/>
  <c r="J105" i="1"/>
  <c r="K105" i="9"/>
  <c r="J249" i="1"/>
  <c r="K249" i="9"/>
  <c r="J393" i="1"/>
  <c r="K393" i="9"/>
  <c r="J58" i="1"/>
  <c r="L58" i="9" s="1"/>
  <c r="K58" i="9"/>
  <c r="J202" i="1"/>
  <c r="K202" i="9"/>
  <c r="J274" i="1"/>
  <c r="K274" i="9"/>
  <c r="J346" i="1"/>
  <c r="K346" i="9"/>
  <c r="J490" i="1"/>
  <c r="L490" i="9" s="1"/>
  <c r="K490" i="9"/>
  <c r="J136" i="1"/>
  <c r="K136" i="9"/>
  <c r="J280" i="1"/>
  <c r="K280" i="9"/>
  <c r="J640" i="1"/>
  <c r="K640" i="9"/>
  <c r="J17" i="1"/>
  <c r="K17" i="9"/>
  <c r="J101" i="1"/>
  <c r="K101" i="9"/>
  <c r="J173" i="1"/>
  <c r="K173" i="9"/>
  <c r="J245" i="1"/>
  <c r="K245" i="9"/>
  <c r="J317" i="1"/>
  <c r="K317" i="9"/>
  <c r="J71" i="1"/>
  <c r="K71" i="9"/>
  <c r="J143" i="1"/>
  <c r="K143" i="9"/>
  <c r="J215" i="1"/>
  <c r="K215" i="9"/>
  <c r="J299" i="1"/>
  <c r="K299" i="9"/>
  <c r="J371" i="1"/>
  <c r="K371" i="9"/>
  <c r="J443" i="1"/>
  <c r="K443" i="9"/>
  <c r="J425" i="1"/>
  <c r="K425" i="9"/>
  <c r="J497" i="1"/>
  <c r="K497" i="9"/>
  <c r="J569" i="1"/>
  <c r="K569" i="9"/>
  <c r="J641" i="1"/>
  <c r="K641" i="9"/>
  <c r="J713" i="1"/>
  <c r="K713" i="9"/>
  <c r="J785" i="1"/>
  <c r="K785" i="9"/>
  <c r="J857" i="1"/>
  <c r="K857" i="9"/>
  <c r="J929" i="1"/>
  <c r="K929" i="9"/>
  <c r="J1001" i="1"/>
  <c r="K1001" i="9"/>
  <c r="J1073" i="1"/>
  <c r="K1073" i="9"/>
  <c r="J1145" i="1"/>
  <c r="K1145" i="9"/>
  <c r="J1217" i="1"/>
  <c r="K1217" i="9"/>
  <c r="J1289" i="1"/>
  <c r="K1289" i="9"/>
  <c r="J1361" i="1"/>
  <c r="K1361" i="9"/>
  <c r="J1433" i="1"/>
  <c r="K1433" i="9"/>
  <c r="J1517" i="1"/>
  <c r="K1517" i="9"/>
  <c r="J18" i="1"/>
  <c r="K18" i="9"/>
  <c r="J102" i="1"/>
  <c r="K102" i="9"/>
  <c r="J174" i="1"/>
  <c r="K174" i="9"/>
  <c r="J246" i="1"/>
  <c r="K246" i="9"/>
  <c r="J318" i="1"/>
  <c r="K318" i="9"/>
  <c r="J390" i="1"/>
  <c r="K390" i="9"/>
  <c r="J462" i="1"/>
  <c r="K462" i="9"/>
  <c r="J534" i="1"/>
  <c r="K534" i="9"/>
  <c r="J606" i="1"/>
  <c r="K606" i="9"/>
  <c r="J678" i="1"/>
  <c r="K678" i="9"/>
  <c r="J750" i="1"/>
  <c r="K750" i="9"/>
  <c r="J834" i="1"/>
  <c r="K834" i="9"/>
  <c r="J906" i="1"/>
  <c r="K906" i="9"/>
  <c r="J978" i="1"/>
  <c r="K978" i="9"/>
  <c r="J1050" i="1"/>
  <c r="K1050" i="9"/>
  <c r="J1122" i="1"/>
  <c r="K1122" i="9"/>
  <c r="J1194" i="1"/>
  <c r="K1194" i="9"/>
  <c r="J1266" i="1"/>
  <c r="K1266" i="9"/>
  <c r="J1338" i="1"/>
  <c r="K1338" i="9"/>
  <c r="J1410" i="1"/>
  <c r="K1410" i="9"/>
  <c r="J355" i="1"/>
  <c r="L355" i="9" s="1"/>
  <c r="K355" i="9"/>
  <c r="J427" i="1"/>
  <c r="K427" i="9"/>
  <c r="J499" i="1"/>
  <c r="K499" i="9"/>
  <c r="J571" i="1"/>
  <c r="K571" i="9"/>
  <c r="J643" i="1"/>
  <c r="K643" i="9"/>
  <c r="J715" i="1"/>
  <c r="K715" i="9"/>
  <c r="J787" i="1"/>
  <c r="L787" i="9" s="1"/>
  <c r="K787" i="9"/>
  <c r="J859" i="1"/>
  <c r="K859" i="9"/>
  <c r="J931" i="1"/>
  <c r="K931" i="9"/>
  <c r="J1003" i="1"/>
  <c r="K1003" i="9"/>
  <c r="J1075" i="1"/>
  <c r="K1075" i="9"/>
  <c r="J1147" i="1"/>
  <c r="K1147" i="9"/>
  <c r="J1219" i="1"/>
  <c r="K1219" i="9"/>
  <c r="J1291" i="1"/>
  <c r="K1291" i="9"/>
  <c r="J1363" i="1"/>
  <c r="K1363" i="9"/>
  <c r="J1435" i="1"/>
  <c r="K1435" i="9"/>
  <c r="J1519" i="1"/>
  <c r="K1519" i="9"/>
  <c r="J453" i="1"/>
  <c r="K453" i="9"/>
  <c r="J525" i="1"/>
  <c r="L525" i="9" s="1"/>
  <c r="K525" i="9"/>
  <c r="J597" i="1"/>
  <c r="K597" i="9"/>
  <c r="J669" i="1"/>
  <c r="K669" i="9"/>
  <c r="J527" i="1"/>
  <c r="K527" i="9"/>
  <c r="J599" i="1"/>
  <c r="K599" i="9"/>
  <c r="J671" i="1"/>
  <c r="K671" i="9"/>
  <c r="J743" i="1"/>
  <c r="K743" i="9"/>
  <c r="J827" i="1"/>
  <c r="K827" i="9"/>
  <c r="J899" i="1"/>
  <c r="K899" i="9"/>
  <c r="J971" i="1"/>
  <c r="K971" i="9"/>
  <c r="J1043" i="1"/>
  <c r="K1043" i="9"/>
  <c r="J1127" i="1"/>
  <c r="K1127" i="9"/>
  <c r="J1199" i="1"/>
  <c r="L1199" i="9" s="1"/>
  <c r="K1199" i="9"/>
  <c r="J1283" i="1"/>
  <c r="K1283" i="9"/>
  <c r="J1355" i="1"/>
  <c r="K1355" i="9"/>
  <c r="J1427" i="1"/>
  <c r="K1427" i="9"/>
  <c r="J1511" i="1"/>
  <c r="K1511" i="9"/>
  <c r="J180" i="1"/>
  <c r="K180" i="9"/>
  <c r="J384" i="1"/>
  <c r="L384" i="9" s="1"/>
  <c r="K384" i="9"/>
  <c r="J720" i="1"/>
  <c r="K720" i="9"/>
  <c r="J1260" i="1"/>
  <c r="K1260" i="9"/>
  <c r="J1562" i="1"/>
  <c r="K1562" i="9"/>
  <c r="J73" i="1"/>
  <c r="K73" i="9"/>
  <c r="J145" i="1"/>
  <c r="K145" i="9"/>
  <c r="J217" i="1"/>
  <c r="K217" i="9"/>
  <c r="J289" i="1"/>
  <c r="K289" i="9"/>
  <c r="J361" i="1"/>
  <c r="K361" i="9"/>
  <c r="J433" i="1"/>
  <c r="K433" i="9"/>
  <c r="J505" i="1"/>
  <c r="K505" i="9"/>
  <c r="J577" i="1"/>
  <c r="K577" i="9"/>
  <c r="J649" i="1"/>
  <c r="L649" i="9" s="1"/>
  <c r="K649" i="9"/>
  <c r="J721" i="1"/>
  <c r="K721" i="9"/>
  <c r="J793" i="1"/>
  <c r="K793" i="9"/>
  <c r="J865" i="1"/>
  <c r="K865" i="9"/>
  <c r="J937" i="1"/>
  <c r="K937" i="9"/>
  <c r="J1009" i="1"/>
  <c r="K1009" i="9"/>
  <c r="J1081" i="1"/>
  <c r="L1081" i="9" s="1"/>
  <c r="K1081" i="9"/>
  <c r="J1153" i="1"/>
  <c r="K1153" i="9"/>
  <c r="J1225" i="1"/>
  <c r="K1225" i="9"/>
  <c r="J1417" i="1"/>
  <c r="K1417" i="9"/>
  <c r="J1587" i="1"/>
  <c r="K1587" i="9"/>
  <c r="J1136" i="1"/>
  <c r="K1136" i="9"/>
  <c r="J1220" i="1"/>
  <c r="K1220" i="9"/>
  <c r="J1364" i="1"/>
  <c r="K1364" i="9"/>
  <c r="J789" i="1"/>
  <c r="K789" i="9"/>
  <c r="J1065" i="1"/>
  <c r="K1065" i="9"/>
  <c r="J1353" i="1"/>
  <c r="K1353" i="9"/>
  <c r="J1330" i="1"/>
  <c r="K1330" i="9"/>
  <c r="J300" i="1"/>
  <c r="L300" i="9" s="1"/>
  <c r="K300" i="9"/>
  <c r="J912" i="1"/>
  <c r="K912" i="9"/>
  <c r="J1464" i="1"/>
  <c r="K1464" i="9"/>
  <c r="J1167" i="1"/>
  <c r="K1167" i="9"/>
  <c r="J83" i="1"/>
  <c r="K83" i="9"/>
  <c r="J437" i="1"/>
  <c r="K437" i="9"/>
  <c r="J1013" i="1"/>
  <c r="K1013" i="9"/>
  <c r="J42" i="1"/>
  <c r="K42" i="9"/>
  <c r="J618" i="1"/>
  <c r="K618" i="9"/>
  <c r="J990" i="1"/>
  <c r="K990" i="9"/>
  <c r="J439" i="1"/>
  <c r="K439" i="9"/>
  <c r="J871" i="1"/>
  <c r="K871" i="9"/>
  <c r="J1375" i="1"/>
  <c r="K1375" i="9"/>
  <c r="J683" i="1"/>
  <c r="K683" i="9"/>
  <c r="J1295" i="1"/>
  <c r="K1295" i="9"/>
  <c r="J408" i="1"/>
  <c r="K408" i="9"/>
  <c r="J229" i="1"/>
  <c r="K229" i="9"/>
  <c r="J1021" i="1"/>
  <c r="K1021" i="9"/>
  <c r="J1400" i="1"/>
  <c r="K1400" i="9"/>
  <c r="J55" i="1"/>
  <c r="K55" i="9"/>
  <c r="J127" i="1"/>
  <c r="K127" i="9"/>
  <c r="J199" i="1"/>
  <c r="K199" i="9"/>
  <c r="J271" i="1"/>
  <c r="K271" i="9"/>
  <c r="J45" i="1"/>
  <c r="K45" i="9"/>
  <c r="J117" i="1"/>
  <c r="K117" i="9"/>
  <c r="J189" i="1"/>
  <c r="K189" i="9"/>
  <c r="J261" i="1"/>
  <c r="K261" i="9"/>
  <c r="J333" i="1"/>
  <c r="K333" i="9"/>
  <c r="J405" i="1"/>
  <c r="K405" i="9"/>
  <c r="J70" i="1"/>
  <c r="K70" i="9"/>
  <c r="J142" i="1"/>
  <c r="K142" i="9"/>
  <c r="J214" i="1"/>
  <c r="K214" i="9"/>
  <c r="J286" i="1"/>
  <c r="K286" i="9"/>
  <c r="J358" i="1"/>
  <c r="K358" i="9"/>
  <c r="J430" i="1"/>
  <c r="K430" i="9"/>
  <c r="J502" i="1"/>
  <c r="K502" i="9"/>
  <c r="J76" i="1"/>
  <c r="K76" i="9"/>
  <c r="J148" i="1"/>
  <c r="K148" i="9"/>
  <c r="J220" i="1"/>
  <c r="K220" i="9"/>
  <c r="J292" i="1"/>
  <c r="K292" i="9"/>
  <c r="J364" i="1"/>
  <c r="K364" i="9"/>
  <c r="J436" i="1"/>
  <c r="K436" i="9"/>
  <c r="J508" i="1"/>
  <c r="K508" i="9"/>
  <c r="J580" i="1"/>
  <c r="K580" i="9"/>
  <c r="J652" i="1"/>
  <c r="K652" i="9"/>
  <c r="J724" i="1"/>
  <c r="K724" i="9"/>
  <c r="J796" i="1"/>
  <c r="K796" i="9"/>
  <c r="J1079" i="1"/>
  <c r="L1079" i="9" s="1"/>
  <c r="K1079" i="9"/>
  <c r="J56" i="1"/>
  <c r="K56" i="9"/>
  <c r="J128" i="1"/>
  <c r="K128" i="9"/>
  <c r="J200" i="1"/>
  <c r="K200" i="9"/>
  <c r="J272" i="1"/>
  <c r="K272" i="9"/>
  <c r="J344" i="1"/>
  <c r="L344" i="9" s="1"/>
  <c r="K344" i="9"/>
  <c r="J416" i="1"/>
  <c r="K416" i="9"/>
  <c r="J488" i="1"/>
  <c r="K488" i="9"/>
  <c r="J560" i="1"/>
  <c r="K560" i="9"/>
  <c r="J632" i="1"/>
  <c r="K632" i="9"/>
  <c r="J704" i="1"/>
  <c r="K704" i="9"/>
  <c r="J776" i="1"/>
  <c r="K776" i="9"/>
  <c r="J860" i="1"/>
  <c r="K860" i="9"/>
  <c r="J932" i="1"/>
  <c r="L932" i="9" s="1"/>
  <c r="K932" i="9"/>
  <c r="J1004" i="1"/>
  <c r="K1004" i="9"/>
  <c r="J1076" i="1"/>
  <c r="K1076" i="9"/>
  <c r="J538" i="1"/>
  <c r="K538" i="9"/>
  <c r="J610" i="1"/>
  <c r="K610" i="9"/>
  <c r="J682" i="1"/>
  <c r="K682" i="9"/>
  <c r="J754" i="1"/>
  <c r="K754" i="9"/>
  <c r="J838" i="1"/>
  <c r="L838" i="9" s="1"/>
  <c r="K838" i="9"/>
  <c r="J910" i="1"/>
  <c r="K910" i="9"/>
  <c r="J982" i="1"/>
  <c r="K982" i="9"/>
  <c r="J1054" i="1"/>
  <c r="K1054" i="9"/>
  <c r="J1126" i="1"/>
  <c r="L1126" i="9" s="1"/>
  <c r="K1126" i="9"/>
  <c r="J1198" i="1"/>
  <c r="K1198" i="9"/>
  <c r="J1366" i="1"/>
  <c r="K1366" i="9"/>
  <c r="J456" i="1"/>
  <c r="K456" i="9"/>
  <c r="J948" i="1"/>
  <c r="K948" i="9"/>
  <c r="J1488" i="1"/>
  <c r="K1488" i="9"/>
  <c r="J1215" i="1"/>
  <c r="K1215" i="9"/>
  <c r="J1571" i="1"/>
  <c r="K1571" i="9"/>
  <c r="J36" i="1"/>
  <c r="K36" i="9"/>
  <c r="J144" i="1"/>
  <c r="K144" i="9"/>
  <c r="J348" i="1"/>
  <c r="K348" i="9"/>
  <c r="J624" i="1"/>
  <c r="K624" i="9"/>
  <c r="J1212" i="1"/>
  <c r="K1212" i="9"/>
  <c r="J1549" i="1"/>
  <c r="K1549" i="9"/>
  <c r="J74" i="1"/>
  <c r="K74" i="9"/>
  <c r="J146" i="1"/>
  <c r="K146" i="9"/>
  <c r="J218" i="1"/>
  <c r="K218" i="9"/>
  <c r="J290" i="1"/>
  <c r="K290" i="9"/>
  <c r="J362" i="1"/>
  <c r="L362" i="9" s="1"/>
  <c r="K362" i="9"/>
  <c r="J434" i="1"/>
  <c r="K434" i="9"/>
  <c r="J506" i="1"/>
  <c r="L506" i="9" s="1"/>
  <c r="K506" i="9"/>
  <c r="J578" i="1"/>
  <c r="K578" i="9"/>
  <c r="J650" i="1"/>
  <c r="L650" i="9" s="1"/>
  <c r="K650" i="9"/>
  <c r="J722" i="1"/>
  <c r="K722" i="9"/>
  <c r="J794" i="1"/>
  <c r="K794" i="9"/>
  <c r="J866" i="1"/>
  <c r="K866" i="9"/>
  <c r="J938" i="1"/>
  <c r="K938" i="9"/>
  <c r="J1010" i="1"/>
  <c r="K1010" i="9"/>
  <c r="J1082" i="1"/>
  <c r="K1082" i="9"/>
  <c r="J1154" i="1"/>
  <c r="K1154" i="9"/>
  <c r="J1226" i="1"/>
  <c r="K1226" i="9"/>
  <c r="J1298" i="1"/>
  <c r="L1298" i="9" s="1"/>
  <c r="K1298" i="9"/>
  <c r="J1370" i="1"/>
  <c r="L1370" i="9" s="1"/>
  <c r="K1370" i="9"/>
  <c r="J1442" i="1"/>
  <c r="K1442" i="9"/>
  <c r="J3" i="1"/>
  <c r="L3" i="9" s="1"/>
  <c r="J75" i="1"/>
  <c r="K75" i="9"/>
  <c r="J147" i="1"/>
  <c r="K147" i="9"/>
  <c r="J219" i="1"/>
  <c r="K219" i="9"/>
  <c r="J291" i="1"/>
  <c r="K291" i="9"/>
  <c r="J363" i="1"/>
  <c r="K363" i="9"/>
  <c r="J435" i="1"/>
  <c r="L435" i="9" s="1"/>
  <c r="K435" i="9"/>
  <c r="J507" i="1"/>
  <c r="K507" i="9"/>
  <c r="J579" i="1"/>
  <c r="K579" i="9"/>
  <c r="J651" i="1"/>
  <c r="K651" i="9"/>
  <c r="J723" i="1"/>
  <c r="K723" i="9"/>
  <c r="J795" i="1"/>
  <c r="K795" i="9"/>
  <c r="J867" i="1"/>
  <c r="K867" i="9"/>
  <c r="J939" i="1"/>
  <c r="K939" i="9"/>
  <c r="J1011" i="1"/>
  <c r="K1011" i="9"/>
  <c r="J1083" i="1"/>
  <c r="K1083" i="9"/>
  <c r="J1155" i="1"/>
  <c r="K1155" i="9"/>
  <c r="J880" i="1"/>
  <c r="K880" i="9"/>
  <c r="J952" i="1"/>
  <c r="L952" i="9" s="1"/>
  <c r="K952" i="9"/>
  <c r="J1024" i="1"/>
  <c r="K1024" i="9"/>
  <c r="J1096" i="1"/>
  <c r="K1096" i="9"/>
  <c r="J1168" i="1"/>
  <c r="K1168" i="9"/>
  <c r="J1240" i="1"/>
  <c r="L1240" i="9" s="1"/>
  <c r="K1240" i="9"/>
  <c r="J1312" i="1"/>
  <c r="K1312" i="9"/>
  <c r="J1384" i="1"/>
  <c r="K1384" i="9"/>
  <c r="J1456" i="1"/>
  <c r="K1456" i="9"/>
  <c r="J1540" i="1"/>
  <c r="L1540" i="9" s="1"/>
  <c r="K1540" i="9"/>
  <c r="J1440" i="1"/>
  <c r="K1440" i="9"/>
  <c r="J1478" i="1"/>
  <c r="L1478" i="9" s="1"/>
  <c r="K1478" i="9"/>
  <c r="J1460" i="1"/>
  <c r="K1460" i="9"/>
  <c r="J933" i="1"/>
  <c r="K933" i="9"/>
  <c r="J1221" i="1"/>
  <c r="K1221" i="9"/>
  <c r="J1509" i="1"/>
  <c r="K1509" i="9"/>
  <c r="J1510" i="1"/>
  <c r="K1510" i="9"/>
  <c r="J612" i="1"/>
  <c r="L612" i="9" s="1"/>
  <c r="K612" i="9"/>
  <c r="J1140" i="1"/>
  <c r="K1140" i="9"/>
  <c r="J1297" i="1"/>
  <c r="K1297" i="9"/>
  <c r="J1227" i="1"/>
  <c r="K1227" i="9"/>
  <c r="J1530" i="1"/>
  <c r="K1530" i="9"/>
  <c r="J1424" i="1"/>
  <c r="K1424" i="9"/>
  <c r="J849" i="1"/>
  <c r="K849" i="9"/>
  <c r="J1137" i="1"/>
  <c r="K1137" i="9"/>
  <c r="J1437" i="1"/>
  <c r="K1437" i="9"/>
  <c r="J1402" i="1"/>
  <c r="K1402" i="9"/>
  <c r="J828" i="1"/>
  <c r="K828" i="9"/>
  <c r="J1416" i="1"/>
  <c r="K1416" i="9"/>
  <c r="J1275" i="1"/>
  <c r="K1275" i="9"/>
  <c r="J1591" i="1"/>
  <c r="K1591" i="9"/>
  <c r="J1316" i="1"/>
  <c r="K1316" i="9"/>
  <c r="J1580" i="1"/>
  <c r="K1580" i="9"/>
  <c r="J957" i="1"/>
  <c r="K957" i="9"/>
  <c r="J1233" i="1"/>
  <c r="K1233" i="9"/>
  <c r="J1521" i="1"/>
  <c r="K1521" i="9"/>
  <c r="J1438" i="1"/>
  <c r="K1438" i="9"/>
  <c r="J768" i="1"/>
  <c r="K768" i="9"/>
  <c r="J1284" i="1"/>
  <c r="K1284" i="9"/>
  <c r="J1537" i="1"/>
  <c r="K1537" i="9"/>
  <c r="J1563" i="1"/>
  <c r="K1563" i="9"/>
  <c r="J2" i="1"/>
  <c r="K2" i="9"/>
  <c r="G455" i="1"/>
  <c r="G263" i="1"/>
  <c r="G822" i="1"/>
  <c r="L799" i="9" l="1"/>
  <c r="M799" i="9" s="1"/>
  <c r="L1412" i="9"/>
  <c r="M1412" i="9" s="1"/>
  <c r="L557" i="9"/>
  <c r="L1521" i="9"/>
  <c r="M1521" i="9" s="1"/>
  <c r="L1275" i="9"/>
  <c r="M1275" i="9" s="1"/>
  <c r="L849" i="9"/>
  <c r="M849" i="9" s="1"/>
  <c r="L1155" i="9"/>
  <c r="M1155" i="9" s="1"/>
  <c r="L723" i="9"/>
  <c r="M723" i="9" s="1"/>
  <c r="L866" i="9"/>
  <c r="M866" i="9" s="1"/>
  <c r="L1157" i="9"/>
  <c r="M1157" i="9" s="1"/>
  <c r="L1563" i="9"/>
  <c r="M1563" i="9" s="1"/>
  <c r="L1233" i="9"/>
  <c r="M1233" i="9" s="1"/>
  <c r="L1416" i="9"/>
  <c r="M1416" i="9" s="1"/>
  <c r="L1424" i="9"/>
  <c r="M1424" i="9" s="1"/>
  <c r="L1510" i="9"/>
  <c r="L1440" i="9"/>
  <c r="M1440" i="9" s="1"/>
  <c r="L1168" i="9"/>
  <c r="M1168" i="9" s="1"/>
  <c r="L1083" i="9"/>
  <c r="M1083" i="9" s="1"/>
  <c r="L651" i="9"/>
  <c r="M651" i="9" s="1"/>
  <c r="L219" i="9"/>
  <c r="M219" i="9" s="1"/>
  <c r="L434" i="9"/>
  <c r="M434" i="9" s="1"/>
  <c r="L56" i="9"/>
  <c r="M56" i="9" s="1"/>
  <c r="L1215" i="9"/>
  <c r="M1215" i="9" s="1"/>
  <c r="L682" i="9"/>
  <c r="M682" i="9" s="1"/>
  <c r="L860" i="9"/>
  <c r="M860" i="9" s="1"/>
  <c r="L1579" i="9"/>
  <c r="M1579" i="9" s="1"/>
  <c r="L1601" i="9"/>
  <c r="L1226" i="9"/>
  <c r="M1226" i="9" s="1"/>
  <c r="L794" i="9"/>
  <c r="M794" i="9" s="1"/>
  <c r="L1212" i="9"/>
  <c r="M1212" i="9" s="1"/>
  <c r="L1378" i="9"/>
  <c r="M1378" i="9" s="1"/>
  <c r="L1537" i="9"/>
  <c r="M1537" i="9" s="1"/>
  <c r="L957" i="9"/>
  <c r="M957" i="9" s="1"/>
  <c r="L828" i="9"/>
  <c r="M828" i="9" s="1"/>
  <c r="L1530" i="9"/>
  <c r="M1530" i="9" s="1"/>
  <c r="L1509" i="9"/>
  <c r="M1509" i="9" s="1"/>
  <c r="L1096" i="9"/>
  <c r="M1096" i="9" s="1"/>
  <c r="L1011" i="9"/>
  <c r="M1011" i="9" s="1"/>
  <c r="L579" i="9"/>
  <c r="L147" i="9"/>
  <c r="M147" i="9" s="1"/>
  <c r="L364" i="9"/>
  <c r="M364" i="9" s="1"/>
  <c r="L1305" i="9"/>
  <c r="M1305" i="9" s="1"/>
  <c r="L1443" i="9"/>
  <c r="M1443" i="9" s="1"/>
  <c r="L631" i="9"/>
  <c r="M631" i="9" s="1"/>
  <c r="L1531" i="9"/>
  <c r="M1531" i="9" s="1"/>
  <c r="L1243" i="9"/>
  <c r="M1243" i="9" s="1"/>
  <c r="L1612" i="9"/>
  <c r="M1612" i="9" s="1"/>
  <c r="L1571" i="9"/>
  <c r="M1571" i="9" s="1"/>
  <c r="L271" i="9"/>
  <c r="M271" i="9" s="1"/>
  <c r="L1130" i="9"/>
  <c r="M1130" i="9" s="1"/>
  <c r="L1284" i="9"/>
  <c r="M1284" i="9" s="1"/>
  <c r="L1580" i="9"/>
  <c r="M1580" i="9" s="1"/>
  <c r="L1402" i="9"/>
  <c r="M1402" i="9" s="1"/>
  <c r="L1227" i="9"/>
  <c r="M1227" i="9" s="1"/>
  <c r="L1221" i="9"/>
  <c r="M1221" i="9" s="1"/>
  <c r="L1456" i="9"/>
  <c r="M1456" i="9" s="1"/>
  <c r="L1024" i="9"/>
  <c r="M1024" i="9" s="1"/>
  <c r="L939" i="9"/>
  <c r="M939" i="9" s="1"/>
  <c r="L507" i="9"/>
  <c r="M507" i="9" s="1"/>
  <c r="L1082" i="9"/>
  <c r="M1082" i="9" s="1"/>
  <c r="L1116" i="9"/>
  <c r="M1116" i="9" s="1"/>
  <c r="L670" i="9"/>
  <c r="M670" i="9" s="1"/>
  <c r="L1577" i="9"/>
  <c r="L1198" i="9"/>
  <c r="M1198" i="9" s="1"/>
  <c r="L218" i="9"/>
  <c r="M218" i="9" s="1"/>
  <c r="L704" i="9"/>
  <c r="M704" i="9" s="1"/>
  <c r="L1514" i="9"/>
  <c r="M1514" i="9" s="1"/>
  <c r="L1114" i="9"/>
  <c r="M1114" i="9" s="1"/>
  <c r="L848" i="9"/>
  <c r="M848" i="9" s="1"/>
  <c r="L768" i="9"/>
  <c r="M768" i="9" s="1"/>
  <c r="L1316" i="9"/>
  <c r="M1316" i="9" s="1"/>
  <c r="L1437" i="9"/>
  <c r="M1437" i="9" s="1"/>
  <c r="L1297" i="9"/>
  <c r="M1297" i="9" s="1"/>
  <c r="L933" i="9"/>
  <c r="M933" i="9" s="1"/>
  <c r="L1384" i="9"/>
  <c r="M1384" i="9" s="1"/>
  <c r="L867" i="9"/>
  <c r="M867" i="9" s="1"/>
  <c r="L348" i="9"/>
  <c r="M348" i="9" s="1"/>
  <c r="L538" i="9"/>
  <c r="M538" i="9" s="1"/>
  <c r="L1442" i="9"/>
  <c r="M1442" i="9" s="1"/>
  <c r="L146" i="9"/>
  <c r="M146" i="9" s="1"/>
  <c r="L1012" i="9"/>
  <c r="M1012" i="9" s="1"/>
  <c r="L495" i="9"/>
  <c r="M495" i="9" s="1"/>
  <c r="L1142" i="9"/>
  <c r="M1142" i="9" s="1"/>
  <c r="L278" i="9"/>
  <c r="M278" i="9" s="1"/>
  <c r="L21" i="9"/>
  <c r="M21" i="9" s="1"/>
  <c r="L1288" i="9"/>
  <c r="M1288" i="9" s="1"/>
  <c r="L23" i="9"/>
  <c r="L330" i="9"/>
  <c r="M330" i="9" s="1"/>
  <c r="L754" i="9"/>
  <c r="M754" i="9" s="1"/>
  <c r="L948" i="9"/>
  <c r="M948" i="9" s="1"/>
  <c r="L982" i="9"/>
  <c r="M982" i="9" s="1"/>
  <c r="L272" i="9"/>
  <c r="M272" i="9" s="1"/>
  <c r="L1010" i="9"/>
  <c r="M1010" i="9" s="1"/>
  <c r="L578" i="9"/>
  <c r="M578" i="9" s="1"/>
  <c r="L1444" i="9"/>
  <c r="M1444" i="9" s="1"/>
  <c r="L927" i="9"/>
  <c r="M927" i="9" s="1"/>
  <c r="L63" i="9"/>
  <c r="M63" i="9" s="1"/>
  <c r="L710" i="9"/>
  <c r="M710" i="9" s="1"/>
  <c r="L316" i="9"/>
  <c r="M316" i="9" s="1"/>
  <c r="L1438" i="9"/>
  <c r="M1438" i="9" s="1"/>
  <c r="L1591" i="9"/>
  <c r="M1591" i="9" s="1"/>
  <c r="L1137" i="9"/>
  <c r="M1137" i="9" s="1"/>
  <c r="L1140" i="9"/>
  <c r="M1140" i="9" s="1"/>
  <c r="L1460" i="9"/>
  <c r="M1460" i="9" s="1"/>
  <c r="L1312" i="9"/>
  <c r="M1312" i="9" s="1"/>
  <c r="L880" i="9"/>
  <c r="M880" i="9" s="1"/>
  <c r="L795" i="9"/>
  <c r="M795" i="9" s="1"/>
  <c r="L363" i="9"/>
  <c r="M363" i="9" s="1"/>
  <c r="L1549" i="9"/>
  <c r="M1549" i="9" s="1"/>
  <c r="L488" i="9"/>
  <c r="M488" i="9" s="1"/>
  <c r="L938" i="9"/>
  <c r="M938" i="9" s="1"/>
  <c r="L36" i="9"/>
  <c r="M36" i="9" s="1"/>
  <c r="L1366" i="9"/>
  <c r="M1366" i="9" s="1"/>
  <c r="L1004" i="9"/>
  <c r="M1004" i="9" s="1"/>
  <c r="L1044" i="9"/>
  <c r="M1044" i="9" s="1"/>
  <c r="L648" i="9"/>
  <c r="M648" i="9" s="1"/>
  <c r="L214" i="9"/>
  <c r="M214" i="9" s="1"/>
  <c r="L597" i="9"/>
  <c r="M597" i="9" s="1"/>
  <c r="L508" i="9"/>
  <c r="M508" i="9" s="1"/>
  <c r="L142" i="9"/>
  <c r="M142" i="9" s="1"/>
  <c r="L1400" i="9"/>
  <c r="M1400" i="9" s="1"/>
  <c r="L1013" i="9"/>
  <c r="M1013" i="9" s="1"/>
  <c r="L1220" i="9"/>
  <c r="L217" i="9"/>
  <c r="M217" i="9" s="1"/>
  <c r="L1050" i="9"/>
  <c r="M1050" i="9" s="1"/>
  <c r="L174" i="9"/>
  <c r="M174" i="9" s="1"/>
  <c r="L425" i="9"/>
  <c r="M425" i="9" s="1"/>
  <c r="L71" i="9"/>
  <c r="M71" i="9" s="1"/>
  <c r="L202" i="9"/>
  <c r="M202" i="9" s="1"/>
  <c r="L762" i="9"/>
  <c r="M762" i="9" s="1"/>
  <c r="L1292" i="9"/>
  <c r="M1292" i="9" s="1"/>
  <c r="L516" i="9"/>
  <c r="M516" i="9" s="1"/>
  <c r="L1589" i="9"/>
  <c r="M1589" i="9" s="1"/>
  <c r="L868" i="9"/>
  <c r="M868" i="9" s="1"/>
  <c r="L998" i="9"/>
  <c r="L134" i="9"/>
  <c r="L276" i="9"/>
  <c r="M276" i="9" s="1"/>
  <c r="L1064" i="9"/>
  <c r="M1064" i="9" s="1"/>
  <c r="L188" i="9"/>
  <c r="M188" i="9" s="1"/>
  <c r="L418" i="9"/>
  <c r="M418" i="9" s="1"/>
  <c r="L546" i="9"/>
  <c r="M546" i="9" s="1"/>
  <c r="L1196" i="9"/>
  <c r="M1196" i="9" s="1"/>
  <c r="L637" i="9"/>
  <c r="M637" i="9" s="1"/>
  <c r="L205" i="9"/>
  <c r="M205" i="9" s="1"/>
  <c r="L1115" i="9"/>
  <c r="M1115" i="9" s="1"/>
  <c r="L513" i="9"/>
  <c r="M513" i="9" s="1"/>
  <c r="L775" i="9"/>
  <c r="M775" i="9" s="1"/>
  <c r="L1110" i="9"/>
  <c r="M1110" i="9" s="1"/>
  <c r="L234" i="9"/>
  <c r="M234" i="9" s="1"/>
  <c r="L917" i="9"/>
  <c r="M917" i="9" s="1"/>
  <c r="L485" i="9"/>
  <c r="M485" i="9" s="1"/>
  <c r="L5" i="9"/>
  <c r="M5" i="9" s="1"/>
  <c r="L1572" i="9"/>
  <c r="M1572" i="9" s="1"/>
  <c r="L1484" i="9"/>
  <c r="M1484" i="9" s="1"/>
  <c r="L1526" i="9"/>
  <c r="M1526" i="9" s="1"/>
  <c r="L1588" i="9"/>
  <c r="M1588" i="9" s="1"/>
  <c r="L1059" i="9"/>
  <c r="M1059" i="9" s="1"/>
  <c r="L195" i="9"/>
  <c r="M195" i="9" s="1"/>
  <c r="L842" i="9"/>
  <c r="L1527" i="9"/>
  <c r="M1527" i="9" s="1"/>
  <c r="L1294" i="9"/>
  <c r="M1294" i="9" s="1"/>
  <c r="L980" i="9"/>
  <c r="M980" i="9" s="1"/>
  <c r="L104" i="9"/>
  <c r="M104" i="9" s="1"/>
  <c r="L124" i="9"/>
  <c r="M124" i="9" s="1"/>
  <c r="L190" i="9"/>
  <c r="M190" i="9" s="1"/>
  <c r="L103" i="9"/>
  <c r="M103" i="9" s="1"/>
  <c r="L1525" i="9"/>
  <c r="M1525" i="9" s="1"/>
  <c r="L1304" i="9"/>
  <c r="M1304" i="9" s="1"/>
  <c r="L552" i="9"/>
  <c r="M552" i="9" s="1"/>
  <c r="L791" i="9"/>
  <c r="M791" i="9" s="1"/>
  <c r="L645" i="9"/>
  <c r="M645" i="9" s="1"/>
  <c r="L907" i="9"/>
  <c r="M907" i="9" s="1"/>
  <c r="L1170" i="9"/>
  <c r="M1170" i="9" s="1"/>
  <c r="L294" i="9"/>
  <c r="M294" i="9" s="1"/>
  <c r="L977" i="9"/>
  <c r="M977" i="9" s="1"/>
  <c r="L191" i="9"/>
  <c r="M191" i="9" s="1"/>
  <c r="L297" i="9"/>
  <c r="M297" i="9" s="1"/>
  <c r="L839" i="9"/>
  <c r="M839" i="9" s="1"/>
  <c r="L492" i="9"/>
  <c r="M492" i="9" s="1"/>
  <c r="L1293" i="9"/>
  <c r="M1293" i="9" s="1"/>
  <c r="L1359" i="9"/>
  <c r="M1359" i="9" s="1"/>
  <c r="L916" i="9"/>
  <c r="M916" i="9" s="1"/>
  <c r="L399" i="9"/>
  <c r="M399" i="9" s="1"/>
  <c r="L1046" i="9"/>
  <c r="M1046" i="9" s="1"/>
  <c r="L182" i="9"/>
  <c r="M182" i="9" s="1"/>
  <c r="L1522" i="9"/>
  <c r="M1522" i="9" s="1"/>
  <c r="L1040" i="9"/>
  <c r="M1040" i="9" s="1"/>
  <c r="L164" i="9"/>
  <c r="M164" i="9" s="1"/>
  <c r="L184" i="9"/>
  <c r="M184" i="9" s="1"/>
  <c r="L611" i="9"/>
  <c r="M611" i="9" s="1"/>
  <c r="L660" i="9"/>
  <c r="M660" i="9" s="1"/>
  <c r="L1117" i="9"/>
  <c r="M1117" i="9" s="1"/>
  <c r="L253" i="9"/>
  <c r="M253" i="9" s="1"/>
  <c r="L1319" i="9"/>
  <c r="M1319" i="9" s="1"/>
  <c r="L863" i="9"/>
  <c r="M863" i="9" s="1"/>
  <c r="L705" i="9"/>
  <c r="M705" i="9" s="1"/>
  <c r="L1471" i="9"/>
  <c r="M1471" i="9" s="1"/>
  <c r="L1039" i="9"/>
  <c r="M1039" i="9" s="1"/>
  <c r="L607" i="9"/>
  <c r="M607" i="9" s="1"/>
  <c r="L1302" i="9"/>
  <c r="M1302" i="9" s="1"/>
  <c r="L870" i="9"/>
  <c r="M870" i="9" s="1"/>
  <c r="L426" i="9"/>
  <c r="M426" i="9" s="1"/>
  <c r="L1109" i="9"/>
  <c r="M1109" i="9" s="1"/>
  <c r="L677" i="9"/>
  <c r="M677" i="9" s="1"/>
  <c r="L335" i="9"/>
  <c r="M335" i="9" s="1"/>
  <c r="L1367" i="9"/>
  <c r="M1367" i="9" s="1"/>
  <c r="L1476" i="9"/>
  <c r="M1476" i="9" s="1"/>
  <c r="L1388" i="9"/>
  <c r="M1388" i="9" s="1"/>
  <c r="L1533" i="9"/>
  <c r="M1533" i="9" s="1"/>
  <c r="L1501" i="9"/>
  <c r="M1501" i="9" s="1"/>
  <c r="L1544" i="9"/>
  <c r="M1544" i="9" s="1"/>
  <c r="L1408" i="9"/>
  <c r="M1408" i="9" s="1"/>
  <c r="L976" i="9"/>
  <c r="M976" i="9" s="1"/>
  <c r="L891" i="9"/>
  <c r="M891" i="9" s="1"/>
  <c r="L459" i="9"/>
  <c r="M459" i="9" s="1"/>
  <c r="L27" i="9"/>
  <c r="M27" i="9" s="1"/>
  <c r="L1106" i="9"/>
  <c r="M1106" i="9" s="1"/>
  <c r="L674" i="9"/>
  <c r="M674" i="9" s="1"/>
  <c r="L242" i="9"/>
  <c r="M242" i="9" s="1"/>
  <c r="L792" i="9"/>
  <c r="M792" i="9" s="1"/>
  <c r="L1128" i="9"/>
  <c r="M1128" i="9" s="1"/>
  <c r="L1006" i="9"/>
  <c r="M1006" i="9" s="1"/>
  <c r="L562" i="9"/>
  <c r="M562" i="9" s="1"/>
  <c r="L656" i="9"/>
  <c r="M656" i="9" s="1"/>
  <c r="L224" i="9"/>
  <c r="M224" i="9" s="1"/>
  <c r="L604" i="9"/>
  <c r="M604" i="9" s="1"/>
  <c r="L172" i="9"/>
  <c r="M172" i="9" s="1"/>
  <c r="L238" i="9"/>
  <c r="M238" i="9" s="1"/>
  <c r="L151" i="9"/>
  <c r="M151" i="9" s="1"/>
  <c r="L114" i="9"/>
  <c r="M114" i="9" s="1"/>
  <c r="L588" i="9"/>
  <c r="M588" i="9" s="1"/>
  <c r="L1256" i="9"/>
  <c r="M1256" i="9" s="1"/>
  <c r="L1033" i="9"/>
  <c r="M1033" i="9" s="1"/>
  <c r="L601" i="9"/>
  <c r="M601" i="9" s="1"/>
  <c r="L169" i="9"/>
  <c r="M169" i="9" s="1"/>
  <c r="L432" i="9"/>
  <c r="M432" i="9" s="1"/>
  <c r="L1307" i="9"/>
  <c r="M1307" i="9" s="1"/>
  <c r="L851" i="9"/>
  <c r="M851" i="9" s="1"/>
  <c r="L693" i="9"/>
  <c r="M693" i="9" s="1"/>
  <c r="L1387" i="9"/>
  <c r="M1387" i="9" s="1"/>
  <c r="L955" i="9"/>
  <c r="M955" i="9" s="1"/>
  <c r="L523" i="9"/>
  <c r="M523" i="9" s="1"/>
  <c r="L1218" i="9"/>
  <c r="M1218" i="9" s="1"/>
  <c r="L774" i="9"/>
  <c r="M774" i="9" s="1"/>
  <c r="L342" i="9"/>
  <c r="M342" i="9" s="1"/>
  <c r="L1457" i="9"/>
  <c r="M1457" i="9" s="1"/>
  <c r="L1025" i="9"/>
  <c r="M1025" i="9" s="1"/>
  <c r="L593" i="9"/>
  <c r="M593" i="9" s="1"/>
  <c r="L239" i="9"/>
  <c r="M239" i="9" s="1"/>
  <c r="L197" i="9"/>
  <c r="M197" i="9" s="1"/>
  <c r="L298" i="9"/>
  <c r="M298" i="9" s="1"/>
  <c r="L67" i="9"/>
  <c r="M67" i="9" s="1"/>
  <c r="L539" i="9"/>
  <c r="M539" i="9" s="1"/>
  <c r="L365" i="9"/>
  <c r="M365" i="9" s="1"/>
  <c r="L1281" i="9"/>
  <c r="M1281" i="9" s="1"/>
  <c r="L936" i="9"/>
  <c r="M936" i="9" s="1"/>
  <c r="L1542" i="9"/>
  <c r="M1542" i="9" s="1"/>
  <c r="L1557" i="9"/>
  <c r="M1557" i="9" s="1"/>
  <c r="L804" i="9"/>
  <c r="M804" i="9" s="1"/>
  <c r="L1180" i="9"/>
  <c r="M1180" i="9" s="1"/>
  <c r="L1095" i="9"/>
  <c r="M1095" i="9" s="1"/>
  <c r="L663" i="9"/>
  <c r="M663" i="9" s="1"/>
  <c r="L231" i="9"/>
  <c r="M231" i="9" s="1"/>
  <c r="L1310" i="9"/>
  <c r="M1310" i="9" s="1"/>
  <c r="L878" i="9"/>
  <c r="M878" i="9" s="1"/>
  <c r="L446" i="9"/>
  <c r="M446" i="9" s="1"/>
  <c r="L14" i="9"/>
  <c r="M14" i="9" s="1"/>
  <c r="L48" i="9"/>
  <c r="M48" i="9" s="1"/>
  <c r="L1426" i="9"/>
  <c r="M1426" i="9" s="1"/>
  <c r="L850" i="9"/>
  <c r="M850" i="9" s="1"/>
  <c r="L1016" i="9"/>
  <c r="M1016" i="9" s="1"/>
  <c r="L572" i="9"/>
  <c r="M572" i="9" s="1"/>
  <c r="L140" i="9"/>
  <c r="M140" i="9" s="1"/>
  <c r="L520" i="9"/>
  <c r="M520" i="9" s="1"/>
  <c r="L370" i="9"/>
  <c r="M370" i="9" s="1"/>
  <c r="L139" i="9"/>
  <c r="M139" i="9" s="1"/>
  <c r="L1087" i="9"/>
  <c r="M1087" i="9" s="1"/>
  <c r="L113" i="9"/>
  <c r="M113" i="9" s="1"/>
  <c r="L1611" i="9"/>
  <c r="M1611" i="9" s="1"/>
  <c r="L1602" i="9"/>
  <c r="M1602" i="9" s="1"/>
  <c r="L1608" i="9"/>
  <c r="M1608" i="9" s="1"/>
  <c r="L148" i="9"/>
  <c r="M148" i="9" s="1"/>
  <c r="L720" i="9"/>
  <c r="M720" i="9" s="1"/>
  <c r="L76" i="9"/>
  <c r="M76" i="9" s="1"/>
  <c r="L117" i="9"/>
  <c r="M117" i="9" s="1"/>
  <c r="L1375" i="9"/>
  <c r="M1375" i="9" s="1"/>
  <c r="L743" i="9"/>
  <c r="M743" i="9" s="1"/>
  <c r="L1219" i="9"/>
  <c r="M1219" i="9" s="1"/>
  <c r="L606" i="9"/>
  <c r="M606" i="9" s="1"/>
  <c r="L1289" i="9"/>
  <c r="M1289" i="9" s="1"/>
  <c r="L857" i="9"/>
  <c r="M857" i="9" s="1"/>
  <c r="L640" i="9"/>
  <c r="M640" i="9" s="1"/>
  <c r="L672" i="9"/>
  <c r="M672" i="9" s="1"/>
  <c r="L1389" i="9"/>
  <c r="M1389" i="9" s="1"/>
  <c r="L1300" i="9"/>
  <c r="M1300" i="9" s="1"/>
  <c r="L783" i="9"/>
  <c r="M783" i="9" s="1"/>
  <c r="L351" i="9"/>
  <c r="M351" i="9" s="1"/>
  <c r="L1430" i="9"/>
  <c r="M1430" i="9" s="1"/>
  <c r="L566" i="9"/>
  <c r="M566" i="9" s="1"/>
  <c r="L120" i="9"/>
  <c r="M120" i="9" s="1"/>
  <c r="L898" i="9"/>
  <c r="M898" i="9" s="1"/>
  <c r="L620" i="9"/>
  <c r="M620" i="9" s="1"/>
  <c r="L568" i="9"/>
  <c r="M568" i="9" s="1"/>
  <c r="L43" i="9"/>
  <c r="M43" i="9" s="1"/>
  <c r="L840" i="9"/>
  <c r="M840" i="9" s="1"/>
  <c r="L1069" i="9"/>
  <c r="M1069" i="9" s="1"/>
  <c r="L156" i="9"/>
  <c r="M156" i="9" s="1"/>
  <c r="L659" i="9"/>
  <c r="M659" i="9" s="1"/>
  <c r="L1207" i="9"/>
  <c r="M1207" i="9" s="1"/>
  <c r="L343" i="9"/>
  <c r="M343" i="9" s="1"/>
  <c r="L666" i="9"/>
  <c r="M666" i="9" s="1"/>
  <c r="L1349" i="9"/>
  <c r="M1349" i="9" s="1"/>
  <c r="L131" i="9"/>
  <c r="M131" i="9" s="1"/>
  <c r="L307" i="9"/>
  <c r="M307" i="9" s="1"/>
  <c r="L1104" i="9"/>
  <c r="M1104" i="9" s="1"/>
  <c r="L1282" i="9"/>
  <c r="M1282" i="9" s="1"/>
  <c r="L1125" i="9"/>
  <c r="M1125" i="9" s="1"/>
  <c r="L1144" i="9"/>
  <c r="M1144" i="9" s="1"/>
  <c r="L627" i="9"/>
  <c r="M627" i="9" s="1"/>
  <c r="L1274" i="9"/>
  <c r="M1274" i="9" s="1"/>
  <c r="L410" i="9"/>
  <c r="M410" i="9" s="1"/>
  <c r="L12" i="9"/>
  <c r="M12" i="9" s="1"/>
  <c r="L814" i="9"/>
  <c r="M814" i="9" s="1"/>
  <c r="L536" i="9"/>
  <c r="M536" i="9" s="1"/>
  <c r="L556" i="9"/>
  <c r="M556" i="9" s="1"/>
  <c r="L165" i="9"/>
  <c r="M165" i="9" s="1"/>
  <c r="L250" i="9"/>
  <c r="M250" i="9" s="1"/>
  <c r="L465" i="9"/>
  <c r="M465" i="9" s="1"/>
  <c r="L1561" i="9"/>
  <c r="M1561" i="9" s="1"/>
  <c r="L1129" i="9"/>
  <c r="M1129" i="9" s="1"/>
  <c r="L265" i="9"/>
  <c r="M265" i="9" s="1"/>
  <c r="L1247" i="9"/>
  <c r="M1247" i="9" s="1"/>
  <c r="L1339" i="9"/>
  <c r="M1339" i="9" s="1"/>
  <c r="L475" i="9"/>
  <c r="M475" i="9" s="1"/>
  <c r="L726" i="9"/>
  <c r="M726" i="9" s="1"/>
  <c r="L1409" i="9"/>
  <c r="M1409" i="9" s="1"/>
  <c r="L545" i="9"/>
  <c r="M545" i="9" s="1"/>
  <c r="L77" i="9"/>
  <c r="M77" i="9" s="1"/>
  <c r="L1232" i="9"/>
  <c r="M1232" i="9" s="1"/>
  <c r="L1529" i="9"/>
  <c r="M1529" i="9" s="1"/>
  <c r="L1244" i="9"/>
  <c r="M1244" i="9" s="1"/>
  <c r="L876" i="9"/>
  <c r="M876" i="9" s="1"/>
  <c r="L1348" i="9"/>
  <c r="M1348" i="9" s="1"/>
  <c r="L831" i="9"/>
  <c r="M831" i="9" s="1"/>
  <c r="L1179" i="9"/>
  <c r="M1179" i="9" s="1"/>
  <c r="L614" i="9"/>
  <c r="M614" i="9" s="1"/>
  <c r="L420" i="9"/>
  <c r="M420" i="9" s="1"/>
  <c r="L874" i="9"/>
  <c r="M874" i="9" s="1"/>
  <c r="L596" i="9"/>
  <c r="M596" i="9" s="1"/>
  <c r="L79" i="9"/>
  <c r="M79" i="9" s="1"/>
  <c r="L1280" i="9"/>
  <c r="M1280" i="9" s="1"/>
  <c r="L685" i="9"/>
  <c r="M685" i="9" s="1"/>
  <c r="L972" i="9"/>
  <c r="M972" i="9" s="1"/>
  <c r="L1553" i="9"/>
  <c r="M1553" i="9" s="1"/>
  <c r="L416" i="9"/>
  <c r="M416" i="9" s="1"/>
  <c r="L436" i="9"/>
  <c r="M436" i="9" s="1"/>
  <c r="L1021" i="9"/>
  <c r="M1021" i="9" s="1"/>
  <c r="L577" i="9"/>
  <c r="M577" i="9" s="1"/>
  <c r="L180" i="9"/>
  <c r="M180" i="9" s="1"/>
  <c r="L671" i="9"/>
  <c r="M671" i="9" s="1"/>
  <c r="L1147" i="9"/>
  <c r="M1147" i="9" s="1"/>
  <c r="L1410" i="9"/>
  <c r="M1410" i="9" s="1"/>
  <c r="L534" i="9"/>
  <c r="M534" i="9" s="1"/>
  <c r="L1217" i="9"/>
  <c r="M1217" i="9" s="1"/>
  <c r="L443" i="9"/>
  <c r="M443" i="9" s="1"/>
  <c r="L317" i="9"/>
  <c r="M317" i="9" s="1"/>
  <c r="L115" i="9"/>
  <c r="M115" i="9" s="1"/>
  <c r="L1229" i="9"/>
  <c r="M1229" i="9" s="1"/>
  <c r="L1089" i="9"/>
  <c r="M1089" i="9" s="1"/>
  <c r="L1462" i="9"/>
  <c r="M1462" i="9" s="1"/>
  <c r="L1573" i="9"/>
  <c r="M1573" i="9" s="1"/>
  <c r="L1228" i="9"/>
  <c r="M1228" i="9" s="1"/>
  <c r="L1143" i="9"/>
  <c r="M1143" i="9" s="1"/>
  <c r="L711" i="9"/>
  <c r="M711" i="9" s="1"/>
  <c r="L279" i="9"/>
  <c r="M279" i="9" s="1"/>
  <c r="L1358" i="9"/>
  <c r="M1358" i="9" s="1"/>
  <c r="L926" i="9"/>
  <c r="M926" i="9" s="1"/>
  <c r="L494" i="9"/>
  <c r="M494" i="9" s="1"/>
  <c r="L62" i="9"/>
  <c r="M62" i="9" s="1"/>
  <c r="L24" i="9"/>
  <c r="M24" i="9" s="1"/>
  <c r="L1306" i="9"/>
  <c r="M1306" i="9" s="1"/>
  <c r="L826" i="9"/>
  <c r="M826" i="9" s="1"/>
  <c r="L992" i="9"/>
  <c r="M992" i="9" s="1"/>
  <c r="L548" i="9"/>
  <c r="M548" i="9" s="1"/>
  <c r="L116" i="9"/>
  <c r="M116" i="9" s="1"/>
  <c r="L496" i="9"/>
  <c r="M496" i="9" s="1"/>
  <c r="L1445" i="9"/>
  <c r="M1445" i="9" s="1"/>
  <c r="L1124" i="9"/>
  <c r="M1124" i="9" s="1"/>
  <c r="L565" i="9"/>
  <c r="M565" i="9" s="1"/>
  <c r="L1499" i="9"/>
  <c r="M1499" i="9" s="1"/>
  <c r="L587" i="9"/>
  <c r="M587" i="9" s="1"/>
  <c r="L1135" i="9"/>
  <c r="M1135" i="9" s="1"/>
  <c r="L1038" i="9"/>
  <c r="M1038" i="9" s="1"/>
  <c r="L162" i="9"/>
  <c r="M162" i="9" s="1"/>
  <c r="L845" i="9"/>
  <c r="M845" i="9" s="1"/>
  <c r="L59" i="9"/>
  <c r="M59" i="9" s="1"/>
  <c r="L544" i="9"/>
  <c r="M544" i="9" s="1"/>
  <c r="L816" i="9"/>
  <c r="M816" i="9" s="1"/>
  <c r="L1268" i="9"/>
  <c r="M1268" i="9" s="1"/>
  <c r="L1500" i="9"/>
  <c r="M1500" i="9" s="1"/>
  <c r="L765" i="9"/>
  <c r="M765" i="9" s="1"/>
  <c r="L1072" i="9"/>
  <c r="M1072" i="9" s="1"/>
  <c r="L555" i="9"/>
  <c r="M555" i="9" s="1"/>
  <c r="L1202" i="9"/>
  <c r="M1202" i="9" s="1"/>
  <c r="L338" i="9"/>
  <c r="M338" i="9" s="1"/>
  <c r="L1547" i="9"/>
  <c r="M1547" i="9" s="1"/>
  <c r="L730" i="9"/>
  <c r="M730" i="9" s="1"/>
  <c r="L464" i="9"/>
  <c r="M464" i="9" s="1"/>
  <c r="L484" i="9"/>
  <c r="M484" i="9" s="1"/>
  <c r="L118" i="9"/>
  <c r="M118" i="9" s="1"/>
  <c r="L19" i="9"/>
  <c r="M19" i="9" s="1"/>
  <c r="L877" i="9"/>
  <c r="M877" i="9" s="1"/>
  <c r="L1272" i="9"/>
  <c r="M1272" i="9" s="1"/>
  <c r="L1057" i="9"/>
  <c r="M1057" i="9" s="1"/>
  <c r="L193" i="9"/>
  <c r="M193" i="9" s="1"/>
  <c r="L1175" i="9"/>
  <c r="M1175" i="9" s="1"/>
  <c r="L573" i="9"/>
  <c r="M573" i="9" s="1"/>
  <c r="L835" i="9"/>
  <c r="M835" i="9" s="1"/>
  <c r="L654" i="9"/>
  <c r="M654" i="9" s="1"/>
  <c r="L1337" i="9"/>
  <c r="M1337" i="9" s="1"/>
  <c r="L473" i="9"/>
  <c r="M473" i="9" s="1"/>
  <c r="L119" i="9"/>
  <c r="M119" i="9" s="1"/>
  <c r="L153" i="9"/>
  <c r="M153" i="9" s="1"/>
  <c r="L681" i="9"/>
  <c r="M681" i="9" s="1"/>
  <c r="L1270" i="9"/>
  <c r="M1270" i="9" s="1"/>
  <c r="L993" i="9"/>
  <c r="M993" i="9" s="1"/>
  <c r="L1369" i="9"/>
  <c r="M1369" i="9" s="1"/>
  <c r="L1419" i="9"/>
  <c r="M1419" i="9" s="1"/>
  <c r="L327" i="9"/>
  <c r="M327" i="9" s="1"/>
  <c r="L974" i="9"/>
  <c r="M974" i="9" s="1"/>
  <c r="L110" i="9"/>
  <c r="M110" i="9" s="1"/>
  <c r="L1234" i="9"/>
  <c r="M1234" i="9" s="1"/>
  <c r="L968" i="9"/>
  <c r="M968" i="9" s="1"/>
  <c r="L92" i="9"/>
  <c r="M92" i="9" s="1"/>
  <c r="L1113" i="9"/>
  <c r="M1113" i="9" s="1"/>
  <c r="L581" i="9"/>
  <c r="M581" i="9" s="1"/>
  <c r="L1172" i="9"/>
  <c r="M1172" i="9" s="1"/>
  <c r="L613" i="9"/>
  <c r="M613" i="9" s="1"/>
  <c r="L480" i="9"/>
  <c r="M480" i="9" s="1"/>
  <c r="L1235" i="9"/>
  <c r="M1235" i="9" s="1"/>
  <c r="L779" i="9"/>
  <c r="M779" i="9" s="1"/>
  <c r="L1399" i="9"/>
  <c r="M1399" i="9" s="1"/>
  <c r="L535" i="9"/>
  <c r="M535" i="9" s="1"/>
  <c r="L786" i="9"/>
  <c r="M786" i="9" s="1"/>
  <c r="L354" i="9"/>
  <c r="M354" i="9" s="1"/>
  <c r="L1037" i="9"/>
  <c r="M1037" i="9" s="1"/>
  <c r="L605" i="9"/>
  <c r="M605" i="9" s="1"/>
  <c r="L179" i="9"/>
  <c r="M179" i="9" s="1"/>
  <c r="L367" i="9"/>
  <c r="M367" i="9" s="1"/>
  <c r="L924" i="9"/>
  <c r="M924" i="9" s="1"/>
  <c r="L1208" i="9"/>
  <c r="M1208" i="9" s="1"/>
  <c r="L1245" i="9"/>
  <c r="M1245" i="9" s="1"/>
  <c r="L1320" i="9"/>
  <c r="M1320" i="9" s="1"/>
  <c r="L1566" i="9"/>
  <c r="M1566" i="9" s="1"/>
  <c r="L904" i="9"/>
  <c r="M904" i="9" s="1"/>
  <c r="L819" i="9"/>
  <c r="M819" i="9" s="1"/>
  <c r="L387" i="9"/>
  <c r="M387" i="9" s="1"/>
  <c r="L1574" i="9"/>
  <c r="M1574" i="9" s="1"/>
  <c r="L1034" i="9"/>
  <c r="M1034" i="9" s="1"/>
  <c r="L602" i="9"/>
  <c r="M602" i="9" s="1"/>
  <c r="L170" i="9"/>
  <c r="M170" i="9" s="1"/>
  <c r="L396" i="9"/>
  <c r="M396" i="9" s="1"/>
  <c r="L600" i="9"/>
  <c r="M600" i="9" s="1"/>
  <c r="L934" i="9"/>
  <c r="M934" i="9" s="1"/>
  <c r="L1028" i="9"/>
  <c r="M1028" i="9" s="1"/>
  <c r="L584" i="9"/>
  <c r="M584" i="9" s="1"/>
  <c r="L152" i="9"/>
  <c r="M152" i="9" s="1"/>
  <c r="L532" i="9"/>
  <c r="M532" i="9" s="1"/>
  <c r="L100" i="9"/>
  <c r="M100" i="9" s="1"/>
  <c r="L166" i="9"/>
  <c r="M166" i="9" s="1"/>
  <c r="L1401" i="9"/>
  <c r="M1401" i="9" s="1"/>
  <c r="L941" i="9"/>
  <c r="M941" i="9" s="1"/>
  <c r="L1450" i="9"/>
  <c r="M1450" i="9" s="1"/>
  <c r="L1160" i="9"/>
  <c r="M1160" i="9" s="1"/>
  <c r="L961" i="9"/>
  <c r="M961" i="9" s="1"/>
  <c r="L529" i="9"/>
  <c r="M529" i="9" s="1"/>
  <c r="L97" i="9"/>
  <c r="M97" i="9" s="1"/>
  <c r="L228" i="9"/>
  <c r="M228" i="9" s="1"/>
  <c r="L1223" i="9"/>
  <c r="M1223" i="9" s="1"/>
  <c r="L767" i="9"/>
  <c r="M767" i="9" s="1"/>
  <c r="L621" i="9"/>
  <c r="M621" i="9" s="1"/>
  <c r="L1315" i="9"/>
  <c r="M1315" i="9" s="1"/>
  <c r="L883" i="9"/>
  <c r="M883" i="9" s="1"/>
  <c r="L451" i="9"/>
  <c r="M451" i="9" s="1"/>
  <c r="L1146" i="9"/>
  <c r="M1146" i="9" s="1"/>
  <c r="L702" i="9"/>
  <c r="M702" i="9" s="1"/>
  <c r="L270" i="9"/>
  <c r="M270" i="9" s="1"/>
  <c r="L1385" i="9"/>
  <c r="M1385" i="9" s="1"/>
  <c r="L953" i="9"/>
  <c r="M953" i="9" s="1"/>
  <c r="L521" i="9"/>
  <c r="M521" i="9" s="1"/>
  <c r="L167" i="9"/>
  <c r="M167" i="9" s="1"/>
  <c r="L125" i="9"/>
  <c r="M125" i="9" s="1"/>
  <c r="L154" i="9"/>
  <c r="M154" i="9" s="1"/>
  <c r="L1165" i="9"/>
  <c r="M1165" i="9" s="1"/>
  <c r="L1447" i="9"/>
  <c r="M1447" i="9" s="1"/>
  <c r="L1490" i="9"/>
  <c r="M1490" i="9" s="1"/>
  <c r="L1005" i="9"/>
  <c r="M1005" i="9" s="1"/>
  <c r="L1582" i="9"/>
  <c r="M1582" i="9" s="1"/>
  <c r="L1395" i="9"/>
  <c r="M1395" i="9" s="1"/>
  <c r="L1269" i="9"/>
  <c r="M1269" i="9" s="1"/>
  <c r="L1552" i="9"/>
  <c r="M1552" i="9" s="1"/>
  <c r="L1108" i="9"/>
  <c r="M1108" i="9" s="1"/>
  <c r="L1023" i="9"/>
  <c r="M1023" i="9" s="1"/>
  <c r="L591" i="9"/>
  <c r="M591" i="9" s="1"/>
  <c r="L159" i="9"/>
  <c r="M159" i="9" s="1"/>
  <c r="L1238" i="9"/>
  <c r="M1238" i="9" s="1"/>
  <c r="L806" i="9"/>
  <c r="M806" i="9" s="1"/>
  <c r="L374" i="9"/>
  <c r="M374" i="9" s="1"/>
  <c r="L1466" i="9"/>
  <c r="M1466" i="9" s="1"/>
  <c r="L1583" i="9"/>
  <c r="M1583" i="9" s="1"/>
  <c r="L1210" i="9"/>
  <c r="M1210" i="9" s="1"/>
  <c r="L766" i="9"/>
  <c r="M766" i="9" s="1"/>
  <c r="L944" i="9"/>
  <c r="M944" i="9" s="1"/>
  <c r="L500" i="9"/>
  <c r="M500" i="9" s="1"/>
  <c r="L68" i="9"/>
  <c r="M68" i="9" s="1"/>
  <c r="L448" i="9"/>
  <c r="M448" i="9" s="1"/>
  <c r="L226" i="9"/>
  <c r="M226" i="9" s="1"/>
  <c r="L1237" i="9"/>
  <c r="M1237" i="9" s="1"/>
  <c r="L511" i="9"/>
  <c r="M511" i="9" s="1"/>
  <c r="L1594" i="9"/>
  <c r="M1594" i="9" s="1"/>
  <c r="L1607" i="9"/>
  <c r="M1607" i="9" s="1"/>
  <c r="L1595" i="9"/>
  <c r="M1595" i="9" s="1"/>
  <c r="L74" i="9"/>
  <c r="M74" i="9" s="1"/>
  <c r="L683" i="9"/>
  <c r="M683" i="9" s="1"/>
  <c r="L1291" i="9"/>
  <c r="M1291" i="9" s="1"/>
  <c r="L70" i="9"/>
  <c r="M70" i="9" s="1"/>
  <c r="L1009" i="9"/>
  <c r="M1009" i="9" s="1"/>
  <c r="L145" i="9"/>
  <c r="M145" i="9" s="1"/>
  <c r="L1127" i="9"/>
  <c r="M1127" i="9" s="1"/>
  <c r="L453" i="9"/>
  <c r="M453" i="9" s="1"/>
  <c r="L715" i="9"/>
  <c r="M715" i="9" s="1"/>
  <c r="L978" i="9"/>
  <c r="M978" i="9" s="1"/>
  <c r="L102" i="9"/>
  <c r="M102" i="9" s="1"/>
  <c r="L785" i="9"/>
  <c r="M785" i="9" s="1"/>
  <c r="L280" i="9"/>
  <c r="M280" i="9" s="1"/>
  <c r="L130" i="9"/>
  <c r="M130" i="9" s="1"/>
  <c r="L984" i="9"/>
  <c r="M984" i="9" s="1"/>
  <c r="L1258" i="9"/>
  <c r="M1258" i="9" s="1"/>
  <c r="L997" i="9"/>
  <c r="M997" i="9" s="1"/>
  <c r="L133" i="9"/>
  <c r="M133" i="9" s="1"/>
  <c r="L1031" i="9"/>
  <c r="M1031" i="9" s="1"/>
  <c r="L441" i="9"/>
  <c r="M441" i="9" s="1"/>
  <c r="L703" i="9"/>
  <c r="M703" i="9" s="1"/>
  <c r="L1470" i="9"/>
  <c r="M1470" i="9" s="1"/>
  <c r="L594" i="9"/>
  <c r="M594" i="9" s="1"/>
  <c r="L1277" i="9"/>
  <c r="M1277" i="9" s="1"/>
  <c r="L413" i="9"/>
  <c r="M413" i="9" s="1"/>
  <c r="L163" i="9"/>
  <c r="M163" i="9" s="1"/>
  <c r="L576" i="9"/>
  <c r="M576" i="9" s="1"/>
  <c r="L1341" i="9"/>
  <c r="M1341" i="9" s="1"/>
  <c r="L1516" i="9"/>
  <c r="M1516" i="9" s="1"/>
  <c r="L987" i="9"/>
  <c r="M987" i="9" s="1"/>
  <c r="L123" i="9"/>
  <c r="M123" i="9" s="1"/>
  <c r="L770" i="9"/>
  <c r="M770" i="9" s="1"/>
  <c r="L1345" i="9"/>
  <c r="M1345" i="9" s="1"/>
  <c r="L1174" i="9"/>
  <c r="M1174" i="9" s="1"/>
  <c r="L908" i="9"/>
  <c r="M908" i="9" s="1"/>
  <c r="L20" i="9"/>
  <c r="M20" i="9" s="1"/>
  <c r="L52" i="9"/>
  <c r="M52" i="9" s="1"/>
  <c r="L93" i="9"/>
  <c r="M93" i="9" s="1"/>
  <c r="L369" i="9"/>
  <c r="M369" i="9" s="1"/>
  <c r="L1303" i="9"/>
  <c r="M1303" i="9" s="1"/>
  <c r="L1184" i="9"/>
  <c r="M1184" i="9" s="1"/>
  <c r="L625" i="9"/>
  <c r="M625" i="9" s="1"/>
  <c r="L324" i="9"/>
  <c r="M324" i="9" s="1"/>
  <c r="L719" i="9"/>
  <c r="M719" i="9" s="1"/>
  <c r="L1267" i="9"/>
  <c r="M1267" i="9" s="1"/>
  <c r="L403" i="9"/>
  <c r="M403" i="9" s="1"/>
  <c r="L1098" i="9"/>
  <c r="M1098" i="9" s="1"/>
  <c r="L222" i="9"/>
  <c r="M222" i="9" s="1"/>
  <c r="L905" i="9"/>
  <c r="M905" i="9" s="1"/>
  <c r="L760" i="9"/>
  <c r="M760" i="9" s="1"/>
  <c r="L1148" i="9"/>
  <c r="M1148" i="9" s="1"/>
  <c r="L869" i="9"/>
  <c r="M869" i="9" s="1"/>
  <c r="L1555" i="9"/>
  <c r="M1555" i="9" s="1"/>
  <c r="L264" i="9"/>
  <c r="M264" i="9" s="1"/>
  <c r="L1276" i="9"/>
  <c r="M1276" i="9" s="1"/>
  <c r="L759" i="9"/>
  <c r="M759" i="9" s="1"/>
  <c r="L1406" i="9"/>
  <c r="M1406" i="9" s="1"/>
  <c r="L542" i="9"/>
  <c r="M542" i="9" s="1"/>
  <c r="L216" i="9"/>
  <c r="M216" i="9" s="1"/>
  <c r="L790" i="9"/>
  <c r="M790" i="9" s="1"/>
  <c r="L524" i="9"/>
  <c r="M524" i="9" s="1"/>
  <c r="L178" i="9"/>
  <c r="M178" i="9" s="1"/>
  <c r="L1231" i="9"/>
  <c r="M1231" i="9" s="1"/>
  <c r="L1486" i="9"/>
  <c r="M1486" i="9" s="1"/>
  <c r="L1045" i="9"/>
  <c r="M1045" i="9" s="1"/>
  <c r="L181" i="9"/>
  <c r="M181" i="9" s="1"/>
  <c r="L633" i="9"/>
  <c r="M633" i="9" s="1"/>
  <c r="L967" i="9"/>
  <c r="M967" i="9" s="1"/>
  <c r="L1230" i="9"/>
  <c r="M1230" i="9" s="1"/>
  <c r="L1469" i="9"/>
  <c r="M1469" i="9" s="1"/>
  <c r="L1336" i="9"/>
  <c r="M1336" i="9" s="1"/>
  <c r="L560" i="9"/>
  <c r="M560" i="9" s="1"/>
  <c r="L721" i="9"/>
  <c r="M721" i="9" s="1"/>
  <c r="L437" i="9"/>
  <c r="M437" i="9" s="1"/>
  <c r="L722" i="9"/>
  <c r="M722" i="9" s="1"/>
  <c r="L624" i="9"/>
  <c r="M624" i="9" s="1"/>
  <c r="L430" i="9"/>
  <c r="M430" i="9" s="1"/>
  <c r="L439" i="9"/>
  <c r="M439" i="9" s="1"/>
  <c r="L83" i="9"/>
  <c r="M83" i="9" s="1"/>
  <c r="L1587" i="9"/>
  <c r="M1587" i="9" s="1"/>
  <c r="L505" i="9"/>
  <c r="M505" i="9" s="1"/>
  <c r="L1511" i="9"/>
  <c r="M1511" i="9" s="1"/>
  <c r="L1519" i="9"/>
  <c r="M1519" i="9" s="1"/>
  <c r="L643" i="9"/>
  <c r="M643" i="9" s="1"/>
  <c r="L906" i="9"/>
  <c r="M906" i="9" s="1"/>
  <c r="L18" i="9"/>
  <c r="M18" i="9" s="1"/>
  <c r="L713" i="9"/>
  <c r="M713" i="9" s="1"/>
  <c r="L245" i="9"/>
  <c r="M245" i="9" s="1"/>
  <c r="L393" i="9"/>
  <c r="M393" i="9" s="1"/>
  <c r="L227" i="9"/>
  <c r="M227" i="9" s="1"/>
  <c r="L1550" i="9"/>
  <c r="M1550" i="9" s="1"/>
  <c r="L813" i="9"/>
  <c r="M813" i="9" s="1"/>
  <c r="L1461" i="9"/>
  <c r="M1461" i="9" s="1"/>
  <c r="L1344" i="9"/>
  <c r="M1344" i="9" s="1"/>
  <c r="L1156" i="9"/>
  <c r="M1156" i="9" s="1"/>
  <c r="L1071" i="9"/>
  <c r="M1071" i="9" s="1"/>
  <c r="L639" i="9"/>
  <c r="M639" i="9" s="1"/>
  <c r="L207" i="9"/>
  <c r="M207" i="9" s="1"/>
  <c r="L1286" i="9"/>
  <c r="M1286" i="9" s="1"/>
  <c r="L854" i="9"/>
  <c r="M854" i="9" s="1"/>
  <c r="L422" i="9"/>
  <c r="M422" i="9" s="1"/>
  <c r="L1429" i="9"/>
  <c r="M1429" i="9" s="1"/>
  <c r="L1559" i="9"/>
  <c r="M1559" i="9" s="1"/>
  <c r="L1186" i="9"/>
  <c r="M1186" i="9" s="1"/>
  <c r="L742" i="9"/>
  <c r="M742" i="9" s="1"/>
  <c r="L476" i="9"/>
  <c r="M476" i="9" s="1"/>
  <c r="L424" i="9"/>
  <c r="M424" i="9" s="1"/>
  <c r="L373" i="9"/>
  <c r="M373" i="9" s="1"/>
  <c r="L925" i="9"/>
  <c r="M925" i="9" s="1"/>
  <c r="L1415" i="9"/>
  <c r="M1415" i="9" s="1"/>
  <c r="L959" i="9"/>
  <c r="M959" i="9" s="1"/>
  <c r="L1507" i="9"/>
  <c r="M1507" i="9" s="1"/>
  <c r="L966" i="9"/>
  <c r="M966" i="9" s="1"/>
  <c r="L90" i="9"/>
  <c r="M90" i="9" s="1"/>
  <c r="L773" i="9"/>
  <c r="M773" i="9" s="1"/>
  <c r="L431" i="9"/>
  <c r="M431" i="9" s="1"/>
  <c r="L256" i="9"/>
  <c r="M256" i="9" s="1"/>
  <c r="L943" i="9"/>
  <c r="M943" i="9" s="1"/>
  <c r="L1567" i="9"/>
  <c r="M1567" i="9" s="1"/>
  <c r="L1340" i="9"/>
  <c r="M1340" i="9" s="1"/>
  <c r="L1000" i="9"/>
  <c r="M1000" i="9" s="1"/>
  <c r="L483" i="9"/>
  <c r="M483" i="9" s="1"/>
  <c r="L266" i="9"/>
  <c r="M266" i="9" s="1"/>
  <c r="L1513" i="9"/>
  <c r="M1513" i="9" s="1"/>
  <c r="L658" i="9"/>
  <c r="M658" i="9" s="1"/>
  <c r="L392" i="9"/>
  <c r="M392" i="9" s="1"/>
  <c r="L412" i="9"/>
  <c r="M412" i="9" s="1"/>
  <c r="L46" i="9"/>
  <c r="M46" i="9" s="1"/>
  <c r="L688" i="9"/>
  <c r="M688" i="9" s="1"/>
  <c r="L1350" i="9"/>
  <c r="M1350" i="9" s="1"/>
  <c r="L1112" i="9"/>
  <c r="M1112" i="9" s="1"/>
  <c r="L553" i="9"/>
  <c r="M553" i="9" s="1"/>
  <c r="L132" i="9"/>
  <c r="M132" i="9" s="1"/>
  <c r="L647" i="9"/>
  <c r="M647" i="9" s="1"/>
  <c r="L1195" i="9"/>
  <c r="M1195" i="9" s="1"/>
  <c r="L1458" i="9"/>
  <c r="M1458" i="9" s="1"/>
  <c r="L582" i="9"/>
  <c r="M582" i="9" s="1"/>
  <c r="L1265" i="9"/>
  <c r="M1265" i="9" s="1"/>
  <c r="L401" i="9"/>
  <c r="M401" i="9" s="1"/>
  <c r="L47" i="9"/>
  <c r="M47" i="9" s="1"/>
  <c r="L235" i="9"/>
  <c r="M235" i="9" s="1"/>
  <c r="L1377" i="9"/>
  <c r="M1377" i="9" s="1"/>
  <c r="L1354" i="9"/>
  <c r="M1354" i="9" s="1"/>
  <c r="L1204" i="9"/>
  <c r="M1204" i="9" s="1"/>
  <c r="L687" i="9"/>
  <c r="M687" i="9" s="1"/>
  <c r="L1334" i="9"/>
  <c r="M1334" i="9" s="1"/>
  <c r="L470" i="9"/>
  <c r="M470" i="9" s="1"/>
  <c r="L1162" i="9"/>
  <c r="M1162" i="9" s="1"/>
  <c r="L896" i="9"/>
  <c r="M896" i="9" s="1"/>
  <c r="L8" i="9"/>
  <c r="M8" i="9" s="1"/>
  <c r="L81" i="9"/>
  <c r="M81" i="9" s="1"/>
  <c r="L583" i="9"/>
  <c r="M583" i="9" s="1"/>
  <c r="L1569" i="9"/>
  <c r="M1569" i="9" s="1"/>
  <c r="L973" i="9"/>
  <c r="M973" i="9" s="1"/>
  <c r="L109" i="9"/>
  <c r="M109" i="9" s="1"/>
  <c r="L1163" i="9"/>
  <c r="M1163" i="9" s="1"/>
  <c r="L561" i="9"/>
  <c r="M561" i="9" s="1"/>
  <c r="L895" i="9"/>
  <c r="M895" i="9" s="1"/>
  <c r="L1158" i="9"/>
  <c r="M1158" i="9" s="1"/>
  <c r="L282" i="9"/>
  <c r="M282" i="9" s="1"/>
  <c r="L1397" i="9"/>
  <c r="M1397" i="9" s="1"/>
  <c r="L965" i="9"/>
  <c r="M965" i="9" s="1"/>
  <c r="L533" i="9"/>
  <c r="M533" i="9" s="1"/>
  <c r="L353" i="9"/>
  <c r="M353" i="9" s="1"/>
  <c r="L258" i="9"/>
  <c r="M258" i="9" s="1"/>
  <c r="L312" i="9"/>
  <c r="M312" i="9" s="1"/>
  <c r="L1575" i="9"/>
  <c r="M1575" i="9" s="1"/>
  <c r="L945" i="9"/>
  <c r="M945" i="9" s="1"/>
  <c r="L1191" i="9"/>
  <c r="M1191" i="9" s="1"/>
  <c r="L1264" i="9"/>
  <c r="M1264" i="9" s="1"/>
  <c r="L1299" i="9"/>
  <c r="M1299" i="9" s="1"/>
  <c r="L747" i="9"/>
  <c r="M747" i="9" s="1"/>
  <c r="L315" i="9"/>
  <c r="M315" i="9" s="1"/>
  <c r="L1394" i="9"/>
  <c r="M1394" i="9" s="1"/>
  <c r="L962" i="9"/>
  <c r="M962" i="9" s="1"/>
  <c r="L530" i="9"/>
  <c r="M530" i="9" s="1"/>
  <c r="L98" i="9"/>
  <c r="M98" i="9" s="1"/>
  <c r="L192" i="9"/>
  <c r="M192" i="9" s="1"/>
  <c r="L1474" i="9"/>
  <c r="L862" i="9"/>
  <c r="M862" i="9" s="1"/>
  <c r="L956" i="9"/>
  <c r="M956" i="9" s="1"/>
  <c r="L512" i="9"/>
  <c r="M512" i="9" s="1"/>
  <c r="L80" i="9"/>
  <c r="M80" i="9" s="1"/>
  <c r="L460" i="9"/>
  <c r="M460" i="9" s="1"/>
  <c r="L16" i="9"/>
  <c r="M16" i="9" s="1"/>
  <c r="L94" i="9"/>
  <c r="M94" i="9" s="1"/>
  <c r="L517" i="9"/>
  <c r="M517" i="9" s="1"/>
  <c r="L155" i="9"/>
  <c r="M155" i="9" s="1"/>
  <c r="L1449" i="9"/>
  <c r="M1449" i="9" s="1"/>
  <c r="L1502" i="9"/>
  <c r="M1502" i="9" s="1"/>
  <c r="L889" i="9"/>
  <c r="M889" i="9" s="1"/>
  <c r="L457" i="9"/>
  <c r="M457" i="9" s="1"/>
  <c r="L25" i="9"/>
  <c r="M25" i="9" s="1"/>
  <c r="L72" i="9"/>
  <c r="M72" i="9" s="1"/>
  <c r="L1151" i="9"/>
  <c r="M1151" i="9" s="1"/>
  <c r="L695" i="9"/>
  <c r="M695" i="9" s="1"/>
  <c r="L549" i="9"/>
  <c r="M549" i="9" s="1"/>
  <c r="L811" i="9"/>
  <c r="M811" i="9" s="1"/>
  <c r="L379" i="9"/>
  <c r="M379" i="9" s="1"/>
  <c r="L1074" i="9"/>
  <c r="M1074" i="9" s="1"/>
  <c r="L630" i="9"/>
  <c r="M630" i="9" s="1"/>
  <c r="L198" i="9"/>
  <c r="M198" i="9" s="1"/>
  <c r="L1313" i="9"/>
  <c r="M1313" i="9" s="1"/>
  <c r="L881" i="9"/>
  <c r="M881" i="9" s="1"/>
  <c r="L449" i="9"/>
  <c r="M449" i="9" s="1"/>
  <c r="L95" i="9"/>
  <c r="M95" i="9" s="1"/>
  <c r="L53" i="9"/>
  <c r="M53" i="9" s="1"/>
  <c r="L345" i="9"/>
  <c r="M345" i="9" s="1"/>
  <c r="L733" i="9"/>
  <c r="M733" i="9" s="1"/>
  <c r="L727" i="9"/>
  <c r="M727" i="9" s="1"/>
  <c r="L1380" i="9"/>
  <c r="M1380" i="9" s="1"/>
  <c r="L753" i="9"/>
  <c r="M753" i="9" s="1"/>
  <c r="L1485" i="9"/>
  <c r="M1485" i="9" s="1"/>
  <c r="L1405" i="9"/>
  <c r="M1405" i="9" s="1"/>
  <c r="L981" i="9"/>
  <c r="M981" i="9" s="1"/>
  <c r="L1468" i="9"/>
  <c r="M1468" i="9" s="1"/>
  <c r="L1036" i="9"/>
  <c r="M1036" i="9" s="1"/>
  <c r="L951" i="9"/>
  <c r="M951" i="9" s="1"/>
  <c r="L519" i="9"/>
  <c r="M519" i="9" s="1"/>
  <c r="L87" i="9"/>
  <c r="M87" i="9" s="1"/>
  <c r="L1166" i="9"/>
  <c r="M1166" i="9" s="1"/>
  <c r="L734" i="9"/>
  <c r="M734" i="9" s="1"/>
  <c r="L302" i="9"/>
  <c r="M302" i="9" s="1"/>
  <c r="L1332" i="9"/>
  <c r="M1332" i="9" s="1"/>
  <c r="L1371" i="9"/>
  <c r="M1371" i="9" s="1"/>
  <c r="L1138" i="9"/>
  <c r="M1138" i="9" s="1"/>
  <c r="L694" i="9"/>
  <c r="M694" i="9" s="1"/>
  <c r="L872" i="9"/>
  <c r="M872" i="9" s="1"/>
  <c r="L428" i="9"/>
  <c r="M428" i="9" s="1"/>
  <c r="L808" i="9"/>
  <c r="M808" i="9" s="1"/>
  <c r="L304" i="9"/>
  <c r="M304" i="9" s="1"/>
  <c r="L82" i="9"/>
  <c r="M82" i="9" s="1"/>
  <c r="L661" i="9"/>
  <c r="M661" i="9" s="1"/>
  <c r="L1062" i="9"/>
  <c r="M1062" i="9" s="1"/>
  <c r="L1597" i="9"/>
  <c r="M1597" i="9" s="1"/>
  <c r="L1599" i="9"/>
  <c r="M1599" i="9" s="1"/>
  <c r="L1603" i="9"/>
  <c r="M1603" i="9" s="1"/>
  <c r="L42" i="9"/>
  <c r="M42" i="9" s="1"/>
  <c r="L859" i="9"/>
  <c r="M859" i="9" s="1"/>
  <c r="L871" i="9"/>
  <c r="M871" i="9" s="1"/>
  <c r="L1154" i="9"/>
  <c r="M1154" i="9" s="1"/>
  <c r="L290" i="9"/>
  <c r="M290" i="9" s="1"/>
  <c r="L1488" i="9"/>
  <c r="M1488" i="9" s="1"/>
  <c r="L776" i="9"/>
  <c r="M776" i="9" s="1"/>
  <c r="L796" i="9"/>
  <c r="M796" i="9" s="1"/>
  <c r="L405" i="9"/>
  <c r="M405" i="9" s="1"/>
  <c r="L229" i="9"/>
  <c r="M229" i="9" s="1"/>
  <c r="L1353" i="9"/>
  <c r="M1353" i="9" s="1"/>
  <c r="L937" i="9"/>
  <c r="M937" i="9" s="1"/>
  <c r="L73" i="9"/>
  <c r="M73" i="9" s="1"/>
  <c r="L1043" i="9"/>
  <c r="M1043" i="9" s="1"/>
  <c r="L599" i="9"/>
  <c r="M599" i="9" s="1"/>
  <c r="L1075" i="9"/>
  <c r="M1075" i="9" s="1"/>
  <c r="L1338" i="9"/>
  <c r="M1338" i="9" s="1"/>
  <c r="L462" i="9"/>
  <c r="M462" i="9" s="1"/>
  <c r="L1145" i="9"/>
  <c r="M1145" i="9" s="1"/>
  <c r="L371" i="9"/>
  <c r="M371" i="9" s="1"/>
  <c r="L136" i="9"/>
  <c r="M136" i="9" s="1"/>
  <c r="L295" i="9"/>
  <c r="M295" i="9" s="1"/>
  <c r="L1473" i="9"/>
  <c r="M1473" i="9" s="1"/>
  <c r="L920" i="9"/>
  <c r="M920" i="9" s="1"/>
  <c r="L44" i="9"/>
  <c r="M44" i="9" s="1"/>
  <c r="L321" i="9"/>
  <c r="M321" i="9" s="1"/>
  <c r="L797" i="9"/>
  <c r="M797" i="9" s="1"/>
  <c r="L493" i="9"/>
  <c r="M493" i="9" s="1"/>
  <c r="L61" i="9"/>
  <c r="M61" i="9" s="1"/>
  <c r="L515" i="9"/>
  <c r="M515" i="9" s="1"/>
  <c r="L1063" i="9"/>
  <c r="M1063" i="9" s="1"/>
  <c r="L1398" i="9"/>
  <c r="M1398" i="9" s="1"/>
  <c r="L522" i="9"/>
  <c r="M522" i="9" s="1"/>
  <c r="L1205" i="9"/>
  <c r="M1205" i="9" s="1"/>
  <c r="L305" i="9"/>
  <c r="M305" i="9" s="1"/>
  <c r="L7" i="9"/>
  <c r="M7" i="9" s="1"/>
  <c r="L1318" i="9"/>
  <c r="M1318" i="9" s="1"/>
  <c r="L1029" i="9"/>
  <c r="M1029" i="9" s="1"/>
  <c r="L960" i="9"/>
  <c r="M960" i="9" s="1"/>
  <c r="L1432" i="9"/>
  <c r="M1432" i="9" s="1"/>
  <c r="L915" i="9"/>
  <c r="M915" i="9" s="1"/>
  <c r="L51" i="9"/>
  <c r="M51" i="9" s="1"/>
  <c r="L698" i="9"/>
  <c r="M698" i="9" s="1"/>
  <c r="L1020" i="9"/>
  <c r="M1020" i="9" s="1"/>
  <c r="L1102" i="9"/>
  <c r="M1102" i="9" s="1"/>
  <c r="L836" i="9"/>
  <c r="M836" i="9" s="1"/>
  <c r="L844" i="9"/>
  <c r="M844" i="9" s="1"/>
  <c r="L478" i="9"/>
  <c r="M478" i="9" s="1"/>
  <c r="L9" i="9"/>
  <c r="M9" i="9" s="1"/>
  <c r="L107" i="9"/>
  <c r="M107" i="9" s="1"/>
  <c r="L445" i="9"/>
  <c r="M445" i="9" s="1"/>
  <c r="L732" i="9"/>
  <c r="M732" i="9" s="1"/>
  <c r="L985" i="9"/>
  <c r="M985" i="9" s="1"/>
  <c r="L121" i="9"/>
  <c r="M121" i="9" s="1"/>
  <c r="L1103" i="9"/>
  <c r="M1103" i="9" s="1"/>
  <c r="L501" i="9"/>
  <c r="M501" i="9" s="1"/>
  <c r="L763" i="9"/>
  <c r="M763" i="9" s="1"/>
  <c r="L1026" i="9"/>
  <c r="M1026" i="9" s="1"/>
  <c r="L150" i="9"/>
  <c r="M150" i="9" s="1"/>
  <c r="L833" i="9"/>
  <c r="M833" i="9" s="1"/>
  <c r="L328" i="9"/>
  <c r="M328" i="9" s="1"/>
  <c r="L1093" i="9"/>
  <c r="M1093" i="9" s="1"/>
  <c r="L329" i="9"/>
  <c r="M329" i="9" s="1"/>
  <c r="L1489" i="9"/>
  <c r="M1489" i="9" s="1"/>
  <c r="L1568" i="9"/>
  <c r="M1568" i="9" s="1"/>
  <c r="L1152" i="9"/>
  <c r="M1152" i="9" s="1"/>
  <c r="L1119" i="9"/>
  <c r="M1119" i="9" s="1"/>
  <c r="L255" i="9"/>
  <c r="M255" i="9" s="1"/>
  <c r="L902" i="9"/>
  <c r="M902" i="9" s="1"/>
  <c r="L38" i="9"/>
  <c r="M38" i="9" s="1"/>
  <c r="L84" i="9"/>
  <c r="M84" i="9" s="1"/>
  <c r="L718" i="9"/>
  <c r="M718" i="9" s="1"/>
  <c r="L452" i="9"/>
  <c r="M452" i="9" s="1"/>
  <c r="L805" i="9"/>
  <c r="M805" i="9" s="1"/>
  <c r="L311" i="9"/>
  <c r="M311" i="9" s="1"/>
  <c r="L1100" i="9"/>
  <c r="M1100" i="9" s="1"/>
  <c r="L541" i="9"/>
  <c r="M541" i="9" s="1"/>
  <c r="L252" i="9"/>
  <c r="M252" i="9" s="1"/>
  <c r="L707" i="9"/>
  <c r="M707" i="9" s="1"/>
  <c r="L1327" i="9"/>
  <c r="M1327" i="9" s="1"/>
  <c r="L463" i="9"/>
  <c r="M463" i="9" s="1"/>
  <c r="L714" i="9"/>
  <c r="M714" i="9" s="1"/>
  <c r="L780" i="9"/>
  <c r="M780" i="9" s="1"/>
  <c r="L75" i="9"/>
  <c r="M75" i="9" s="1"/>
  <c r="L580" i="9"/>
  <c r="M580" i="9" s="1"/>
  <c r="L1283" i="9"/>
  <c r="M1283" i="9" s="1"/>
  <c r="L1136" i="9"/>
  <c r="M1136" i="9" s="1"/>
  <c r="L1054" i="9"/>
  <c r="M1054" i="9" s="1"/>
  <c r="L292" i="9"/>
  <c r="M292" i="9" s="1"/>
  <c r="L333" i="9"/>
  <c r="M333" i="9" s="1"/>
  <c r="L408" i="9"/>
  <c r="M408" i="9" s="1"/>
  <c r="L1167" i="9"/>
  <c r="M1167" i="9" s="1"/>
  <c r="L1417" i="9"/>
  <c r="M1417" i="9" s="1"/>
  <c r="L433" i="9"/>
  <c r="M433" i="9" s="1"/>
  <c r="L1427" i="9"/>
  <c r="M1427" i="9" s="1"/>
  <c r="L527" i="9"/>
  <c r="M527" i="9" s="1"/>
  <c r="L1003" i="9"/>
  <c r="M1003" i="9" s="1"/>
  <c r="L1266" i="9"/>
  <c r="M1266" i="9" s="1"/>
  <c r="L390" i="9"/>
  <c r="M390" i="9" s="1"/>
  <c r="L1073" i="9"/>
  <c r="M1073" i="9" s="1"/>
  <c r="L299" i="9"/>
  <c r="M299" i="9" s="1"/>
  <c r="L837" i="9"/>
  <c r="M837" i="9" s="1"/>
  <c r="L1185" i="9"/>
  <c r="M1185" i="9" s="1"/>
  <c r="L1352" i="9"/>
  <c r="M1352" i="9" s="1"/>
  <c r="L1528" i="9"/>
  <c r="M1528" i="9" s="1"/>
  <c r="L999" i="9"/>
  <c r="M999" i="9" s="1"/>
  <c r="L135" i="9"/>
  <c r="M135" i="9" s="1"/>
  <c r="L782" i="9"/>
  <c r="M782" i="9" s="1"/>
  <c r="L350" i="9"/>
  <c r="M350" i="9" s="1"/>
  <c r="L177" i="9"/>
  <c r="M177" i="9" s="1"/>
  <c r="L41" i="9"/>
  <c r="M41" i="9" s="1"/>
  <c r="L1381" i="9"/>
  <c r="M1381" i="9" s="1"/>
  <c r="L421" i="9"/>
  <c r="M421" i="9" s="1"/>
  <c r="L1343" i="9"/>
  <c r="M1343" i="9" s="1"/>
  <c r="L1463" i="9"/>
  <c r="M1463" i="9" s="1"/>
  <c r="L991" i="9"/>
  <c r="M991" i="9" s="1"/>
  <c r="L1326" i="9"/>
  <c r="M1326" i="9" s="1"/>
  <c r="L450" i="9"/>
  <c r="M450" i="9" s="1"/>
  <c r="L1133" i="9"/>
  <c r="M1133" i="9" s="1"/>
  <c r="L359" i="9"/>
  <c r="M359" i="9" s="1"/>
  <c r="L322" i="9"/>
  <c r="M322" i="9" s="1"/>
  <c r="L467" i="9"/>
  <c r="M467" i="9" s="1"/>
  <c r="L1585" i="9"/>
  <c r="M1585" i="9" s="1"/>
  <c r="L928" i="9"/>
  <c r="M928" i="9" s="1"/>
  <c r="L411" i="9"/>
  <c r="M411" i="9" s="1"/>
  <c r="L1058" i="9"/>
  <c r="M1058" i="9" s="1"/>
  <c r="L194" i="9"/>
  <c r="M194" i="9" s="1"/>
  <c r="L468" i="9"/>
  <c r="M468" i="9" s="1"/>
  <c r="L1030" i="9"/>
  <c r="M1030" i="9" s="1"/>
  <c r="L752" i="9"/>
  <c r="M752" i="9" s="1"/>
  <c r="L772" i="9"/>
  <c r="M772" i="9" s="1"/>
  <c r="L406" i="9"/>
  <c r="M406" i="9" s="1"/>
  <c r="L319" i="9"/>
  <c r="M319" i="9" s="1"/>
  <c r="L281" i="9"/>
  <c r="M281" i="9" s="1"/>
  <c r="L474" i="9"/>
  <c r="M474" i="9" s="1"/>
  <c r="L1323" i="9"/>
  <c r="M1323" i="9" s="1"/>
  <c r="L49" i="9"/>
  <c r="M49" i="9" s="1"/>
  <c r="L1019" i="9"/>
  <c r="M1019" i="9" s="1"/>
  <c r="L429" i="9"/>
  <c r="M429" i="9" s="1"/>
  <c r="L1386" i="9"/>
  <c r="M1386" i="9" s="1"/>
  <c r="L510" i="9"/>
  <c r="M510" i="9" s="1"/>
  <c r="L1193" i="9"/>
  <c r="M1193" i="9" s="1"/>
  <c r="L419" i="9"/>
  <c r="M419" i="9" s="1"/>
  <c r="L40" i="9"/>
  <c r="M40" i="9" s="1"/>
  <c r="L589" i="9"/>
  <c r="M589" i="9" s="1"/>
  <c r="L1263" i="9"/>
  <c r="M1263" i="9" s="1"/>
  <c r="L1092" i="9"/>
  <c r="M1092" i="9" s="1"/>
  <c r="L1365" i="9"/>
  <c r="M1365" i="9" s="1"/>
  <c r="L1132" i="9"/>
  <c r="M1132" i="9" s="1"/>
  <c r="L615" i="9"/>
  <c r="M615" i="9" s="1"/>
  <c r="L1262" i="9"/>
  <c r="M1262" i="9" s="1"/>
  <c r="L830" i="9"/>
  <c r="M830" i="9" s="1"/>
  <c r="L1383" i="9"/>
  <c r="M1383" i="9" s="1"/>
  <c r="L1090" i="9"/>
  <c r="M1090" i="9" s="1"/>
  <c r="L824" i="9"/>
  <c r="M824" i="9" s="1"/>
  <c r="L832" i="9"/>
  <c r="M832" i="9" s="1"/>
  <c r="L85" i="9"/>
  <c r="M85" i="9" s="1"/>
  <c r="L257" i="9"/>
  <c r="M257" i="9" s="1"/>
  <c r="L1239" i="9"/>
  <c r="M1239" i="9" s="1"/>
  <c r="L469" i="9"/>
  <c r="M469" i="9" s="1"/>
  <c r="L96" i="9"/>
  <c r="M96" i="9" s="1"/>
  <c r="L635" i="9"/>
  <c r="M635" i="9" s="1"/>
  <c r="L1255" i="9"/>
  <c r="M1255" i="9" s="1"/>
  <c r="L823" i="9"/>
  <c r="M823" i="9" s="1"/>
  <c r="L391" i="9"/>
  <c r="M391" i="9" s="1"/>
  <c r="L1086" i="9"/>
  <c r="M1086" i="9" s="1"/>
  <c r="L642" i="9"/>
  <c r="M642" i="9" s="1"/>
  <c r="L210" i="9"/>
  <c r="M210" i="9" s="1"/>
  <c r="L1325" i="9"/>
  <c r="M1325" i="9" s="1"/>
  <c r="L893" i="9"/>
  <c r="M893" i="9" s="1"/>
  <c r="L461" i="9"/>
  <c r="M461" i="9" s="1"/>
  <c r="L213" i="9"/>
  <c r="M213" i="9" s="1"/>
  <c r="L725" i="9"/>
  <c r="M725" i="9" s="1"/>
  <c r="L1357" i="9"/>
  <c r="M1357" i="9" s="1"/>
  <c r="L1520" i="9"/>
  <c r="M1520" i="9" s="1"/>
  <c r="L1246" i="9"/>
  <c r="M1246" i="9" s="1"/>
  <c r="L1056" i="9"/>
  <c r="M1056" i="9" s="1"/>
  <c r="L1192" i="9"/>
  <c r="M1192" i="9" s="1"/>
  <c r="L1107" i="9"/>
  <c r="M1107" i="9" s="1"/>
  <c r="L675" i="9"/>
  <c r="M675" i="9" s="1"/>
  <c r="L243" i="9"/>
  <c r="M243" i="9" s="1"/>
  <c r="L1322" i="9"/>
  <c r="M1322" i="9" s="1"/>
  <c r="L890" i="9"/>
  <c r="M890" i="9" s="1"/>
  <c r="L458" i="9"/>
  <c r="M458" i="9" s="1"/>
  <c r="L26" i="9"/>
  <c r="M26" i="9" s="1"/>
  <c r="L60" i="9"/>
  <c r="M60" i="9" s="1"/>
  <c r="L1222" i="9"/>
  <c r="M1222" i="9" s="1"/>
  <c r="L778" i="9"/>
  <c r="M778" i="9" s="1"/>
  <c r="L884" i="9"/>
  <c r="M884" i="9" s="1"/>
  <c r="L440" i="9"/>
  <c r="M440" i="9" s="1"/>
  <c r="L820" i="9"/>
  <c r="M820" i="9" s="1"/>
  <c r="L388" i="9"/>
  <c r="M388" i="9" s="1"/>
  <c r="L454" i="9"/>
  <c r="M454" i="9" s="1"/>
  <c r="L10" i="9"/>
  <c r="M10" i="9" s="1"/>
  <c r="L983" i="9"/>
  <c r="M983" i="9" s="1"/>
  <c r="L1467" i="9"/>
  <c r="M1467" i="9" s="1"/>
  <c r="L1161" i="9"/>
  <c r="M1161" i="9" s="1"/>
  <c r="L1249" i="9"/>
  <c r="M1249" i="9" s="1"/>
  <c r="L817" i="9"/>
  <c r="M817" i="9" s="1"/>
  <c r="L385" i="9"/>
  <c r="M385" i="9" s="1"/>
  <c r="L1407" i="9"/>
  <c r="M1407" i="9" s="1"/>
  <c r="L1535" i="9"/>
  <c r="M1535" i="9" s="1"/>
  <c r="L1067" i="9"/>
  <c r="M1067" i="9" s="1"/>
  <c r="L623" i="9"/>
  <c r="M623" i="9" s="1"/>
  <c r="L477" i="9"/>
  <c r="M477" i="9" s="1"/>
  <c r="L1171" i="9"/>
  <c r="M1171" i="9" s="1"/>
  <c r="L739" i="9"/>
  <c r="M739" i="9" s="1"/>
  <c r="L1434" i="9"/>
  <c r="M1434" i="9" s="1"/>
  <c r="L1002" i="9"/>
  <c r="M1002" i="9" s="1"/>
  <c r="L558" i="9"/>
  <c r="M558" i="9" s="1"/>
  <c r="L126" i="9"/>
  <c r="M126" i="9" s="1"/>
  <c r="L1241" i="9"/>
  <c r="M1241" i="9" s="1"/>
  <c r="L809" i="9"/>
  <c r="M809" i="9" s="1"/>
  <c r="L377" i="9"/>
  <c r="M377" i="9" s="1"/>
  <c r="L11" i="9"/>
  <c r="M11" i="9" s="1"/>
  <c r="L376" i="9"/>
  <c r="M376" i="9" s="1"/>
  <c r="L201" i="9"/>
  <c r="M201" i="9" s="1"/>
  <c r="L301" i="9"/>
  <c r="M301" i="9" s="1"/>
  <c r="L1134" i="9"/>
  <c r="M1134" i="9" s="1"/>
  <c r="L852" i="9"/>
  <c r="M852" i="9" s="1"/>
  <c r="L1376" i="9"/>
  <c r="M1376" i="9" s="1"/>
  <c r="L1197" i="9"/>
  <c r="M1197" i="9" s="1"/>
  <c r="L1236" i="9"/>
  <c r="M1236" i="9" s="1"/>
  <c r="L1508" i="9"/>
  <c r="M1508" i="9" s="1"/>
  <c r="L1396" i="9"/>
  <c r="M1396" i="9" s="1"/>
  <c r="L964" i="9"/>
  <c r="M964" i="9" s="1"/>
  <c r="L879" i="9"/>
  <c r="M879" i="9" s="1"/>
  <c r="L447" i="9"/>
  <c r="M447" i="9" s="1"/>
  <c r="L15" i="9"/>
  <c r="M15" i="9" s="1"/>
  <c r="L1094" i="9"/>
  <c r="M1094" i="9" s="1"/>
  <c r="L662" i="9"/>
  <c r="M662" i="9" s="1"/>
  <c r="L230" i="9"/>
  <c r="M230" i="9" s="1"/>
  <c r="L708" i="9"/>
  <c r="M708" i="9" s="1"/>
  <c r="L1584" i="9"/>
  <c r="M1584" i="9" s="1"/>
  <c r="L1066" i="9"/>
  <c r="M1066" i="9" s="1"/>
  <c r="L622" i="9"/>
  <c r="M622" i="9" s="1"/>
  <c r="L788" i="9"/>
  <c r="M788" i="9" s="1"/>
  <c r="L356" i="9"/>
  <c r="M356" i="9" s="1"/>
  <c r="L736" i="9"/>
  <c r="M736" i="9" s="1"/>
  <c r="L232" i="9"/>
  <c r="M232" i="9" s="1"/>
  <c r="L273" i="9"/>
  <c r="M273" i="9" s="1"/>
  <c r="L157" i="9"/>
  <c r="M157" i="9" s="1"/>
  <c r="L402" i="9"/>
  <c r="M402" i="9" s="1"/>
  <c r="L1598" i="9"/>
  <c r="M1598" i="9" s="1"/>
  <c r="L1593" i="9"/>
  <c r="M1593" i="9" s="1"/>
  <c r="L1610" i="9"/>
  <c r="L189" i="9"/>
  <c r="M189" i="9" s="1"/>
  <c r="L827" i="9"/>
  <c r="M827" i="9" s="1"/>
  <c r="L1330" i="9"/>
  <c r="M1330" i="9" s="1"/>
  <c r="L610" i="9"/>
  <c r="M610" i="9" s="1"/>
  <c r="L724" i="9"/>
  <c r="M724" i="9" s="1"/>
  <c r="L358" i="9"/>
  <c r="M358" i="9" s="1"/>
  <c r="L199" i="9"/>
  <c r="M199" i="9" s="1"/>
  <c r="L990" i="9"/>
  <c r="M990" i="9" s="1"/>
  <c r="L1065" i="9"/>
  <c r="M1065" i="9" s="1"/>
  <c r="L865" i="9"/>
  <c r="M865" i="9" s="1"/>
  <c r="L1562" i="9"/>
  <c r="M1562" i="9" s="1"/>
  <c r="L971" i="9"/>
  <c r="M971" i="9" s="1"/>
  <c r="L1435" i="9"/>
  <c r="M1435" i="9" s="1"/>
  <c r="L571" i="9"/>
  <c r="M571" i="9" s="1"/>
  <c r="L834" i="9"/>
  <c r="M834" i="9" s="1"/>
  <c r="L1517" i="9"/>
  <c r="M1517" i="9" s="1"/>
  <c r="L641" i="9"/>
  <c r="M641" i="9" s="1"/>
  <c r="L173" i="9"/>
  <c r="M173" i="9" s="1"/>
  <c r="L249" i="9"/>
  <c r="M249" i="9" s="1"/>
  <c r="L1455" i="9"/>
  <c r="M1455" i="9" s="1"/>
  <c r="L1296" i="9"/>
  <c r="M1296" i="9" s="1"/>
  <c r="L1173" i="9"/>
  <c r="M1173" i="9" s="1"/>
  <c r="L1084" i="9"/>
  <c r="M1084" i="9" s="1"/>
  <c r="L567" i="9"/>
  <c r="M567" i="9" s="1"/>
  <c r="L1214" i="9"/>
  <c r="M1214" i="9" s="1"/>
  <c r="L404" i="9"/>
  <c r="M404" i="9" s="1"/>
  <c r="L352" i="9"/>
  <c r="M352" i="9" s="1"/>
  <c r="L911" i="9"/>
  <c r="M911" i="9" s="1"/>
  <c r="L1017" i="9"/>
  <c r="M1017" i="9" s="1"/>
  <c r="L853" i="9"/>
  <c r="M853" i="9" s="1"/>
  <c r="L1164" i="9"/>
  <c r="M1164" i="9" s="1"/>
  <c r="L887" i="9"/>
  <c r="M887" i="9" s="1"/>
  <c r="L1423" i="9"/>
  <c r="M1423" i="9" s="1"/>
  <c r="L559" i="9"/>
  <c r="M559" i="9" s="1"/>
  <c r="L894" i="9"/>
  <c r="M894" i="9" s="1"/>
  <c r="L6" i="9"/>
  <c r="M6" i="9" s="1"/>
  <c r="L701" i="9"/>
  <c r="M701" i="9" s="1"/>
  <c r="L233" i="9"/>
  <c r="M233" i="9" s="1"/>
  <c r="L251" i="9"/>
  <c r="M251" i="9" s="1"/>
  <c r="L1425" i="9"/>
  <c r="M1425" i="9" s="1"/>
  <c r="L741" i="9"/>
  <c r="M741" i="9" s="1"/>
  <c r="L444" i="9"/>
  <c r="M444" i="9" s="1"/>
  <c r="L1360" i="9"/>
  <c r="M1360" i="9" s="1"/>
  <c r="L843" i="9"/>
  <c r="M843" i="9" s="1"/>
  <c r="L1335" i="9"/>
  <c r="M1335" i="9" s="1"/>
  <c r="L626" i="9"/>
  <c r="M626" i="9" s="1"/>
  <c r="L1308" i="9"/>
  <c r="M1308" i="9" s="1"/>
  <c r="L586" i="9"/>
  <c r="M586" i="9" s="1"/>
  <c r="L320" i="9"/>
  <c r="M320" i="9" s="1"/>
  <c r="L340" i="9"/>
  <c r="M340" i="9" s="1"/>
  <c r="L381" i="9"/>
  <c r="M381" i="9" s="1"/>
  <c r="L400" i="9"/>
  <c r="M400" i="9" s="1"/>
  <c r="L1251" i="9"/>
  <c r="M1251" i="9" s="1"/>
  <c r="L1534" i="9"/>
  <c r="M1534" i="9" s="1"/>
  <c r="L913" i="9"/>
  <c r="M913" i="9" s="1"/>
  <c r="L481" i="9"/>
  <c r="M481" i="9" s="1"/>
  <c r="L1487" i="9"/>
  <c r="M1487" i="9" s="1"/>
  <c r="L575" i="9"/>
  <c r="M575" i="9" s="1"/>
  <c r="L1123" i="9"/>
  <c r="M1123" i="9" s="1"/>
  <c r="L691" i="9"/>
  <c r="M691" i="9" s="1"/>
  <c r="L954" i="9"/>
  <c r="M954" i="9" s="1"/>
  <c r="L78" i="9"/>
  <c r="M78" i="9" s="1"/>
  <c r="L761" i="9"/>
  <c r="M761" i="9" s="1"/>
  <c r="L293" i="9"/>
  <c r="M293" i="9" s="1"/>
  <c r="L137" i="9"/>
  <c r="M137" i="9" s="1"/>
  <c r="L655" i="9"/>
  <c r="M655" i="9" s="1"/>
  <c r="L1101" i="9"/>
  <c r="M1101" i="9" s="1"/>
  <c r="L1578" i="9"/>
  <c r="M1578" i="9" s="1"/>
  <c r="L1576" i="9"/>
  <c r="M1576" i="9" s="1"/>
  <c r="L1047" i="9"/>
  <c r="M1047" i="9" s="1"/>
  <c r="L183" i="9"/>
  <c r="M183" i="9" s="1"/>
  <c r="L398" i="9"/>
  <c r="M398" i="9" s="1"/>
  <c r="L1393" i="9"/>
  <c r="M1393" i="9" s="1"/>
  <c r="L646" i="9"/>
  <c r="M646" i="9" s="1"/>
  <c r="L380" i="9"/>
  <c r="M380" i="9" s="1"/>
  <c r="L91" i="9"/>
  <c r="M91" i="9" s="1"/>
  <c r="L1206" i="9"/>
  <c r="M1206" i="9" s="1"/>
  <c r="L1209" i="9"/>
  <c r="M1209" i="9" s="1"/>
  <c r="L901" i="9"/>
  <c r="M901" i="9" s="1"/>
  <c r="L37" i="9"/>
  <c r="M37" i="9" s="1"/>
  <c r="L1091" i="9"/>
  <c r="M1091" i="9" s="1"/>
  <c r="L489" i="9"/>
  <c r="M489" i="9" s="1"/>
  <c r="L1329" i="9"/>
  <c r="M1329" i="9" s="1"/>
  <c r="L912" i="9"/>
  <c r="M912" i="9" s="1"/>
  <c r="L427" i="9"/>
  <c r="M427" i="9" s="1"/>
  <c r="L2" i="9"/>
  <c r="M2" i="9" s="1"/>
  <c r="L291" i="9"/>
  <c r="M291" i="9" s="1"/>
  <c r="L45" i="9"/>
  <c r="M45" i="9" s="1"/>
  <c r="L456" i="9"/>
  <c r="M456" i="9" s="1"/>
  <c r="L1076" i="9"/>
  <c r="M1076" i="9" s="1"/>
  <c r="L632" i="9"/>
  <c r="M632" i="9" s="1"/>
  <c r="L652" i="9"/>
  <c r="M652" i="9" s="1"/>
  <c r="L286" i="9"/>
  <c r="M286" i="9" s="1"/>
  <c r="L127" i="9"/>
  <c r="M127" i="9" s="1"/>
  <c r="L618" i="9"/>
  <c r="M618" i="9" s="1"/>
  <c r="L789" i="9"/>
  <c r="M789" i="9" s="1"/>
  <c r="L793" i="9"/>
  <c r="M793" i="9" s="1"/>
  <c r="L1260" i="9"/>
  <c r="M1260" i="9" s="1"/>
  <c r="L669" i="9"/>
  <c r="M669" i="9" s="1"/>
  <c r="L931" i="9"/>
  <c r="M931" i="9" s="1"/>
  <c r="L750" i="9"/>
  <c r="M750" i="9" s="1"/>
  <c r="L1433" i="9"/>
  <c r="M1433" i="9" s="1"/>
  <c r="L569" i="9"/>
  <c r="M569" i="9" s="1"/>
  <c r="L101" i="9"/>
  <c r="M101" i="9" s="1"/>
  <c r="L105" i="9"/>
  <c r="M105" i="9" s="1"/>
  <c r="L537" i="9"/>
  <c r="M537" i="9" s="1"/>
  <c r="L909" i="9"/>
  <c r="M909" i="9" s="1"/>
  <c r="L1404" i="9"/>
  <c r="M1404" i="9" s="1"/>
  <c r="L598" i="9"/>
  <c r="M598" i="9" s="1"/>
  <c r="L332" i="9"/>
  <c r="M332" i="9" s="1"/>
  <c r="L208" i="9"/>
  <c r="M208" i="9" s="1"/>
  <c r="L1538" i="9"/>
  <c r="M1538" i="9" s="1"/>
  <c r="L1213" i="9"/>
  <c r="M1213" i="9" s="1"/>
  <c r="L349" i="9"/>
  <c r="M349" i="9" s="1"/>
  <c r="L1259" i="9"/>
  <c r="M1259" i="9" s="1"/>
  <c r="L1351" i="9"/>
  <c r="M1351" i="9" s="1"/>
  <c r="L487" i="9"/>
  <c r="M487" i="9" s="1"/>
  <c r="L810" i="9"/>
  <c r="M810" i="9" s="1"/>
  <c r="L629" i="9"/>
  <c r="M629" i="9" s="1"/>
  <c r="L161" i="9"/>
  <c r="M161" i="9" s="1"/>
  <c r="L22" i="9"/>
  <c r="M22" i="9" s="1"/>
  <c r="L1149" i="9"/>
  <c r="M1149" i="9" s="1"/>
  <c r="L1590" i="9"/>
  <c r="M1590" i="9" s="1"/>
  <c r="L771" i="9"/>
  <c r="M771" i="9" s="1"/>
  <c r="L1418" i="9"/>
  <c r="M1418" i="9" s="1"/>
  <c r="L554" i="9"/>
  <c r="M554" i="9" s="1"/>
  <c r="L756" i="9"/>
  <c r="M756" i="9" s="1"/>
  <c r="L514" i="9"/>
  <c r="M514" i="9" s="1"/>
  <c r="L680" i="9"/>
  <c r="M680" i="9" s="1"/>
  <c r="L700" i="9"/>
  <c r="M700" i="9" s="1"/>
  <c r="L334" i="9"/>
  <c r="M334" i="9" s="1"/>
  <c r="L247" i="9"/>
  <c r="M247" i="9" s="1"/>
  <c r="L223" i="9"/>
  <c r="M223" i="9" s="1"/>
  <c r="L1301" i="9"/>
  <c r="M1301" i="9" s="1"/>
  <c r="L1273" i="9"/>
  <c r="M1273" i="9" s="1"/>
  <c r="L409" i="9"/>
  <c r="M409" i="9" s="1"/>
  <c r="L1403" i="9"/>
  <c r="M1403" i="9" s="1"/>
  <c r="L503" i="9"/>
  <c r="M503" i="9" s="1"/>
  <c r="L1051" i="9"/>
  <c r="M1051" i="9" s="1"/>
  <c r="L1314" i="9"/>
  <c r="M1314" i="9" s="1"/>
  <c r="L1565" i="9"/>
  <c r="M1565" i="9" s="1"/>
  <c r="L689" i="9"/>
  <c r="M689" i="9" s="1"/>
  <c r="L221" i="9"/>
  <c r="M221" i="9" s="1"/>
  <c r="L13" i="9"/>
  <c r="M13" i="9" s="1"/>
  <c r="L1560" i="9"/>
  <c r="M1560" i="9" s="1"/>
  <c r="L564" i="9"/>
  <c r="M564" i="9" s="1"/>
  <c r="L1077" i="9"/>
  <c r="M1077" i="9" s="1"/>
  <c r="L1504" i="9"/>
  <c r="M1504" i="9" s="1"/>
  <c r="L975" i="9"/>
  <c r="M975" i="9" s="1"/>
  <c r="L111" i="9"/>
  <c r="M111" i="9" s="1"/>
  <c r="L758" i="9"/>
  <c r="M758" i="9" s="1"/>
  <c r="L1548" i="9"/>
  <c r="M1548" i="9" s="1"/>
  <c r="L1018" i="9"/>
  <c r="M1018" i="9" s="1"/>
  <c r="L740" i="9"/>
  <c r="M740" i="9" s="1"/>
  <c r="L846" i="9"/>
  <c r="M846" i="9" s="1"/>
  <c r="L921" i="9"/>
  <c r="M921" i="9" s="1"/>
  <c r="L829" i="9"/>
  <c r="M829" i="9" s="1"/>
  <c r="L1539" i="9"/>
  <c r="M1539" i="9" s="1"/>
  <c r="L1007" i="9"/>
  <c r="M1007" i="9" s="1"/>
  <c r="L417" i="9"/>
  <c r="M417" i="9" s="1"/>
  <c r="L751" i="9"/>
  <c r="M751" i="9" s="1"/>
  <c r="L1014" i="9"/>
  <c r="M1014" i="9" s="1"/>
  <c r="L138" i="9"/>
  <c r="M138" i="9" s="1"/>
  <c r="L821" i="9"/>
  <c r="M821" i="9" s="1"/>
  <c r="L1347" i="9"/>
  <c r="M1347" i="9" s="1"/>
  <c r="L1053" i="9"/>
  <c r="M1053" i="9" s="1"/>
  <c r="L996" i="9"/>
  <c r="M996" i="9" s="1"/>
  <c r="L1554" i="9"/>
  <c r="M1554" i="9" s="1"/>
  <c r="L1317" i="9"/>
  <c r="M1317" i="9" s="1"/>
  <c r="L1564" i="9"/>
  <c r="M1564" i="9" s="1"/>
  <c r="L1120" i="9"/>
  <c r="M1120" i="9" s="1"/>
  <c r="L1035" i="9"/>
  <c r="M1035" i="9" s="1"/>
  <c r="L603" i="9"/>
  <c r="M603" i="9" s="1"/>
  <c r="L171" i="9"/>
  <c r="M171" i="9" s="1"/>
  <c r="L1250" i="9"/>
  <c r="M1250" i="9" s="1"/>
  <c r="L818" i="9"/>
  <c r="M818" i="9" s="1"/>
  <c r="L386" i="9"/>
  <c r="M386" i="9" s="1"/>
  <c r="L1203" i="9"/>
  <c r="M1203" i="9" s="1"/>
  <c r="L1150" i="9"/>
  <c r="M1150" i="9" s="1"/>
  <c r="L706" i="9"/>
  <c r="M706" i="9" s="1"/>
  <c r="L812" i="9"/>
  <c r="M812" i="9" s="1"/>
  <c r="L368" i="9"/>
  <c r="M368" i="9" s="1"/>
  <c r="L748" i="9"/>
  <c r="M748" i="9" s="1"/>
  <c r="L382" i="9"/>
  <c r="M382" i="9" s="1"/>
  <c r="L357" i="9"/>
  <c r="M357" i="9" s="1"/>
  <c r="L1159" i="9"/>
  <c r="M1159" i="9" s="1"/>
  <c r="L1333" i="9"/>
  <c r="M1333" i="9" s="1"/>
  <c r="L873" i="9"/>
  <c r="M873" i="9" s="1"/>
  <c r="L1177" i="9"/>
  <c r="M1177" i="9" s="1"/>
  <c r="L745" i="9"/>
  <c r="M745" i="9" s="1"/>
  <c r="L313" i="9"/>
  <c r="M313" i="9" s="1"/>
  <c r="L1452" i="9"/>
  <c r="M1452" i="9" s="1"/>
  <c r="L1451" i="9"/>
  <c r="M1451" i="9" s="1"/>
  <c r="L995" i="9"/>
  <c r="M995" i="9" s="1"/>
  <c r="L551" i="9"/>
  <c r="M551" i="9" s="1"/>
  <c r="L1543" i="9"/>
  <c r="M1543" i="9" s="1"/>
  <c r="L1099" i="9"/>
  <c r="M1099" i="9" s="1"/>
  <c r="L667" i="9"/>
  <c r="M667" i="9" s="1"/>
  <c r="L1362" i="9"/>
  <c r="M1362" i="9" s="1"/>
  <c r="L930" i="9"/>
  <c r="M930" i="9" s="1"/>
  <c r="L486" i="9"/>
  <c r="M486" i="9" s="1"/>
  <c r="L54" i="9"/>
  <c r="M54" i="9" s="1"/>
  <c r="L1169" i="9"/>
  <c r="M1169" i="9" s="1"/>
  <c r="L737" i="9"/>
  <c r="M737" i="9" s="1"/>
  <c r="L395" i="9"/>
  <c r="M395" i="9" s="1"/>
  <c r="L341" i="9"/>
  <c r="M341" i="9" s="1"/>
  <c r="L88" i="9"/>
  <c r="M88" i="9" s="1"/>
  <c r="L57" i="9"/>
  <c r="M57" i="9" s="1"/>
  <c r="L1356" i="9"/>
  <c r="M1356" i="9" s="1"/>
  <c r="L1570" i="9"/>
  <c r="M1570" i="9" s="1"/>
  <c r="L1431" i="9"/>
  <c r="M1431" i="9" s="1"/>
  <c r="L897" i="9"/>
  <c r="M897" i="9" s="1"/>
  <c r="L696" i="9"/>
  <c r="M696" i="9" s="1"/>
  <c r="L1586" i="9"/>
  <c r="M1586" i="9" s="1"/>
  <c r="L1324" i="9"/>
  <c r="M1324" i="9" s="1"/>
  <c r="L892" i="9"/>
  <c r="M892" i="9" s="1"/>
  <c r="L807" i="9"/>
  <c r="M807" i="9" s="1"/>
  <c r="L375" i="9"/>
  <c r="M375" i="9" s="1"/>
  <c r="L1454" i="9"/>
  <c r="M1454" i="9" s="1"/>
  <c r="L1022" i="9"/>
  <c r="M1022" i="9" s="1"/>
  <c r="L590" i="9"/>
  <c r="M590" i="9" s="1"/>
  <c r="L158" i="9"/>
  <c r="M158" i="9" s="1"/>
  <c r="L372" i="9"/>
  <c r="M372" i="9" s="1"/>
  <c r="L1032" i="9"/>
  <c r="M1032" i="9" s="1"/>
  <c r="L994" i="9"/>
  <c r="M994" i="9" s="1"/>
  <c r="L550" i="9"/>
  <c r="M550" i="9" s="1"/>
  <c r="L716" i="9"/>
  <c r="M716" i="9" s="1"/>
  <c r="L284" i="9"/>
  <c r="M284" i="9" s="1"/>
  <c r="L664" i="9"/>
  <c r="M664" i="9" s="1"/>
  <c r="L160" i="9"/>
  <c r="M160" i="9" s="1"/>
  <c r="L129" i="9"/>
  <c r="M129" i="9" s="1"/>
  <c r="L1055" i="9"/>
  <c r="M1055" i="9" s="1"/>
  <c r="L1373" i="9"/>
  <c r="M1373" i="9" s="1"/>
  <c r="L1596" i="9"/>
  <c r="M1596" i="9" s="1"/>
  <c r="L1604" i="9"/>
  <c r="M1604" i="9" s="1"/>
  <c r="L1605" i="9"/>
  <c r="M1605" i="9" s="1"/>
  <c r="L128" i="9"/>
  <c r="M128" i="9" s="1"/>
  <c r="L289" i="9"/>
  <c r="M289" i="9" s="1"/>
  <c r="L502" i="9"/>
  <c r="M502" i="9" s="1"/>
  <c r="L144" i="9"/>
  <c r="M144" i="9" s="1"/>
  <c r="L910" i="9"/>
  <c r="M910" i="9" s="1"/>
  <c r="L200" i="9"/>
  <c r="M200" i="9" s="1"/>
  <c r="L220" i="9"/>
  <c r="M220" i="9" s="1"/>
  <c r="L261" i="9"/>
  <c r="M261" i="9" s="1"/>
  <c r="L1295" i="9"/>
  <c r="M1295" i="9" s="1"/>
  <c r="L1464" i="9"/>
  <c r="M1464" i="9" s="1"/>
  <c r="L1225" i="9"/>
  <c r="M1225" i="9" s="1"/>
  <c r="L361" i="9"/>
  <c r="M361" i="9" s="1"/>
  <c r="L1355" i="9"/>
  <c r="M1355" i="9" s="1"/>
  <c r="L899" i="9"/>
  <c r="M899" i="9" s="1"/>
  <c r="L1363" i="9"/>
  <c r="M1363" i="9" s="1"/>
  <c r="L499" i="9"/>
  <c r="M499" i="9" s="1"/>
  <c r="L1194" i="9"/>
  <c r="M1194" i="9" s="1"/>
  <c r="L318" i="9"/>
  <c r="M318" i="9" s="1"/>
  <c r="L1001" i="9"/>
  <c r="M1001" i="9" s="1"/>
  <c r="L215" i="9"/>
  <c r="M215" i="9" s="1"/>
  <c r="L346" i="9"/>
  <c r="M346" i="9" s="1"/>
  <c r="L1441" i="9"/>
  <c r="M1441" i="9" s="1"/>
  <c r="L744" i="9"/>
  <c r="M744" i="9" s="1"/>
  <c r="L1518" i="9"/>
  <c r="M1518" i="9" s="1"/>
  <c r="L885" i="9"/>
  <c r="M885" i="9" s="1"/>
  <c r="L540" i="9"/>
  <c r="M540" i="9" s="1"/>
  <c r="L1042" i="9"/>
  <c r="M1042" i="9" s="1"/>
  <c r="L764" i="9"/>
  <c r="M764" i="9" s="1"/>
  <c r="L784" i="9"/>
  <c r="M784" i="9" s="1"/>
  <c r="L1015" i="9"/>
  <c r="M1015" i="9" s="1"/>
  <c r="L729" i="9"/>
  <c r="M729" i="9" s="1"/>
  <c r="L781" i="9"/>
  <c r="M781" i="9" s="1"/>
  <c r="L636" i="9"/>
  <c r="M636" i="9" s="1"/>
  <c r="L815" i="9"/>
  <c r="M815" i="9" s="1"/>
  <c r="L657" i="9"/>
  <c r="M657" i="9" s="1"/>
  <c r="L919" i="9"/>
  <c r="M919" i="9" s="1"/>
  <c r="L1254" i="9"/>
  <c r="M1254" i="9" s="1"/>
  <c r="L1061" i="9"/>
  <c r="M1061" i="9" s="1"/>
  <c r="L287" i="9"/>
  <c r="M287" i="9" s="1"/>
  <c r="L209" i="9"/>
  <c r="M209" i="9" s="1"/>
  <c r="L1311" i="9"/>
  <c r="M1311" i="9" s="1"/>
  <c r="L1188" i="9"/>
  <c r="M1188" i="9" s="1"/>
  <c r="L1414" i="9"/>
  <c r="M1414" i="9" s="1"/>
  <c r="L1465" i="9"/>
  <c r="M1465" i="9" s="1"/>
  <c r="L1551" i="9"/>
  <c r="M1551" i="9" s="1"/>
  <c r="L339" i="9"/>
  <c r="M339" i="9" s="1"/>
  <c r="L986" i="9"/>
  <c r="M986" i="9" s="1"/>
  <c r="L122" i="9"/>
  <c r="M122" i="9" s="1"/>
  <c r="L240" i="9"/>
  <c r="M240" i="9" s="1"/>
  <c r="L958" i="9"/>
  <c r="M958" i="9" s="1"/>
  <c r="L248" i="9"/>
  <c r="M248" i="9" s="1"/>
  <c r="L268" i="9"/>
  <c r="M268" i="9" s="1"/>
  <c r="L309" i="9"/>
  <c r="M309" i="9" s="1"/>
  <c r="L112" i="9"/>
  <c r="M112" i="9" s="1"/>
  <c r="L1439" i="9"/>
  <c r="M1439" i="9" s="1"/>
  <c r="L1257" i="9"/>
  <c r="M1257" i="9" s="1"/>
  <c r="L841" i="9"/>
  <c r="M841" i="9" s="1"/>
  <c r="L1309" i="9"/>
  <c r="M1309" i="9" s="1"/>
  <c r="L947" i="9"/>
  <c r="M947" i="9" s="1"/>
  <c r="L1483" i="9"/>
  <c r="M1483" i="9" s="1"/>
  <c r="L619" i="9"/>
  <c r="M619" i="9" s="1"/>
  <c r="L882" i="9"/>
  <c r="M882" i="9" s="1"/>
  <c r="L438" i="9"/>
  <c r="M438" i="9" s="1"/>
  <c r="L1121" i="9"/>
  <c r="M1121" i="9" s="1"/>
  <c r="L347" i="9"/>
  <c r="M347" i="9" s="1"/>
  <c r="L394" i="9"/>
  <c r="M394" i="9" s="1"/>
  <c r="L69" i="9"/>
  <c r="M69" i="9" s="1"/>
  <c r="L1278" i="9"/>
  <c r="M1278" i="9" s="1"/>
  <c r="L825" i="9"/>
  <c r="M825" i="9" s="1"/>
  <c r="L1482" i="9"/>
  <c r="M1482" i="9" s="1"/>
  <c r="L1060" i="9"/>
  <c r="M1060" i="9" s="1"/>
  <c r="L543" i="9"/>
  <c r="M543" i="9" s="1"/>
  <c r="L1190" i="9"/>
  <c r="M1190" i="9" s="1"/>
  <c r="L326" i="9"/>
  <c r="M326" i="9" s="1"/>
  <c r="L1224" i="9"/>
  <c r="M1224" i="9" s="1"/>
  <c r="L574" i="9"/>
  <c r="M574" i="9" s="1"/>
  <c r="L308" i="9"/>
  <c r="M308" i="9" s="1"/>
  <c r="L616" i="9"/>
  <c r="M616" i="9" s="1"/>
  <c r="L204" i="9"/>
  <c r="M204" i="9" s="1"/>
  <c r="L1477" i="9"/>
  <c r="M1477" i="9" s="1"/>
  <c r="L1261" i="9"/>
  <c r="M1261" i="9" s="1"/>
  <c r="L397" i="9"/>
  <c r="M397" i="9" s="1"/>
  <c r="L1475" i="9"/>
  <c r="M1475" i="9" s="1"/>
  <c r="L563" i="9"/>
  <c r="M563" i="9" s="1"/>
  <c r="L1183" i="9"/>
  <c r="M1183" i="9" s="1"/>
  <c r="L1446" i="9"/>
  <c r="M1446" i="9" s="1"/>
  <c r="L570" i="9"/>
  <c r="M570" i="9" s="1"/>
  <c r="L1253" i="9"/>
  <c r="M1253" i="9" s="1"/>
  <c r="L389" i="9"/>
  <c r="M389" i="9" s="1"/>
  <c r="L383" i="9"/>
  <c r="M383" i="9" s="1"/>
  <c r="L1479" i="9"/>
  <c r="M1479" i="9" s="1"/>
  <c r="L55" i="9"/>
  <c r="M55" i="9" s="1"/>
  <c r="L1364" i="9"/>
  <c r="M1364" i="9" s="1"/>
  <c r="L1153" i="9"/>
  <c r="M1153" i="9" s="1"/>
  <c r="L1122" i="9"/>
  <c r="M1122" i="9" s="1"/>
  <c r="L678" i="9"/>
  <c r="M678" i="9" s="1"/>
  <c r="L246" i="9"/>
  <c r="M246" i="9" s="1"/>
  <c r="L1361" i="9"/>
  <c r="M1361" i="9" s="1"/>
  <c r="L929" i="9"/>
  <c r="M929" i="9" s="1"/>
  <c r="L497" i="9"/>
  <c r="M497" i="9" s="1"/>
  <c r="L143" i="9"/>
  <c r="M143" i="9" s="1"/>
  <c r="L17" i="9"/>
  <c r="M17" i="9" s="1"/>
  <c r="L274" i="9"/>
  <c r="M274" i="9" s="1"/>
  <c r="L331" i="9"/>
  <c r="M331" i="9" s="1"/>
  <c r="L1200" i="9"/>
  <c r="M1200" i="9" s="1"/>
  <c r="L1532" i="9"/>
  <c r="M1532" i="9" s="1"/>
  <c r="L1342" i="9"/>
  <c r="M1342" i="9" s="1"/>
  <c r="L1372" i="9"/>
  <c r="M1372" i="9" s="1"/>
  <c r="L940" i="9"/>
  <c r="M940" i="9" s="1"/>
  <c r="L855" i="9"/>
  <c r="M855" i="9" s="1"/>
  <c r="L423" i="9"/>
  <c r="M423" i="9" s="1"/>
  <c r="L1515" i="9"/>
  <c r="M1515" i="9" s="1"/>
  <c r="L1070" i="9"/>
  <c r="M1070" i="9" s="1"/>
  <c r="L638" i="9"/>
  <c r="M638" i="9" s="1"/>
  <c r="L206" i="9"/>
  <c r="M206" i="9" s="1"/>
  <c r="L288" i="9"/>
  <c r="M288" i="9" s="1"/>
  <c r="L864" i="9"/>
  <c r="M864" i="9" s="1"/>
  <c r="L970" i="9"/>
  <c r="M970" i="9" s="1"/>
  <c r="L526" i="9"/>
  <c r="M526" i="9" s="1"/>
  <c r="L692" i="9"/>
  <c r="M692" i="9" s="1"/>
  <c r="L260" i="9"/>
  <c r="M260" i="9" s="1"/>
  <c r="L712" i="9"/>
  <c r="M712" i="9" s="1"/>
  <c r="L64" i="9"/>
  <c r="M64" i="9" s="1"/>
  <c r="L187" i="9"/>
  <c r="M187" i="9" s="1"/>
  <c r="L1422" i="9"/>
  <c r="M1422" i="9" s="1"/>
  <c r="L1368" i="9"/>
  <c r="M1368" i="9" s="1"/>
  <c r="L1328" i="9"/>
  <c r="M1328" i="9" s="1"/>
  <c r="L1141" i="9"/>
  <c r="M1141" i="9" s="1"/>
  <c r="L709" i="9"/>
  <c r="M709" i="9" s="1"/>
  <c r="L277" i="9"/>
  <c r="M277" i="9" s="1"/>
  <c r="L360" i="9"/>
  <c r="M360" i="9" s="1"/>
  <c r="L1187" i="9"/>
  <c r="M1187" i="9" s="1"/>
  <c r="L731" i="9"/>
  <c r="M731" i="9" s="1"/>
  <c r="L585" i="9"/>
  <c r="M585" i="9" s="1"/>
  <c r="L1279" i="9"/>
  <c r="M1279" i="9" s="1"/>
  <c r="L847" i="9"/>
  <c r="M847" i="9" s="1"/>
  <c r="L415" i="9"/>
  <c r="M415" i="9" s="1"/>
  <c r="L1182" i="9"/>
  <c r="M1182" i="9" s="1"/>
  <c r="L738" i="9"/>
  <c r="M738" i="9" s="1"/>
  <c r="L306" i="9"/>
  <c r="M306" i="9" s="1"/>
  <c r="L1421" i="9"/>
  <c r="M1421" i="9" s="1"/>
  <c r="L989" i="9"/>
  <c r="M989" i="9" s="1"/>
  <c r="L203" i="9"/>
  <c r="M203" i="9" s="1"/>
  <c r="L89" i="9"/>
  <c r="M89" i="9" s="1"/>
  <c r="L225" i="9"/>
  <c r="M225" i="9" s="1"/>
  <c r="L141" i="9"/>
  <c r="M141" i="9" s="1"/>
  <c r="L1321" i="9"/>
  <c r="M1321" i="9" s="1"/>
  <c r="L861" i="9"/>
  <c r="M861" i="9" s="1"/>
  <c r="L1506" i="9"/>
  <c r="M1506" i="9" s="1"/>
  <c r="L1413" i="9"/>
  <c r="M1413" i="9" s="1"/>
  <c r="L1248" i="9"/>
  <c r="M1248" i="9" s="1"/>
  <c r="L1216" i="9"/>
  <c r="M1216" i="9" s="1"/>
  <c r="L1131" i="9"/>
  <c r="M1131" i="9" s="1"/>
  <c r="L699" i="9"/>
  <c r="M699" i="9" s="1"/>
  <c r="L267" i="9"/>
  <c r="M267" i="9" s="1"/>
  <c r="L1346" i="9"/>
  <c r="M1346" i="9" s="1"/>
  <c r="L914" i="9"/>
  <c r="M914" i="9" s="1"/>
  <c r="L482" i="9"/>
  <c r="M482" i="9" s="1"/>
  <c r="L50" i="9"/>
  <c r="M50" i="9" s="1"/>
  <c r="L108" i="9"/>
  <c r="M108" i="9" s="1"/>
  <c r="L1558" i="9"/>
  <c r="M1558" i="9" s="1"/>
  <c r="L886" i="9"/>
  <c r="M886" i="9" s="1"/>
  <c r="L1052" i="9"/>
  <c r="M1052" i="9" s="1"/>
  <c r="L608" i="9"/>
  <c r="M608" i="9" s="1"/>
  <c r="L176" i="9"/>
  <c r="M176" i="9" s="1"/>
  <c r="L628" i="9"/>
  <c r="M628" i="9" s="1"/>
  <c r="L196" i="9"/>
  <c r="M196" i="9" s="1"/>
  <c r="L262" i="9"/>
  <c r="M262" i="9" s="1"/>
  <c r="L237" i="9"/>
  <c r="M237" i="9" s="1"/>
  <c r="L175" i="9"/>
  <c r="M175" i="9" s="1"/>
  <c r="L466" i="9"/>
  <c r="M466" i="9" s="1"/>
  <c r="L1390" i="9"/>
  <c r="M1390" i="9" s="1"/>
  <c r="L755" i="9"/>
  <c r="M755" i="9" s="1"/>
  <c r="L509" i="9"/>
  <c r="M509" i="9" s="1"/>
  <c r="L969" i="9"/>
  <c r="M969" i="9" s="1"/>
  <c r="L1201" i="9"/>
  <c r="M1201" i="9" s="1"/>
  <c r="L769" i="9"/>
  <c r="M769" i="9" s="1"/>
  <c r="L337" i="9"/>
  <c r="M337" i="9" s="1"/>
  <c r="L1068" i="9"/>
  <c r="M1068" i="9" s="1"/>
  <c r="L1331" i="9"/>
  <c r="M1331" i="9" s="1"/>
  <c r="L875" i="9"/>
  <c r="M875" i="9" s="1"/>
  <c r="L717" i="9"/>
  <c r="M717" i="9" s="1"/>
  <c r="L1411" i="9"/>
  <c r="M1411" i="9" s="1"/>
  <c r="L979" i="9"/>
  <c r="M979" i="9" s="1"/>
  <c r="L547" i="9"/>
  <c r="M547" i="9" s="1"/>
  <c r="L1242" i="9"/>
  <c r="M1242" i="9" s="1"/>
  <c r="L798" i="9"/>
  <c r="M798" i="9" s="1"/>
  <c r="L366" i="9"/>
  <c r="M366" i="9" s="1"/>
  <c r="L1481" i="9"/>
  <c r="M1481" i="9" s="1"/>
  <c r="L1049" i="9"/>
  <c r="M1049" i="9" s="1"/>
  <c r="L617" i="9"/>
  <c r="M617" i="9" s="1"/>
  <c r="L275" i="9"/>
  <c r="M275" i="9" s="1"/>
  <c r="L149" i="9"/>
  <c r="M149" i="9" s="1"/>
  <c r="L106" i="9"/>
  <c r="M106" i="9" s="1"/>
  <c r="L504" i="9"/>
  <c r="M504" i="9" s="1"/>
  <c r="L1523" i="9"/>
  <c r="M1523" i="9" s="1"/>
  <c r="L690" i="9"/>
  <c r="M690" i="9" s="1"/>
  <c r="L1008" i="9"/>
  <c r="M1008" i="9" s="1"/>
  <c r="L1436" i="9"/>
  <c r="M1436" i="9" s="1"/>
  <c r="L1581" i="9"/>
  <c r="M1581" i="9" s="1"/>
  <c r="L1392" i="9"/>
  <c r="M1392" i="9" s="1"/>
  <c r="L1592" i="9"/>
  <c r="M1592" i="9" s="1"/>
  <c r="L1420" i="9"/>
  <c r="M1420" i="9" s="1"/>
  <c r="L988" i="9"/>
  <c r="M988" i="9" s="1"/>
  <c r="L903" i="9"/>
  <c r="M903" i="9" s="1"/>
  <c r="L471" i="9"/>
  <c r="M471" i="9" s="1"/>
  <c r="L39" i="9"/>
  <c r="M39" i="9" s="1"/>
  <c r="L1118" i="9"/>
  <c r="M1118" i="9" s="1"/>
  <c r="L686" i="9"/>
  <c r="M686" i="9" s="1"/>
  <c r="L254" i="9"/>
  <c r="M254" i="9" s="1"/>
  <c r="L900" i="9"/>
  <c r="M900" i="9" s="1"/>
  <c r="L684" i="9"/>
  <c r="M684" i="9" s="1"/>
  <c r="L946" i="9"/>
  <c r="M946" i="9" s="1"/>
  <c r="L1453" i="9"/>
  <c r="M1453" i="9" s="1"/>
  <c r="L668" i="9"/>
  <c r="M668" i="9" s="1"/>
  <c r="L236" i="9"/>
  <c r="M236" i="9" s="1"/>
  <c r="L472" i="9"/>
  <c r="M472" i="9" s="1"/>
  <c r="L65" i="9"/>
  <c r="M65" i="9" s="1"/>
  <c r="L1139" i="9"/>
  <c r="M1139" i="9" s="1"/>
  <c r="L186" i="9"/>
  <c r="M186" i="9" s="1"/>
  <c r="L1176" i="9"/>
  <c r="M1176" i="9" s="1"/>
  <c r="L1556" i="9"/>
  <c r="M1556" i="9" s="1"/>
  <c r="L1189" i="9"/>
  <c r="M1189" i="9" s="1"/>
  <c r="L757" i="9"/>
  <c r="M757" i="9" s="1"/>
  <c r="L325" i="9"/>
  <c r="M325" i="9" s="1"/>
  <c r="L1536" i="9"/>
  <c r="M1536" i="9" s="1"/>
  <c r="L1391" i="9"/>
  <c r="M1391" i="9" s="1"/>
  <c r="L935" i="9"/>
  <c r="M935" i="9" s="1"/>
  <c r="L491" i="9"/>
  <c r="M491" i="9" s="1"/>
  <c r="L1271" i="9"/>
  <c r="M1271" i="9" s="1"/>
  <c r="L1111" i="9"/>
  <c r="M1111" i="9" s="1"/>
  <c r="L679" i="9"/>
  <c r="M679" i="9" s="1"/>
  <c r="L1374" i="9"/>
  <c r="M1374" i="9" s="1"/>
  <c r="L942" i="9"/>
  <c r="M942" i="9" s="1"/>
  <c r="L498" i="9"/>
  <c r="M498" i="9" s="1"/>
  <c r="L66" i="9"/>
  <c r="M66" i="9" s="1"/>
  <c r="L1181" i="9"/>
  <c r="M1181" i="9" s="1"/>
  <c r="L749" i="9"/>
  <c r="M749" i="9" s="1"/>
  <c r="L407" i="9"/>
  <c r="M407" i="9" s="1"/>
  <c r="L949" i="9"/>
  <c r="M949" i="9" s="1"/>
  <c r="L185" i="9"/>
  <c r="M185" i="9" s="1"/>
  <c r="L777" i="9"/>
  <c r="M777" i="9" s="1"/>
  <c r="L336" i="9"/>
  <c r="M336" i="9" s="1"/>
  <c r="L1503" i="9"/>
  <c r="M1503" i="9" s="1"/>
  <c r="L1041" i="9"/>
  <c r="M1041" i="9" s="1"/>
  <c r="L1480" i="9"/>
  <c r="M1480" i="9" s="1"/>
  <c r="L1048" i="9"/>
  <c r="M1048" i="9" s="1"/>
  <c r="L963" i="9"/>
  <c r="M963" i="9" s="1"/>
  <c r="L531" i="9"/>
  <c r="M531" i="9" s="1"/>
  <c r="L99" i="9"/>
  <c r="M99" i="9" s="1"/>
  <c r="L1178" i="9"/>
  <c r="M1178" i="9" s="1"/>
  <c r="L746" i="9"/>
  <c r="M746" i="9" s="1"/>
  <c r="L314" i="9"/>
  <c r="M314" i="9" s="1"/>
  <c r="L1428" i="9"/>
  <c r="M1428" i="9" s="1"/>
  <c r="L1285" i="9"/>
  <c r="M1285" i="9" s="1"/>
  <c r="L1078" i="9"/>
  <c r="M1078" i="9" s="1"/>
  <c r="L634" i="9"/>
  <c r="M634" i="9" s="1"/>
  <c r="L728" i="9"/>
  <c r="M728" i="9" s="1"/>
  <c r="L296" i="9"/>
  <c r="M296" i="9" s="1"/>
  <c r="L676" i="9"/>
  <c r="M676" i="9" s="1"/>
  <c r="L244" i="9"/>
  <c r="M244" i="9" s="1"/>
  <c r="L310" i="9"/>
  <c r="M310" i="9" s="1"/>
  <c r="L285" i="9"/>
  <c r="M285" i="9" s="1"/>
  <c r="L918" i="9"/>
  <c r="M918" i="9" s="1"/>
  <c r="L1080" i="9"/>
  <c r="M1080" i="9" s="1"/>
  <c r="L1448" i="9"/>
  <c r="M1448" i="9" s="1"/>
  <c r="L1105" i="9"/>
  <c r="M1105" i="9" s="1"/>
  <c r="L673" i="9"/>
  <c r="M673" i="9" s="1"/>
  <c r="L241" i="9"/>
  <c r="M241" i="9" s="1"/>
  <c r="L888" i="9"/>
  <c r="M888" i="9" s="1"/>
  <c r="L1379" i="9"/>
  <c r="M1379" i="9" s="1"/>
  <c r="L923" i="9"/>
  <c r="M923" i="9" s="1"/>
  <c r="L479" i="9"/>
  <c r="M479" i="9" s="1"/>
  <c r="L1459" i="9"/>
  <c r="M1459" i="9" s="1"/>
  <c r="L1027" i="9"/>
  <c r="M1027" i="9" s="1"/>
  <c r="L595" i="9"/>
  <c r="M595" i="9" s="1"/>
  <c r="L1290" i="9"/>
  <c r="M1290" i="9" s="1"/>
  <c r="L858" i="9"/>
  <c r="M858" i="9" s="1"/>
  <c r="L414" i="9"/>
  <c r="M414" i="9" s="1"/>
  <c r="L1541" i="9"/>
  <c r="M1541" i="9" s="1"/>
  <c r="L1097" i="9"/>
  <c r="M1097" i="9" s="1"/>
  <c r="L665" i="9"/>
  <c r="M665" i="9" s="1"/>
  <c r="L323" i="9"/>
  <c r="M323" i="9" s="1"/>
  <c r="L269" i="9"/>
  <c r="M269" i="9" s="1"/>
  <c r="L442" i="9"/>
  <c r="M442" i="9" s="1"/>
  <c r="L211" i="9"/>
  <c r="M211" i="9" s="1"/>
  <c r="L1211" i="9"/>
  <c r="M1211" i="9" s="1"/>
  <c r="L1085" i="9"/>
  <c r="M1085" i="9" s="1"/>
  <c r="L1545" i="9"/>
  <c r="M1545" i="9" s="1"/>
  <c r="L1524" i="9"/>
  <c r="M1524" i="9" s="1"/>
  <c r="L1472" i="9"/>
  <c r="M1472" i="9" s="1"/>
  <c r="L1546" i="9"/>
  <c r="M1546" i="9" s="1"/>
  <c r="L1512" i="9"/>
  <c r="M1512" i="9" s="1"/>
  <c r="L1252" i="9"/>
  <c r="M1252" i="9" s="1"/>
  <c r="L1287" i="9"/>
  <c r="M1287" i="9" s="1"/>
  <c r="L735" i="9"/>
  <c r="M735" i="9" s="1"/>
  <c r="L303" i="9"/>
  <c r="M303" i="9" s="1"/>
  <c r="L1382" i="9"/>
  <c r="M1382" i="9" s="1"/>
  <c r="L950" i="9"/>
  <c r="M950" i="9" s="1"/>
  <c r="L518" i="9"/>
  <c r="M518" i="9" s="1"/>
  <c r="L86" i="9"/>
  <c r="M86" i="9" s="1"/>
  <c r="L168" i="9"/>
  <c r="M168" i="9" s="1"/>
  <c r="L528" i="9"/>
  <c r="M528" i="9" s="1"/>
  <c r="L922" i="9"/>
  <c r="M922" i="9" s="1"/>
  <c r="L1088" i="9"/>
  <c r="M1088" i="9" s="1"/>
  <c r="L644" i="9"/>
  <c r="M644" i="9" s="1"/>
  <c r="L212" i="9"/>
  <c r="M212" i="9" s="1"/>
  <c r="L592" i="9"/>
  <c r="M592" i="9" s="1"/>
  <c r="L4" i="9"/>
  <c r="M4" i="9" s="1"/>
  <c r="L283" i="9"/>
  <c r="M283" i="9" s="1"/>
  <c r="L609" i="9"/>
  <c r="M609" i="9" s="1"/>
  <c r="L653" i="9"/>
  <c r="M653" i="9" s="1"/>
  <c r="L1600" i="9"/>
  <c r="M1600" i="9" s="1"/>
  <c r="L1609" i="9"/>
  <c r="M1609" i="9" s="1"/>
  <c r="L1606" i="9"/>
  <c r="M1606" i="9" s="1"/>
  <c r="M1610" i="9"/>
  <c r="M1540" i="9"/>
  <c r="M579" i="9"/>
  <c r="M952" i="9"/>
  <c r="M435" i="9"/>
  <c r="M3" i="9"/>
  <c r="M612" i="9"/>
  <c r="M1478" i="9"/>
  <c r="M1240" i="9"/>
  <c r="M1510" i="9"/>
  <c r="M362" i="9"/>
  <c r="M1126" i="9"/>
  <c r="M1079" i="9"/>
  <c r="M58" i="9"/>
  <c r="M344" i="9"/>
  <c r="M650" i="9"/>
  <c r="M490" i="9"/>
  <c r="M856" i="9"/>
  <c r="M1577" i="9"/>
  <c r="M378" i="9"/>
  <c r="M1505" i="9"/>
  <c r="M23" i="9"/>
  <c r="M1370" i="9"/>
  <c r="M506" i="9"/>
  <c r="M838" i="9"/>
  <c r="M557" i="9"/>
  <c r="M1298" i="9"/>
  <c r="M932" i="9"/>
  <c r="M300" i="9"/>
  <c r="M1220" i="9"/>
  <c r="M1081" i="9"/>
  <c r="M649" i="9"/>
  <c r="M384" i="9"/>
  <c r="M1199" i="9"/>
  <c r="M525" i="9"/>
  <c r="M787" i="9"/>
  <c r="M355" i="9"/>
  <c r="M259" i="9"/>
  <c r="M998" i="9"/>
  <c r="M134" i="9"/>
  <c r="M842" i="9"/>
  <c r="M697" i="9"/>
  <c r="M1601" i="9"/>
  <c r="M1474" i="9"/>
  <c r="J822" i="1"/>
  <c r="L822" i="9" s="1"/>
  <c r="K822" i="9"/>
  <c r="J263" i="1"/>
  <c r="L263" i="9" s="1"/>
  <c r="K263" i="9"/>
  <c r="J455" i="1"/>
  <c r="L455" i="9" s="1"/>
  <c r="K455" i="9"/>
  <c r="M455" i="9" l="1"/>
  <c r="M263" i="9"/>
  <c r="M82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1BE142-7883-4900-B933-6C1B33083B6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F48684B-DC65-48DA-9643-9FE995240A31}" name="WorksheetConnection_Analytical data!$K$1:$M$1612" type="102" refreshedVersion="8" minRefreshableVersion="5">
    <extLst>
      <ext xmlns:x15="http://schemas.microsoft.com/office/spreadsheetml/2010/11/main" uri="{DE250136-89BD-433C-8126-D09CA5730AF9}">
        <x15:connection id="Range" autoDelete="1">
          <x15:rangePr sourceName="_xlcn.WorksheetConnection_AnalyticaldataK1M1612"/>
        </x15:connection>
      </ext>
    </extLst>
  </connection>
  <connection id="3" xr16:uid="{39D10F23-2041-4F97-BA5C-A1EC2891EBAD}" name="WorksheetConnection_final data.xlsx!Table1" type="102" refreshedVersion="8" minRefreshableVersion="5">
    <extLst>
      <ext xmlns:x15="http://schemas.microsoft.com/office/spreadsheetml/2010/11/main" uri="{DE250136-89BD-433C-8126-D09CA5730AF9}">
        <x15:connection id="Table1">
          <x15:rangePr sourceName="_xlcn.WorksheetConnection_finaldata.xlsxTable1"/>
        </x15:connection>
      </ext>
    </extLst>
  </connection>
</connections>
</file>

<file path=xl/sharedStrings.xml><?xml version="1.0" encoding="utf-8"?>
<sst xmlns="http://schemas.openxmlformats.org/spreadsheetml/2006/main" count="4196" uniqueCount="517">
  <si>
    <t>Tour Name</t>
  </si>
  <si>
    <t>Season</t>
  </si>
  <si>
    <t>Cairo Stopover Tour</t>
  </si>
  <si>
    <t>Day Tour in Cairo and the Pyramids</t>
  </si>
  <si>
    <t>Day Trip to Pyramids from Cairo</t>
  </si>
  <si>
    <t>Day Trip from Luxor to Cairo by Plane</t>
  </si>
  <si>
    <t>Saqqara &amp; Memphis Tour from Cairo</t>
  </si>
  <si>
    <t>Egyptian Museum &amp; Old Cairo Tour</t>
  </si>
  <si>
    <t>Tour to Luxor West Bank</t>
  </si>
  <si>
    <t>Half-Day Tour to the Egyptian Museum</t>
  </si>
  <si>
    <t>Half Day Pyramids Tour in Cairo</t>
  </si>
  <si>
    <t>Edfu &amp; Kom Ombo Tour from Luxor</t>
  </si>
  <si>
    <t>Day Tour from Cairo to Luxor By Plane</t>
  </si>
  <si>
    <t>Day Trip to Alexandria from Cairo by Car</t>
  </si>
  <si>
    <t>Trip to Dandara and Abydos from Luxor</t>
  </si>
  <si>
    <t>Tour to Luxor East and West Banks</t>
  </si>
  <si>
    <t>Luxor Hot Air Balloon Ride</t>
  </si>
  <si>
    <t>Day Trip to Abu Simbel from Aswan by Private Vehicle</t>
  </si>
  <si>
    <t>Day Trip to Luxor East Bank</t>
  </si>
  <si>
    <t>Aswan Sightseeing Tour</t>
  </si>
  <si>
    <t>Day Trip from Aswan to Edfu &amp; Kom Ombo Temples</t>
  </si>
  <si>
    <t>Day Trip from Aswan to Cairo by Plane</t>
  </si>
  <si>
    <t>Day Trip to Cairo from Hurghada by Plane</t>
  </si>
  <si>
    <t>Day Trip to Cairo from El Gouna by Bus</t>
  </si>
  <si>
    <t>Day Trip from Hurghada to Pyramids By Plane</t>
  </si>
  <si>
    <t>Day Tour to Luxor from Hurghada</t>
  </si>
  <si>
    <t>2 Day Trip to Luxor from Hurghada</t>
  </si>
  <si>
    <t>Private Day Trip from El Gouna to Pyramids by Plane</t>
  </si>
  <si>
    <t>Private Day Tour from EL Gouna to Cairo by Car</t>
  </si>
  <si>
    <t>Cairo Day Trip from EL Gouna By Plane</t>
  </si>
  <si>
    <t>Two Days Trip to Cairo from Port Said</t>
  </si>
  <si>
    <t>Overnight Trip to Cairo from Hurghada By Plane</t>
  </si>
  <si>
    <t>Tour to Cairo and Giza Pyramids from Port Said</t>
  </si>
  <si>
    <t>Pyramids Tour from Port Said</t>
  </si>
  <si>
    <t>2 Day Trip to Cairo and Luxor from Hurghada</t>
  </si>
  <si>
    <t>Cairo Shore Trip from Port Said &amp; Drop Off at Alexandria Port</t>
  </si>
  <si>
    <t>2 Days Luxor &amp; Abu Simbel Tours From Hurghada</t>
  </si>
  <si>
    <t>Overnight Tour to Cairo and Luxor from Port Said</t>
  </si>
  <si>
    <t>Overnight Tour to Cairo and Alexandria From Port Said</t>
  </si>
  <si>
    <t>5 Days Nile Cruise from Hurghada</t>
  </si>
  <si>
    <t>2 Days Tour to Cairo and Luxor from Alexandria Port</t>
  </si>
  <si>
    <t>Egypt Highlights from Hurghada in 2 Nights</t>
  </si>
  <si>
    <t>Pyramids Tour from Sokhna Port</t>
  </si>
  <si>
    <t>Overnight Tour to Cairo From Sokhna Port</t>
  </si>
  <si>
    <t>Trip to Pyramids and Cairo from Sokhna Port</t>
  </si>
  <si>
    <t>Trip to Giza Pyramids and Step Pyramid from Alexandria Port</t>
  </si>
  <si>
    <t>2 Days Tour to Cairo and Alexandria From Alexandria Port</t>
  </si>
  <si>
    <t>Private Snorkeling In Hurghada</t>
  </si>
  <si>
    <t>2 Days Trip to Pyramids and Cairo from Alexandria Port</t>
  </si>
  <si>
    <t>Hurghada Super Safari by Quads</t>
  </si>
  <si>
    <t>Tour to Saqqara, Memphis and Dahshure from Alexandria Port</t>
  </si>
  <si>
    <t>Day Trip to Alexandria Sights from Alexandria Port</t>
  </si>
  <si>
    <t>El Alamein Tour from Alexandria Port</t>
  </si>
  <si>
    <t>Cairo Shore Trip from Alexandria Port &amp; Drop Off at Port Said</t>
  </si>
  <si>
    <t>Snorkeling Trip From El Gouna</t>
  </si>
  <si>
    <t>Tour to Cairo, Luxor &amp; Abu Simbel from El Gouna</t>
  </si>
  <si>
    <t>Cairo Day Tour from Alexandria Port</t>
  </si>
  <si>
    <t>Day Tour from Safaga to Luxor</t>
  </si>
  <si>
    <t>Tour to Dandara and Abydos Temples from Safaga Port</t>
  </si>
  <si>
    <t>2 Days Tours from Safaga to Luxor</t>
  </si>
  <si>
    <t>EL Gouna Super Safari by Quads</t>
  </si>
  <si>
    <t>2 Days Luxor &amp; Abu Simbel Tour From EL Gouna</t>
  </si>
  <si>
    <t>2 Day Cairo &amp; Luxor Tour from EL Gouna</t>
  </si>
  <si>
    <t>2 Days Cairo &amp; Luxor Tour from Safaga Port</t>
  </si>
  <si>
    <t>2 Days Trip to Cairo from EL Gouna By Plane</t>
  </si>
  <si>
    <t>2 Days Luxor Trip from El Gouna</t>
  </si>
  <si>
    <t>4 Days Cairo Tour Packages</t>
  </si>
  <si>
    <t>Luxor Day Trip from EL Gouna</t>
  </si>
  <si>
    <t>5 Days Cairo and Alexandria Tour Package</t>
  </si>
  <si>
    <t>5 Days Nile Cruise from Marsa Alam</t>
  </si>
  <si>
    <t>2 Day Luxor &amp; Abu Simbel Trip From Marsa Alam</t>
  </si>
  <si>
    <t>2 Day Trip to Luxor from Marsa Alam</t>
  </si>
  <si>
    <t>Private One Day Trip from Marsa Alam to Luxor</t>
  </si>
  <si>
    <t>6 Days Cairo, Luxor &amp; Aswan Holiday</t>
  </si>
  <si>
    <t>Day Trip from Marsa Alam to Cairo By Plane</t>
  </si>
  <si>
    <t>Trip to Cairo, Luxor &amp; Abu Simbel from Marsa Alam</t>
  </si>
  <si>
    <t>7 Days Cairo and Hurghada Holiday</t>
  </si>
  <si>
    <t>8 Days Cairo Nile Cruise and Hurghada Tour</t>
  </si>
  <si>
    <t>2 Day Trip from Marsa Alam to Cairo by Plane</t>
  </si>
  <si>
    <t>Overnight Trip to Cairo &amp; Luxor from Marsa Alam</t>
  </si>
  <si>
    <t>9 Days Cairo, Luxor &amp; Hurghada Tour Package</t>
  </si>
  <si>
    <t>10 Days Egypt Tour Cairo, Nile Cruise &amp; Hurghada</t>
  </si>
  <si>
    <t>Cairo Tour from Sharm El Sheikh by Plane</t>
  </si>
  <si>
    <t>Cairo Trip from Sharm El Sheikh by Bus</t>
  </si>
  <si>
    <t>Luxury 11 Days Egypt Tour</t>
  </si>
  <si>
    <t>Overnight Trip to Cairo &amp; Luxor from Sharm by Flight</t>
  </si>
  <si>
    <t>2 Days Cairo Tour from Sharm El Sheikh by Plane</t>
  </si>
  <si>
    <t>12 Days Hurghada, Cairo &amp; Nile Cruise Holiday Package</t>
  </si>
  <si>
    <t>Luxor Day Trip From Sharm El Sheikh by Plane</t>
  </si>
  <si>
    <t>5 Days Nile Cruise from Sharm El Sheikh</t>
  </si>
  <si>
    <t>13 Days Alexandria, Cairo and Nile Cruise Holidays</t>
  </si>
  <si>
    <t>4 Days Nile River Cruise Aswan to Luxor</t>
  </si>
  <si>
    <t>5 Days Nile River Cruise Luxor to Aswan</t>
  </si>
  <si>
    <t>14 Days Egypt Adventure Tour</t>
  </si>
  <si>
    <t>7 Night Nile River Cruise Itinerary from Aswan</t>
  </si>
  <si>
    <t>7 Night Nile River Cruise Itinerary from Luxor</t>
  </si>
  <si>
    <t>15 Days Marvelous Tour Package in Egypt</t>
  </si>
  <si>
    <t>Day Trip to Cairo from Hurghada by Private Car</t>
  </si>
  <si>
    <t>Overnight Tour to Cairo and Luxor from Sokhna Port</t>
  </si>
  <si>
    <t>Overnight Safari Trip to Bahariya and White Desert from Cairo</t>
  </si>
  <si>
    <t>Discover Scuba Diving from EL Gouna</t>
  </si>
  <si>
    <t>Day Trip from Hurghada to Cairo by Bus</t>
  </si>
  <si>
    <t>5 Days Nile River Cruise from El Gouna</t>
  </si>
  <si>
    <t>2 Days Tour from Hurghada to Cairo by Bus</t>
  </si>
  <si>
    <t>2 Days Cairo Tour from El Gouna by Bus</t>
  </si>
  <si>
    <t>2 Days Aswan &amp; Abu Simbel Tours from Hurghada</t>
  </si>
  <si>
    <t>6 Days Cairo and Nile Cruise Package</t>
  </si>
  <si>
    <t>2 Days Aswan &amp; Abu Simbel Tours from El Gouna</t>
  </si>
  <si>
    <t>2 Days Aswan &amp; Abu Simbel Trips from Marsa Alam</t>
  </si>
  <si>
    <t>4 Days Dahabiya Nile River Cruise Aswan to Luxor</t>
  </si>
  <si>
    <t>5 Days Dahabiya Nile River Cruise Luxor to Aswan</t>
  </si>
  <si>
    <t>4 Days Aswan Abu Simbel Nile River Cruise</t>
  </si>
  <si>
    <t>5 Days Abu Simbel Nile River Cruise Package</t>
  </si>
  <si>
    <t>Discover Scuba Diving from Hurghada</t>
  </si>
  <si>
    <t>Discover Scuba Diving from Safaga Port</t>
  </si>
  <si>
    <t>Snorkeling Trip from Safaga Port</t>
  </si>
  <si>
    <t>Super Safari by Quads from Safaga Port</t>
  </si>
  <si>
    <t>5 Days Cairo &amp; Luxor Tour Package</t>
  </si>
  <si>
    <t>7 Days Cairo, Luxor &amp; Hurghada Holiday</t>
  </si>
  <si>
    <t>Two Days Trips to Luxor from Cairo by Plane</t>
  </si>
  <si>
    <t>4 Days Nile Cruise from Cairo to Aswan</t>
  </si>
  <si>
    <t>5 Days Luxury Nile Cruise from Cairo to Luxor</t>
  </si>
  <si>
    <t>4 Days Cairo and Alexandria Itinerary</t>
  </si>
  <si>
    <t>2 Days Cairo &amp; Alexandria Tours from Hurghada</t>
  </si>
  <si>
    <t>2 Days Cairo &amp; Alexandria Tour from El Gouna</t>
  </si>
  <si>
    <t>2 Days Luxor &amp; Aswan Tours from Hurghada</t>
  </si>
  <si>
    <t>2 Days Luxor &amp; Aswan Trips From El Gouna</t>
  </si>
  <si>
    <t>2 Days Luxor &amp; Aswan Tour from Marsa Alam</t>
  </si>
  <si>
    <t>Day Tour to Abu Simbel from Cairo by Plane</t>
  </si>
  <si>
    <t>Luxor Day Tour from Aswan</t>
  </si>
  <si>
    <t>Two Days Luxor and Aswan Trip from Cairo</t>
  </si>
  <si>
    <t>Day Trip to Aswan from Luxor</t>
  </si>
  <si>
    <t>9 Days Alexandria, Cairo &amp; Sharm El Sheikh Holiday</t>
  </si>
  <si>
    <t>8 Days Nile River Cruises from Hurghada to Luxor and Aswan</t>
  </si>
  <si>
    <t>4 Days Cairo &amp; Nile River Cruise from Hurghada</t>
  </si>
  <si>
    <t>10 Days Egypt &amp; Jordan Tour to Cairo, Nile Cruise &amp; Petra Tour</t>
  </si>
  <si>
    <t>10 Days Cairo, Luxor, Hurghada &amp; Petra</t>
  </si>
  <si>
    <t>7 Days Cairo &amp; Petra Tour Package</t>
  </si>
  <si>
    <t>8 Days Hurghada and Nile Cruise Vacation</t>
  </si>
  <si>
    <t>6 Days Cairo, Luxor, Aswan &amp; Abu Simbel Package</t>
  </si>
  <si>
    <t>7 Days Cairo, Luxor, Aswan &amp; Abu Simbel Include Edfu and Kom Ombo</t>
  </si>
  <si>
    <t>Two Days Aswan &amp; Abu Simbel Trips from Cairo</t>
  </si>
  <si>
    <t>Two Days Luxor &amp; Abu Simbel Trips from Cairo</t>
  </si>
  <si>
    <t>7 Days Cairo, Luxor &amp; Alexandria Tour</t>
  </si>
  <si>
    <t>7 Days Budget Tour to Cairo, Nile Cruise &amp; Alexandria</t>
  </si>
  <si>
    <t>9 Days Egypt Cheap Tour to Cairo, Nile Cruise &amp; Alexandria</t>
  </si>
  <si>
    <t>4 Days Cairo and Abu Simbel Tour Package</t>
  </si>
  <si>
    <t>4 Days Cairo and Luxor Tour Package</t>
  </si>
  <si>
    <t>4 Days Cairo and Aswan Tour</t>
  </si>
  <si>
    <t>5 Days Cairo, Luxor &amp; Abu Simbel Tour</t>
  </si>
  <si>
    <t>5 Days Budget Trip Package to Cairo, Luxor &amp; Alexandria</t>
  </si>
  <si>
    <t>10 Days Cairo, Aswan, Luxor &amp; Hurghada Tour</t>
  </si>
  <si>
    <t>5 Days Cairo and Hurghada Holiday</t>
  </si>
  <si>
    <t>13 Days Culture Trip to Egypt</t>
  </si>
  <si>
    <t>6 Days Cairo and Alexandria Vacation</t>
  </si>
  <si>
    <t>6 Days Cairo and Hurghada Package</t>
  </si>
  <si>
    <t>8 Days Cairo and Nile Cruise Tour</t>
  </si>
  <si>
    <t>8 Days Cairo, Abu Simbel, Luxor &amp; Hurghada</t>
  </si>
  <si>
    <t>8 Days Cairo &amp; Upper Egypt Overland Tour</t>
  </si>
  <si>
    <t>10 Days Recreational Trip to Egypt</t>
  </si>
  <si>
    <t>9 Days Recreational and Adventure Holiday in Egypt</t>
  </si>
  <si>
    <t>Experience Egypt in 9 Days</t>
  </si>
  <si>
    <t>10 Days Classical Tour In Egypt</t>
  </si>
  <si>
    <t>Experience Egypt Cultural Sightseeing in 10 Days</t>
  </si>
  <si>
    <t>11 Days Cairo, Alexandria, Luxor &amp; Hurghada</t>
  </si>
  <si>
    <t>11 Days Pyramids &amp; Nile Cruise Holidays by Air</t>
  </si>
  <si>
    <t>11 Days Historical Vacation in Egypt</t>
  </si>
  <si>
    <t>5 Days Cairo Aswan Abu Simbel Tour Package</t>
  </si>
  <si>
    <t>Luxor Horse Carriage Trip</t>
  </si>
  <si>
    <t>3 Days Trip To Cairo From Luxor By Plane</t>
  </si>
  <si>
    <t>Karnak Temple Sound and Light Show Tour</t>
  </si>
  <si>
    <t>Day Tour to Valley of the Queens, Habu &amp; Ramesseum</t>
  </si>
  <si>
    <t>Two Days Cairo and Alexandria Tour From Luxor By Plane</t>
  </si>
  <si>
    <t>Two Days Cairo and Abu Simbel Tour From Luxor</t>
  </si>
  <si>
    <t>Nubian Village Tour From Aswan</t>
  </si>
  <si>
    <t>Two Days Trip To Luxor and Cairo From Aswan</t>
  </si>
  <si>
    <t>Two Days Cairo and Alexandria Tour From Aswan By Plane</t>
  </si>
  <si>
    <t>Two Days Trip to Cairo From Aswan By Plane</t>
  </si>
  <si>
    <t>Philae Temple Sound and Light Show Tour</t>
  </si>
  <si>
    <t>Aswan Horse Carriage Trip</t>
  </si>
  <si>
    <t>4 Days Christmas &amp; New Year Nile Cruise</t>
  </si>
  <si>
    <t>Cairo &amp; Luxor Christmas and New Year Holiday</t>
  </si>
  <si>
    <t>15 Days Egypt at Christmas &amp; New Year Holiday</t>
  </si>
  <si>
    <t>Special 6 Days Holiday for Xmas &amp; New Year</t>
  </si>
  <si>
    <t>6 Days Pharaohs Adventure at Christmas</t>
  </si>
  <si>
    <t>Essential Egypt in 13 Days Christmas &amp; New Year Holiday</t>
  </si>
  <si>
    <t>10 Days Exploring Egypt in Xmas &amp; New Year Holiday</t>
  </si>
  <si>
    <t>7 Days Ultimate Egypt Adventure in Christmas</t>
  </si>
  <si>
    <t>Splendors of Egypt in Luxury 5 Days Holiday</t>
  </si>
  <si>
    <t>6 Days Egypt Jewels Luxury Tour Package</t>
  </si>
  <si>
    <t>7 Days Egypt Experience Luxury Holiday Package</t>
  </si>
  <si>
    <t>Taste of Egypt in 9 Days Luxury Holiday</t>
  </si>
  <si>
    <t>Treasures of Egypt in 11 Days Luxury Holiday</t>
  </si>
  <si>
    <t>Explore Egypt in 12 Days Luxury Holiday</t>
  </si>
  <si>
    <t>Discover Ancient Egypt in 8 Days Luxury Holiday</t>
  </si>
  <si>
    <t>Ultimate Egypt in 8 Days Luxury Holiday</t>
  </si>
  <si>
    <t>Egypt 11 Days Pyramids &amp; the Nile Luxury Holiday</t>
  </si>
  <si>
    <t>Egypt Jewels 10 Days Luxury Holiday With Nile Cruise</t>
  </si>
  <si>
    <t>4 Days Egypt Economic Tour in Cairo and Alexandria</t>
  </si>
  <si>
    <t>4 Days Ancient Egypt Highlights Cheap Holiday</t>
  </si>
  <si>
    <t>4 Days Cheap Holiday to Cairo</t>
  </si>
  <si>
    <t>The Essence of Egypt in 6 Days Cheap Holiday</t>
  </si>
  <si>
    <t>Cairo and Nile Jewels in 6 Days Cheap Holiday</t>
  </si>
  <si>
    <t>Egypt Discovery Adventure for 10 Days Easter Holiday</t>
  </si>
  <si>
    <t>Pharaohs Treasures in 6 Days Egypt Easter Holiday</t>
  </si>
  <si>
    <t>Journey to Egypt History in 7 Days Easter Holiday</t>
  </si>
  <si>
    <t>Scenic and Historic Egypt Treasures in 8 Days Easter Holiday</t>
  </si>
  <si>
    <t>8 Days Easter Cairo &amp; Ancient Egypt Nile River Cruise</t>
  </si>
  <si>
    <t>Easter Holiday for 9 Days to Splendors of Egypt</t>
  </si>
  <si>
    <t>The Road to Upper Egypt 8 Days Easter Holiday</t>
  </si>
  <si>
    <t>Oberoi Zahra Nile Cruise Easter Holiday</t>
  </si>
  <si>
    <t>Egypt Honeymoon 6 Days Historical Vacation</t>
  </si>
  <si>
    <t>7 Days Egypt Romantic Honeymoon Vacation</t>
  </si>
  <si>
    <t>Egypt Gems in 7 Days Honeymoon Adventure</t>
  </si>
  <si>
    <t>8 Days Honeymoon Cairo &amp; Nile Adventure Holiday</t>
  </si>
  <si>
    <t>Egypt Explorer 8 Days Honeymoon Holiday</t>
  </si>
  <si>
    <t>Jewels of the Nile &amp; the Red Sea in 8 Days Egypt Honeymoon Tour</t>
  </si>
  <si>
    <t>Experience Egypt in 10 Days Honeymoon Holiday</t>
  </si>
  <si>
    <t>10 Days Egypt Classic and Romantic Honeymoon Package</t>
  </si>
  <si>
    <t>11 Days Honeymoon Historical Holiday in Egypt</t>
  </si>
  <si>
    <t>13 Days Essential Egypt Honeymoon Package</t>
  </si>
  <si>
    <t>15 Days Lovely Honeymoon Tour Package Across Egypt</t>
  </si>
  <si>
    <t>5 Days Nile Cruise from Makadi Bay</t>
  </si>
  <si>
    <t>Cairo Day Trip from Makadi Bay by Bus</t>
  </si>
  <si>
    <t>Luxor &amp; Aswan Excursion in Two Days from Makadi Bay</t>
  </si>
  <si>
    <t>Makadi Bay Excursion Snorkeling Trip</t>
  </si>
  <si>
    <t>Makadi Bay Excursion to Aswan &amp; Abu Simbel in Two Days Tour</t>
  </si>
  <si>
    <t>Makadi Bay Day Tour to Pyramids by Plane</t>
  </si>
  <si>
    <t>Makadi Bay Excursion to Cairo By Car in Day Tour</t>
  </si>
  <si>
    <t>Makadi Bay Super Safari Trip</t>
  </si>
  <si>
    <t>Makadi Bay Excursion to Cairo &amp; Luxor in Two Days Tour</t>
  </si>
  <si>
    <t>2 Days Cairo Tour from Makadi Bay by Plane</t>
  </si>
  <si>
    <t>3 Days Egypt Highlights from Makadi Bay</t>
  </si>
  <si>
    <t>Makadi Bay Excursion to Luxor &amp; Abu Simbel in Two Days</t>
  </si>
  <si>
    <t>Experience Egypt in Luxury with Sanctuary Sun Boat III Nile Cruise</t>
  </si>
  <si>
    <t>Makadi Bay Excursion to Luxor in Two Days Trip</t>
  </si>
  <si>
    <t>Full-Day Tour to Cairo &amp; Pyramids from Makadi Bay by Plane</t>
  </si>
  <si>
    <t>Makadi Bay Excursion to Luxor in Full Day Tour</t>
  </si>
  <si>
    <t>Diving Excursion in Port Ghalib</t>
  </si>
  <si>
    <t>Snorkeling Trip in Hurghada</t>
  </si>
  <si>
    <t>Full Day Tour to Pyramids from Port Ghalib</t>
  </si>
  <si>
    <t>Full Day Tour to Luxor from Port Ghalib</t>
  </si>
  <si>
    <t>Cairo Day Trip from Port Ghalib by Plane</t>
  </si>
  <si>
    <t>Super Safari Excursion in Port Ghalib</t>
  </si>
  <si>
    <t>Port Ghalib to Cairo &amp; Luxor in Two Days Trip</t>
  </si>
  <si>
    <t>2 Days Cairo Tour from Port Ghalib by Plane</t>
  </si>
  <si>
    <t>Port Ghalib to Luxor in Full Two Days Tour</t>
  </si>
  <si>
    <t>Port Ghalib to Luxor &amp; Abu Simbel in Special Two Days</t>
  </si>
  <si>
    <t>Nile River Cruise from Port Ghalib for 5 Days</t>
  </si>
  <si>
    <t>Two Days Tour to Luxor &amp; Aswan from Port Ghalib</t>
  </si>
  <si>
    <t>Snorkeling Excursion in Port Ghalib</t>
  </si>
  <si>
    <t>Three Days Tour to Egypt Highlights from Port Ghalib</t>
  </si>
  <si>
    <t>3 Nights Nile River Cruise from Aswan Include Abu Simbel</t>
  </si>
  <si>
    <t>4 Nights Nile River Cruise from Luxor Include Abu Simbel</t>
  </si>
  <si>
    <t>12 Days Cairo &amp; Upper Egypt Tour</t>
  </si>
  <si>
    <t>Luxury Sailing with Oberoi Zahra Nile Cruise</t>
  </si>
  <si>
    <t>Luxurious Movenpick MS Sunray Nile Cruise</t>
  </si>
  <si>
    <t>Luxor Tour &amp; Snorkeling Excursion from Safaga Port</t>
  </si>
  <si>
    <t>13 Days Overland Trip Package in Egypt</t>
  </si>
  <si>
    <t>14 Days Trip to the Best of Egypt</t>
  </si>
  <si>
    <t>6 Days Cairo, Alexandria, Luxor &amp; Abu Simbel Tour</t>
  </si>
  <si>
    <t>15 Days Exceptional Trip Package in Egypt</t>
  </si>
  <si>
    <t>8 Days Luxury Cairo and Dahabiya Nile Cruise Tour</t>
  </si>
  <si>
    <t>Night Luxor and Dendera &amp; Abydos from Safaga</t>
  </si>
  <si>
    <t>4 Days in Luxor Tour</t>
  </si>
  <si>
    <t>3 Days Luxor Tour</t>
  </si>
  <si>
    <t>2 Days Luxor Tour</t>
  </si>
  <si>
    <t>5 Days Cairo Tour</t>
  </si>
  <si>
    <t>3 Days Cairo Tour</t>
  </si>
  <si>
    <t>2 Days Cairo Tour</t>
  </si>
  <si>
    <t>4 Days Cairo Landmarks Tour for Senior</t>
  </si>
  <si>
    <t>5 Days Senior Tour to Cairo &amp; Luxor</t>
  </si>
  <si>
    <t>Cairo and Hurghada Tour for Senior in 7 Days</t>
  </si>
  <si>
    <t>8 Days Cairo &amp; Nile Cruise Tour for Senior</t>
  </si>
  <si>
    <t>10 Days Senior Tour Cairo, Hurghada, and Nile Cruise</t>
  </si>
  <si>
    <t>13 Days Magnificent Egypt Tour for Senior Include Abu Simbel</t>
  </si>
  <si>
    <t>4 Days Egypt Experience for Solo Woman</t>
  </si>
  <si>
    <t>4 Days Cairo Tour for Solo Woman</t>
  </si>
  <si>
    <t>5 Days Solo Woman Explore Egypt Wonders</t>
  </si>
  <si>
    <t>6 Days Cairo and Hurghada Solo Woman Tour</t>
  </si>
  <si>
    <t>7 Days Golden Egypt Tour for Solo Women</t>
  </si>
  <si>
    <t>7 Days Solo Woman Tour to Essential Egypt</t>
  </si>
  <si>
    <t>8 Days Cleopatra’s Cairo &amp; Nile Cruise Tour for Solo Woman</t>
  </si>
  <si>
    <t>9 Days Solo Woman Trip To Cairo, Hurghada, and Upper Egypt</t>
  </si>
  <si>
    <t>12 Days Queen Nefertari Tour for Solo Woman</t>
  </si>
  <si>
    <t>14 Days Solo Woman Journey to Egypt</t>
  </si>
  <si>
    <t>6 Days Pyramids &amp; Coptic Cairo in Depth</t>
  </si>
  <si>
    <t>8 Days Trip to the Treasures of Egypt</t>
  </si>
  <si>
    <t>11 Days Adventure Tour to the Holy Family in Egypt</t>
  </si>
  <si>
    <t>11 Days Trip to Masterpieces of Egypt</t>
  </si>
  <si>
    <t>12 Days Exceptional Tour in Egypt</t>
  </si>
  <si>
    <t>Camel Ride in Giza Pyramids</t>
  </si>
  <si>
    <t>Cairo Dinner Cruise</t>
  </si>
  <si>
    <t>Sound &amp; Light Show at Giza</t>
  </si>
  <si>
    <t>Wekalet El-Ghouri Tanoura Show</t>
  </si>
  <si>
    <t>Day Trip to Islamic Cairo</t>
  </si>
  <si>
    <t>The Grand Egyptian Museum &amp; Giza Pyramids Tour from Cairo</t>
  </si>
  <si>
    <t>Quad Biking At Giza Pyramids From Cairo</t>
  </si>
  <si>
    <t>Snorkeling Excursion in Marsa Alam</t>
  </si>
  <si>
    <t>Safari Trip from Marsa Alam</t>
  </si>
  <si>
    <t>Diving Excursion In Marsa Alam</t>
  </si>
  <si>
    <t>3 Days Egypt Highlights from Soma Bay</t>
  </si>
  <si>
    <t>Tour to Wadi El Natroun from Cairo</t>
  </si>
  <si>
    <t>2 Days Cairo &amp; Alexandria Tour from Soma Bay</t>
  </si>
  <si>
    <t>Soma Bay Super Safari Excursion in the Desert</t>
  </si>
  <si>
    <t>2 Days Luxor Trip from Soma Bay</t>
  </si>
  <si>
    <t>2 Days Luxor &amp; Abu Simbel Tour from Soma Bay</t>
  </si>
  <si>
    <t>2 Days Soma Bay to Cairo Tour</t>
  </si>
  <si>
    <t>2 Days Cairo &amp; Luxor Tour from Soma Bay</t>
  </si>
  <si>
    <t>2 Days Aswan &amp; Abu Simbel Trip from Soma Bay</t>
  </si>
  <si>
    <t>Soma Bay Diving Excursion</t>
  </si>
  <si>
    <t>Tour to Fayoum Oasis From Cairo</t>
  </si>
  <si>
    <t>Trip to Mount Sinai &amp; St. Catherine Monastery From Cairo</t>
  </si>
  <si>
    <t>Trip to Tel Amarna &amp; Beni Hassan From Cairo</t>
  </si>
  <si>
    <t>2 Days El Minya Tour from Cairo</t>
  </si>
  <si>
    <t>Pyramids Tour from Soma Bay</t>
  </si>
  <si>
    <t>Cairo Day Tour from Soma Bay by Plane</t>
  </si>
  <si>
    <t>Full Day Tour to Luxor from Soma Bay</t>
  </si>
  <si>
    <t>2 Days Tour to Luxor &amp; Aswan from Soma Bay</t>
  </si>
  <si>
    <t>5 Days Nile Cruise from Soma Bay</t>
  </si>
  <si>
    <t>6 Days Trip to Cairo, Alexandria &amp; Sahara</t>
  </si>
  <si>
    <t>10 Days Cairo, Nile Cruise &amp; Sahara Tour</t>
  </si>
  <si>
    <t>7 Days Cairo, Luxor, Abu Simbel &amp; Sahara Trip</t>
  </si>
  <si>
    <t>Tour to Edfu and Kom Ombo from Marsa Alam</t>
  </si>
  <si>
    <t>Felucca Ride on the Nile in Aswan</t>
  </si>
  <si>
    <t>Aswan Felucca Tour by Night</t>
  </si>
  <si>
    <t>2 Days Aswan and Abu Simbel Tour from Luxor</t>
  </si>
  <si>
    <t>Luxury Alexander the Great Nile Cruise</t>
  </si>
  <si>
    <t>Luxury Jaz Senator Nile Cruise</t>
  </si>
  <si>
    <t>Luxury Movenpick MS Royal Lily Nile Cruise</t>
  </si>
  <si>
    <t>Luxury Movenpick MS Sun Ray Nile Cruise</t>
  </si>
  <si>
    <t>Luxury MS Acamar Nile Cruise</t>
  </si>
  <si>
    <t>Luxury MS Esplanade Nile Cruise</t>
  </si>
  <si>
    <t>MS Farah Nile Cruise Itineraries &amp; Prices</t>
  </si>
  <si>
    <t>Luxury MS Mayfair Nile Cruise</t>
  </si>
  <si>
    <t>Luxury MS Tulip Nile Cruise</t>
  </si>
  <si>
    <t>Luxury Sonesta Star Goddess Nile Cruise</t>
  </si>
  <si>
    <t>Luxury Sonesta St George Nile Cruise</t>
  </si>
  <si>
    <t>Luxury Sonesta Moon Goddess Nile Cruise</t>
  </si>
  <si>
    <t>Luxury Sanctuary Sun Boat III Nile Cruise</t>
  </si>
  <si>
    <t>Luxury Oberoi Zahra Nile Cruise</t>
  </si>
  <si>
    <t>Luxury Oberoi Philae Nile Cruise</t>
  </si>
  <si>
    <t>9 Days Spiritual Tour to Cairo, Alexandria &amp; Nile Cruise by Flight</t>
  </si>
  <si>
    <t>6 Days Spiritual Tour to Pyramids, Cairo and Luxor</t>
  </si>
  <si>
    <t>5 Days Meditation Tour to Cairo and Alexandria</t>
  </si>
  <si>
    <t>5 Days Mystical Tour to Cairo and El Bahariya Oasis</t>
  </si>
  <si>
    <t>10 Days Spiritual Tour to Charming of Egypt</t>
  </si>
  <si>
    <t>12 Days Metaphysical Tour to Egypt Monuments</t>
  </si>
  <si>
    <t>8 Days Spiritual Tour To Cairo, Sinai, and Oasis</t>
  </si>
  <si>
    <t>11 Days Ethereal Trip To Cairo, Luxor, and Oasis</t>
  </si>
  <si>
    <t>8 Days Dahabiya Nile River Cruise From Luxor</t>
  </si>
  <si>
    <t>Coptic Cairo Day Tour</t>
  </si>
  <si>
    <t>5 Days Giza, Cairo, and El Fayoum Tour Package</t>
  </si>
  <si>
    <t>9 Days Cairo, Fayoum, and Nile Cruise Tour</t>
  </si>
  <si>
    <t>Best of Cairo Include the National Museum of Egyptian Civilization Tour</t>
  </si>
  <si>
    <t>Wadi El Hitan &amp; Desert Safari Tour From Cairo</t>
  </si>
  <si>
    <t>5 Days UNESCO Tour in Miraculous Cairo &amp; Faiyum</t>
  </si>
  <si>
    <t>6 Days UNESCO Tour Across Magical Lower Egypt</t>
  </si>
  <si>
    <t>7 Days Historical UNESCO Trip To Egypt Wonders</t>
  </si>
  <si>
    <t>8 Day UNESCO Treasure Hunt Tour in Cairo, Luxor &amp; Aswan</t>
  </si>
  <si>
    <t>9 Days Divine Egypt UNESCO Tour</t>
  </si>
  <si>
    <t>11 Days Egypt Absolute UNESCO Tour Include Nile Cruise</t>
  </si>
  <si>
    <t>10 Days Magical Egypt UNESCO Tour in Cairo &amp; Sharm El Sheikh</t>
  </si>
  <si>
    <t>4 Days Accessible Tour Cairo &amp; Alexandria</t>
  </si>
  <si>
    <t>4 Day Cairo and Luxor Wheelchair Accessible Tour</t>
  </si>
  <si>
    <t>12 Days Transcendent UNESCO Egypt Tour</t>
  </si>
  <si>
    <t>16 Days Complete UNESCO Egypt Tour</t>
  </si>
  <si>
    <t>4 Day Wheelchair Accessible Trip to Cairo &amp; Aswan</t>
  </si>
  <si>
    <t>5 Days Cairo, Aswan, and Abu Simbel Wheelchair Tour</t>
  </si>
  <si>
    <t>12 Days Cairo, Hurghada, Sahara &amp; Nile Cruise Tour</t>
  </si>
  <si>
    <t>12 Days Cairo, Alexandria, Luxor &amp; Hurghada for Divers</t>
  </si>
  <si>
    <t>12 Days Cairo, Alexandria, Sharm El Sheikh &amp; Palaces Holiday</t>
  </si>
  <si>
    <t>13 Days Cairo, Marsa Alam, Fayoum &amp; Nile Cruise Tour</t>
  </si>
  <si>
    <t>Sightseeing Cairo &amp; Luxor In 5 Days Wheelchair Holiday</t>
  </si>
  <si>
    <t>13 Days Cairo, Alexandria, Nile Cruise &amp; Sahara Trip</t>
  </si>
  <si>
    <t>5 Days Egypt Entertainment Cairo &amp; Hurghada Wheelchair Holiday</t>
  </si>
  <si>
    <t>Egypt Cultural &amp; Recreational Wheelchair Tour in 7 Days</t>
  </si>
  <si>
    <t>8 Days Cairo, Nile Cruise &amp; Hurghada Wheelchair Tour Package</t>
  </si>
  <si>
    <t>7 Days Joyful and Wonderful Family Tour</t>
  </si>
  <si>
    <t>8 Days Egyptian Memorable Tour for Family</t>
  </si>
  <si>
    <t>9 Days Classic Family Adventure Lower &amp; Upper Egypt</t>
  </si>
  <si>
    <t>8 Days Miraculous Family Tour in Egypt</t>
  </si>
  <si>
    <t>11 Days Egypt Family Package Involve Nile Cruise</t>
  </si>
  <si>
    <t>10 Days of Amazing Family Time in Egypt</t>
  </si>
  <si>
    <t>10 Days Family Recreational Journey to Egypt</t>
  </si>
  <si>
    <t>12 Days Family Tour Across the Essential Wonders of Egypt</t>
  </si>
  <si>
    <t>13 Day Magical and Fun Egypt Family Tour</t>
  </si>
  <si>
    <t>15 Days Family Tour Across the Corners of Egypt</t>
  </si>
  <si>
    <t>14 Days Family Best of Egypt Tour</t>
  </si>
  <si>
    <t>5 Days Egypt Family Journey Across the Nile</t>
  </si>
  <si>
    <t>6 Days Golden Egypt Family Tour</t>
  </si>
  <si>
    <t>4 Days Family Adventure Across the Jewel of the Nile</t>
  </si>
  <si>
    <t>4 Days Family Tour in the Heart of Cairo</t>
  </si>
  <si>
    <t>5 Days Family Tour Across the Miracles of Egypt</t>
  </si>
  <si>
    <t>5 Days Mythical Family Holiday in Egypt Include Abu Simbel</t>
  </si>
  <si>
    <t>5 Days Family Journey Across Lower Egypt Treasures</t>
  </si>
  <si>
    <t>6 Days Egypt Family Journey to the Past</t>
  </si>
  <si>
    <t>6 Days Egypt Dazzling Adventure Designed For Family</t>
  </si>
  <si>
    <t>7 Days Tour Full of Roller-coasters For Family in Egypt</t>
  </si>
  <si>
    <t>Deep-Rooted 5 Days Tour in Great Egypt for Family</t>
  </si>
  <si>
    <t>7 Days Culture &amp; Recreational Egypt Group Tour</t>
  </si>
  <si>
    <t>8 Days Egypt Classic Group Tour Package</t>
  </si>
  <si>
    <t>8 Days Group Trip to Egypt Wonders With A Nile Cruise</t>
  </si>
  <si>
    <t>9 Days Heavenly Essential Egypt Group Journey</t>
  </si>
  <si>
    <t>10 Days Marvelous Group Tour To Egypt Treasures</t>
  </si>
  <si>
    <t>13 Days Cultural Treasures of Egypt Group Holiday</t>
  </si>
  <si>
    <t>14 Days Group Tour Across the Marvelous Land of Egypt</t>
  </si>
  <si>
    <t>15 Days All In One Egypt Group Tour</t>
  </si>
  <si>
    <t>5 Days Dream Group Journey Onboard the Nile Cruise</t>
  </si>
  <si>
    <t>6 Days Elegance of Egypt Group Tour</t>
  </si>
  <si>
    <t>10 Days Recreational Group Tour in Egypt</t>
  </si>
  <si>
    <t>11 Days Group Tour Across the Marvels of Egypt</t>
  </si>
  <si>
    <t>12 Days Best of Egypt Group Tour Package</t>
  </si>
  <si>
    <t>4 Days Group Tour Across the Treasures of Cairo</t>
  </si>
  <si>
    <t>4 Days Striking Egypt Group Voyage</t>
  </si>
  <si>
    <t>5 Days Aesthetic Group Tour of Relishing in Lower Egypt</t>
  </si>
  <si>
    <t>5 Days Miracles Trove Egypt Group Experience</t>
  </si>
  <si>
    <t>5 Days Tour of Group Witnessing Egypt’s Jewels</t>
  </si>
  <si>
    <t>5 Days Celestial Group Tour Leading to Ancient Egypt</t>
  </si>
  <si>
    <t>6 Days Group Journey Across the Priceless Wonders of Egypt</t>
  </si>
  <si>
    <t>7 Days Life-changing Group Adventure in Egypt</t>
  </si>
  <si>
    <t>6 Days Best of the Best Egypt Group Package</t>
  </si>
  <si>
    <t>Pyramids Tour from Cairo Airport</t>
  </si>
  <si>
    <t>Memphis, Saqqara &amp; Dahshur Tour from Cairo Airport</t>
  </si>
  <si>
    <t>Cairo Museums, Citadel &amp; Khan El Khalili Tour from Cairo Airport</t>
  </si>
  <si>
    <t>6 Days Essential Egypt Journey For Senior Travelers</t>
  </si>
  <si>
    <t>9 Days Amazing Seniors Trip to Egypt Wonders</t>
  </si>
  <si>
    <t>11 Days Seniors Holiday Across the Lands of Pharaohs</t>
  </si>
  <si>
    <t>Half-Day Tour to the Grand Egyptian Museum</t>
  </si>
  <si>
    <t>Grand Egyptian Museum VIP Trip</t>
  </si>
  <si>
    <t>6 Days Medieval Art of Cairo Tour Package</t>
  </si>
  <si>
    <t>21 Days Hiking Egypt Tour Package</t>
  </si>
  <si>
    <t>11 Days Ancient Symbols of Egypt Tour</t>
  </si>
  <si>
    <t>12 Days Ultra Egypt Luxury Tour</t>
  </si>
  <si>
    <t>15 Days Siwa Egypt Tour</t>
  </si>
  <si>
    <t>17 Days Odyssey Egypt Tour Package</t>
  </si>
  <si>
    <t>18 Days Exploration of Egypt Tour Package</t>
  </si>
  <si>
    <t>20 Days Cairo, Alexandria, Nile Cruise &amp; Sharm El Sheikh Package</t>
  </si>
  <si>
    <t>21 Dazzling Egypt Tour Includes A Nile Cruise</t>
  </si>
  <si>
    <t>21 Days Tour Package to Elegance of Egypt</t>
  </si>
  <si>
    <t>21 Days Landmarks of Egypt Holiday</t>
  </si>
  <si>
    <t>7 Days Cairo &amp; Sharm El Sheikh Holiday</t>
  </si>
  <si>
    <t>9 Days Cairo, Luxor, and Sharm El Sheikh Tour</t>
  </si>
  <si>
    <t>10 Days Oasis Egypt Tour</t>
  </si>
  <si>
    <t>12 Days Cairo, Sharm El Sheikh &amp; Nile Cruise Itinerary</t>
  </si>
  <si>
    <t>12 Days Egypt Overland Tour Package</t>
  </si>
  <si>
    <t>15 Days Cairo, Sharm, Alexandria &amp; Nile Cruise Tour</t>
  </si>
  <si>
    <t>16 Days Sands of Pharaohs Tour Package</t>
  </si>
  <si>
    <t>17 Days Cairo, Upper Egypt, Hurghada &amp; Catherine Tour</t>
  </si>
  <si>
    <t>19 Days Overland Egypt Tour Package</t>
  </si>
  <si>
    <t>13 Days Egypt Tour Between Garden of Eden</t>
  </si>
  <si>
    <t>4 Days Christmas Tour Through Cairo Wonders</t>
  </si>
  <si>
    <t>5 Days of Christmas Splendor aboard the Nile Majesty Cruise</t>
  </si>
  <si>
    <t>5 Days Christmas Cairo, Luxor &amp; Abu Simbel Tour Package</t>
  </si>
  <si>
    <t>7 Days Christmas Tour in Cairo &amp; Upper Egypt</t>
  </si>
  <si>
    <t>8 Days Christmas Cairo and Nile Cruise Tour</t>
  </si>
  <si>
    <t>12 Days Cairo, Hurghada &amp; Nile Cruise Holiday at Christmas</t>
  </si>
  <si>
    <t>Paramotor Over Giza Complex Tour</t>
  </si>
  <si>
    <t>Birqash Camel Market Day Tour</t>
  </si>
  <si>
    <t>4 Days off Beaten Path Nile River Cruise for Repeaters</t>
  </si>
  <si>
    <t>Winter</t>
  </si>
  <si>
    <t>Spring</t>
  </si>
  <si>
    <t>Summer</t>
  </si>
  <si>
    <t>Autumn</t>
  </si>
  <si>
    <t>1 Day</t>
  </si>
  <si>
    <t>1/2 Day</t>
  </si>
  <si>
    <t>2 Days / 1 Night</t>
  </si>
  <si>
    <t>5 Days / 4 Nights</t>
  </si>
  <si>
    <t>3 Days / 2 Nights</t>
  </si>
  <si>
    <t>4 Days / 3 Nights</t>
  </si>
  <si>
    <t>6 Days / 5 Nights</t>
  </si>
  <si>
    <t>7 Days / 6 Nights</t>
  </si>
  <si>
    <t>8 Days / 7 Nights</t>
  </si>
  <si>
    <t>9 Days / 8 Nights</t>
  </si>
  <si>
    <t>10 Days / 9 Nights</t>
  </si>
  <si>
    <t>11 Days / 10 Nights</t>
  </si>
  <si>
    <t>12 Days / 11 Nights</t>
  </si>
  <si>
    <t>13 Days / 12 Nights</t>
  </si>
  <si>
    <t>14 Days / 13 Nights</t>
  </si>
  <si>
    <t>15 Days / 14 Nights</t>
  </si>
  <si>
    <t>5 Days / 8 Days</t>
  </si>
  <si>
    <t>4 Days / 5 Days / 8 Days</t>
  </si>
  <si>
    <t>1 Hour</t>
  </si>
  <si>
    <t>2 Hours</t>
  </si>
  <si>
    <t>5 Days / 9 Days</t>
  </si>
  <si>
    <t>16 Days / 15 Nights</t>
  </si>
  <si>
    <t>21 Days / 20 Nights</t>
  </si>
  <si>
    <t>17 Days / 16 Nights</t>
  </si>
  <si>
    <t>18 Days / 17 Nights</t>
  </si>
  <si>
    <t>20 Days / 19 Nights</t>
  </si>
  <si>
    <t>19 Days / 18 Nights</t>
  </si>
  <si>
    <t>10 mins to 15 mins &amp; 30 mins, including safety instructions</t>
  </si>
  <si>
    <t>3 Hours</t>
  </si>
  <si>
    <t>Duration</t>
  </si>
  <si>
    <t>Price</t>
  </si>
  <si>
    <t>Duration(Days)</t>
  </si>
  <si>
    <t>Cost per Unit of Resources</t>
  </si>
  <si>
    <t>Cost of Package Per Tourist</t>
  </si>
  <si>
    <t>Cost per unit of resources</t>
  </si>
  <si>
    <t>Actual Demand</t>
  </si>
  <si>
    <t>Minimum Demand</t>
  </si>
  <si>
    <t>Maximum Demand</t>
  </si>
  <si>
    <t>#Resources of Package</t>
  </si>
  <si>
    <t>#Available Resources</t>
  </si>
  <si>
    <t>Row Labels</t>
  </si>
  <si>
    <t>Grand Total</t>
  </si>
  <si>
    <t>Average of Price</t>
  </si>
  <si>
    <t xml:space="preserve"> </t>
  </si>
  <si>
    <t>Count of Tour Name</t>
  </si>
  <si>
    <t>Sum of Actual Demand</t>
  </si>
  <si>
    <t>Sum of Revenue</t>
  </si>
  <si>
    <t>Sum of Cost</t>
  </si>
  <si>
    <t>Sum of Profit</t>
  </si>
  <si>
    <t>Revenue</t>
  </si>
  <si>
    <t>Cost</t>
  </si>
  <si>
    <t>Profit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</si>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</sst>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6" formatCode="&quot;$&quot;#,##0_);[Red]\(&quot;$&quot;#,##0\)"/>
    <numFmt numFmtId="44" formatCode="_(&quot;$&quot;* #,##0.00_);_(&quot;$&quot;* \(#,##0.00\);_(&quot;$&quot;* &quot;-&quot;??_);_(@_)"/>
    <numFmt numFmtId="164" formatCode="&quot;$&quot;#,##0"/>
    <numFmt numFmtId="165" formatCode="_(&quot;$&quot;* #,##0_);_(&quot;$&quot;* \(#,##0\);_(&quot;$&quot;* &quot;-&quot;??_);_(@_)"/>
  </numFmts>
  <fonts count="5" x14ac:knownFonts="1">
    <font>
      <sz val="11"/>
      <color theme="1"/>
      <name val="Calibri"/>
      <family val="2"/>
      <scheme val="minor"/>
    </font>
    <font>
      <b/>
      <sz val="11"/>
      <color theme="1"/>
      <name val="Calibri"/>
      <family val="2"/>
      <scheme val="minor"/>
    </font>
    <font>
      <sz val="8"/>
      <name val="Calibri"/>
      <family val="2"/>
      <scheme val="minor"/>
    </font>
    <font>
      <b/>
      <sz val="11"/>
      <color theme="0"/>
      <name val="Calibri"/>
      <family val="2"/>
      <scheme val="minor"/>
    </font>
    <font>
      <sz val="11"/>
      <color theme="1"/>
      <name val="Calibri"/>
      <family val="2"/>
      <scheme val="minor"/>
    </font>
  </fonts>
  <fills count="6">
    <fill>
      <patternFill patternType="none"/>
    </fill>
    <fill>
      <patternFill patternType="gray125"/>
    </fill>
    <fill>
      <patternFill patternType="solid">
        <fgColor theme="0"/>
        <bgColor theme="4" tint="0.59999389629810485"/>
      </patternFill>
    </fill>
    <fill>
      <patternFill patternType="solid">
        <fgColor theme="0"/>
        <bgColor theme="4" tint="0.79998168889431442"/>
      </patternFill>
    </fill>
    <fill>
      <patternFill patternType="solid">
        <fgColor theme="4"/>
        <bgColor indexed="64"/>
      </patternFill>
    </fill>
    <fill>
      <patternFill patternType="solid">
        <fgColor theme="0" tint="-0.24997711111789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44" fontId="4" fillId="0" borderId="0" applyFont="0" applyFill="0" applyBorder="0" applyAlignment="0" applyProtection="0"/>
  </cellStyleXfs>
  <cellXfs count="30">
    <xf numFmtId="0" fontId="0" fillId="0" borderId="0" xfId="0"/>
    <xf numFmtId="0" fontId="1" fillId="0" borderId="1" xfId="0" applyFont="1" applyBorder="1" applyAlignment="1">
      <alignment horizontal="center" vertical="top"/>
    </xf>
    <xf numFmtId="0" fontId="1" fillId="0" borderId="0" xfId="0" applyFont="1"/>
    <xf numFmtId="0" fontId="3" fillId="4" borderId="1" xfId="0" applyFont="1" applyFill="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3" fillId="4" borderId="1" xfId="0" applyFont="1" applyFill="1" applyBorder="1"/>
    <xf numFmtId="0" fontId="0" fillId="0" borderId="1" xfId="0" applyBorder="1"/>
    <xf numFmtId="164" fontId="0" fillId="0" borderId="0" xfId="0" applyNumberFormat="1"/>
    <xf numFmtId="6" fontId="0" fillId="2" borderId="1" xfId="0" applyNumberFormat="1" applyFill="1" applyBorder="1" applyAlignment="1">
      <alignment horizontal="center"/>
    </xf>
    <xf numFmtId="0" fontId="0" fillId="3" borderId="1" xfId="0" applyFill="1" applyBorder="1"/>
    <xf numFmtId="6" fontId="0" fillId="3" borderId="1" xfId="0" applyNumberFormat="1" applyFill="1" applyBorder="1" applyAlignment="1">
      <alignment horizontal="center"/>
    </xf>
    <xf numFmtId="0" fontId="0" fillId="2" borderId="1" xfId="0" applyFill="1" applyBorder="1"/>
    <xf numFmtId="0" fontId="0" fillId="0" borderId="0" xfId="0" pivotButton="1"/>
    <xf numFmtId="0" fontId="0" fillId="0" borderId="0" xfId="0" applyAlignment="1">
      <alignment horizontal="left"/>
    </xf>
    <xf numFmtId="1"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10" fontId="0" fillId="0" borderId="0" xfId="0" applyNumberFormat="1"/>
    <xf numFmtId="0" fontId="0" fillId="5" borderId="0" xfId="0" applyFill="1"/>
    <xf numFmtId="165" fontId="0" fillId="0" borderId="0" xfId="0" applyNumberFormat="1"/>
    <xf numFmtId="44" fontId="0" fillId="0" borderId="0" xfId="1" applyFont="1"/>
    <xf numFmtId="164" fontId="0" fillId="0" borderId="0" xfId="1" applyNumberFormat="1" applyFont="1"/>
  </cellXfs>
  <cellStyles count="2">
    <cellStyle name="Currency" xfId="1" builtinId="4"/>
    <cellStyle name="Normal" xfId="0" builtinId="0"/>
  </cellStyles>
  <dxfs count="19">
    <dxf>
      <numFmt numFmtId="1" formatCode="0"/>
    </dxf>
    <dxf>
      <numFmt numFmtId="0" formatCode="General"/>
    </dxf>
    <dxf>
      <numFmt numFmtId="0" formatCode="General"/>
    </dxf>
    <dxf>
      <numFmt numFmtId="0" formatCode="General"/>
    </dxf>
    <dxf>
      <numFmt numFmtId="0" formatCode="General"/>
    </dxf>
    <dxf>
      <numFmt numFmtId="0" formatCode="General"/>
    </dxf>
    <dxf>
      <numFmt numFmtId="164" formatCode="&quot;$&quot;#,##0"/>
    </dxf>
    <dxf>
      <numFmt numFmtId="164" formatCode="&quot;$&quot;#,##0"/>
    </dxf>
    <dxf>
      <numFmt numFmtId="164" formatCode="&quot;$&quot;#,##0"/>
    </dxf>
    <dxf>
      <numFmt numFmtId="165" formatCode="_(&quot;$&quot;* #,##0_);_(&quot;$&quot;* \(#,##0\);_(&quot;$&quot;* &quot;-&quot;??_);_(@_)"/>
    </dxf>
    <dxf>
      <numFmt numFmtId="165" formatCode="_(&quot;$&quot;* #,##0_);_(&quot;$&quot;* \(#,##0\);_(&quot;$&quot;* &quot;-&quot;??_);_(@_)"/>
    </dxf>
    <dxf>
      <numFmt numFmtId="165" formatCode="_(&quot;$&quot;* #,##0_);_(&quot;$&quot;* \(#,##0\);_(&quot;$&quot;* &quot;-&quot;??_);_(@_)"/>
    </dxf>
    <dxf>
      <font>
        <b val="0"/>
        <i val="0"/>
        <sz val="14"/>
        <color theme="0"/>
        <name val="Dubai"/>
        <family val="2"/>
        <scheme val="none"/>
      </font>
      <fill>
        <patternFill patternType="solid">
          <fgColor theme="0"/>
          <bgColor rgb="FF2C303A"/>
        </patternFill>
      </fill>
    </dxf>
    <dxf>
      <font>
        <b val="0"/>
        <i val="0"/>
        <sz val="10"/>
        <color theme="0"/>
        <name val="Calibri"/>
        <family val="2"/>
        <scheme val="minor"/>
      </font>
      <fill>
        <patternFill>
          <bgColor rgb="FF5C002E"/>
        </patternFill>
      </fill>
    </dxf>
    <dxf>
      <font>
        <b val="0"/>
        <i val="0"/>
        <sz val="10"/>
        <color theme="0"/>
        <name val="Cambria"/>
        <family val="1"/>
        <scheme val="major"/>
      </font>
    </dxf>
    <dxf>
      <font>
        <b val="0"/>
        <i val="0"/>
        <sz val="10"/>
        <color rgb="FFFF0066"/>
        <name val="Abadi"/>
        <family val="2"/>
        <scheme val="none"/>
      </font>
      <fill>
        <patternFill patternType="gray0625">
          <bgColor rgb="FFFF0066"/>
        </patternFill>
      </fill>
      <border diagonalUp="0" diagonalDown="0">
        <left style="thin">
          <color auto="1"/>
        </left>
        <right style="thin">
          <color auto="1"/>
        </right>
        <top style="thin">
          <color auto="1"/>
        </top>
        <bottom style="thin">
          <color auto="1"/>
        </bottom>
        <vertical/>
        <horizontal/>
      </border>
    </dxf>
    <dxf>
      <font>
        <b val="0"/>
        <i val="0"/>
        <sz val="10"/>
        <color rgb="FF3D4159"/>
        <name val="Calibri"/>
        <family val="2"/>
        <scheme val="minor"/>
      </font>
      <fill>
        <gradientFill degree="90">
          <stop position="0">
            <color theme="0"/>
          </stop>
          <stop position="1">
            <color rgb="FF3D4159"/>
          </stop>
        </gradientFill>
      </fill>
      <border diagonalUp="0" diagonalDown="0">
        <left/>
        <right/>
        <top/>
        <bottom/>
        <vertical/>
        <horizontal/>
      </border>
    </dxf>
    <dxf>
      <font>
        <b val="0"/>
        <i val="0"/>
        <sz val="10"/>
        <color rgb="FFFF0066"/>
        <name val="Calibri"/>
        <family val="2"/>
        <scheme val="minor"/>
      </font>
    </dxf>
    <dxf>
      <font>
        <b val="0"/>
        <i val="0"/>
        <sz val="10"/>
        <color rgb="FFFF0066"/>
        <name val="Calibri"/>
        <family val="2"/>
        <scheme val="minor"/>
      </font>
    </dxf>
  </dxfs>
  <tableStyles count="8" defaultTableStyle="TableStyleMedium9" defaultPivotStyle="PivotStyleLight16">
    <tableStyle name="Slicer Style 1" pivot="0" table="0" count="0" xr9:uid="{1CF57B63-4CFE-4EE3-AF2C-2E69A7FB6249}"/>
    <tableStyle name="Slicer Style 2" pivot="0" table="0" count="1" xr9:uid="{55376F3F-1518-4D9F-81E2-2F652393A664}">
      <tableStyleElement type="wholeTable" dxfId="18"/>
    </tableStyle>
    <tableStyle name="Slicer Style 3" pivot="0" table="0" count="1" xr9:uid="{FD8419E1-4C0E-4BAC-89E0-AA73B7849460}">
      <tableStyleElement type="wholeTable" dxfId="17"/>
    </tableStyle>
    <tableStyle name="Slicer Style 4" pivot="0" table="0" count="1" xr9:uid="{9241B835-746D-4C79-B09B-9D6D77DD2C18}">
      <tableStyleElement type="wholeTable" dxfId="16"/>
    </tableStyle>
    <tableStyle name="Slicer Style 5" pivot="0" table="0" count="1" xr9:uid="{BB77E494-9E76-4F44-8112-E4140DCBA811}">
      <tableStyleElement type="wholeTable" dxfId="15"/>
    </tableStyle>
    <tableStyle name="Slicer Style 6" pivot="0" table="0" count="1" xr9:uid="{9B2D78CC-90B2-4854-96E1-C3FECCCCCF16}">
      <tableStyleElement type="wholeTable" dxfId="14"/>
    </tableStyle>
    <tableStyle name="Slicer Style 7" pivot="0" table="0" count="1" xr9:uid="{4547AC7E-2664-4DDC-AFF0-191DC2EEF30E}">
      <tableStyleElement type="wholeTable" dxfId="13"/>
    </tableStyle>
    <tableStyle name="Slicer Style 8" pivot="0" table="0" count="1" xr9:uid="{BD1D6A70-0844-4F99-9342-D95CEE6A7278}">
      <tableStyleElement type="wholeTable" dxfId="12"/>
    </tableStyle>
  </tableStyles>
  <colors>
    <mruColors>
      <color rgb="FF2C303A"/>
      <color rgb="FFFF0066"/>
      <color rgb="FF5C002E"/>
      <color rgb="FF3D4159"/>
      <color rgb="FF2E2F3C"/>
    </mruColors>
  </colors>
  <extLst>
    <ext xmlns:x14="http://schemas.microsoft.com/office/spreadsheetml/2009/9/main" uri="{EB79DEF2-80B8-43e5-95BD-54CBDDF9020C}">
      <x14:slicerStyles defaultSlicerStyle="Slicer Style 3">
        <x14:slicerStyle name="Slicer Style 1"/>
        <x14:slicerStyle name="Slicer Style 2"/>
        <x14:slicerStyle name="Slicer Style 3"/>
        <x14:slicerStyle name="Slicer Style 4"/>
        <x14:slicerStyle name="Slicer Style 5"/>
        <x14:slicerStyle name="Slicer Style 6"/>
        <x14:slicerStyle name="Slicer Style 7"/>
        <x14:slicerStyle name="Slicer Style 8"/>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Dashboard.xlsx]Analytical data!PivotTable1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'Analytical data'!$B$3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88-4CE0-A003-80743F29F71B}"/>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FE88-4CE0-A003-80743F29F71B}"/>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FE88-4CE0-A003-80743F29F71B}"/>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FE88-4CE0-A003-80743F29F7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'Analytical data'!$A$4:$A$8</c:f>
              <c:strCache>
                <c:ptCount val="4"/>
                <c:pt idx="0">
                  <c:v>Autumn</c:v>
                </c:pt>
                <c:pt idx="1">
                  <c:v>Spring</c:v>
                </c:pt>
                <c:pt idx="2">
                  <c:v>Summer</c:v>
                </c:pt>
                <c:pt idx="3">
                  <c:v>Winter</c:v>
                </c:pt>
              </c:strCache>
            </c:strRef>
          </c:cat>
          <c:val>
            <c:numRef>
              <c:f>'Analytical data'!$B$4:$B$8</c:f>
              <c:numCache>
                <c:formatCode>0.00%</c:formatCode>
                <c:ptCount val="4"/>
                <c:pt idx="0">
                  <c:v>0.25263811297330852</c:v>
                </c:pt>
                <c:pt idx="1">
                  <c:v>0.26567349472377405</c:v>
                </c:pt>
                <c:pt idx="2">
                  <c:v>0.2153941651148355</c:v>
                </c:pt>
                <c:pt idx="3">
                  <c:v>0.26629422718808193</c:v>
                </c:pt>
              </c:numCache>
            </c:numRef>
          </c:val>
          <c:extLst>
            <c:ext xmlns:c16="http://schemas.microsoft.com/office/drawing/2014/chart" uri="{C3380CC4-5D6E-409C-BE32-E72D297353CC}">
              <c16:uniqueId val="{00000000-ED2F-4193-B130-FFECC414380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Dashboard.xlsx]Analytical data!PivotTable1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Ratio</a:t>
            </a:r>
            <a:r>
              <a:rPr lang="en-US" sz="1200" baseline="0"/>
              <a:t> </a:t>
            </a:r>
            <a:r>
              <a:rPr lang="en-US" sz="1200"/>
              <a:t>of Tours</a:t>
            </a:r>
            <a:r>
              <a:rPr lang="en-US" sz="1200" baseline="0"/>
              <a:t> per Season</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E2F3C"/>
          </a:solidFill>
          <a:ln w="19050">
            <a:noFill/>
          </a:ln>
          <a:effectLst/>
        </c:spPr>
        <c:dLbl>
          <c:idx val="0"/>
          <c:layout>
            <c:manualLayout>
              <c:x val="1.0492644011603812E-2"/>
              <c:y val="-4.611248088938377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66"/>
          </a:solidFill>
          <a:ln w="19050">
            <a:noFill/>
          </a:ln>
          <a:effectLst/>
        </c:spPr>
        <c:dLbl>
          <c:idx val="0"/>
          <c:layout>
            <c:manualLayout>
              <c:x val="4.2137898881060919E-2"/>
              <c:y val="-3.130650335374744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noFill/>
          </a:ln>
          <a:effectLst/>
        </c:spPr>
        <c:dLbl>
          <c:idx val="0"/>
          <c:layout>
            <c:manualLayout>
              <c:x val="-2.1755940046967813E-2"/>
              <c:y val="-1.3034986788277916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w="19050">
            <a:noFill/>
          </a:ln>
          <a:effectLst/>
        </c:spPr>
        <c:dLbl>
          <c:idx val="0"/>
          <c:layout>
            <c:manualLayout>
              <c:x val="8.0760464152507157E-3"/>
              <c:y val="-6.504723525720901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pivotFmt>
    </c:pivotFmts>
    <c:plotArea>
      <c:layout/>
      <c:pieChart>
        <c:varyColors val="1"/>
        <c:ser>
          <c:idx val="0"/>
          <c:order val="0"/>
          <c:tx>
            <c:strRef>
              <c:f>'Analytical data'!$B$3</c:f>
              <c:strCache>
                <c:ptCount val="1"/>
                <c:pt idx="0">
                  <c:v>Total</c:v>
                </c:pt>
              </c:strCache>
            </c:strRef>
          </c:tx>
          <c:spPr>
            <a:ln>
              <a:noFill/>
            </a:ln>
          </c:spPr>
          <c:dPt>
            <c:idx val="0"/>
            <c:bubble3D val="0"/>
            <c:spPr>
              <a:solidFill>
                <a:srgbClr val="2E2F3C"/>
              </a:solidFill>
              <a:ln w="19050">
                <a:noFill/>
              </a:ln>
              <a:effectLst/>
            </c:spPr>
            <c:extLst>
              <c:ext xmlns:c16="http://schemas.microsoft.com/office/drawing/2014/chart" uri="{C3380CC4-5D6E-409C-BE32-E72D297353CC}">
                <c16:uniqueId val="{00000001-041E-4FBE-B378-AA24CE0B6368}"/>
              </c:ext>
            </c:extLst>
          </c:dPt>
          <c:dPt>
            <c:idx val="1"/>
            <c:bubble3D val="0"/>
            <c:spPr>
              <a:solidFill>
                <a:srgbClr val="FF0066"/>
              </a:solidFill>
              <a:ln w="19050">
                <a:noFill/>
              </a:ln>
              <a:effectLst/>
            </c:spPr>
            <c:extLst>
              <c:ext xmlns:c16="http://schemas.microsoft.com/office/drawing/2014/chart" uri="{C3380CC4-5D6E-409C-BE32-E72D297353CC}">
                <c16:uniqueId val="{00000003-041E-4FBE-B378-AA24CE0B6368}"/>
              </c:ext>
            </c:extLst>
          </c:dPt>
          <c:dPt>
            <c:idx val="2"/>
            <c:bubble3D val="0"/>
            <c:spPr>
              <a:solidFill>
                <a:schemeClr val="accent5"/>
              </a:solidFill>
              <a:ln w="19050">
                <a:noFill/>
              </a:ln>
              <a:effectLst/>
            </c:spPr>
            <c:extLst>
              <c:ext xmlns:c16="http://schemas.microsoft.com/office/drawing/2014/chart" uri="{C3380CC4-5D6E-409C-BE32-E72D297353CC}">
                <c16:uniqueId val="{00000005-041E-4FBE-B378-AA24CE0B6368}"/>
              </c:ext>
            </c:extLst>
          </c:dPt>
          <c:dPt>
            <c:idx val="3"/>
            <c:bubble3D val="0"/>
            <c:spPr>
              <a:solidFill>
                <a:srgbClr val="FFFF00"/>
              </a:solidFill>
              <a:ln w="19050">
                <a:noFill/>
              </a:ln>
              <a:effectLst/>
            </c:spPr>
            <c:extLst>
              <c:ext xmlns:c16="http://schemas.microsoft.com/office/drawing/2014/chart" uri="{C3380CC4-5D6E-409C-BE32-E72D297353CC}">
                <c16:uniqueId val="{00000007-041E-4FBE-B378-AA24CE0B6368}"/>
              </c:ext>
            </c:extLst>
          </c:dPt>
          <c:dLbls>
            <c:dLbl>
              <c:idx val="0"/>
              <c:layout>
                <c:manualLayout>
                  <c:x val="1.0492644011603812E-2"/>
                  <c:y val="-4.611248088938377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41E-4FBE-B378-AA24CE0B6368}"/>
                </c:ext>
              </c:extLst>
            </c:dLbl>
            <c:dLbl>
              <c:idx val="1"/>
              <c:layout>
                <c:manualLayout>
                  <c:x val="4.2137898881060919E-2"/>
                  <c:y val="-3.130650335374744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41E-4FBE-B378-AA24CE0B6368}"/>
                </c:ext>
              </c:extLst>
            </c:dLbl>
            <c:dLbl>
              <c:idx val="2"/>
              <c:layout>
                <c:manualLayout>
                  <c:x val="-2.1755940046967813E-2"/>
                  <c:y val="-1.3034986788277916E-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41E-4FBE-B378-AA24CE0B6368}"/>
                </c:ext>
              </c:extLst>
            </c:dLbl>
            <c:dLbl>
              <c:idx val="3"/>
              <c:layout>
                <c:manualLayout>
                  <c:x val="8.0760464152507157E-3"/>
                  <c:y val="-6.504723525720901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41E-4FBE-B378-AA24CE0B636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'Analytical data'!$A$4:$A$8</c:f>
              <c:strCache>
                <c:ptCount val="4"/>
                <c:pt idx="0">
                  <c:v>Autumn</c:v>
                </c:pt>
                <c:pt idx="1">
                  <c:v>Spring</c:v>
                </c:pt>
                <c:pt idx="2">
                  <c:v>Summer</c:v>
                </c:pt>
                <c:pt idx="3">
                  <c:v>Winter</c:v>
                </c:pt>
              </c:strCache>
            </c:strRef>
          </c:cat>
          <c:val>
            <c:numRef>
              <c:f>'Analytical data'!$B$4:$B$8</c:f>
              <c:numCache>
                <c:formatCode>0.00%</c:formatCode>
                <c:ptCount val="4"/>
                <c:pt idx="0">
                  <c:v>0.25263811297330852</c:v>
                </c:pt>
                <c:pt idx="1">
                  <c:v>0.26567349472377405</c:v>
                </c:pt>
                <c:pt idx="2">
                  <c:v>0.2153941651148355</c:v>
                </c:pt>
                <c:pt idx="3">
                  <c:v>0.26629422718808193</c:v>
                </c:pt>
              </c:numCache>
            </c:numRef>
          </c:val>
          <c:extLst>
            <c:ext xmlns:c16="http://schemas.microsoft.com/office/drawing/2014/chart" uri="{C3380CC4-5D6E-409C-BE32-E72D297353CC}">
              <c16:uniqueId val="{00000008-041E-4FBE-B378-AA24CE0B636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2540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Dashboard.xlsx]our charts!PivotTable3</c:name>
    <c:fmtId val="2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of Price per season</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6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'our charts'!$B$30</c:f>
              <c:strCache>
                <c:ptCount val="1"/>
                <c:pt idx="0">
                  <c:v>Total</c:v>
                </c:pt>
              </c:strCache>
            </c:strRef>
          </c:tx>
          <c:spPr>
            <a:solidFill>
              <a:srgbClr val="FF006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'our charts'!$A$31:$A$35</c:f>
              <c:strCache>
                <c:ptCount val="4"/>
                <c:pt idx="0">
                  <c:v>Autumn</c:v>
                </c:pt>
                <c:pt idx="1">
                  <c:v>Spring</c:v>
                </c:pt>
                <c:pt idx="2">
                  <c:v>Summer</c:v>
                </c:pt>
                <c:pt idx="3">
                  <c:v>Winter</c:v>
                </c:pt>
              </c:strCache>
            </c:strRef>
          </c:cat>
          <c:val>
            <c:numRef>
              <c:f>'our charts'!$B$31:$B$35</c:f>
              <c:numCache>
                <c:formatCode>0</c:formatCode>
                <c:ptCount val="4"/>
                <c:pt idx="0">
                  <c:v>857.35626535626534</c:v>
                </c:pt>
                <c:pt idx="1">
                  <c:v>857.07710280373828</c:v>
                </c:pt>
                <c:pt idx="2">
                  <c:v>922.89337175792502</c:v>
                </c:pt>
                <c:pt idx="3">
                  <c:v>855.60839160839157</c:v>
                </c:pt>
              </c:numCache>
            </c:numRef>
          </c:val>
          <c:extLst>
            <c:ext xmlns:c16="http://schemas.microsoft.com/office/drawing/2014/chart" uri="{C3380CC4-5D6E-409C-BE32-E72D297353CC}">
              <c16:uniqueId val="{00000000-6200-4DBE-93CA-92F04E2A02EC}"/>
            </c:ext>
          </c:extLst>
        </c:ser>
        <c:dLbls>
          <c:showLegendKey val="0"/>
          <c:showVal val="1"/>
          <c:showCatName val="0"/>
          <c:showSerName val="0"/>
          <c:showPercent val="0"/>
          <c:showBubbleSize val="0"/>
        </c:dLbls>
        <c:gapWidth val="150"/>
        <c:shape val="box"/>
        <c:axId val="135678816"/>
        <c:axId val="135682656"/>
        <c:axId val="0"/>
      </c:bar3DChart>
      <c:catAx>
        <c:axId val="13567881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5682656"/>
        <c:crosses val="autoZero"/>
        <c:auto val="1"/>
        <c:lblAlgn val="ctr"/>
        <c:lblOffset val="100"/>
        <c:noMultiLvlLbl val="0"/>
      </c:catAx>
      <c:valAx>
        <c:axId val="1356826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7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Dashboard.xlsx]our charts!PivotTable1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Packages per season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D4159"/>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2E2F3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'our charts'!$B$3</c:f>
              <c:strCache>
                <c:ptCount val="1"/>
                <c:pt idx="0">
                  <c:v>Total</c:v>
                </c:pt>
              </c:strCache>
            </c:strRef>
          </c:tx>
          <c:spPr>
            <a:solidFill>
              <a:srgbClr val="3D4159"/>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2E2F3C"/>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'our charts'!$A$4:$A$8</c:f>
              <c:strCache>
                <c:ptCount val="4"/>
                <c:pt idx="0">
                  <c:v>Autumn</c:v>
                </c:pt>
                <c:pt idx="1">
                  <c:v>Spring</c:v>
                </c:pt>
                <c:pt idx="2">
                  <c:v>Summer</c:v>
                </c:pt>
                <c:pt idx="3">
                  <c:v>Winter</c:v>
                </c:pt>
              </c:strCache>
            </c:strRef>
          </c:cat>
          <c:val>
            <c:numRef>
              <c:f>'our charts'!$B$4:$B$8</c:f>
              <c:numCache>
                <c:formatCode>General</c:formatCode>
                <c:ptCount val="4"/>
                <c:pt idx="0">
                  <c:v>407</c:v>
                </c:pt>
                <c:pt idx="1">
                  <c:v>428</c:v>
                </c:pt>
                <c:pt idx="2">
                  <c:v>347</c:v>
                </c:pt>
                <c:pt idx="3">
                  <c:v>429</c:v>
                </c:pt>
              </c:numCache>
            </c:numRef>
          </c:val>
          <c:extLst>
            <c:ext xmlns:c16="http://schemas.microsoft.com/office/drawing/2014/chart" uri="{C3380CC4-5D6E-409C-BE32-E72D297353CC}">
              <c16:uniqueId val="{00000000-B55C-4572-807D-15293DAD138F}"/>
            </c:ext>
          </c:extLst>
        </c:ser>
        <c:dLbls>
          <c:showLegendKey val="0"/>
          <c:showVal val="1"/>
          <c:showCatName val="0"/>
          <c:showSerName val="0"/>
          <c:showPercent val="0"/>
          <c:showBubbleSize val="0"/>
        </c:dLbls>
        <c:gapWidth val="150"/>
        <c:shape val="box"/>
        <c:axId val="1226653792"/>
        <c:axId val="1226654752"/>
        <c:axId val="0"/>
      </c:bar3DChart>
      <c:catAx>
        <c:axId val="1226653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26654752"/>
        <c:crosses val="autoZero"/>
        <c:auto val="1"/>
        <c:lblAlgn val="ctr"/>
        <c:lblOffset val="100"/>
        <c:noMultiLvlLbl val="0"/>
      </c:catAx>
      <c:valAx>
        <c:axId val="122665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65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Dashboard.xlsx]our 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#package per season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'our charts'!$B$3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'our charts'!$A$4:$A$8</c:f>
              <c:strCache>
                <c:ptCount val="4"/>
                <c:pt idx="0">
                  <c:v>Autumn</c:v>
                </c:pt>
                <c:pt idx="1">
                  <c:v>Spring</c:v>
                </c:pt>
                <c:pt idx="2">
                  <c:v>Summer</c:v>
                </c:pt>
                <c:pt idx="3">
                  <c:v>Winter</c:v>
                </c:pt>
              </c:strCache>
            </c:strRef>
          </c:cat>
          <c:val>
            <c:numRef>
              <c:f>'our charts'!$B$4:$B$8</c:f>
              <c:numCache>
                <c:formatCode>General</c:formatCode>
                <c:ptCount val="4"/>
                <c:pt idx="0">
                  <c:v>407</c:v>
                </c:pt>
                <c:pt idx="1">
                  <c:v>428</c:v>
                </c:pt>
                <c:pt idx="2">
                  <c:v>347</c:v>
                </c:pt>
                <c:pt idx="3">
                  <c:v>429</c:v>
                </c:pt>
              </c:numCache>
            </c:numRef>
          </c:val>
          <c:extLst>
            <c:ext xmlns:c16="http://schemas.microsoft.com/office/drawing/2014/chart" uri="{C3380CC4-5D6E-409C-BE32-E72D297353CC}">
              <c16:uniqueId val="{00000000-3D43-4476-8B1F-E967BF78A1EC}"/>
            </c:ext>
          </c:extLst>
        </c:ser>
        <c:dLbls>
          <c:showLegendKey val="0"/>
          <c:showVal val="1"/>
          <c:showCatName val="0"/>
          <c:showSerName val="0"/>
          <c:showPercent val="0"/>
          <c:showBubbleSize val="0"/>
        </c:dLbls>
        <c:gapWidth val="150"/>
        <c:shape val="box"/>
        <c:axId val="1226653792"/>
        <c:axId val="1226654752"/>
        <c:axId val="0"/>
      </c:bar3DChart>
      <c:catAx>
        <c:axId val="1226653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654752"/>
        <c:crosses val="autoZero"/>
        <c:auto val="1"/>
        <c:lblAlgn val="ctr"/>
        <c:lblOffset val="100"/>
        <c:noMultiLvlLbl val="0"/>
      </c:catAx>
      <c:valAx>
        <c:axId val="122665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65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Dashboard.xlsx]our charts!PivotTable2</c:name>
    <c:fmtId val="8"/>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Actual Demand per</a:t>
            </a:r>
            <a:r>
              <a:rPr lang="en-US" baseline="0"/>
              <a:t> season</a:t>
            </a:r>
          </a:p>
          <a:p>
            <a:pPr>
              <a:defRPr sz="1600" b="1" i="0" u="none" strike="noStrike" kern="1200" cap="all" baseline="0">
                <a:solidFill>
                  <a:schemeClr val="tx1">
                    <a:lumMod val="65000"/>
                    <a:lumOff val="35000"/>
                  </a:schemeClr>
                </a:solidFill>
                <a:latin typeface="+mn-lt"/>
                <a:ea typeface="+mn-ea"/>
                <a:cs typeface="+mn-cs"/>
              </a:defRPr>
            </a:pPr>
            <a:endParaRPr lang="en-US"/>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1"/>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
        <c:idx val="4"/>
        <c:spPr>
          <a:solidFill>
            <a:schemeClr val="accent4"/>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'our charts'!$B$18</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A355-49ED-9A2B-68A6D71BA7D2}"/>
              </c:ext>
            </c:extLst>
          </c:dPt>
          <c:dPt>
            <c:idx val="1"/>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355-49ED-9A2B-68A6D71BA7D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A355-49ED-9A2B-68A6D71BA7D2}"/>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355-49ED-9A2B-68A6D71BA7D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'our charts'!$A$19:$A$23</c:f>
              <c:strCache>
                <c:ptCount val="4"/>
                <c:pt idx="0">
                  <c:v>Autumn</c:v>
                </c:pt>
                <c:pt idx="1">
                  <c:v>Spring</c:v>
                </c:pt>
                <c:pt idx="2">
                  <c:v>Summer</c:v>
                </c:pt>
                <c:pt idx="3">
                  <c:v>Winter</c:v>
                </c:pt>
              </c:strCache>
            </c:strRef>
          </c:cat>
          <c:val>
            <c:numRef>
              <c:f>'our charts'!$B$19:$B$23</c:f>
              <c:numCache>
                <c:formatCode>General</c:formatCode>
                <c:ptCount val="4"/>
                <c:pt idx="0">
                  <c:v>27994</c:v>
                </c:pt>
                <c:pt idx="1">
                  <c:v>29631</c:v>
                </c:pt>
                <c:pt idx="2">
                  <c:v>23789</c:v>
                </c:pt>
                <c:pt idx="3">
                  <c:v>29963</c:v>
                </c:pt>
              </c:numCache>
            </c:numRef>
          </c:val>
          <c:extLst>
            <c:ext xmlns:c16="http://schemas.microsoft.com/office/drawing/2014/chart" uri="{C3380CC4-5D6E-409C-BE32-E72D297353CC}">
              <c16:uniqueId val="{00000000-A355-49ED-9A2B-68A6D71BA7D2}"/>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Dashboard.xlsx]our charts!PivotTable3</c:name>
    <c:fmtId val="1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of Price per season</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'our charts'!$B$30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'our charts'!$A$31:$A$35</c:f>
              <c:strCache>
                <c:ptCount val="4"/>
                <c:pt idx="0">
                  <c:v>Autumn</c:v>
                </c:pt>
                <c:pt idx="1">
                  <c:v>Spring</c:v>
                </c:pt>
                <c:pt idx="2">
                  <c:v>Summer</c:v>
                </c:pt>
                <c:pt idx="3">
                  <c:v>Winter</c:v>
                </c:pt>
              </c:strCache>
            </c:strRef>
          </c:cat>
          <c:val>
            <c:numRef>
              <c:f>'our charts'!$B$31:$B$35</c:f>
              <c:numCache>
                <c:formatCode>0</c:formatCode>
                <c:ptCount val="4"/>
                <c:pt idx="0">
                  <c:v>857.35626535626534</c:v>
                </c:pt>
                <c:pt idx="1">
                  <c:v>857.07710280373828</c:v>
                </c:pt>
                <c:pt idx="2">
                  <c:v>922.89337175792502</c:v>
                </c:pt>
                <c:pt idx="3">
                  <c:v>855.60839160839157</c:v>
                </c:pt>
              </c:numCache>
            </c:numRef>
          </c:val>
          <c:extLst>
            <c:ext xmlns:c16="http://schemas.microsoft.com/office/drawing/2014/chart" uri="{C3380CC4-5D6E-409C-BE32-E72D297353CC}">
              <c16:uniqueId val="{00000000-BB5B-4ADA-B13C-2AA1ACF86CFF}"/>
            </c:ext>
          </c:extLst>
        </c:ser>
        <c:dLbls>
          <c:showLegendKey val="0"/>
          <c:showVal val="1"/>
          <c:showCatName val="0"/>
          <c:showSerName val="0"/>
          <c:showPercent val="0"/>
          <c:showBubbleSize val="0"/>
        </c:dLbls>
        <c:gapWidth val="79"/>
        <c:shape val="box"/>
        <c:axId val="135678816"/>
        <c:axId val="135682656"/>
        <c:axId val="0"/>
      </c:bar3DChart>
      <c:catAx>
        <c:axId val="13567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5682656"/>
        <c:crosses val="autoZero"/>
        <c:auto val="1"/>
        <c:lblAlgn val="ctr"/>
        <c:lblOffset val="100"/>
        <c:noMultiLvlLbl val="0"/>
      </c:catAx>
      <c:valAx>
        <c:axId val="135682656"/>
        <c:scaling>
          <c:orientation val="minMax"/>
        </c:scaling>
        <c:delete val="1"/>
        <c:axPos val="b"/>
        <c:numFmt formatCode="0" sourceLinked="1"/>
        <c:majorTickMark val="none"/>
        <c:minorTickMark val="none"/>
        <c:tickLblPos val="nextTo"/>
        <c:crossAx val="13567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www.egypttoursportal.com/egypt-classic-tours" TargetMode="External"/><Relationship Id="rId2" Type="http://schemas.openxmlformats.org/officeDocument/2006/relationships/hyperlink" Target="https://www.egypttoursportal.com/egypt-day-trips/hurghada-tours" TargetMode="External"/><Relationship Id="rId1" Type="http://schemas.openxmlformats.org/officeDocument/2006/relationships/hyperlink" Target="https://www.egypttoursportal.com/egypt-travel-packages" TargetMode="External"/><Relationship Id="rId5" Type="http://schemas.openxmlformats.org/officeDocument/2006/relationships/hyperlink" Target="https://www.egypttoursportal.com/search-tours/?s=" TargetMode="External"/><Relationship Id="rId4" Type="http://schemas.openxmlformats.org/officeDocument/2006/relationships/hyperlink" Target="https://www.egypttoursportal.com/egypt-shore-excursions/alexandria-port"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3.gif"/><Relationship Id="rId7" Type="http://schemas.openxmlformats.org/officeDocument/2006/relationships/chart" Target="../charts/chart4.xml"/><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chart" Target="../charts/chart3.xml"/><Relationship Id="rId5" Type="http://schemas.openxmlformats.org/officeDocument/2006/relationships/image" Target="../media/image4.png"/><Relationship Id="rId10" Type="http://schemas.openxmlformats.org/officeDocument/2006/relationships/image" Target="../media/image7.png"/><Relationship Id="rId4" Type="http://schemas.openxmlformats.org/officeDocument/2006/relationships/chart" Target="../charts/chart2.xml"/><Relationship Id="rId9"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4</xdr:col>
      <xdr:colOff>0</xdr:colOff>
      <xdr:row>15</xdr:row>
      <xdr:rowOff>0</xdr:rowOff>
    </xdr:from>
    <xdr:ext cx="7620" cy="7620"/>
    <xdr:sp macro="" textlink="">
      <xdr:nvSpPr>
        <xdr:cNvPr id="2" name="AutoShape 25">
          <a:hlinkClick xmlns:r="http://schemas.openxmlformats.org/officeDocument/2006/relationships" r:id="rId1"/>
          <a:extLst>
            <a:ext uri="{FF2B5EF4-FFF2-40B4-BE49-F238E27FC236}">
              <a16:creationId xmlns:a16="http://schemas.microsoft.com/office/drawing/2014/main" id="{85C1881A-F04D-4B11-A1B5-A611D0902E7D}"/>
            </a:ext>
          </a:extLst>
        </xdr:cNvPr>
        <xdr:cNvSpPr>
          <a:spLocks noChangeAspect="1" noChangeArrowheads="1"/>
        </xdr:cNvSpPr>
      </xdr:nvSpPr>
      <xdr:spPr bwMode="auto">
        <a:xfrm>
          <a:off x="3552825" y="2857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15</xdr:row>
      <xdr:rowOff>0</xdr:rowOff>
    </xdr:from>
    <xdr:ext cx="7620" cy="7620"/>
    <xdr:sp macro="" textlink="">
      <xdr:nvSpPr>
        <xdr:cNvPr id="3" name="AutoShape 26">
          <a:hlinkClick xmlns:r="http://schemas.openxmlformats.org/officeDocument/2006/relationships" r:id="rId1"/>
          <a:extLst>
            <a:ext uri="{FF2B5EF4-FFF2-40B4-BE49-F238E27FC236}">
              <a16:creationId xmlns:a16="http://schemas.microsoft.com/office/drawing/2014/main" id="{D45FD13D-7AAD-4FA0-A3ED-F5BEAF51FA85}"/>
            </a:ext>
          </a:extLst>
        </xdr:cNvPr>
        <xdr:cNvSpPr>
          <a:spLocks noChangeAspect="1" noChangeArrowheads="1"/>
        </xdr:cNvSpPr>
      </xdr:nvSpPr>
      <xdr:spPr bwMode="auto">
        <a:xfrm>
          <a:off x="3552825" y="2857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17</xdr:row>
      <xdr:rowOff>0</xdr:rowOff>
    </xdr:from>
    <xdr:ext cx="7620" cy="7620"/>
    <xdr:sp macro="" textlink="">
      <xdr:nvSpPr>
        <xdr:cNvPr id="4" name="AutoShape 27">
          <a:hlinkClick xmlns:r="http://schemas.openxmlformats.org/officeDocument/2006/relationships" r:id="rId1"/>
          <a:extLst>
            <a:ext uri="{FF2B5EF4-FFF2-40B4-BE49-F238E27FC236}">
              <a16:creationId xmlns:a16="http://schemas.microsoft.com/office/drawing/2014/main" id="{E6AF60D8-B54C-4A39-AB3C-BAA840BDA292}"/>
            </a:ext>
          </a:extLst>
        </xdr:cNvPr>
        <xdr:cNvSpPr>
          <a:spLocks noChangeAspect="1" noChangeArrowheads="1"/>
        </xdr:cNvSpPr>
      </xdr:nvSpPr>
      <xdr:spPr bwMode="auto">
        <a:xfrm>
          <a:off x="3552825" y="3238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17</xdr:row>
      <xdr:rowOff>0</xdr:rowOff>
    </xdr:from>
    <xdr:ext cx="7620" cy="7620"/>
    <xdr:sp macro="" textlink="">
      <xdr:nvSpPr>
        <xdr:cNvPr id="5" name="AutoShape 28">
          <a:hlinkClick xmlns:r="http://schemas.openxmlformats.org/officeDocument/2006/relationships" r:id="rId1"/>
          <a:extLst>
            <a:ext uri="{FF2B5EF4-FFF2-40B4-BE49-F238E27FC236}">
              <a16:creationId xmlns:a16="http://schemas.microsoft.com/office/drawing/2014/main" id="{F5616695-7F8F-4EA1-B844-75F044A65319}"/>
            </a:ext>
          </a:extLst>
        </xdr:cNvPr>
        <xdr:cNvSpPr>
          <a:spLocks noChangeAspect="1" noChangeArrowheads="1"/>
        </xdr:cNvSpPr>
      </xdr:nvSpPr>
      <xdr:spPr bwMode="auto">
        <a:xfrm>
          <a:off x="3552825" y="3238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16</xdr:row>
      <xdr:rowOff>0</xdr:rowOff>
    </xdr:from>
    <xdr:ext cx="7620" cy="7620"/>
    <xdr:sp macro="" textlink="">
      <xdr:nvSpPr>
        <xdr:cNvPr id="6" name="AutoShape 29">
          <a:hlinkClick xmlns:r="http://schemas.openxmlformats.org/officeDocument/2006/relationships" r:id="rId1"/>
          <a:extLst>
            <a:ext uri="{FF2B5EF4-FFF2-40B4-BE49-F238E27FC236}">
              <a16:creationId xmlns:a16="http://schemas.microsoft.com/office/drawing/2014/main" id="{2491D4D4-FDFB-4CE4-A6FB-94A02F248F45}"/>
            </a:ext>
          </a:extLst>
        </xdr:cNvPr>
        <xdr:cNvSpPr>
          <a:spLocks noChangeAspect="1" noChangeArrowheads="1"/>
        </xdr:cNvSpPr>
      </xdr:nvSpPr>
      <xdr:spPr bwMode="auto">
        <a:xfrm>
          <a:off x="3552825" y="3048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16</xdr:row>
      <xdr:rowOff>0</xdr:rowOff>
    </xdr:from>
    <xdr:ext cx="7620" cy="7620"/>
    <xdr:sp macro="" textlink="">
      <xdr:nvSpPr>
        <xdr:cNvPr id="7" name="AutoShape 30">
          <a:hlinkClick xmlns:r="http://schemas.openxmlformats.org/officeDocument/2006/relationships" r:id="rId1"/>
          <a:extLst>
            <a:ext uri="{FF2B5EF4-FFF2-40B4-BE49-F238E27FC236}">
              <a16:creationId xmlns:a16="http://schemas.microsoft.com/office/drawing/2014/main" id="{AF3A173A-4F73-4DA9-94B1-5CCE4ACAD6E2}"/>
            </a:ext>
          </a:extLst>
        </xdr:cNvPr>
        <xdr:cNvSpPr>
          <a:spLocks noChangeAspect="1" noChangeArrowheads="1"/>
        </xdr:cNvSpPr>
      </xdr:nvSpPr>
      <xdr:spPr bwMode="auto">
        <a:xfrm>
          <a:off x="3552825" y="3048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13</xdr:row>
      <xdr:rowOff>0</xdr:rowOff>
    </xdr:from>
    <xdr:ext cx="7620" cy="7620"/>
    <xdr:sp macro="" textlink="">
      <xdr:nvSpPr>
        <xdr:cNvPr id="8" name="AutoShape 179">
          <a:hlinkClick xmlns:r="http://schemas.openxmlformats.org/officeDocument/2006/relationships" r:id="rId2"/>
          <a:extLst>
            <a:ext uri="{FF2B5EF4-FFF2-40B4-BE49-F238E27FC236}">
              <a16:creationId xmlns:a16="http://schemas.microsoft.com/office/drawing/2014/main" id="{116AF978-7629-4851-95F9-29FC6DAC8870}"/>
            </a:ext>
          </a:extLst>
        </xdr:cNvPr>
        <xdr:cNvSpPr>
          <a:spLocks noChangeAspect="1" noChangeArrowheads="1"/>
        </xdr:cNvSpPr>
      </xdr:nvSpPr>
      <xdr:spPr bwMode="auto">
        <a:xfrm>
          <a:off x="3552825" y="2476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13</xdr:row>
      <xdr:rowOff>0</xdr:rowOff>
    </xdr:from>
    <xdr:ext cx="7620" cy="7620"/>
    <xdr:sp macro="" textlink="">
      <xdr:nvSpPr>
        <xdr:cNvPr id="9" name="AutoShape 180">
          <a:hlinkClick xmlns:r="http://schemas.openxmlformats.org/officeDocument/2006/relationships" r:id="rId2"/>
          <a:extLst>
            <a:ext uri="{FF2B5EF4-FFF2-40B4-BE49-F238E27FC236}">
              <a16:creationId xmlns:a16="http://schemas.microsoft.com/office/drawing/2014/main" id="{E8FFEFDC-928F-4C88-9448-BC26222DE90F}"/>
            </a:ext>
          </a:extLst>
        </xdr:cNvPr>
        <xdr:cNvSpPr>
          <a:spLocks noChangeAspect="1" noChangeArrowheads="1"/>
        </xdr:cNvSpPr>
      </xdr:nvSpPr>
      <xdr:spPr bwMode="auto">
        <a:xfrm>
          <a:off x="3552825" y="2476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14</xdr:row>
      <xdr:rowOff>0</xdr:rowOff>
    </xdr:from>
    <xdr:ext cx="7620" cy="7620"/>
    <xdr:sp macro="" textlink="">
      <xdr:nvSpPr>
        <xdr:cNvPr id="10" name="AutoShape 185">
          <a:hlinkClick xmlns:r="http://schemas.openxmlformats.org/officeDocument/2006/relationships" r:id="rId2"/>
          <a:extLst>
            <a:ext uri="{FF2B5EF4-FFF2-40B4-BE49-F238E27FC236}">
              <a16:creationId xmlns:a16="http://schemas.microsoft.com/office/drawing/2014/main" id="{BC824FCD-5CC4-44D0-9436-535E906BAC27}"/>
            </a:ext>
          </a:extLst>
        </xdr:cNvPr>
        <xdr:cNvSpPr>
          <a:spLocks noChangeAspect="1" noChangeArrowheads="1"/>
        </xdr:cNvSpPr>
      </xdr:nvSpPr>
      <xdr:spPr bwMode="auto">
        <a:xfrm>
          <a:off x="3552825" y="2667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14</xdr:row>
      <xdr:rowOff>0</xdr:rowOff>
    </xdr:from>
    <xdr:ext cx="7620" cy="7620"/>
    <xdr:sp macro="" textlink="">
      <xdr:nvSpPr>
        <xdr:cNvPr id="11" name="AutoShape 186">
          <a:hlinkClick xmlns:r="http://schemas.openxmlformats.org/officeDocument/2006/relationships" r:id="rId2"/>
          <a:extLst>
            <a:ext uri="{FF2B5EF4-FFF2-40B4-BE49-F238E27FC236}">
              <a16:creationId xmlns:a16="http://schemas.microsoft.com/office/drawing/2014/main" id="{E048DD3E-4038-4D1D-B22A-187B5F37EC41}"/>
            </a:ext>
          </a:extLst>
        </xdr:cNvPr>
        <xdr:cNvSpPr>
          <a:spLocks noChangeAspect="1" noChangeArrowheads="1"/>
        </xdr:cNvSpPr>
      </xdr:nvSpPr>
      <xdr:spPr bwMode="auto">
        <a:xfrm>
          <a:off x="3552825" y="2667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xdr:row>
      <xdr:rowOff>0</xdr:rowOff>
    </xdr:from>
    <xdr:ext cx="7620" cy="7620"/>
    <xdr:sp macro="" textlink="">
      <xdr:nvSpPr>
        <xdr:cNvPr id="12" name="AutoShape 191">
          <a:hlinkClick xmlns:r="http://schemas.openxmlformats.org/officeDocument/2006/relationships" r:id="rId2"/>
          <a:extLst>
            <a:ext uri="{FF2B5EF4-FFF2-40B4-BE49-F238E27FC236}">
              <a16:creationId xmlns:a16="http://schemas.microsoft.com/office/drawing/2014/main" id="{E6232CC2-D690-4AFA-A476-42C25BA7F2EC}"/>
            </a:ext>
          </a:extLst>
        </xdr:cNvPr>
        <xdr:cNvSpPr>
          <a:spLocks noChangeAspect="1" noChangeArrowheads="1"/>
        </xdr:cNvSpPr>
      </xdr:nvSpPr>
      <xdr:spPr bwMode="auto">
        <a:xfrm>
          <a:off x="3552825" y="1714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xdr:row>
      <xdr:rowOff>0</xdr:rowOff>
    </xdr:from>
    <xdr:ext cx="7620" cy="7620"/>
    <xdr:sp macro="" textlink="">
      <xdr:nvSpPr>
        <xdr:cNvPr id="13" name="AutoShape 192">
          <a:hlinkClick xmlns:r="http://schemas.openxmlformats.org/officeDocument/2006/relationships" r:id="rId2"/>
          <a:extLst>
            <a:ext uri="{FF2B5EF4-FFF2-40B4-BE49-F238E27FC236}">
              <a16:creationId xmlns:a16="http://schemas.microsoft.com/office/drawing/2014/main" id="{D7885D1A-B9D9-46C2-A722-52512815E7A7}"/>
            </a:ext>
          </a:extLst>
        </xdr:cNvPr>
        <xdr:cNvSpPr>
          <a:spLocks noChangeAspect="1" noChangeArrowheads="1"/>
        </xdr:cNvSpPr>
      </xdr:nvSpPr>
      <xdr:spPr bwMode="auto">
        <a:xfrm>
          <a:off x="3552825" y="1714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4</xdr:row>
      <xdr:rowOff>0</xdr:rowOff>
    </xdr:from>
    <xdr:ext cx="7620" cy="7620"/>
    <xdr:sp macro="" textlink="">
      <xdr:nvSpPr>
        <xdr:cNvPr id="14" name="AutoShape 197">
          <a:hlinkClick xmlns:r="http://schemas.openxmlformats.org/officeDocument/2006/relationships" r:id="rId2"/>
          <a:extLst>
            <a:ext uri="{FF2B5EF4-FFF2-40B4-BE49-F238E27FC236}">
              <a16:creationId xmlns:a16="http://schemas.microsoft.com/office/drawing/2014/main" id="{51F8C793-3338-46D8-B59F-98BB697B0B99}"/>
            </a:ext>
          </a:extLst>
        </xdr:cNvPr>
        <xdr:cNvSpPr>
          <a:spLocks noChangeAspect="1" noChangeArrowheads="1"/>
        </xdr:cNvSpPr>
      </xdr:nvSpPr>
      <xdr:spPr bwMode="auto">
        <a:xfrm>
          <a:off x="3552825" y="762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4</xdr:row>
      <xdr:rowOff>0</xdr:rowOff>
    </xdr:from>
    <xdr:ext cx="7620" cy="7620"/>
    <xdr:sp macro="" textlink="">
      <xdr:nvSpPr>
        <xdr:cNvPr id="15" name="AutoShape 198">
          <a:hlinkClick xmlns:r="http://schemas.openxmlformats.org/officeDocument/2006/relationships" r:id="rId2"/>
          <a:extLst>
            <a:ext uri="{FF2B5EF4-FFF2-40B4-BE49-F238E27FC236}">
              <a16:creationId xmlns:a16="http://schemas.microsoft.com/office/drawing/2014/main" id="{1830DF0A-6F5C-4954-91AF-948A45B0CCA3}"/>
            </a:ext>
          </a:extLst>
        </xdr:cNvPr>
        <xdr:cNvSpPr>
          <a:spLocks noChangeAspect="1" noChangeArrowheads="1"/>
        </xdr:cNvSpPr>
      </xdr:nvSpPr>
      <xdr:spPr bwMode="auto">
        <a:xfrm>
          <a:off x="3552825" y="762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xdr:row>
      <xdr:rowOff>0</xdr:rowOff>
    </xdr:from>
    <xdr:ext cx="7620" cy="7620"/>
    <xdr:sp macro="" textlink="">
      <xdr:nvSpPr>
        <xdr:cNvPr id="16" name="AutoShape 203">
          <a:hlinkClick xmlns:r="http://schemas.openxmlformats.org/officeDocument/2006/relationships" r:id="rId2"/>
          <a:extLst>
            <a:ext uri="{FF2B5EF4-FFF2-40B4-BE49-F238E27FC236}">
              <a16:creationId xmlns:a16="http://schemas.microsoft.com/office/drawing/2014/main" id="{41124EC9-570D-46A2-A3EF-96412A768ADD}"/>
            </a:ext>
          </a:extLst>
        </xdr:cNvPr>
        <xdr:cNvSpPr>
          <a:spLocks noChangeAspect="1" noChangeArrowheads="1"/>
        </xdr:cNvSpPr>
      </xdr:nvSpPr>
      <xdr:spPr bwMode="auto">
        <a:xfrm>
          <a:off x="3552825" y="381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xdr:row>
      <xdr:rowOff>0</xdr:rowOff>
    </xdr:from>
    <xdr:ext cx="7620" cy="7620"/>
    <xdr:sp macro="" textlink="">
      <xdr:nvSpPr>
        <xdr:cNvPr id="17" name="AutoShape 204">
          <a:hlinkClick xmlns:r="http://schemas.openxmlformats.org/officeDocument/2006/relationships" r:id="rId2"/>
          <a:extLst>
            <a:ext uri="{FF2B5EF4-FFF2-40B4-BE49-F238E27FC236}">
              <a16:creationId xmlns:a16="http://schemas.microsoft.com/office/drawing/2014/main" id="{F8903A91-765B-41AE-BD83-01227B099BE4}"/>
            </a:ext>
          </a:extLst>
        </xdr:cNvPr>
        <xdr:cNvSpPr>
          <a:spLocks noChangeAspect="1" noChangeArrowheads="1"/>
        </xdr:cNvSpPr>
      </xdr:nvSpPr>
      <xdr:spPr bwMode="auto">
        <a:xfrm>
          <a:off x="3552825" y="381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10</xdr:row>
      <xdr:rowOff>0</xdr:rowOff>
    </xdr:from>
    <xdr:ext cx="7620" cy="7620"/>
    <xdr:sp macro="" textlink="">
      <xdr:nvSpPr>
        <xdr:cNvPr id="18" name="AutoShape 209">
          <a:hlinkClick xmlns:r="http://schemas.openxmlformats.org/officeDocument/2006/relationships" r:id="rId2"/>
          <a:extLst>
            <a:ext uri="{FF2B5EF4-FFF2-40B4-BE49-F238E27FC236}">
              <a16:creationId xmlns:a16="http://schemas.microsoft.com/office/drawing/2014/main" id="{2A827FD3-6DE4-4E9B-B5EC-D4F14C410668}"/>
            </a:ext>
          </a:extLst>
        </xdr:cNvPr>
        <xdr:cNvSpPr>
          <a:spLocks noChangeAspect="1" noChangeArrowheads="1"/>
        </xdr:cNvSpPr>
      </xdr:nvSpPr>
      <xdr:spPr bwMode="auto">
        <a:xfrm>
          <a:off x="3552825" y="1905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10</xdr:row>
      <xdr:rowOff>0</xdr:rowOff>
    </xdr:from>
    <xdr:ext cx="7620" cy="7620"/>
    <xdr:sp macro="" textlink="">
      <xdr:nvSpPr>
        <xdr:cNvPr id="19" name="AutoShape 210">
          <a:hlinkClick xmlns:r="http://schemas.openxmlformats.org/officeDocument/2006/relationships" r:id="rId2"/>
          <a:extLst>
            <a:ext uri="{FF2B5EF4-FFF2-40B4-BE49-F238E27FC236}">
              <a16:creationId xmlns:a16="http://schemas.microsoft.com/office/drawing/2014/main" id="{602F28BE-41E7-45A8-B7CB-59844397EF4B}"/>
            </a:ext>
          </a:extLst>
        </xdr:cNvPr>
        <xdr:cNvSpPr>
          <a:spLocks noChangeAspect="1" noChangeArrowheads="1"/>
        </xdr:cNvSpPr>
      </xdr:nvSpPr>
      <xdr:spPr bwMode="auto">
        <a:xfrm>
          <a:off x="3552825" y="1905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xdr:row>
      <xdr:rowOff>0</xdr:rowOff>
    </xdr:from>
    <xdr:ext cx="7620" cy="7620"/>
    <xdr:sp macro="" textlink="">
      <xdr:nvSpPr>
        <xdr:cNvPr id="20" name="AutoShape 213">
          <a:hlinkClick xmlns:r="http://schemas.openxmlformats.org/officeDocument/2006/relationships" r:id="rId2"/>
          <a:extLst>
            <a:ext uri="{FF2B5EF4-FFF2-40B4-BE49-F238E27FC236}">
              <a16:creationId xmlns:a16="http://schemas.microsoft.com/office/drawing/2014/main" id="{BE4F2F5F-DFA4-4CCD-B2FA-237DA6324030}"/>
            </a:ext>
          </a:extLst>
        </xdr:cNvPr>
        <xdr:cNvSpPr>
          <a:spLocks noChangeAspect="1" noChangeArrowheads="1"/>
        </xdr:cNvSpPr>
      </xdr:nvSpPr>
      <xdr:spPr bwMode="auto">
        <a:xfrm>
          <a:off x="3552825" y="1524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xdr:row>
      <xdr:rowOff>0</xdr:rowOff>
    </xdr:from>
    <xdr:ext cx="7620" cy="7620"/>
    <xdr:sp macro="" textlink="">
      <xdr:nvSpPr>
        <xdr:cNvPr id="21" name="AutoShape 214">
          <a:hlinkClick xmlns:r="http://schemas.openxmlformats.org/officeDocument/2006/relationships" r:id="rId2"/>
          <a:extLst>
            <a:ext uri="{FF2B5EF4-FFF2-40B4-BE49-F238E27FC236}">
              <a16:creationId xmlns:a16="http://schemas.microsoft.com/office/drawing/2014/main" id="{7FF5E2B4-01EA-4898-8F55-257D0A7B0BEC}"/>
            </a:ext>
          </a:extLst>
        </xdr:cNvPr>
        <xdr:cNvSpPr>
          <a:spLocks noChangeAspect="1" noChangeArrowheads="1"/>
        </xdr:cNvSpPr>
      </xdr:nvSpPr>
      <xdr:spPr bwMode="auto">
        <a:xfrm>
          <a:off x="3552825" y="1524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3</xdr:row>
      <xdr:rowOff>0</xdr:rowOff>
    </xdr:from>
    <xdr:ext cx="7620" cy="7620"/>
    <xdr:sp macro="" textlink="">
      <xdr:nvSpPr>
        <xdr:cNvPr id="22" name="AutoShape 221">
          <a:hlinkClick xmlns:r="http://schemas.openxmlformats.org/officeDocument/2006/relationships" r:id="rId2"/>
          <a:extLst>
            <a:ext uri="{FF2B5EF4-FFF2-40B4-BE49-F238E27FC236}">
              <a16:creationId xmlns:a16="http://schemas.microsoft.com/office/drawing/2014/main" id="{3742835E-35EA-41C5-AE93-77466465B3F9}"/>
            </a:ext>
          </a:extLst>
        </xdr:cNvPr>
        <xdr:cNvSpPr>
          <a:spLocks noChangeAspect="1" noChangeArrowheads="1"/>
        </xdr:cNvSpPr>
      </xdr:nvSpPr>
      <xdr:spPr bwMode="auto">
        <a:xfrm>
          <a:off x="3552825" y="571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3</xdr:row>
      <xdr:rowOff>0</xdr:rowOff>
    </xdr:from>
    <xdr:ext cx="7620" cy="7620"/>
    <xdr:sp macro="" textlink="">
      <xdr:nvSpPr>
        <xdr:cNvPr id="23" name="AutoShape 222">
          <a:hlinkClick xmlns:r="http://schemas.openxmlformats.org/officeDocument/2006/relationships" r:id="rId2"/>
          <a:extLst>
            <a:ext uri="{FF2B5EF4-FFF2-40B4-BE49-F238E27FC236}">
              <a16:creationId xmlns:a16="http://schemas.microsoft.com/office/drawing/2014/main" id="{F0C27A60-16E2-4CC9-899E-8E7CCE619442}"/>
            </a:ext>
          </a:extLst>
        </xdr:cNvPr>
        <xdr:cNvSpPr>
          <a:spLocks noChangeAspect="1" noChangeArrowheads="1"/>
        </xdr:cNvSpPr>
      </xdr:nvSpPr>
      <xdr:spPr bwMode="auto">
        <a:xfrm>
          <a:off x="3552825" y="571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xdr:row>
      <xdr:rowOff>0</xdr:rowOff>
    </xdr:from>
    <xdr:ext cx="7620" cy="7620"/>
    <xdr:sp macro="" textlink="">
      <xdr:nvSpPr>
        <xdr:cNvPr id="24" name="AutoShape 221">
          <a:hlinkClick xmlns:r="http://schemas.openxmlformats.org/officeDocument/2006/relationships" r:id="rId2"/>
          <a:extLst>
            <a:ext uri="{FF2B5EF4-FFF2-40B4-BE49-F238E27FC236}">
              <a16:creationId xmlns:a16="http://schemas.microsoft.com/office/drawing/2014/main" id="{DCBDBD2B-732E-4F99-871A-A4152CD0E10D}"/>
            </a:ext>
          </a:extLst>
        </xdr:cNvPr>
        <xdr:cNvSpPr>
          <a:spLocks noChangeAspect="1" noChangeArrowheads="1"/>
        </xdr:cNvSpPr>
      </xdr:nvSpPr>
      <xdr:spPr bwMode="auto">
        <a:xfrm>
          <a:off x="3552825" y="190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xdr:row>
      <xdr:rowOff>0</xdr:rowOff>
    </xdr:from>
    <xdr:ext cx="7620" cy="7620"/>
    <xdr:sp macro="" textlink="">
      <xdr:nvSpPr>
        <xdr:cNvPr id="25" name="AutoShape 222">
          <a:hlinkClick xmlns:r="http://schemas.openxmlformats.org/officeDocument/2006/relationships" r:id="rId2"/>
          <a:extLst>
            <a:ext uri="{FF2B5EF4-FFF2-40B4-BE49-F238E27FC236}">
              <a16:creationId xmlns:a16="http://schemas.microsoft.com/office/drawing/2014/main" id="{ADE9D0DD-037A-4B3B-B69C-695916A22086}"/>
            </a:ext>
          </a:extLst>
        </xdr:cNvPr>
        <xdr:cNvSpPr>
          <a:spLocks noChangeAspect="1" noChangeArrowheads="1"/>
        </xdr:cNvSpPr>
      </xdr:nvSpPr>
      <xdr:spPr bwMode="auto">
        <a:xfrm>
          <a:off x="3552825" y="190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20</xdr:row>
      <xdr:rowOff>0</xdr:rowOff>
    </xdr:from>
    <xdr:ext cx="7620" cy="7620"/>
    <xdr:sp macro="" textlink="">
      <xdr:nvSpPr>
        <xdr:cNvPr id="26" name="AutoShape 181">
          <a:hlinkClick xmlns:r="http://schemas.openxmlformats.org/officeDocument/2006/relationships" r:id="rId3"/>
          <a:extLst>
            <a:ext uri="{FF2B5EF4-FFF2-40B4-BE49-F238E27FC236}">
              <a16:creationId xmlns:a16="http://schemas.microsoft.com/office/drawing/2014/main" id="{80BE6FB1-35A2-49B9-ACC7-922B9B76E5CE}"/>
            </a:ext>
          </a:extLst>
        </xdr:cNvPr>
        <xdr:cNvSpPr>
          <a:spLocks noChangeAspect="1" noChangeArrowheads="1"/>
        </xdr:cNvSpPr>
      </xdr:nvSpPr>
      <xdr:spPr bwMode="auto">
        <a:xfrm>
          <a:off x="3552825" y="3810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20</xdr:row>
      <xdr:rowOff>0</xdr:rowOff>
    </xdr:from>
    <xdr:ext cx="7620" cy="7620"/>
    <xdr:sp macro="" textlink="">
      <xdr:nvSpPr>
        <xdr:cNvPr id="27" name="AutoShape 182">
          <a:hlinkClick xmlns:r="http://schemas.openxmlformats.org/officeDocument/2006/relationships" r:id="rId3"/>
          <a:extLst>
            <a:ext uri="{FF2B5EF4-FFF2-40B4-BE49-F238E27FC236}">
              <a16:creationId xmlns:a16="http://schemas.microsoft.com/office/drawing/2014/main" id="{5049C509-8D1A-4508-A1B0-4584CB01F178}"/>
            </a:ext>
          </a:extLst>
        </xdr:cNvPr>
        <xdr:cNvSpPr>
          <a:spLocks noChangeAspect="1" noChangeArrowheads="1"/>
        </xdr:cNvSpPr>
      </xdr:nvSpPr>
      <xdr:spPr bwMode="auto">
        <a:xfrm>
          <a:off x="3552825" y="3810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18</xdr:row>
      <xdr:rowOff>0</xdr:rowOff>
    </xdr:from>
    <xdr:ext cx="7620" cy="7620"/>
    <xdr:sp macro="" textlink="">
      <xdr:nvSpPr>
        <xdr:cNvPr id="28" name="AutoShape 187">
          <a:hlinkClick xmlns:r="http://schemas.openxmlformats.org/officeDocument/2006/relationships" r:id="rId3"/>
          <a:extLst>
            <a:ext uri="{FF2B5EF4-FFF2-40B4-BE49-F238E27FC236}">
              <a16:creationId xmlns:a16="http://schemas.microsoft.com/office/drawing/2014/main" id="{30A807AC-FE6F-48D0-8C51-6C9E6A085FD5}"/>
            </a:ext>
          </a:extLst>
        </xdr:cNvPr>
        <xdr:cNvSpPr>
          <a:spLocks noChangeAspect="1" noChangeArrowheads="1"/>
        </xdr:cNvSpPr>
      </xdr:nvSpPr>
      <xdr:spPr bwMode="auto">
        <a:xfrm>
          <a:off x="355282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18</xdr:row>
      <xdr:rowOff>0</xdr:rowOff>
    </xdr:from>
    <xdr:ext cx="7620" cy="7620"/>
    <xdr:sp macro="" textlink="">
      <xdr:nvSpPr>
        <xdr:cNvPr id="29" name="AutoShape 188">
          <a:hlinkClick xmlns:r="http://schemas.openxmlformats.org/officeDocument/2006/relationships" r:id="rId3"/>
          <a:extLst>
            <a:ext uri="{FF2B5EF4-FFF2-40B4-BE49-F238E27FC236}">
              <a16:creationId xmlns:a16="http://schemas.microsoft.com/office/drawing/2014/main" id="{C9459F0A-C792-4424-B69B-78DED3AE97FA}"/>
            </a:ext>
          </a:extLst>
        </xdr:cNvPr>
        <xdr:cNvSpPr>
          <a:spLocks noChangeAspect="1" noChangeArrowheads="1"/>
        </xdr:cNvSpPr>
      </xdr:nvSpPr>
      <xdr:spPr bwMode="auto">
        <a:xfrm>
          <a:off x="355282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19</xdr:row>
      <xdr:rowOff>0</xdr:rowOff>
    </xdr:from>
    <xdr:ext cx="7620" cy="7620"/>
    <xdr:sp macro="" textlink="">
      <xdr:nvSpPr>
        <xdr:cNvPr id="30" name="AutoShape 189">
          <a:hlinkClick xmlns:r="http://schemas.openxmlformats.org/officeDocument/2006/relationships" r:id="rId3"/>
          <a:extLst>
            <a:ext uri="{FF2B5EF4-FFF2-40B4-BE49-F238E27FC236}">
              <a16:creationId xmlns:a16="http://schemas.microsoft.com/office/drawing/2014/main" id="{9A1B9DA5-0A2B-4E70-9B7B-6F72C448DE35}"/>
            </a:ext>
          </a:extLst>
        </xdr:cNvPr>
        <xdr:cNvSpPr>
          <a:spLocks noChangeAspect="1" noChangeArrowheads="1"/>
        </xdr:cNvSpPr>
      </xdr:nvSpPr>
      <xdr:spPr bwMode="auto">
        <a:xfrm>
          <a:off x="3552825" y="3619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19</xdr:row>
      <xdr:rowOff>0</xdr:rowOff>
    </xdr:from>
    <xdr:ext cx="7620" cy="7620"/>
    <xdr:sp macro="" textlink="">
      <xdr:nvSpPr>
        <xdr:cNvPr id="31" name="AutoShape 190">
          <a:hlinkClick xmlns:r="http://schemas.openxmlformats.org/officeDocument/2006/relationships" r:id="rId3"/>
          <a:extLst>
            <a:ext uri="{FF2B5EF4-FFF2-40B4-BE49-F238E27FC236}">
              <a16:creationId xmlns:a16="http://schemas.microsoft.com/office/drawing/2014/main" id="{443CA8C9-6529-4AFD-B13B-A288CBF956C0}"/>
            </a:ext>
          </a:extLst>
        </xdr:cNvPr>
        <xdr:cNvSpPr>
          <a:spLocks noChangeAspect="1" noChangeArrowheads="1"/>
        </xdr:cNvSpPr>
      </xdr:nvSpPr>
      <xdr:spPr bwMode="auto">
        <a:xfrm>
          <a:off x="3552825" y="3619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21</xdr:row>
      <xdr:rowOff>0</xdr:rowOff>
    </xdr:from>
    <xdr:ext cx="7620" cy="7620"/>
    <xdr:sp macro="" textlink="">
      <xdr:nvSpPr>
        <xdr:cNvPr id="32" name="AutoShape 191">
          <a:hlinkClick xmlns:r="http://schemas.openxmlformats.org/officeDocument/2006/relationships" r:id="rId3"/>
          <a:extLst>
            <a:ext uri="{FF2B5EF4-FFF2-40B4-BE49-F238E27FC236}">
              <a16:creationId xmlns:a16="http://schemas.microsoft.com/office/drawing/2014/main" id="{846ECD65-E65E-4E29-8FF7-E5DBD154D32C}"/>
            </a:ext>
          </a:extLst>
        </xdr:cNvPr>
        <xdr:cNvSpPr>
          <a:spLocks noChangeAspect="1" noChangeArrowheads="1"/>
        </xdr:cNvSpPr>
      </xdr:nvSpPr>
      <xdr:spPr bwMode="auto">
        <a:xfrm>
          <a:off x="3552825" y="4000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21</xdr:row>
      <xdr:rowOff>0</xdr:rowOff>
    </xdr:from>
    <xdr:ext cx="7620" cy="7620"/>
    <xdr:sp macro="" textlink="">
      <xdr:nvSpPr>
        <xdr:cNvPr id="33" name="AutoShape 192">
          <a:hlinkClick xmlns:r="http://schemas.openxmlformats.org/officeDocument/2006/relationships" r:id="rId3"/>
          <a:extLst>
            <a:ext uri="{FF2B5EF4-FFF2-40B4-BE49-F238E27FC236}">
              <a16:creationId xmlns:a16="http://schemas.microsoft.com/office/drawing/2014/main" id="{02F7CECD-07BB-484C-B083-1A35E01982C3}"/>
            </a:ext>
          </a:extLst>
        </xdr:cNvPr>
        <xdr:cNvSpPr>
          <a:spLocks noChangeAspect="1" noChangeArrowheads="1"/>
        </xdr:cNvSpPr>
      </xdr:nvSpPr>
      <xdr:spPr bwMode="auto">
        <a:xfrm>
          <a:off x="3552825" y="4000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6</xdr:row>
      <xdr:rowOff>0</xdr:rowOff>
    </xdr:from>
    <xdr:ext cx="7620" cy="7620"/>
    <xdr:sp macro="" textlink="">
      <xdr:nvSpPr>
        <xdr:cNvPr id="34" name="AutoShape 3">
          <a:hlinkClick xmlns:r="http://schemas.openxmlformats.org/officeDocument/2006/relationships" r:id="rId4"/>
          <a:extLst>
            <a:ext uri="{FF2B5EF4-FFF2-40B4-BE49-F238E27FC236}">
              <a16:creationId xmlns:a16="http://schemas.microsoft.com/office/drawing/2014/main" id="{32E47BAF-3977-48E0-8ABE-16992E798AF4}"/>
            </a:ext>
          </a:extLst>
        </xdr:cNvPr>
        <xdr:cNvSpPr>
          <a:spLocks noChangeAspect="1" noChangeArrowheads="1"/>
        </xdr:cNvSpPr>
      </xdr:nvSpPr>
      <xdr:spPr bwMode="auto">
        <a:xfrm>
          <a:off x="3552825" y="1143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6</xdr:row>
      <xdr:rowOff>0</xdr:rowOff>
    </xdr:from>
    <xdr:ext cx="7620" cy="7620"/>
    <xdr:sp macro="" textlink="">
      <xdr:nvSpPr>
        <xdr:cNvPr id="35" name="AutoShape 4">
          <a:hlinkClick xmlns:r="http://schemas.openxmlformats.org/officeDocument/2006/relationships" r:id="rId4"/>
          <a:extLst>
            <a:ext uri="{FF2B5EF4-FFF2-40B4-BE49-F238E27FC236}">
              <a16:creationId xmlns:a16="http://schemas.microsoft.com/office/drawing/2014/main" id="{578DB4F6-8FFD-46C4-8792-043CB4E65F2B}"/>
            </a:ext>
          </a:extLst>
        </xdr:cNvPr>
        <xdr:cNvSpPr>
          <a:spLocks noChangeAspect="1" noChangeArrowheads="1"/>
        </xdr:cNvSpPr>
      </xdr:nvSpPr>
      <xdr:spPr bwMode="auto">
        <a:xfrm>
          <a:off x="3552825" y="1143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11</xdr:row>
      <xdr:rowOff>0</xdr:rowOff>
    </xdr:from>
    <xdr:ext cx="7620" cy="7620"/>
    <xdr:sp macro="" textlink="">
      <xdr:nvSpPr>
        <xdr:cNvPr id="36" name="AutoShape 3">
          <a:hlinkClick xmlns:r="http://schemas.openxmlformats.org/officeDocument/2006/relationships" r:id="rId4"/>
          <a:extLst>
            <a:ext uri="{FF2B5EF4-FFF2-40B4-BE49-F238E27FC236}">
              <a16:creationId xmlns:a16="http://schemas.microsoft.com/office/drawing/2014/main" id="{C0EDAE37-62E4-4F05-B6B1-A4658845FEDE}"/>
            </a:ext>
          </a:extLst>
        </xdr:cNvPr>
        <xdr:cNvSpPr>
          <a:spLocks noChangeAspect="1" noChangeArrowheads="1"/>
        </xdr:cNvSpPr>
      </xdr:nvSpPr>
      <xdr:spPr bwMode="auto">
        <a:xfrm>
          <a:off x="3552825" y="2095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11</xdr:row>
      <xdr:rowOff>0</xdr:rowOff>
    </xdr:from>
    <xdr:ext cx="7620" cy="7620"/>
    <xdr:sp macro="" textlink="">
      <xdr:nvSpPr>
        <xdr:cNvPr id="37" name="AutoShape 4">
          <a:hlinkClick xmlns:r="http://schemas.openxmlformats.org/officeDocument/2006/relationships" r:id="rId4"/>
          <a:extLst>
            <a:ext uri="{FF2B5EF4-FFF2-40B4-BE49-F238E27FC236}">
              <a16:creationId xmlns:a16="http://schemas.microsoft.com/office/drawing/2014/main" id="{B6AAC9D4-B0C2-4BC5-85E8-A192BD090632}"/>
            </a:ext>
          </a:extLst>
        </xdr:cNvPr>
        <xdr:cNvSpPr>
          <a:spLocks noChangeAspect="1" noChangeArrowheads="1"/>
        </xdr:cNvSpPr>
      </xdr:nvSpPr>
      <xdr:spPr bwMode="auto">
        <a:xfrm>
          <a:off x="3552825" y="2095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7</xdr:row>
      <xdr:rowOff>0</xdr:rowOff>
    </xdr:from>
    <xdr:ext cx="7620" cy="7620"/>
    <xdr:sp macro="" textlink="">
      <xdr:nvSpPr>
        <xdr:cNvPr id="38" name="AutoShape 15">
          <a:hlinkClick xmlns:r="http://schemas.openxmlformats.org/officeDocument/2006/relationships" r:id="rId4"/>
          <a:extLst>
            <a:ext uri="{FF2B5EF4-FFF2-40B4-BE49-F238E27FC236}">
              <a16:creationId xmlns:a16="http://schemas.microsoft.com/office/drawing/2014/main" id="{7AF106F2-C121-4AAE-A627-472363D9BE5F}"/>
            </a:ext>
          </a:extLst>
        </xdr:cNvPr>
        <xdr:cNvSpPr>
          <a:spLocks noChangeAspect="1" noChangeArrowheads="1"/>
        </xdr:cNvSpPr>
      </xdr:nvSpPr>
      <xdr:spPr bwMode="auto">
        <a:xfrm>
          <a:off x="3552825" y="1333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7</xdr:row>
      <xdr:rowOff>0</xdr:rowOff>
    </xdr:from>
    <xdr:ext cx="7620" cy="7620"/>
    <xdr:sp macro="" textlink="">
      <xdr:nvSpPr>
        <xdr:cNvPr id="39" name="AutoShape 16">
          <a:hlinkClick xmlns:r="http://schemas.openxmlformats.org/officeDocument/2006/relationships" r:id="rId4"/>
          <a:extLst>
            <a:ext uri="{FF2B5EF4-FFF2-40B4-BE49-F238E27FC236}">
              <a16:creationId xmlns:a16="http://schemas.microsoft.com/office/drawing/2014/main" id="{AB523EC0-9D81-4F40-AA39-6B6F94B964B6}"/>
            </a:ext>
          </a:extLst>
        </xdr:cNvPr>
        <xdr:cNvSpPr>
          <a:spLocks noChangeAspect="1" noChangeArrowheads="1"/>
        </xdr:cNvSpPr>
      </xdr:nvSpPr>
      <xdr:spPr bwMode="auto">
        <a:xfrm>
          <a:off x="3552825" y="1333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10</xdr:row>
      <xdr:rowOff>0</xdr:rowOff>
    </xdr:from>
    <xdr:ext cx="7620" cy="7620"/>
    <xdr:sp macro="" textlink="">
      <xdr:nvSpPr>
        <xdr:cNvPr id="40" name="AutoShape 197">
          <a:hlinkClick xmlns:r="http://schemas.openxmlformats.org/officeDocument/2006/relationships" r:id="rId2"/>
          <a:extLst>
            <a:ext uri="{FF2B5EF4-FFF2-40B4-BE49-F238E27FC236}">
              <a16:creationId xmlns:a16="http://schemas.microsoft.com/office/drawing/2014/main" id="{147720DC-A9AC-447A-B28C-DEB8205C029C}"/>
            </a:ext>
          </a:extLst>
        </xdr:cNvPr>
        <xdr:cNvSpPr>
          <a:spLocks noChangeAspect="1" noChangeArrowheads="1"/>
        </xdr:cNvSpPr>
      </xdr:nvSpPr>
      <xdr:spPr bwMode="auto">
        <a:xfrm>
          <a:off x="3552825" y="1905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10</xdr:row>
      <xdr:rowOff>0</xdr:rowOff>
    </xdr:from>
    <xdr:ext cx="7620" cy="7620"/>
    <xdr:sp macro="" textlink="">
      <xdr:nvSpPr>
        <xdr:cNvPr id="41" name="AutoShape 198">
          <a:hlinkClick xmlns:r="http://schemas.openxmlformats.org/officeDocument/2006/relationships" r:id="rId2"/>
          <a:extLst>
            <a:ext uri="{FF2B5EF4-FFF2-40B4-BE49-F238E27FC236}">
              <a16:creationId xmlns:a16="http://schemas.microsoft.com/office/drawing/2014/main" id="{6A2E061E-BF8A-4497-A1B9-2337FB64877F}"/>
            </a:ext>
          </a:extLst>
        </xdr:cNvPr>
        <xdr:cNvSpPr>
          <a:spLocks noChangeAspect="1" noChangeArrowheads="1"/>
        </xdr:cNvSpPr>
      </xdr:nvSpPr>
      <xdr:spPr bwMode="auto">
        <a:xfrm>
          <a:off x="3552825" y="1905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xdr:row>
      <xdr:rowOff>0</xdr:rowOff>
    </xdr:from>
    <xdr:ext cx="7620" cy="7620"/>
    <xdr:sp macro="" textlink="">
      <xdr:nvSpPr>
        <xdr:cNvPr id="42" name="AutoShape 203">
          <a:hlinkClick xmlns:r="http://schemas.openxmlformats.org/officeDocument/2006/relationships" r:id="rId2"/>
          <a:extLst>
            <a:ext uri="{FF2B5EF4-FFF2-40B4-BE49-F238E27FC236}">
              <a16:creationId xmlns:a16="http://schemas.microsoft.com/office/drawing/2014/main" id="{57ED9D0D-F921-4039-ADF2-36AE2BDF73FD}"/>
            </a:ext>
          </a:extLst>
        </xdr:cNvPr>
        <xdr:cNvSpPr>
          <a:spLocks noChangeAspect="1" noChangeArrowheads="1"/>
        </xdr:cNvSpPr>
      </xdr:nvSpPr>
      <xdr:spPr bwMode="auto">
        <a:xfrm>
          <a:off x="3552825" y="1524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xdr:row>
      <xdr:rowOff>0</xdr:rowOff>
    </xdr:from>
    <xdr:ext cx="7620" cy="7620"/>
    <xdr:sp macro="" textlink="">
      <xdr:nvSpPr>
        <xdr:cNvPr id="43" name="AutoShape 204">
          <a:hlinkClick xmlns:r="http://schemas.openxmlformats.org/officeDocument/2006/relationships" r:id="rId2"/>
          <a:extLst>
            <a:ext uri="{FF2B5EF4-FFF2-40B4-BE49-F238E27FC236}">
              <a16:creationId xmlns:a16="http://schemas.microsoft.com/office/drawing/2014/main" id="{1667D030-D684-43FB-9159-E267E8C1E7B1}"/>
            </a:ext>
          </a:extLst>
        </xdr:cNvPr>
        <xdr:cNvSpPr>
          <a:spLocks noChangeAspect="1" noChangeArrowheads="1"/>
        </xdr:cNvSpPr>
      </xdr:nvSpPr>
      <xdr:spPr bwMode="auto">
        <a:xfrm>
          <a:off x="3552825" y="1524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xdr:row>
      <xdr:rowOff>0</xdr:rowOff>
    </xdr:from>
    <xdr:ext cx="7620" cy="7620"/>
    <xdr:sp macro="" textlink="">
      <xdr:nvSpPr>
        <xdr:cNvPr id="44" name="AutoShape 221">
          <a:hlinkClick xmlns:r="http://schemas.openxmlformats.org/officeDocument/2006/relationships" r:id="rId2"/>
          <a:extLst>
            <a:ext uri="{FF2B5EF4-FFF2-40B4-BE49-F238E27FC236}">
              <a16:creationId xmlns:a16="http://schemas.microsoft.com/office/drawing/2014/main" id="{1EF5EA8A-5636-40CB-9452-EDCAE2BEBDF0}"/>
            </a:ext>
          </a:extLst>
        </xdr:cNvPr>
        <xdr:cNvSpPr>
          <a:spLocks noChangeAspect="1" noChangeArrowheads="1"/>
        </xdr:cNvSpPr>
      </xdr:nvSpPr>
      <xdr:spPr bwMode="auto">
        <a:xfrm>
          <a:off x="3552825" y="1714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xdr:row>
      <xdr:rowOff>0</xdr:rowOff>
    </xdr:from>
    <xdr:ext cx="7620" cy="7620"/>
    <xdr:sp macro="" textlink="">
      <xdr:nvSpPr>
        <xdr:cNvPr id="45" name="AutoShape 222">
          <a:hlinkClick xmlns:r="http://schemas.openxmlformats.org/officeDocument/2006/relationships" r:id="rId2"/>
          <a:extLst>
            <a:ext uri="{FF2B5EF4-FFF2-40B4-BE49-F238E27FC236}">
              <a16:creationId xmlns:a16="http://schemas.microsoft.com/office/drawing/2014/main" id="{7B871A58-CB02-4C63-84DB-A981E46F926E}"/>
            </a:ext>
          </a:extLst>
        </xdr:cNvPr>
        <xdr:cNvSpPr>
          <a:spLocks noChangeAspect="1" noChangeArrowheads="1"/>
        </xdr:cNvSpPr>
      </xdr:nvSpPr>
      <xdr:spPr bwMode="auto">
        <a:xfrm>
          <a:off x="3552825" y="1714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xdr:row>
      <xdr:rowOff>0</xdr:rowOff>
    </xdr:from>
    <xdr:ext cx="7620" cy="7620"/>
    <xdr:sp macro="" textlink="">
      <xdr:nvSpPr>
        <xdr:cNvPr id="46" name="AutoShape 3">
          <a:hlinkClick xmlns:r="http://schemas.openxmlformats.org/officeDocument/2006/relationships" r:id="rId4"/>
          <a:extLst>
            <a:ext uri="{FF2B5EF4-FFF2-40B4-BE49-F238E27FC236}">
              <a16:creationId xmlns:a16="http://schemas.microsoft.com/office/drawing/2014/main" id="{723706AC-10B8-44C4-A7D4-3F67DF379484}"/>
            </a:ext>
          </a:extLst>
        </xdr:cNvPr>
        <xdr:cNvSpPr>
          <a:spLocks noChangeAspect="1" noChangeArrowheads="1"/>
        </xdr:cNvSpPr>
      </xdr:nvSpPr>
      <xdr:spPr bwMode="auto">
        <a:xfrm>
          <a:off x="3552825" y="2286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xdr:row>
      <xdr:rowOff>0</xdr:rowOff>
    </xdr:from>
    <xdr:ext cx="7620" cy="7620"/>
    <xdr:sp macro="" textlink="">
      <xdr:nvSpPr>
        <xdr:cNvPr id="47" name="AutoShape 4">
          <a:hlinkClick xmlns:r="http://schemas.openxmlformats.org/officeDocument/2006/relationships" r:id="rId4"/>
          <a:extLst>
            <a:ext uri="{FF2B5EF4-FFF2-40B4-BE49-F238E27FC236}">
              <a16:creationId xmlns:a16="http://schemas.microsoft.com/office/drawing/2014/main" id="{CB192AC0-74E1-480F-B84E-FE12E71DE31E}"/>
            </a:ext>
          </a:extLst>
        </xdr:cNvPr>
        <xdr:cNvSpPr>
          <a:spLocks noChangeAspect="1" noChangeArrowheads="1"/>
        </xdr:cNvSpPr>
      </xdr:nvSpPr>
      <xdr:spPr bwMode="auto">
        <a:xfrm>
          <a:off x="3552825" y="2286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13</xdr:row>
      <xdr:rowOff>0</xdr:rowOff>
    </xdr:from>
    <xdr:ext cx="7620" cy="7620"/>
    <xdr:sp macro="" textlink="">
      <xdr:nvSpPr>
        <xdr:cNvPr id="48" name="AutoShape 15">
          <a:hlinkClick xmlns:r="http://schemas.openxmlformats.org/officeDocument/2006/relationships" r:id="rId4"/>
          <a:extLst>
            <a:ext uri="{FF2B5EF4-FFF2-40B4-BE49-F238E27FC236}">
              <a16:creationId xmlns:a16="http://schemas.microsoft.com/office/drawing/2014/main" id="{98795A64-52EA-43D2-A01A-491C374D0A19}"/>
            </a:ext>
          </a:extLst>
        </xdr:cNvPr>
        <xdr:cNvSpPr>
          <a:spLocks noChangeAspect="1" noChangeArrowheads="1"/>
        </xdr:cNvSpPr>
      </xdr:nvSpPr>
      <xdr:spPr bwMode="auto">
        <a:xfrm>
          <a:off x="3552825" y="2476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13</xdr:row>
      <xdr:rowOff>0</xdr:rowOff>
    </xdr:from>
    <xdr:ext cx="7620" cy="7620"/>
    <xdr:sp macro="" textlink="">
      <xdr:nvSpPr>
        <xdr:cNvPr id="49" name="AutoShape 16">
          <a:hlinkClick xmlns:r="http://schemas.openxmlformats.org/officeDocument/2006/relationships" r:id="rId4"/>
          <a:extLst>
            <a:ext uri="{FF2B5EF4-FFF2-40B4-BE49-F238E27FC236}">
              <a16:creationId xmlns:a16="http://schemas.microsoft.com/office/drawing/2014/main" id="{12312DBB-622A-43B1-ADF1-6A16686C70BC}"/>
            </a:ext>
          </a:extLst>
        </xdr:cNvPr>
        <xdr:cNvSpPr>
          <a:spLocks noChangeAspect="1" noChangeArrowheads="1"/>
        </xdr:cNvSpPr>
      </xdr:nvSpPr>
      <xdr:spPr bwMode="auto">
        <a:xfrm>
          <a:off x="3552825" y="2476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16</xdr:row>
      <xdr:rowOff>0</xdr:rowOff>
    </xdr:from>
    <xdr:ext cx="7620" cy="7620"/>
    <xdr:sp macro="" textlink="">
      <xdr:nvSpPr>
        <xdr:cNvPr id="50" name="AutoShape 197">
          <a:hlinkClick xmlns:r="http://schemas.openxmlformats.org/officeDocument/2006/relationships" r:id="rId2"/>
          <a:extLst>
            <a:ext uri="{FF2B5EF4-FFF2-40B4-BE49-F238E27FC236}">
              <a16:creationId xmlns:a16="http://schemas.microsoft.com/office/drawing/2014/main" id="{46C42044-EC47-465C-8438-CF4988E95671}"/>
            </a:ext>
          </a:extLst>
        </xdr:cNvPr>
        <xdr:cNvSpPr>
          <a:spLocks noChangeAspect="1" noChangeArrowheads="1"/>
        </xdr:cNvSpPr>
      </xdr:nvSpPr>
      <xdr:spPr bwMode="auto">
        <a:xfrm>
          <a:off x="3552825" y="3048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16</xdr:row>
      <xdr:rowOff>0</xdr:rowOff>
    </xdr:from>
    <xdr:ext cx="7620" cy="7620"/>
    <xdr:sp macro="" textlink="">
      <xdr:nvSpPr>
        <xdr:cNvPr id="51" name="AutoShape 198">
          <a:hlinkClick xmlns:r="http://schemas.openxmlformats.org/officeDocument/2006/relationships" r:id="rId2"/>
          <a:extLst>
            <a:ext uri="{FF2B5EF4-FFF2-40B4-BE49-F238E27FC236}">
              <a16:creationId xmlns:a16="http://schemas.microsoft.com/office/drawing/2014/main" id="{FD8E99C2-0AA6-4C33-9383-DBA9111B6332}"/>
            </a:ext>
          </a:extLst>
        </xdr:cNvPr>
        <xdr:cNvSpPr>
          <a:spLocks noChangeAspect="1" noChangeArrowheads="1"/>
        </xdr:cNvSpPr>
      </xdr:nvSpPr>
      <xdr:spPr bwMode="auto">
        <a:xfrm>
          <a:off x="3552825" y="3048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14</xdr:row>
      <xdr:rowOff>0</xdr:rowOff>
    </xdr:from>
    <xdr:ext cx="7620" cy="7620"/>
    <xdr:sp macro="" textlink="">
      <xdr:nvSpPr>
        <xdr:cNvPr id="52" name="AutoShape 203">
          <a:hlinkClick xmlns:r="http://schemas.openxmlformats.org/officeDocument/2006/relationships" r:id="rId2"/>
          <a:extLst>
            <a:ext uri="{FF2B5EF4-FFF2-40B4-BE49-F238E27FC236}">
              <a16:creationId xmlns:a16="http://schemas.microsoft.com/office/drawing/2014/main" id="{C04C7D53-4A35-4665-A7B3-4550B8A1AB0F}"/>
            </a:ext>
          </a:extLst>
        </xdr:cNvPr>
        <xdr:cNvSpPr>
          <a:spLocks noChangeAspect="1" noChangeArrowheads="1"/>
        </xdr:cNvSpPr>
      </xdr:nvSpPr>
      <xdr:spPr bwMode="auto">
        <a:xfrm>
          <a:off x="3552825" y="2667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14</xdr:row>
      <xdr:rowOff>0</xdr:rowOff>
    </xdr:from>
    <xdr:ext cx="7620" cy="7620"/>
    <xdr:sp macro="" textlink="">
      <xdr:nvSpPr>
        <xdr:cNvPr id="53" name="AutoShape 204">
          <a:hlinkClick xmlns:r="http://schemas.openxmlformats.org/officeDocument/2006/relationships" r:id="rId2"/>
          <a:extLst>
            <a:ext uri="{FF2B5EF4-FFF2-40B4-BE49-F238E27FC236}">
              <a16:creationId xmlns:a16="http://schemas.microsoft.com/office/drawing/2014/main" id="{01D5EA84-4E7C-4B95-826A-14DFB0BD4EB4}"/>
            </a:ext>
          </a:extLst>
        </xdr:cNvPr>
        <xdr:cNvSpPr>
          <a:spLocks noChangeAspect="1" noChangeArrowheads="1"/>
        </xdr:cNvSpPr>
      </xdr:nvSpPr>
      <xdr:spPr bwMode="auto">
        <a:xfrm>
          <a:off x="3552825" y="2667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15</xdr:row>
      <xdr:rowOff>0</xdr:rowOff>
    </xdr:from>
    <xdr:ext cx="7620" cy="7620"/>
    <xdr:sp macro="" textlink="">
      <xdr:nvSpPr>
        <xdr:cNvPr id="54" name="AutoShape 221">
          <a:hlinkClick xmlns:r="http://schemas.openxmlformats.org/officeDocument/2006/relationships" r:id="rId2"/>
          <a:extLst>
            <a:ext uri="{FF2B5EF4-FFF2-40B4-BE49-F238E27FC236}">
              <a16:creationId xmlns:a16="http://schemas.microsoft.com/office/drawing/2014/main" id="{5FEEF87D-2C4B-4B58-B64A-629D8D9A4B1A}"/>
            </a:ext>
          </a:extLst>
        </xdr:cNvPr>
        <xdr:cNvSpPr>
          <a:spLocks noChangeAspect="1" noChangeArrowheads="1"/>
        </xdr:cNvSpPr>
      </xdr:nvSpPr>
      <xdr:spPr bwMode="auto">
        <a:xfrm>
          <a:off x="3552825" y="2857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15</xdr:row>
      <xdr:rowOff>0</xdr:rowOff>
    </xdr:from>
    <xdr:ext cx="7620" cy="7620"/>
    <xdr:sp macro="" textlink="">
      <xdr:nvSpPr>
        <xdr:cNvPr id="55" name="AutoShape 222">
          <a:hlinkClick xmlns:r="http://schemas.openxmlformats.org/officeDocument/2006/relationships" r:id="rId2"/>
          <a:extLst>
            <a:ext uri="{FF2B5EF4-FFF2-40B4-BE49-F238E27FC236}">
              <a16:creationId xmlns:a16="http://schemas.microsoft.com/office/drawing/2014/main" id="{8562F8E1-A3E9-481C-8346-1CEB51EBC73C}"/>
            </a:ext>
          </a:extLst>
        </xdr:cNvPr>
        <xdr:cNvSpPr>
          <a:spLocks noChangeAspect="1" noChangeArrowheads="1"/>
        </xdr:cNvSpPr>
      </xdr:nvSpPr>
      <xdr:spPr bwMode="auto">
        <a:xfrm>
          <a:off x="3552825" y="2857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18</xdr:row>
      <xdr:rowOff>0</xdr:rowOff>
    </xdr:from>
    <xdr:ext cx="7620" cy="7620"/>
    <xdr:sp macro="" textlink="">
      <xdr:nvSpPr>
        <xdr:cNvPr id="56" name="AutoShape 3">
          <a:hlinkClick xmlns:r="http://schemas.openxmlformats.org/officeDocument/2006/relationships" r:id="rId4"/>
          <a:extLst>
            <a:ext uri="{FF2B5EF4-FFF2-40B4-BE49-F238E27FC236}">
              <a16:creationId xmlns:a16="http://schemas.microsoft.com/office/drawing/2014/main" id="{55C0C7A4-514B-41EC-8ECB-67CE45A96E5B}"/>
            </a:ext>
          </a:extLst>
        </xdr:cNvPr>
        <xdr:cNvSpPr>
          <a:spLocks noChangeAspect="1" noChangeArrowheads="1"/>
        </xdr:cNvSpPr>
      </xdr:nvSpPr>
      <xdr:spPr bwMode="auto">
        <a:xfrm>
          <a:off x="355282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18</xdr:row>
      <xdr:rowOff>0</xdr:rowOff>
    </xdr:from>
    <xdr:ext cx="7620" cy="7620"/>
    <xdr:sp macro="" textlink="">
      <xdr:nvSpPr>
        <xdr:cNvPr id="57" name="AutoShape 4">
          <a:hlinkClick xmlns:r="http://schemas.openxmlformats.org/officeDocument/2006/relationships" r:id="rId4"/>
          <a:extLst>
            <a:ext uri="{FF2B5EF4-FFF2-40B4-BE49-F238E27FC236}">
              <a16:creationId xmlns:a16="http://schemas.microsoft.com/office/drawing/2014/main" id="{88A8AEF8-2B0A-404B-A4D8-B65AA624FF5B}"/>
            </a:ext>
          </a:extLst>
        </xdr:cNvPr>
        <xdr:cNvSpPr>
          <a:spLocks noChangeAspect="1" noChangeArrowheads="1"/>
        </xdr:cNvSpPr>
      </xdr:nvSpPr>
      <xdr:spPr bwMode="auto">
        <a:xfrm>
          <a:off x="355282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19</xdr:row>
      <xdr:rowOff>0</xdr:rowOff>
    </xdr:from>
    <xdr:ext cx="7620" cy="7620"/>
    <xdr:sp macro="" textlink="">
      <xdr:nvSpPr>
        <xdr:cNvPr id="58" name="AutoShape 15">
          <a:hlinkClick xmlns:r="http://schemas.openxmlformats.org/officeDocument/2006/relationships" r:id="rId4"/>
          <a:extLst>
            <a:ext uri="{FF2B5EF4-FFF2-40B4-BE49-F238E27FC236}">
              <a16:creationId xmlns:a16="http://schemas.microsoft.com/office/drawing/2014/main" id="{872AD601-5340-44A0-BDD7-DAC7090980EE}"/>
            </a:ext>
          </a:extLst>
        </xdr:cNvPr>
        <xdr:cNvSpPr>
          <a:spLocks noChangeAspect="1" noChangeArrowheads="1"/>
        </xdr:cNvSpPr>
      </xdr:nvSpPr>
      <xdr:spPr bwMode="auto">
        <a:xfrm>
          <a:off x="3552825" y="3619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19</xdr:row>
      <xdr:rowOff>0</xdr:rowOff>
    </xdr:from>
    <xdr:ext cx="7620" cy="7620"/>
    <xdr:sp macro="" textlink="">
      <xdr:nvSpPr>
        <xdr:cNvPr id="59" name="AutoShape 16">
          <a:hlinkClick xmlns:r="http://schemas.openxmlformats.org/officeDocument/2006/relationships" r:id="rId4"/>
          <a:extLst>
            <a:ext uri="{FF2B5EF4-FFF2-40B4-BE49-F238E27FC236}">
              <a16:creationId xmlns:a16="http://schemas.microsoft.com/office/drawing/2014/main" id="{2832C14C-4BBB-4ACD-B1B5-4B06322C0BF2}"/>
            </a:ext>
          </a:extLst>
        </xdr:cNvPr>
        <xdr:cNvSpPr>
          <a:spLocks noChangeAspect="1" noChangeArrowheads="1"/>
        </xdr:cNvSpPr>
      </xdr:nvSpPr>
      <xdr:spPr bwMode="auto">
        <a:xfrm>
          <a:off x="3552825" y="3619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18</xdr:row>
      <xdr:rowOff>0</xdr:rowOff>
    </xdr:from>
    <xdr:ext cx="7620" cy="7620"/>
    <xdr:sp macro="" textlink="">
      <xdr:nvSpPr>
        <xdr:cNvPr id="60" name="AutoShape 191">
          <a:hlinkClick xmlns:r="http://schemas.openxmlformats.org/officeDocument/2006/relationships" r:id="rId2"/>
          <a:extLst>
            <a:ext uri="{FF2B5EF4-FFF2-40B4-BE49-F238E27FC236}">
              <a16:creationId xmlns:a16="http://schemas.microsoft.com/office/drawing/2014/main" id="{6F8337AD-E350-4E33-90FB-6FDE771BDD9C}"/>
            </a:ext>
          </a:extLst>
        </xdr:cNvPr>
        <xdr:cNvSpPr>
          <a:spLocks noChangeAspect="1" noChangeArrowheads="1"/>
        </xdr:cNvSpPr>
      </xdr:nvSpPr>
      <xdr:spPr bwMode="auto">
        <a:xfrm>
          <a:off x="355282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18</xdr:row>
      <xdr:rowOff>0</xdr:rowOff>
    </xdr:from>
    <xdr:ext cx="7620" cy="7620"/>
    <xdr:sp macro="" textlink="">
      <xdr:nvSpPr>
        <xdr:cNvPr id="61" name="AutoShape 192">
          <a:hlinkClick xmlns:r="http://schemas.openxmlformats.org/officeDocument/2006/relationships" r:id="rId2"/>
          <a:extLst>
            <a:ext uri="{FF2B5EF4-FFF2-40B4-BE49-F238E27FC236}">
              <a16:creationId xmlns:a16="http://schemas.microsoft.com/office/drawing/2014/main" id="{DCC29A25-7026-4F48-B3C7-381536756B0A}"/>
            </a:ext>
          </a:extLst>
        </xdr:cNvPr>
        <xdr:cNvSpPr>
          <a:spLocks noChangeAspect="1" noChangeArrowheads="1"/>
        </xdr:cNvSpPr>
      </xdr:nvSpPr>
      <xdr:spPr bwMode="auto">
        <a:xfrm>
          <a:off x="355282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13</xdr:row>
      <xdr:rowOff>0</xdr:rowOff>
    </xdr:from>
    <xdr:ext cx="7620" cy="7620"/>
    <xdr:sp macro="" textlink="">
      <xdr:nvSpPr>
        <xdr:cNvPr id="62" name="AutoShape 197">
          <a:hlinkClick xmlns:r="http://schemas.openxmlformats.org/officeDocument/2006/relationships" r:id="rId2"/>
          <a:extLst>
            <a:ext uri="{FF2B5EF4-FFF2-40B4-BE49-F238E27FC236}">
              <a16:creationId xmlns:a16="http://schemas.microsoft.com/office/drawing/2014/main" id="{F03C50BA-0B52-4819-8FE5-1A175A13AF33}"/>
            </a:ext>
          </a:extLst>
        </xdr:cNvPr>
        <xdr:cNvSpPr>
          <a:spLocks noChangeAspect="1" noChangeArrowheads="1"/>
        </xdr:cNvSpPr>
      </xdr:nvSpPr>
      <xdr:spPr bwMode="auto">
        <a:xfrm>
          <a:off x="3552825" y="2476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13</xdr:row>
      <xdr:rowOff>0</xdr:rowOff>
    </xdr:from>
    <xdr:ext cx="7620" cy="7620"/>
    <xdr:sp macro="" textlink="">
      <xdr:nvSpPr>
        <xdr:cNvPr id="63" name="AutoShape 198">
          <a:hlinkClick xmlns:r="http://schemas.openxmlformats.org/officeDocument/2006/relationships" r:id="rId2"/>
          <a:extLst>
            <a:ext uri="{FF2B5EF4-FFF2-40B4-BE49-F238E27FC236}">
              <a16:creationId xmlns:a16="http://schemas.microsoft.com/office/drawing/2014/main" id="{EFC68059-AC4E-44F1-8397-A76DCCC39E70}"/>
            </a:ext>
          </a:extLst>
        </xdr:cNvPr>
        <xdr:cNvSpPr>
          <a:spLocks noChangeAspect="1" noChangeArrowheads="1"/>
        </xdr:cNvSpPr>
      </xdr:nvSpPr>
      <xdr:spPr bwMode="auto">
        <a:xfrm>
          <a:off x="3552825" y="2476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11</xdr:row>
      <xdr:rowOff>0</xdr:rowOff>
    </xdr:from>
    <xdr:ext cx="7620" cy="7620"/>
    <xdr:sp macro="" textlink="">
      <xdr:nvSpPr>
        <xdr:cNvPr id="64" name="AutoShape 203">
          <a:hlinkClick xmlns:r="http://schemas.openxmlformats.org/officeDocument/2006/relationships" r:id="rId2"/>
          <a:extLst>
            <a:ext uri="{FF2B5EF4-FFF2-40B4-BE49-F238E27FC236}">
              <a16:creationId xmlns:a16="http://schemas.microsoft.com/office/drawing/2014/main" id="{0FD02AF8-6E37-4B83-BEF6-40C4F890C7CA}"/>
            </a:ext>
          </a:extLst>
        </xdr:cNvPr>
        <xdr:cNvSpPr>
          <a:spLocks noChangeAspect="1" noChangeArrowheads="1"/>
        </xdr:cNvSpPr>
      </xdr:nvSpPr>
      <xdr:spPr bwMode="auto">
        <a:xfrm>
          <a:off x="3552825" y="2095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11</xdr:row>
      <xdr:rowOff>0</xdr:rowOff>
    </xdr:from>
    <xdr:ext cx="7620" cy="7620"/>
    <xdr:sp macro="" textlink="">
      <xdr:nvSpPr>
        <xdr:cNvPr id="65" name="AutoShape 204">
          <a:hlinkClick xmlns:r="http://schemas.openxmlformats.org/officeDocument/2006/relationships" r:id="rId2"/>
          <a:extLst>
            <a:ext uri="{FF2B5EF4-FFF2-40B4-BE49-F238E27FC236}">
              <a16:creationId xmlns:a16="http://schemas.microsoft.com/office/drawing/2014/main" id="{7C6F494C-B5F3-4979-AFB8-2CA8597D0CA2}"/>
            </a:ext>
          </a:extLst>
        </xdr:cNvPr>
        <xdr:cNvSpPr>
          <a:spLocks noChangeAspect="1" noChangeArrowheads="1"/>
        </xdr:cNvSpPr>
      </xdr:nvSpPr>
      <xdr:spPr bwMode="auto">
        <a:xfrm>
          <a:off x="3552825" y="2095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17</xdr:row>
      <xdr:rowOff>0</xdr:rowOff>
    </xdr:from>
    <xdr:ext cx="7620" cy="7620"/>
    <xdr:sp macro="" textlink="">
      <xdr:nvSpPr>
        <xdr:cNvPr id="66" name="AutoShape 213">
          <a:hlinkClick xmlns:r="http://schemas.openxmlformats.org/officeDocument/2006/relationships" r:id="rId2"/>
          <a:extLst>
            <a:ext uri="{FF2B5EF4-FFF2-40B4-BE49-F238E27FC236}">
              <a16:creationId xmlns:a16="http://schemas.microsoft.com/office/drawing/2014/main" id="{69F183BC-A488-42D2-9D73-5A1B9ED3581B}"/>
            </a:ext>
          </a:extLst>
        </xdr:cNvPr>
        <xdr:cNvSpPr>
          <a:spLocks noChangeAspect="1" noChangeArrowheads="1"/>
        </xdr:cNvSpPr>
      </xdr:nvSpPr>
      <xdr:spPr bwMode="auto">
        <a:xfrm>
          <a:off x="3552825" y="3238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17</xdr:row>
      <xdr:rowOff>0</xdr:rowOff>
    </xdr:from>
    <xdr:ext cx="7620" cy="7620"/>
    <xdr:sp macro="" textlink="">
      <xdr:nvSpPr>
        <xdr:cNvPr id="67" name="AutoShape 214">
          <a:hlinkClick xmlns:r="http://schemas.openxmlformats.org/officeDocument/2006/relationships" r:id="rId2"/>
          <a:extLst>
            <a:ext uri="{FF2B5EF4-FFF2-40B4-BE49-F238E27FC236}">
              <a16:creationId xmlns:a16="http://schemas.microsoft.com/office/drawing/2014/main" id="{A8CB5374-CB10-4691-A3A1-8D61C4F59C9F}"/>
            </a:ext>
          </a:extLst>
        </xdr:cNvPr>
        <xdr:cNvSpPr>
          <a:spLocks noChangeAspect="1" noChangeArrowheads="1"/>
        </xdr:cNvSpPr>
      </xdr:nvSpPr>
      <xdr:spPr bwMode="auto">
        <a:xfrm>
          <a:off x="3552825" y="3238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xdr:row>
      <xdr:rowOff>0</xdr:rowOff>
    </xdr:from>
    <xdr:ext cx="7620" cy="7620"/>
    <xdr:sp macro="" textlink="">
      <xdr:nvSpPr>
        <xdr:cNvPr id="68" name="AutoShape 221">
          <a:hlinkClick xmlns:r="http://schemas.openxmlformats.org/officeDocument/2006/relationships" r:id="rId2"/>
          <a:extLst>
            <a:ext uri="{FF2B5EF4-FFF2-40B4-BE49-F238E27FC236}">
              <a16:creationId xmlns:a16="http://schemas.microsoft.com/office/drawing/2014/main" id="{6E91FE2A-61C0-483E-A0F0-8E39B3F0EA76}"/>
            </a:ext>
          </a:extLst>
        </xdr:cNvPr>
        <xdr:cNvSpPr>
          <a:spLocks noChangeAspect="1" noChangeArrowheads="1"/>
        </xdr:cNvSpPr>
      </xdr:nvSpPr>
      <xdr:spPr bwMode="auto">
        <a:xfrm>
          <a:off x="3552825" y="2286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xdr:row>
      <xdr:rowOff>0</xdr:rowOff>
    </xdr:from>
    <xdr:ext cx="7620" cy="7620"/>
    <xdr:sp macro="" textlink="">
      <xdr:nvSpPr>
        <xdr:cNvPr id="69" name="AutoShape 222">
          <a:hlinkClick xmlns:r="http://schemas.openxmlformats.org/officeDocument/2006/relationships" r:id="rId2"/>
          <a:extLst>
            <a:ext uri="{FF2B5EF4-FFF2-40B4-BE49-F238E27FC236}">
              <a16:creationId xmlns:a16="http://schemas.microsoft.com/office/drawing/2014/main" id="{599E962C-9487-45B5-805A-D766B5771A97}"/>
            </a:ext>
          </a:extLst>
        </xdr:cNvPr>
        <xdr:cNvSpPr>
          <a:spLocks noChangeAspect="1" noChangeArrowheads="1"/>
        </xdr:cNvSpPr>
      </xdr:nvSpPr>
      <xdr:spPr bwMode="auto">
        <a:xfrm>
          <a:off x="3552825" y="2286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10</xdr:row>
      <xdr:rowOff>0</xdr:rowOff>
    </xdr:from>
    <xdr:ext cx="7620" cy="7620"/>
    <xdr:sp macro="" textlink="">
      <xdr:nvSpPr>
        <xdr:cNvPr id="70" name="AutoShape 221">
          <a:hlinkClick xmlns:r="http://schemas.openxmlformats.org/officeDocument/2006/relationships" r:id="rId2"/>
          <a:extLst>
            <a:ext uri="{FF2B5EF4-FFF2-40B4-BE49-F238E27FC236}">
              <a16:creationId xmlns:a16="http://schemas.microsoft.com/office/drawing/2014/main" id="{5AE1FA53-3B9C-4F98-8EF8-2983A605EF2F}"/>
            </a:ext>
          </a:extLst>
        </xdr:cNvPr>
        <xdr:cNvSpPr>
          <a:spLocks noChangeAspect="1" noChangeArrowheads="1"/>
        </xdr:cNvSpPr>
      </xdr:nvSpPr>
      <xdr:spPr bwMode="auto">
        <a:xfrm>
          <a:off x="3552825" y="1905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10</xdr:row>
      <xdr:rowOff>0</xdr:rowOff>
    </xdr:from>
    <xdr:ext cx="7620" cy="7620"/>
    <xdr:sp macro="" textlink="">
      <xdr:nvSpPr>
        <xdr:cNvPr id="71" name="AutoShape 222">
          <a:hlinkClick xmlns:r="http://schemas.openxmlformats.org/officeDocument/2006/relationships" r:id="rId2"/>
          <a:extLst>
            <a:ext uri="{FF2B5EF4-FFF2-40B4-BE49-F238E27FC236}">
              <a16:creationId xmlns:a16="http://schemas.microsoft.com/office/drawing/2014/main" id="{64F7DAAC-CB7B-4940-87D7-BCD3B5B8FDCF}"/>
            </a:ext>
          </a:extLst>
        </xdr:cNvPr>
        <xdr:cNvSpPr>
          <a:spLocks noChangeAspect="1" noChangeArrowheads="1"/>
        </xdr:cNvSpPr>
      </xdr:nvSpPr>
      <xdr:spPr bwMode="auto">
        <a:xfrm>
          <a:off x="3552825" y="1905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15</xdr:row>
      <xdr:rowOff>0</xdr:rowOff>
    </xdr:from>
    <xdr:ext cx="7620" cy="7620"/>
    <xdr:sp macro="" textlink="">
      <xdr:nvSpPr>
        <xdr:cNvPr id="72" name="AutoShape 3">
          <a:hlinkClick xmlns:r="http://schemas.openxmlformats.org/officeDocument/2006/relationships" r:id="rId4"/>
          <a:extLst>
            <a:ext uri="{FF2B5EF4-FFF2-40B4-BE49-F238E27FC236}">
              <a16:creationId xmlns:a16="http://schemas.microsoft.com/office/drawing/2014/main" id="{4188807E-7E86-4668-93C0-6D973E28EE5F}"/>
            </a:ext>
          </a:extLst>
        </xdr:cNvPr>
        <xdr:cNvSpPr>
          <a:spLocks noChangeAspect="1" noChangeArrowheads="1"/>
        </xdr:cNvSpPr>
      </xdr:nvSpPr>
      <xdr:spPr bwMode="auto">
        <a:xfrm>
          <a:off x="3552825" y="2857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15</xdr:row>
      <xdr:rowOff>0</xdr:rowOff>
    </xdr:from>
    <xdr:ext cx="7620" cy="7620"/>
    <xdr:sp macro="" textlink="">
      <xdr:nvSpPr>
        <xdr:cNvPr id="73" name="AutoShape 4">
          <a:hlinkClick xmlns:r="http://schemas.openxmlformats.org/officeDocument/2006/relationships" r:id="rId4"/>
          <a:extLst>
            <a:ext uri="{FF2B5EF4-FFF2-40B4-BE49-F238E27FC236}">
              <a16:creationId xmlns:a16="http://schemas.microsoft.com/office/drawing/2014/main" id="{BF85A0F4-A121-4C98-8F66-FE638D3F14EC}"/>
            </a:ext>
          </a:extLst>
        </xdr:cNvPr>
        <xdr:cNvSpPr>
          <a:spLocks noChangeAspect="1" noChangeArrowheads="1"/>
        </xdr:cNvSpPr>
      </xdr:nvSpPr>
      <xdr:spPr bwMode="auto">
        <a:xfrm>
          <a:off x="3552825" y="2857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16</xdr:row>
      <xdr:rowOff>0</xdr:rowOff>
    </xdr:from>
    <xdr:ext cx="7620" cy="7620"/>
    <xdr:sp macro="" textlink="">
      <xdr:nvSpPr>
        <xdr:cNvPr id="74" name="AutoShape 15">
          <a:hlinkClick xmlns:r="http://schemas.openxmlformats.org/officeDocument/2006/relationships" r:id="rId4"/>
          <a:extLst>
            <a:ext uri="{FF2B5EF4-FFF2-40B4-BE49-F238E27FC236}">
              <a16:creationId xmlns:a16="http://schemas.microsoft.com/office/drawing/2014/main" id="{7D6A8125-4C81-497F-815F-B23838398017}"/>
            </a:ext>
          </a:extLst>
        </xdr:cNvPr>
        <xdr:cNvSpPr>
          <a:spLocks noChangeAspect="1" noChangeArrowheads="1"/>
        </xdr:cNvSpPr>
      </xdr:nvSpPr>
      <xdr:spPr bwMode="auto">
        <a:xfrm>
          <a:off x="3552825" y="3048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16</xdr:row>
      <xdr:rowOff>0</xdr:rowOff>
    </xdr:from>
    <xdr:ext cx="7620" cy="7620"/>
    <xdr:sp macro="" textlink="">
      <xdr:nvSpPr>
        <xdr:cNvPr id="75" name="AutoShape 16">
          <a:hlinkClick xmlns:r="http://schemas.openxmlformats.org/officeDocument/2006/relationships" r:id="rId4"/>
          <a:extLst>
            <a:ext uri="{FF2B5EF4-FFF2-40B4-BE49-F238E27FC236}">
              <a16:creationId xmlns:a16="http://schemas.microsoft.com/office/drawing/2014/main" id="{990BB10D-2597-4BE6-A75B-001457C089E0}"/>
            </a:ext>
          </a:extLst>
        </xdr:cNvPr>
        <xdr:cNvSpPr>
          <a:spLocks noChangeAspect="1" noChangeArrowheads="1"/>
        </xdr:cNvSpPr>
      </xdr:nvSpPr>
      <xdr:spPr bwMode="auto">
        <a:xfrm>
          <a:off x="3552825" y="3048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17</xdr:row>
      <xdr:rowOff>0</xdr:rowOff>
    </xdr:from>
    <xdr:ext cx="7620" cy="7620"/>
    <xdr:sp macro="" textlink="">
      <xdr:nvSpPr>
        <xdr:cNvPr id="76" name="AutoShape 203">
          <a:hlinkClick xmlns:r="http://schemas.openxmlformats.org/officeDocument/2006/relationships" r:id="rId2"/>
          <a:extLst>
            <a:ext uri="{FF2B5EF4-FFF2-40B4-BE49-F238E27FC236}">
              <a16:creationId xmlns:a16="http://schemas.microsoft.com/office/drawing/2014/main" id="{98F3CEA7-CE0A-49D4-B8F0-4898BDF1A083}"/>
            </a:ext>
          </a:extLst>
        </xdr:cNvPr>
        <xdr:cNvSpPr>
          <a:spLocks noChangeAspect="1" noChangeArrowheads="1"/>
        </xdr:cNvSpPr>
      </xdr:nvSpPr>
      <xdr:spPr bwMode="auto">
        <a:xfrm>
          <a:off x="3552825" y="3238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17</xdr:row>
      <xdr:rowOff>0</xdr:rowOff>
    </xdr:from>
    <xdr:ext cx="7620" cy="7620"/>
    <xdr:sp macro="" textlink="">
      <xdr:nvSpPr>
        <xdr:cNvPr id="77" name="AutoShape 204">
          <a:hlinkClick xmlns:r="http://schemas.openxmlformats.org/officeDocument/2006/relationships" r:id="rId2"/>
          <a:extLst>
            <a:ext uri="{FF2B5EF4-FFF2-40B4-BE49-F238E27FC236}">
              <a16:creationId xmlns:a16="http://schemas.microsoft.com/office/drawing/2014/main" id="{040CB0DE-ACC0-41D1-8138-A4F8E1DA9890}"/>
            </a:ext>
          </a:extLst>
        </xdr:cNvPr>
        <xdr:cNvSpPr>
          <a:spLocks noChangeAspect="1" noChangeArrowheads="1"/>
        </xdr:cNvSpPr>
      </xdr:nvSpPr>
      <xdr:spPr bwMode="auto">
        <a:xfrm>
          <a:off x="3552825" y="3238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18</xdr:row>
      <xdr:rowOff>0</xdr:rowOff>
    </xdr:from>
    <xdr:ext cx="7620" cy="7620"/>
    <xdr:sp macro="" textlink="">
      <xdr:nvSpPr>
        <xdr:cNvPr id="78" name="AutoShape 221">
          <a:hlinkClick xmlns:r="http://schemas.openxmlformats.org/officeDocument/2006/relationships" r:id="rId2"/>
          <a:extLst>
            <a:ext uri="{FF2B5EF4-FFF2-40B4-BE49-F238E27FC236}">
              <a16:creationId xmlns:a16="http://schemas.microsoft.com/office/drawing/2014/main" id="{C6400C93-6A21-4764-9410-8FD405C0E45B}"/>
            </a:ext>
          </a:extLst>
        </xdr:cNvPr>
        <xdr:cNvSpPr>
          <a:spLocks noChangeAspect="1" noChangeArrowheads="1"/>
        </xdr:cNvSpPr>
      </xdr:nvSpPr>
      <xdr:spPr bwMode="auto">
        <a:xfrm>
          <a:off x="355282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18</xdr:row>
      <xdr:rowOff>0</xdr:rowOff>
    </xdr:from>
    <xdr:ext cx="7620" cy="7620"/>
    <xdr:sp macro="" textlink="">
      <xdr:nvSpPr>
        <xdr:cNvPr id="79" name="AutoShape 222">
          <a:hlinkClick xmlns:r="http://schemas.openxmlformats.org/officeDocument/2006/relationships" r:id="rId2"/>
          <a:extLst>
            <a:ext uri="{FF2B5EF4-FFF2-40B4-BE49-F238E27FC236}">
              <a16:creationId xmlns:a16="http://schemas.microsoft.com/office/drawing/2014/main" id="{4D7B2401-4572-4856-92E4-F301214F0423}"/>
            </a:ext>
          </a:extLst>
        </xdr:cNvPr>
        <xdr:cNvSpPr>
          <a:spLocks noChangeAspect="1" noChangeArrowheads="1"/>
        </xdr:cNvSpPr>
      </xdr:nvSpPr>
      <xdr:spPr bwMode="auto">
        <a:xfrm>
          <a:off x="355282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15</xdr:row>
      <xdr:rowOff>0</xdr:rowOff>
    </xdr:from>
    <xdr:ext cx="7620" cy="7620"/>
    <xdr:sp macro="" textlink="">
      <xdr:nvSpPr>
        <xdr:cNvPr id="80" name="AutoShape 25">
          <a:hlinkClick xmlns:r="http://schemas.openxmlformats.org/officeDocument/2006/relationships" r:id="rId1"/>
          <a:extLst>
            <a:ext uri="{FF2B5EF4-FFF2-40B4-BE49-F238E27FC236}">
              <a16:creationId xmlns:a16="http://schemas.microsoft.com/office/drawing/2014/main" id="{9F531A14-A146-4E32-9B49-8DEF185D770D}"/>
            </a:ext>
          </a:extLst>
        </xdr:cNvPr>
        <xdr:cNvSpPr>
          <a:spLocks noChangeAspect="1" noChangeArrowheads="1"/>
        </xdr:cNvSpPr>
      </xdr:nvSpPr>
      <xdr:spPr bwMode="auto">
        <a:xfrm>
          <a:off x="7077075" y="2857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15</xdr:row>
      <xdr:rowOff>0</xdr:rowOff>
    </xdr:from>
    <xdr:ext cx="7620" cy="7620"/>
    <xdr:sp macro="" textlink="">
      <xdr:nvSpPr>
        <xdr:cNvPr id="81" name="AutoShape 26">
          <a:hlinkClick xmlns:r="http://schemas.openxmlformats.org/officeDocument/2006/relationships" r:id="rId1"/>
          <a:extLst>
            <a:ext uri="{FF2B5EF4-FFF2-40B4-BE49-F238E27FC236}">
              <a16:creationId xmlns:a16="http://schemas.microsoft.com/office/drawing/2014/main" id="{7A4726ED-0B08-4EBF-B0E5-AD0FDC0BEA7D}"/>
            </a:ext>
          </a:extLst>
        </xdr:cNvPr>
        <xdr:cNvSpPr>
          <a:spLocks noChangeAspect="1" noChangeArrowheads="1"/>
        </xdr:cNvSpPr>
      </xdr:nvSpPr>
      <xdr:spPr bwMode="auto">
        <a:xfrm>
          <a:off x="7077075" y="2857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7620" cy="7620"/>
    <xdr:sp macro="" textlink="">
      <xdr:nvSpPr>
        <xdr:cNvPr id="82" name="AutoShape 27">
          <a:hlinkClick xmlns:r="http://schemas.openxmlformats.org/officeDocument/2006/relationships" r:id="rId1"/>
          <a:extLst>
            <a:ext uri="{FF2B5EF4-FFF2-40B4-BE49-F238E27FC236}">
              <a16:creationId xmlns:a16="http://schemas.microsoft.com/office/drawing/2014/main" id="{EF5DBC3E-3399-4043-8BFF-4E4E07E1E7B8}"/>
            </a:ext>
          </a:extLst>
        </xdr:cNvPr>
        <xdr:cNvSpPr>
          <a:spLocks noChangeAspect="1" noChangeArrowheads="1"/>
        </xdr:cNvSpPr>
      </xdr:nvSpPr>
      <xdr:spPr bwMode="auto">
        <a:xfrm>
          <a:off x="7077075" y="3238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7620" cy="7620"/>
    <xdr:sp macro="" textlink="">
      <xdr:nvSpPr>
        <xdr:cNvPr id="83" name="AutoShape 28">
          <a:hlinkClick xmlns:r="http://schemas.openxmlformats.org/officeDocument/2006/relationships" r:id="rId1"/>
          <a:extLst>
            <a:ext uri="{FF2B5EF4-FFF2-40B4-BE49-F238E27FC236}">
              <a16:creationId xmlns:a16="http://schemas.microsoft.com/office/drawing/2014/main" id="{1BFAA55C-93D1-4453-BEAF-3A8F1E632361}"/>
            </a:ext>
          </a:extLst>
        </xdr:cNvPr>
        <xdr:cNvSpPr>
          <a:spLocks noChangeAspect="1" noChangeArrowheads="1"/>
        </xdr:cNvSpPr>
      </xdr:nvSpPr>
      <xdr:spPr bwMode="auto">
        <a:xfrm>
          <a:off x="7077075" y="3238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16</xdr:row>
      <xdr:rowOff>0</xdr:rowOff>
    </xdr:from>
    <xdr:ext cx="7620" cy="7620"/>
    <xdr:sp macro="" textlink="">
      <xdr:nvSpPr>
        <xdr:cNvPr id="84" name="AutoShape 29">
          <a:hlinkClick xmlns:r="http://schemas.openxmlformats.org/officeDocument/2006/relationships" r:id="rId1"/>
          <a:extLst>
            <a:ext uri="{FF2B5EF4-FFF2-40B4-BE49-F238E27FC236}">
              <a16:creationId xmlns:a16="http://schemas.microsoft.com/office/drawing/2014/main" id="{6807B5B2-4995-4CA7-AA57-D7A2F39C6EEA}"/>
            </a:ext>
          </a:extLst>
        </xdr:cNvPr>
        <xdr:cNvSpPr>
          <a:spLocks noChangeAspect="1" noChangeArrowheads="1"/>
        </xdr:cNvSpPr>
      </xdr:nvSpPr>
      <xdr:spPr bwMode="auto">
        <a:xfrm>
          <a:off x="7077075" y="3048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16</xdr:row>
      <xdr:rowOff>0</xdr:rowOff>
    </xdr:from>
    <xdr:ext cx="7620" cy="7620"/>
    <xdr:sp macro="" textlink="">
      <xdr:nvSpPr>
        <xdr:cNvPr id="85" name="AutoShape 30">
          <a:hlinkClick xmlns:r="http://schemas.openxmlformats.org/officeDocument/2006/relationships" r:id="rId1"/>
          <a:extLst>
            <a:ext uri="{FF2B5EF4-FFF2-40B4-BE49-F238E27FC236}">
              <a16:creationId xmlns:a16="http://schemas.microsoft.com/office/drawing/2014/main" id="{C06281A4-7BA4-4423-A488-5838D2006BE8}"/>
            </a:ext>
          </a:extLst>
        </xdr:cNvPr>
        <xdr:cNvSpPr>
          <a:spLocks noChangeAspect="1" noChangeArrowheads="1"/>
        </xdr:cNvSpPr>
      </xdr:nvSpPr>
      <xdr:spPr bwMode="auto">
        <a:xfrm>
          <a:off x="7077075" y="3048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13</xdr:row>
      <xdr:rowOff>0</xdr:rowOff>
    </xdr:from>
    <xdr:ext cx="7620" cy="7620"/>
    <xdr:sp macro="" textlink="">
      <xdr:nvSpPr>
        <xdr:cNvPr id="86" name="AutoShape 179">
          <a:hlinkClick xmlns:r="http://schemas.openxmlformats.org/officeDocument/2006/relationships" r:id="rId2"/>
          <a:extLst>
            <a:ext uri="{FF2B5EF4-FFF2-40B4-BE49-F238E27FC236}">
              <a16:creationId xmlns:a16="http://schemas.microsoft.com/office/drawing/2014/main" id="{8FA36E24-B658-468E-89F9-8354C57F086A}"/>
            </a:ext>
          </a:extLst>
        </xdr:cNvPr>
        <xdr:cNvSpPr>
          <a:spLocks noChangeAspect="1" noChangeArrowheads="1"/>
        </xdr:cNvSpPr>
      </xdr:nvSpPr>
      <xdr:spPr bwMode="auto">
        <a:xfrm>
          <a:off x="7077075" y="2476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13</xdr:row>
      <xdr:rowOff>0</xdr:rowOff>
    </xdr:from>
    <xdr:ext cx="7620" cy="7620"/>
    <xdr:sp macro="" textlink="">
      <xdr:nvSpPr>
        <xdr:cNvPr id="87" name="AutoShape 180">
          <a:hlinkClick xmlns:r="http://schemas.openxmlformats.org/officeDocument/2006/relationships" r:id="rId2"/>
          <a:extLst>
            <a:ext uri="{FF2B5EF4-FFF2-40B4-BE49-F238E27FC236}">
              <a16:creationId xmlns:a16="http://schemas.microsoft.com/office/drawing/2014/main" id="{ABD5EC12-FB8F-4A6A-9A6C-BE01CF6F9BD0}"/>
            </a:ext>
          </a:extLst>
        </xdr:cNvPr>
        <xdr:cNvSpPr>
          <a:spLocks noChangeAspect="1" noChangeArrowheads="1"/>
        </xdr:cNvSpPr>
      </xdr:nvSpPr>
      <xdr:spPr bwMode="auto">
        <a:xfrm>
          <a:off x="7077075" y="2476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14</xdr:row>
      <xdr:rowOff>0</xdr:rowOff>
    </xdr:from>
    <xdr:ext cx="7620" cy="7620"/>
    <xdr:sp macro="" textlink="">
      <xdr:nvSpPr>
        <xdr:cNvPr id="88" name="AutoShape 185">
          <a:hlinkClick xmlns:r="http://schemas.openxmlformats.org/officeDocument/2006/relationships" r:id="rId2"/>
          <a:extLst>
            <a:ext uri="{FF2B5EF4-FFF2-40B4-BE49-F238E27FC236}">
              <a16:creationId xmlns:a16="http://schemas.microsoft.com/office/drawing/2014/main" id="{6221BDB8-9CEE-4A2C-8CEC-A32E2D849335}"/>
            </a:ext>
          </a:extLst>
        </xdr:cNvPr>
        <xdr:cNvSpPr>
          <a:spLocks noChangeAspect="1" noChangeArrowheads="1"/>
        </xdr:cNvSpPr>
      </xdr:nvSpPr>
      <xdr:spPr bwMode="auto">
        <a:xfrm>
          <a:off x="7077075" y="2667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14</xdr:row>
      <xdr:rowOff>0</xdr:rowOff>
    </xdr:from>
    <xdr:ext cx="7620" cy="7620"/>
    <xdr:sp macro="" textlink="">
      <xdr:nvSpPr>
        <xdr:cNvPr id="89" name="AutoShape 186">
          <a:hlinkClick xmlns:r="http://schemas.openxmlformats.org/officeDocument/2006/relationships" r:id="rId2"/>
          <a:extLst>
            <a:ext uri="{FF2B5EF4-FFF2-40B4-BE49-F238E27FC236}">
              <a16:creationId xmlns:a16="http://schemas.microsoft.com/office/drawing/2014/main" id="{A8012F56-428D-48DA-A688-BD0B1FC41806}"/>
            </a:ext>
          </a:extLst>
        </xdr:cNvPr>
        <xdr:cNvSpPr>
          <a:spLocks noChangeAspect="1" noChangeArrowheads="1"/>
        </xdr:cNvSpPr>
      </xdr:nvSpPr>
      <xdr:spPr bwMode="auto">
        <a:xfrm>
          <a:off x="7077075" y="2667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xdr:row>
      <xdr:rowOff>0</xdr:rowOff>
    </xdr:from>
    <xdr:ext cx="7620" cy="7620"/>
    <xdr:sp macro="" textlink="">
      <xdr:nvSpPr>
        <xdr:cNvPr id="90" name="AutoShape 191">
          <a:hlinkClick xmlns:r="http://schemas.openxmlformats.org/officeDocument/2006/relationships" r:id="rId2"/>
          <a:extLst>
            <a:ext uri="{FF2B5EF4-FFF2-40B4-BE49-F238E27FC236}">
              <a16:creationId xmlns:a16="http://schemas.microsoft.com/office/drawing/2014/main" id="{F3DDF774-65AC-4A2F-920F-68370ADC734D}"/>
            </a:ext>
          </a:extLst>
        </xdr:cNvPr>
        <xdr:cNvSpPr>
          <a:spLocks noChangeAspect="1" noChangeArrowheads="1"/>
        </xdr:cNvSpPr>
      </xdr:nvSpPr>
      <xdr:spPr bwMode="auto">
        <a:xfrm>
          <a:off x="7077075" y="1714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xdr:row>
      <xdr:rowOff>0</xdr:rowOff>
    </xdr:from>
    <xdr:ext cx="7620" cy="7620"/>
    <xdr:sp macro="" textlink="">
      <xdr:nvSpPr>
        <xdr:cNvPr id="91" name="AutoShape 192">
          <a:hlinkClick xmlns:r="http://schemas.openxmlformats.org/officeDocument/2006/relationships" r:id="rId2"/>
          <a:extLst>
            <a:ext uri="{FF2B5EF4-FFF2-40B4-BE49-F238E27FC236}">
              <a16:creationId xmlns:a16="http://schemas.microsoft.com/office/drawing/2014/main" id="{AA50E057-517E-47B3-AFC1-E53561153F6F}"/>
            </a:ext>
          </a:extLst>
        </xdr:cNvPr>
        <xdr:cNvSpPr>
          <a:spLocks noChangeAspect="1" noChangeArrowheads="1"/>
        </xdr:cNvSpPr>
      </xdr:nvSpPr>
      <xdr:spPr bwMode="auto">
        <a:xfrm>
          <a:off x="7077075" y="1714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xdr:row>
      <xdr:rowOff>0</xdr:rowOff>
    </xdr:from>
    <xdr:ext cx="7620" cy="7620"/>
    <xdr:sp macro="" textlink="">
      <xdr:nvSpPr>
        <xdr:cNvPr id="92" name="AutoShape 197">
          <a:hlinkClick xmlns:r="http://schemas.openxmlformats.org/officeDocument/2006/relationships" r:id="rId2"/>
          <a:extLst>
            <a:ext uri="{FF2B5EF4-FFF2-40B4-BE49-F238E27FC236}">
              <a16:creationId xmlns:a16="http://schemas.microsoft.com/office/drawing/2014/main" id="{CC62D547-CAC9-4594-BE3C-3FF731F0E4A3}"/>
            </a:ext>
          </a:extLst>
        </xdr:cNvPr>
        <xdr:cNvSpPr>
          <a:spLocks noChangeAspect="1" noChangeArrowheads="1"/>
        </xdr:cNvSpPr>
      </xdr:nvSpPr>
      <xdr:spPr bwMode="auto">
        <a:xfrm>
          <a:off x="7077075" y="762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xdr:row>
      <xdr:rowOff>0</xdr:rowOff>
    </xdr:from>
    <xdr:ext cx="7620" cy="7620"/>
    <xdr:sp macro="" textlink="">
      <xdr:nvSpPr>
        <xdr:cNvPr id="93" name="AutoShape 198">
          <a:hlinkClick xmlns:r="http://schemas.openxmlformats.org/officeDocument/2006/relationships" r:id="rId2"/>
          <a:extLst>
            <a:ext uri="{FF2B5EF4-FFF2-40B4-BE49-F238E27FC236}">
              <a16:creationId xmlns:a16="http://schemas.microsoft.com/office/drawing/2014/main" id="{F20AEE66-7A06-46A3-8AFA-2D1CE25C4B8A}"/>
            </a:ext>
          </a:extLst>
        </xdr:cNvPr>
        <xdr:cNvSpPr>
          <a:spLocks noChangeAspect="1" noChangeArrowheads="1"/>
        </xdr:cNvSpPr>
      </xdr:nvSpPr>
      <xdr:spPr bwMode="auto">
        <a:xfrm>
          <a:off x="7077075" y="762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xdr:row>
      <xdr:rowOff>0</xdr:rowOff>
    </xdr:from>
    <xdr:ext cx="7620" cy="7620"/>
    <xdr:sp macro="" textlink="">
      <xdr:nvSpPr>
        <xdr:cNvPr id="94" name="AutoShape 203">
          <a:hlinkClick xmlns:r="http://schemas.openxmlformats.org/officeDocument/2006/relationships" r:id="rId2"/>
          <a:extLst>
            <a:ext uri="{FF2B5EF4-FFF2-40B4-BE49-F238E27FC236}">
              <a16:creationId xmlns:a16="http://schemas.microsoft.com/office/drawing/2014/main" id="{DD78B149-6623-4327-AEA7-435A5AC5607B}"/>
            </a:ext>
          </a:extLst>
        </xdr:cNvPr>
        <xdr:cNvSpPr>
          <a:spLocks noChangeAspect="1" noChangeArrowheads="1"/>
        </xdr:cNvSpPr>
      </xdr:nvSpPr>
      <xdr:spPr bwMode="auto">
        <a:xfrm>
          <a:off x="7077075" y="381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xdr:row>
      <xdr:rowOff>0</xdr:rowOff>
    </xdr:from>
    <xdr:ext cx="7620" cy="7620"/>
    <xdr:sp macro="" textlink="">
      <xdr:nvSpPr>
        <xdr:cNvPr id="95" name="AutoShape 204">
          <a:hlinkClick xmlns:r="http://schemas.openxmlformats.org/officeDocument/2006/relationships" r:id="rId2"/>
          <a:extLst>
            <a:ext uri="{FF2B5EF4-FFF2-40B4-BE49-F238E27FC236}">
              <a16:creationId xmlns:a16="http://schemas.microsoft.com/office/drawing/2014/main" id="{7FA5C79F-783C-4153-BDD5-8B68347F8273}"/>
            </a:ext>
          </a:extLst>
        </xdr:cNvPr>
        <xdr:cNvSpPr>
          <a:spLocks noChangeAspect="1" noChangeArrowheads="1"/>
        </xdr:cNvSpPr>
      </xdr:nvSpPr>
      <xdr:spPr bwMode="auto">
        <a:xfrm>
          <a:off x="7077075" y="381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10</xdr:row>
      <xdr:rowOff>0</xdr:rowOff>
    </xdr:from>
    <xdr:ext cx="7620" cy="7620"/>
    <xdr:sp macro="" textlink="">
      <xdr:nvSpPr>
        <xdr:cNvPr id="96" name="AutoShape 209">
          <a:hlinkClick xmlns:r="http://schemas.openxmlformats.org/officeDocument/2006/relationships" r:id="rId2"/>
          <a:extLst>
            <a:ext uri="{FF2B5EF4-FFF2-40B4-BE49-F238E27FC236}">
              <a16:creationId xmlns:a16="http://schemas.microsoft.com/office/drawing/2014/main" id="{34F5EF04-08E4-4575-9209-6238A8264C16}"/>
            </a:ext>
          </a:extLst>
        </xdr:cNvPr>
        <xdr:cNvSpPr>
          <a:spLocks noChangeAspect="1" noChangeArrowheads="1"/>
        </xdr:cNvSpPr>
      </xdr:nvSpPr>
      <xdr:spPr bwMode="auto">
        <a:xfrm>
          <a:off x="7077075" y="1905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10</xdr:row>
      <xdr:rowOff>0</xdr:rowOff>
    </xdr:from>
    <xdr:ext cx="7620" cy="7620"/>
    <xdr:sp macro="" textlink="">
      <xdr:nvSpPr>
        <xdr:cNvPr id="97" name="AutoShape 210">
          <a:hlinkClick xmlns:r="http://schemas.openxmlformats.org/officeDocument/2006/relationships" r:id="rId2"/>
          <a:extLst>
            <a:ext uri="{FF2B5EF4-FFF2-40B4-BE49-F238E27FC236}">
              <a16:creationId xmlns:a16="http://schemas.microsoft.com/office/drawing/2014/main" id="{B2FFFA5E-2BB6-4A50-8B33-66EBFF9F7988}"/>
            </a:ext>
          </a:extLst>
        </xdr:cNvPr>
        <xdr:cNvSpPr>
          <a:spLocks noChangeAspect="1" noChangeArrowheads="1"/>
        </xdr:cNvSpPr>
      </xdr:nvSpPr>
      <xdr:spPr bwMode="auto">
        <a:xfrm>
          <a:off x="7077075" y="1905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7620" cy="7620"/>
    <xdr:sp macro="" textlink="">
      <xdr:nvSpPr>
        <xdr:cNvPr id="98" name="AutoShape 213">
          <a:hlinkClick xmlns:r="http://schemas.openxmlformats.org/officeDocument/2006/relationships" r:id="rId2"/>
          <a:extLst>
            <a:ext uri="{FF2B5EF4-FFF2-40B4-BE49-F238E27FC236}">
              <a16:creationId xmlns:a16="http://schemas.microsoft.com/office/drawing/2014/main" id="{1F82C554-6E6F-43E9-97FF-7A3F2328B6B2}"/>
            </a:ext>
          </a:extLst>
        </xdr:cNvPr>
        <xdr:cNvSpPr>
          <a:spLocks noChangeAspect="1" noChangeArrowheads="1"/>
        </xdr:cNvSpPr>
      </xdr:nvSpPr>
      <xdr:spPr bwMode="auto">
        <a:xfrm>
          <a:off x="7077075" y="1524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7620" cy="7620"/>
    <xdr:sp macro="" textlink="">
      <xdr:nvSpPr>
        <xdr:cNvPr id="99" name="AutoShape 214">
          <a:hlinkClick xmlns:r="http://schemas.openxmlformats.org/officeDocument/2006/relationships" r:id="rId2"/>
          <a:extLst>
            <a:ext uri="{FF2B5EF4-FFF2-40B4-BE49-F238E27FC236}">
              <a16:creationId xmlns:a16="http://schemas.microsoft.com/office/drawing/2014/main" id="{11C67D29-C3AA-4514-A932-61DBBB0D0CF8}"/>
            </a:ext>
          </a:extLst>
        </xdr:cNvPr>
        <xdr:cNvSpPr>
          <a:spLocks noChangeAspect="1" noChangeArrowheads="1"/>
        </xdr:cNvSpPr>
      </xdr:nvSpPr>
      <xdr:spPr bwMode="auto">
        <a:xfrm>
          <a:off x="7077075" y="1524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7620" cy="7620"/>
    <xdr:sp macro="" textlink="">
      <xdr:nvSpPr>
        <xdr:cNvPr id="100" name="AutoShape 221">
          <a:hlinkClick xmlns:r="http://schemas.openxmlformats.org/officeDocument/2006/relationships" r:id="rId2"/>
          <a:extLst>
            <a:ext uri="{FF2B5EF4-FFF2-40B4-BE49-F238E27FC236}">
              <a16:creationId xmlns:a16="http://schemas.microsoft.com/office/drawing/2014/main" id="{3F28A8D4-88F0-4CDB-9F9A-A1567ABE8F43}"/>
            </a:ext>
          </a:extLst>
        </xdr:cNvPr>
        <xdr:cNvSpPr>
          <a:spLocks noChangeAspect="1" noChangeArrowheads="1"/>
        </xdr:cNvSpPr>
      </xdr:nvSpPr>
      <xdr:spPr bwMode="auto">
        <a:xfrm>
          <a:off x="7077075" y="571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7620" cy="7620"/>
    <xdr:sp macro="" textlink="">
      <xdr:nvSpPr>
        <xdr:cNvPr id="101" name="AutoShape 222">
          <a:hlinkClick xmlns:r="http://schemas.openxmlformats.org/officeDocument/2006/relationships" r:id="rId2"/>
          <a:extLst>
            <a:ext uri="{FF2B5EF4-FFF2-40B4-BE49-F238E27FC236}">
              <a16:creationId xmlns:a16="http://schemas.microsoft.com/office/drawing/2014/main" id="{D3D630C7-21FE-4EAB-820F-902FCFC4F602}"/>
            </a:ext>
          </a:extLst>
        </xdr:cNvPr>
        <xdr:cNvSpPr>
          <a:spLocks noChangeAspect="1" noChangeArrowheads="1"/>
        </xdr:cNvSpPr>
      </xdr:nvSpPr>
      <xdr:spPr bwMode="auto">
        <a:xfrm>
          <a:off x="7077075" y="571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7620" cy="7620"/>
    <xdr:sp macro="" textlink="">
      <xdr:nvSpPr>
        <xdr:cNvPr id="102" name="AutoShape 221">
          <a:hlinkClick xmlns:r="http://schemas.openxmlformats.org/officeDocument/2006/relationships" r:id="rId2"/>
          <a:extLst>
            <a:ext uri="{FF2B5EF4-FFF2-40B4-BE49-F238E27FC236}">
              <a16:creationId xmlns:a16="http://schemas.microsoft.com/office/drawing/2014/main" id="{C06C5156-2E5E-410D-8ABC-40CC88C62BD4}"/>
            </a:ext>
          </a:extLst>
        </xdr:cNvPr>
        <xdr:cNvSpPr>
          <a:spLocks noChangeAspect="1" noChangeArrowheads="1"/>
        </xdr:cNvSpPr>
      </xdr:nvSpPr>
      <xdr:spPr bwMode="auto">
        <a:xfrm>
          <a:off x="7077075" y="190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7620" cy="7620"/>
    <xdr:sp macro="" textlink="">
      <xdr:nvSpPr>
        <xdr:cNvPr id="103" name="AutoShape 222">
          <a:hlinkClick xmlns:r="http://schemas.openxmlformats.org/officeDocument/2006/relationships" r:id="rId2"/>
          <a:extLst>
            <a:ext uri="{FF2B5EF4-FFF2-40B4-BE49-F238E27FC236}">
              <a16:creationId xmlns:a16="http://schemas.microsoft.com/office/drawing/2014/main" id="{3D5D463D-F9FC-48AA-86D1-30C0A6E1ADCB}"/>
            </a:ext>
          </a:extLst>
        </xdr:cNvPr>
        <xdr:cNvSpPr>
          <a:spLocks noChangeAspect="1" noChangeArrowheads="1"/>
        </xdr:cNvSpPr>
      </xdr:nvSpPr>
      <xdr:spPr bwMode="auto">
        <a:xfrm>
          <a:off x="7077075" y="190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xdr:row>
      <xdr:rowOff>0</xdr:rowOff>
    </xdr:from>
    <xdr:ext cx="7620" cy="7620"/>
    <xdr:sp macro="" textlink="">
      <xdr:nvSpPr>
        <xdr:cNvPr id="104" name="AutoShape 181">
          <a:hlinkClick xmlns:r="http://schemas.openxmlformats.org/officeDocument/2006/relationships" r:id="rId3"/>
          <a:extLst>
            <a:ext uri="{FF2B5EF4-FFF2-40B4-BE49-F238E27FC236}">
              <a16:creationId xmlns:a16="http://schemas.microsoft.com/office/drawing/2014/main" id="{2EB68CFE-E9A9-4D15-AA0C-F9706795BED6}"/>
            </a:ext>
          </a:extLst>
        </xdr:cNvPr>
        <xdr:cNvSpPr>
          <a:spLocks noChangeAspect="1" noChangeArrowheads="1"/>
        </xdr:cNvSpPr>
      </xdr:nvSpPr>
      <xdr:spPr bwMode="auto">
        <a:xfrm>
          <a:off x="7077075" y="3810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xdr:row>
      <xdr:rowOff>0</xdr:rowOff>
    </xdr:from>
    <xdr:ext cx="7620" cy="7620"/>
    <xdr:sp macro="" textlink="">
      <xdr:nvSpPr>
        <xdr:cNvPr id="105" name="AutoShape 182">
          <a:hlinkClick xmlns:r="http://schemas.openxmlformats.org/officeDocument/2006/relationships" r:id="rId3"/>
          <a:extLst>
            <a:ext uri="{FF2B5EF4-FFF2-40B4-BE49-F238E27FC236}">
              <a16:creationId xmlns:a16="http://schemas.microsoft.com/office/drawing/2014/main" id="{651B82D2-2810-47C8-B83E-B2703A6BDFFB}"/>
            </a:ext>
          </a:extLst>
        </xdr:cNvPr>
        <xdr:cNvSpPr>
          <a:spLocks noChangeAspect="1" noChangeArrowheads="1"/>
        </xdr:cNvSpPr>
      </xdr:nvSpPr>
      <xdr:spPr bwMode="auto">
        <a:xfrm>
          <a:off x="7077075" y="3810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7620" cy="7620"/>
    <xdr:sp macro="" textlink="">
      <xdr:nvSpPr>
        <xdr:cNvPr id="106" name="AutoShape 187">
          <a:hlinkClick xmlns:r="http://schemas.openxmlformats.org/officeDocument/2006/relationships" r:id="rId3"/>
          <a:extLst>
            <a:ext uri="{FF2B5EF4-FFF2-40B4-BE49-F238E27FC236}">
              <a16:creationId xmlns:a16="http://schemas.microsoft.com/office/drawing/2014/main" id="{A33A7C5F-EAC9-477A-A4ED-9B40FFBD09E2}"/>
            </a:ext>
          </a:extLst>
        </xdr:cNvPr>
        <xdr:cNvSpPr>
          <a:spLocks noChangeAspect="1" noChangeArrowheads="1"/>
        </xdr:cNvSpPr>
      </xdr:nvSpPr>
      <xdr:spPr bwMode="auto">
        <a:xfrm>
          <a:off x="707707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7620" cy="7620"/>
    <xdr:sp macro="" textlink="">
      <xdr:nvSpPr>
        <xdr:cNvPr id="107" name="AutoShape 188">
          <a:hlinkClick xmlns:r="http://schemas.openxmlformats.org/officeDocument/2006/relationships" r:id="rId3"/>
          <a:extLst>
            <a:ext uri="{FF2B5EF4-FFF2-40B4-BE49-F238E27FC236}">
              <a16:creationId xmlns:a16="http://schemas.microsoft.com/office/drawing/2014/main" id="{574F64E3-E449-447F-AFA2-4A63A4C68E74}"/>
            </a:ext>
          </a:extLst>
        </xdr:cNvPr>
        <xdr:cNvSpPr>
          <a:spLocks noChangeAspect="1" noChangeArrowheads="1"/>
        </xdr:cNvSpPr>
      </xdr:nvSpPr>
      <xdr:spPr bwMode="auto">
        <a:xfrm>
          <a:off x="707707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19</xdr:row>
      <xdr:rowOff>0</xdr:rowOff>
    </xdr:from>
    <xdr:ext cx="7620" cy="7620"/>
    <xdr:sp macro="" textlink="">
      <xdr:nvSpPr>
        <xdr:cNvPr id="108" name="AutoShape 189">
          <a:hlinkClick xmlns:r="http://schemas.openxmlformats.org/officeDocument/2006/relationships" r:id="rId3"/>
          <a:extLst>
            <a:ext uri="{FF2B5EF4-FFF2-40B4-BE49-F238E27FC236}">
              <a16:creationId xmlns:a16="http://schemas.microsoft.com/office/drawing/2014/main" id="{896EF659-D5B6-4DF0-84F5-2E9134E06435}"/>
            </a:ext>
          </a:extLst>
        </xdr:cNvPr>
        <xdr:cNvSpPr>
          <a:spLocks noChangeAspect="1" noChangeArrowheads="1"/>
        </xdr:cNvSpPr>
      </xdr:nvSpPr>
      <xdr:spPr bwMode="auto">
        <a:xfrm>
          <a:off x="7077075" y="3619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19</xdr:row>
      <xdr:rowOff>0</xdr:rowOff>
    </xdr:from>
    <xdr:ext cx="7620" cy="7620"/>
    <xdr:sp macro="" textlink="">
      <xdr:nvSpPr>
        <xdr:cNvPr id="109" name="AutoShape 190">
          <a:hlinkClick xmlns:r="http://schemas.openxmlformats.org/officeDocument/2006/relationships" r:id="rId3"/>
          <a:extLst>
            <a:ext uri="{FF2B5EF4-FFF2-40B4-BE49-F238E27FC236}">
              <a16:creationId xmlns:a16="http://schemas.microsoft.com/office/drawing/2014/main" id="{79575C67-ED2B-4AE1-A60F-9A81D1D46C5D}"/>
            </a:ext>
          </a:extLst>
        </xdr:cNvPr>
        <xdr:cNvSpPr>
          <a:spLocks noChangeAspect="1" noChangeArrowheads="1"/>
        </xdr:cNvSpPr>
      </xdr:nvSpPr>
      <xdr:spPr bwMode="auto">
        <a:xfrm>
          <a:off x="7077075" y="3619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21</xdr:row>
      <xdr:rowOff>0</xdr:rowOff>
    </xdr:from>
    <xdr:ext cx="7620" cy="7620"/>
    <xdr:sp macro="" textlink="">
      <xdr:nvSpPr>
        <xdr:cNvPr id="110" name="AutoShape 191">
          <a:hlinkClick xmlns:r="http://schemas.openxmlformats.org/officeDocument/2006/relationships" r:id="rId3"/>
          <a:extLst>
            <a:ext uri="{FF2B5EF4-FFF2-40B4-BE49-F238E27FC236}">
              <a16:creationId xmlns:a16="http://schemas.microsoft.com/office/drawing/2014/main" id="{0F56B879-057F-439B-9BA3-DB3485BA7C49}"/>
            </a:ext>
          </a:extLst>
        </xdr:cNvPr>
        <xdr:cNvSpPr>
          <a:spLocks noChangeAspect="1" noChangeArrowheads="1"/>
        </xdr:cNvSpPr>
      </xdr:nvSpPr>
      <xdr:spPr bwMode="auto">
        <a:xfrm>
          <a:off x="7077075" y="4000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21</xdr:row>
      <xdr:rowOff>0</xdr:rowOff>
    </xdr:from>
    <xdr:ext cx="7620" cy="7620"/>
    <xdr:sp macro="" textlink="">
      <xdr:nvSpPr>
        <xdr:cNvPr id="111" name="AutoShape 192">
          <a:hlinkClick xmlns:r="http://schemas.openxmlformats.org/officeDocument/2006/relationships" r:id="rId3"/>
          <a:extLst>
            <a:ext uri="{FF2B5EF4-FFF2-40B4-BE49-F238E27FC236}">
              <a16:creationId xmlns:a16="http://schemas.microsoft.com/office/drawing/2014/main" id="{D76DF6C3-A5A9-4B29-92D5-F6BAA29F8F4A}"/>
            </a:ext>
          </a:extLst>
        </xdr:cNvPr>
        <xdr:cNvSpPr>
          <a:spLocks noChangeAspect="1" noChangeArrowheads="1"/>
        </xdr:cNvSpPr>
      </xdr:nvSpPr>
      <xdr:spPr bwMode="auto">
        <a:xfrm>
          <a:off x="7077075" y="4000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xdr:row>
      <xdr:rowOff>0</xdr:rowOff>
    </xdr:from>
    <xdr:ext cx="7620" cy="7620"/>
    <xdr:sp macro="" textlink="">
      <xdr:nvSpPr>
        <xdr:cNvPr id="112" name="AutoShape 3">
          <a:hlinkClick xmlns:r="http://schemas.openxmlformats.org/officeDocument/2006/relationships" r:id="rId4"/>
          <a:extLst>
            <a:ext uri="{FF2B5EF4-FFF2-40B4-BE49-F238E27FC236}">
              <a16:creationId xmlns:a16="http://schemas.microsoft.com/office/drawing/2014/main" id="{BB296029-D86D-4D9C-BEE7-DEAFFAB55332}"/>
            </a:ext>
          </a:extLst>
        </xdr:cNvPr>
        <xdr:cNvSpPr>
          <a:spLocks noChangeAspect="1" noChangeArrowheads="1"/>
        </xdr:cNvSpPr>
      </xdr:nvSpPr>
      <xdr:spPr bwMode="auto">
        <a:xfrm>
          <a:off x="7077075" y="1143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xdr:row>
      <xdr:rowOff>0</xdr:rowOff>
    </xdr:from>
    <xdr:ext cx="7620" cy="7620"/>
    <xdr:sp macro="" textlink="">
      <xdr:nvSpPr>
        <xdr:cNvPr id="113" name="AutoShape 4">
          <a:hlinkClick xmlns:r="http://schemas.openxmlformats.org/officeDocument/2006/relationships" r:id="rId4"/>
          <a:extLst>
            <a:ext uri="{FF2B5EF4-FFF2-40B4-BE49-F238E27FC236}">
              <a16:creationId xmlns:a16="http://schemas.microsoft.com/office/drawing/2014/main" id="{9041C556-CF23-4F30-A911-399B1094A844}"/>
            </a:ext>
          </a:extLst>
        </xdr:cNvPr>
        <xdr:cNvSpPr>
          <a:spLocks noChangeAspect="1" noChangeArrowheads="1"/>
        </xdr:cNvSpPr>
      </xdr:nvSpPr>
      <xdr:spPr bwMode="auto">
        <a:xfrm>
          <a:off x="7077075" y="1143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11</xdr:row>
      <xdr:rowOff>0</xdr:rowOff>
    </xdr:from>
    <xdr:ext cx="7620" cy="7620"/>
    <xdr:sp macro="" textlink="">
      <xdr:nvSpPr>
        <xdr:cNvPr id="114" name="AutoShape 3">
          <a:hlinkClick xmlns:r="http://schemas.openxmlformats.org/officeDocument/2006/relationships" r:id="rId4"/>
          <a:extLst>
            <a:ext uri="{FF2B5EF4-FFF2-40B4-BE49-F238E27FC236}">
              <a16:creationId xmlns:a16="http://schemas.microsoft.com/office/drawing/2014/main" id="{AFB33C61-F3E6-4883-A3AC-ACFBA97F4217}"/>
            </a:ext>
          </a:extLst>
        </xdr:cNvPr>
        <xdr:cNvSpPr>
          <a:spLocks noChangeAspect="1" noChangeArrowheads="1"/>
        </xdr:cNvSpPr>
      </xdr:nvSpPr>
      <xdr:spPr bwMode="auto">
        <a:xfrm>
          <a:off x="7077075" y="2095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11</xdr:row>
      <xdr:rowOff>0</xdr:rowOff>
    </xdr:from>
    <xdr:ext cx="7620" cy="7620"/>
    <xdr:sp macro="" textlink="">
      <xdr:nvSpPr>
        <xdr:cNvPr id="115" name="AutoShape 4">
          <a:hlinkClick xmlns:r="http://schemas.openxmlformats.org/officeDocument/2006/relationships" r:id="rId4"/>
          <a:extLst>
            <a:ext uri="{FF2B5EF4-FFF2-40B4-BE49-F238E27FC236}">
              <a16:creationId xmlns:a16="http://schemas.microsoft.com/office/drawing/2014/main" id="{C7EFFB70-8F3D-4C96-B7A8-87699E151278}"/>
            </a:ext>
          </a:extLst>
        </xdr:cNvPr>
        <xdr:cNvSpPr>
          <a:spLocks noChangeAspect="1" noChangeArrowheads="1"/>
        </xdr:cNvSpPr>
      </xdr:nvSpPr>
      <xdr:spPr bwMode="auto">
        <a:xfrm>
          <a:off x="7077075" y="2095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xdr:row>
      <xdr:rowOff>0</xdr:rowOff>
    </xdr:from>
    <xdr:ext cx="7620" cy="7620"/>
    <xdr:sp macro="" textlink="">
      <xdr:nvSpPr>
        <xdr:cNvPr id="116" name="AutoShape 15">
          <a:hlinkClick xmlns:r="http://schemas.openxmlformats.org/officeDocument/2006/relationships" r:id="rId4"/>
          <a:extLst>
            <a:ext uri="{FF2B5EF4-FFF2-40B4-BE49-F238E27FC236}">
              <a16:creationId xmlns:a16="http://schemas.microsoft.com/office/drawing/2014/main" id="{F1C81A59-3CB0-4D5E-8297-A3E3667A3D31}"/>
            </a:ext>
          </a:extLst>
        </xdr:cNvPr>
        <xdr:cNvSpPr>
          <a:spLocks noChangeAspect="1" noChangeArrowheads="1"/>
        </xdr:cNvSpPr>
      </xdr:nvSpPr>
      <xdr:spPr bwMode="auto">
        <a:xfrm>
          <a:off x="7077075" y="1333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xdr:row>
      <xdr:rowOff>0</xdr:rowOff>
    </xdr:from>
    <xdr:ext cx="7620" cy="7620"/>
    <xdr:sp macro="" textlink="">
      <xdr:nvSpPr>
        <xdr:cNvPr id="117" name="AutoShape 16">
          <a:hlinkClick xmlns:r="http://schemas.openxmlformats.org/officeDocument/2006/relationships" r:id="rId4"/>
          <a:extLst>
            <a:ext uri="{FF2B5EF4-FFF2-40B4-BE49-F238E27FC236}">
              <a16:creationId xmlns:a16="http://schemas.microsoft.com/office/drawing/2014/main" id="{DF6D4146-6E3B-49C8-8768-E5D1193F5A5A}"/>
            </a:ext>
          </a:extLst>
        </xdr:cNvPr>
        <xdr:cNvSpPr>
          <a:spLocks noChangeAspect="1" noChangeArrowheads="1"/>
        </xdr:cNvSpPr>
      </xdr:nvSpPr>
      <xdr:spPr bwMode="auto">
        <a:xfrm>
          <a:off x="7077075" y="1333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10</xdr:row>
      <xdr:rowOff>0</xdr:rowOff>
    </xdr:from>
    <xdr:ext cx="7620" cy="7620"/>
    <xdr:sp macro="" textlink="">
      <xdr:nvSpPr>
        <xdr:cNvPr id="118" name="AutoShape 197">
          <a:hlinkClick xmlns:r="http://schemas.openxmlformats.org/officeDocument/2006/relationships" r:id="rId2"/>
          <a:extLst>
            <a:ext uri="{FF2B5EF4-FFF2-40B4-BE49-F238E27FC236}">
              <a16:creationId xmlns:a16="http://schemas.microsoft.com/office/drawing/2014/main" id="{29FB35C0-883D-44D2-BC52-DA9CE2D5F4B6}"/>
            </a:ext>
          </a:extLst>
        </xdr:cNvPr>
        <xdr:cNvSpPr>
          <a:spLocks noChangeAspect="1" noChangeArrowheads="1"/>
        </xdr:cNvSpPr>
      </xdr:nvSpPr>
      <xdr:spPr bwMode="auto">
        <a:xfrm>
          <a:off x="7077075" y="1905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10</xdr:row>
      <xdr:rowOff>0</xdr:rowOff>
    </xdr:from>
    <xdr:ext cx="7620" cy="7620"/>
    <xdr:sp macro="" textlink="">
      <xdr:nvSpPr>
        <xdr:cNvPr id="119" name="AutoShape 198">
          <a:hlinkClick xmlns:r="http://schemas.openxmlformats.org/officeDocument/2006/relationships" r:id="rId2"/>
          <a:extLst>
            <a:ext uri="{FF2B5EF4-FFF2-40B4-BE49-F238E27FC236}">
              <a16:creationId xmlns:a16="http://schemas.microsoft.com/office/drawing/2014/main" id="{F1D371DB-E6EF-4597-8941-E9AC9A5E5269}"/>
            </a:ext>
          </a:extLst>
        </xdr:cNvPr>
        <xdr:cNvSpPr>
          <a:spLocks noChangeAspect="1" noChangeArrowheads="1"/>
        </xdr:cNvSpPr>
      </xdr:nvSpPr>
      <xdr:spPr bwMode="auto">
        <a:xfrm>
          <a:off x="7077075" y="1905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7620" cy="7620"/>
    <xdr:sp macro="" textlink="">
      <xdr:nvSpPr>
        <xdr:cNvPr id="120" name="AutoShape 203">
          <a:hlinkClick xmlns:r="http://schemas.openxmlformats.org/officeDocument/2006/relationships" r:id="rId2"/>
          <a:extLst>
            <a:ext uri="{FF2B5EF4-FFF2-40B4-BE49-F238E27FC236}">
              <a16:creationId xmlns:a16="http://schemas.microsoft.com/office/drawing/2014/main" id="{72205013-7238-4518-8D66-D468EF5A7F30}"/>
            </a:ext>
          </a:extLst>
        </xdr:cNvPr>
        <xdr:cNvSpPr>
          <a:spLocks noChangeAspect="1" noChangeArrowheads="1"/>
        </xdr:cNvSpPr>
      </xdr:nvSpPr>
      <xdr:spPr bwMode="auto">
        <a:xfrm>
          <a:off x="7077075" y="1524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7620" cy="7620"/>
    <xdr:sp macro="" textlink="">
      <xdr:nvSpPr>
        <xdr:cNvPr id="121" name="AutoShape 204">
          <a:hlinkClick xmlns:r="http://schemas.openxmlformats.org/officeDocument/2006/relationships" r:id="rId2"/>
          <a:extLst>
            <a:ext uri="{FF2B5EF4-FFF2-40B4-BE49-F238E27FC236}">
              <a16:creationId xmlns:a16="http://schemas.microsoft.com/office/drawing/2014/main" id="{52F5968A-6862-495C-B4EC-DAE8153E78E5}"/>
            </a:ext>
          </a:extLst>
        </xdr:cNvPr>
        <xdr:cNvSpPr>
          <a:spLocks noChangeAspect="1" noChangeArrowheads="1"/>
        </xdr:cNvSpPr>
      </xdr:nvSpPr>
      <xdr:spPr bwMode="auto">
        <a:xfrm>
          <a:off x="7077075" y="1524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xdr:row>
      <xdr:rowOff>0</xdr:rowOff>
    </xdr:from>
    <xdr:ext cx="7620" cy="7620"/>
    <xdr:sp macro="" textlink="">
      <xdr:nvSpPr>
        <xdr:cNvPr id="122" name="AutoShape 221">
          <a:hlinkClick xmlns:r="http://schemas.openxmlformats.org/officeDocument/2006/relationships" r:id="rId2"/>
          <a:extLst>
            <a:ext uri="{FF2B5EF4-FFF2-40B4-BE49-F238E27FC236}">
              <a16:creationId xmlns:a16="http://schemas.microsoft.com/office/drawing/2014/main" id="{37611244-105D-40D8-B603-CF0312469C86}"/>
            </a:ext>
          </a:extLst>
        </xdr:cNvPr>
        <xdr:cNvSpPr>
          <a:spLocks noChangeAspect="1" noChangeArrowheads="1"/>
        </xdr:cNvSpPr>
      </xdr:nvSpPr>
      <xdr:spPr bwMode="auto">
        <a:xfrm>
          <a:off x="7077075" y="1714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xdr:row>
      <xdr:rowOff>0</xdr:rowOff>
    </xdr:from>
    <xdr:ext cx="7620" cy="7620"/>
    <xdr:sp macro="" textlink="">
      <xdr:nvSpPr>
        <xdr:cNvPr id="123" name="AutoShape 222">
          <a:hlinkClick xmlns:r="http://schemas.openxmlformats.org/officeDocument/2006/relationships" r:id="rId2"/>
          <a:extLst>
            <a:ext uri="{FF2B5EF4-FFF2-40B4-BE49-F238E27FC236}">
              <a16:creationId xmlns:a16="http://schemas.microsoft.com/office/drawing/2014/main" id="{2231BA3F-5604-4265-ABB4-5B15B0994590}"/>
            </a:ext>
          </a:extLst>
        </xdr:cNvPr>
        <xdr:cNvSpPr>
          <a:spLocks noChangeAspect="1" noChangeArrowheads="1"/>
        </xdr:cNvSpPr>
      </xdr:nvSpPr>
      <xdr:spPr bwMode="auto">
        <a:xfrm>
          <a:off x="7077075" y="1714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12</xdr:row>
      <xdr:rowOff>0</xdr:rowOff>
    </xdr:from>
    <xdr:ext cx="7620" cy="7620"/>
    <xdr:sp macro="" textlink="">
      <xdr:nvSpPr>
        <xdr:cNvPr id="124" name="AutoShape 3">
          <a:hlinkClick xmlns:r="http://schemas.openxmlformats.org/officeDocument/2006/relationships" r:id="rId4"/>
          <a:extLst>
            <a:ext uri="{FF2B5EF4-FFF2-40B4-BE49-F238E27FC236}">
              <a16:creationId xmlns:a16="http://schemas.microsoft.com/office/drawing/2014/main" id="{1EAF40EF-A044-4ED5-859B-B569448DBD6E}"/>
            </a:ext>
          </a:extLst>
        </xdr:cNvPr>
        <xdr:cNvSpPr>
          <a:spLocks noChangeAspect="1" noChangeArrowheads="1"/>
        </xdr:cNvSpPr>
      </xdr:nvSpPr>
      <xdr:spPr bwMode="auto">
        <a:xfrm>
          <a:off x="7077075" y="2286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12</xdr:row>
      <xdr:rowOff>0</xdr:rowOff>
    </xdr:from>
    <xdr:ext cx="7620" cy="7620"/>
    <xdr:sp macro="" textlink="">
      <xdr:nvSpPr>
        <xdr:cNvPr id="125" name="AutoShape 4">
          <a:hlinkClick xmlns:r="http://schemas.openxmlformats.org/officeDocument/2006/relationships" r:id="rId4"/>
          <a:extLst>
            <a:ext uri="{FF2B5EF4-FFF2-40B4-BE49-F238E27FC236}">
              <a16:creationId xmlns:a16="http://schemas.microsoft.com/office/drawing/2014/main" id="{A502F7F2-D3B5-4A65-834D-CD816A180EC1}"/>
            </a:ext>
          </a:extLst>
        </xdr:cNvPr>
        <xdr:cNvSpPr>
          <a:spLocks noChangeAspect="1" noChangeArrowheads="1"/>
        </xdr:cNvSpPr>
      </xdr:nvSpPr>
      <xdr:spPr bwMode="auto">
        <a:xfrm>
          <a:off x="7077075" y="2286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13</xdr:row>
      <xdr:rowOff>0</xdr:rowOff>
    </xdr:from>
    <xdr:ext cx="7620" cy="7620"/>
    <xdr:sp macro="" textlink="">
      <xdr:nvSpPr>
        <xdr:cNvPr id="126" name="AutoShape 15">
          <a:hlinkClick xmlns:r="http://schemas.openxmlformats.org/officeDocument/2006/relationships" r:id="rId4"/>
          <a:extLst>
            <a:ext uri="{FF2B5EF4-FFF2-40B4-BE49-F238E27FC236}">
              <a16:creationId xmlns:a16="http://schemas.microsoft.com/office/drawing/2014/main" id="{294AEA12-25E6-4EC5-90BD-F959EBF96D2D}"/>
            </a:ext>
          </a:extLst>
        </xdr:cNvPr>
        <xdr:cNvSpPr>
          <a:spLocks noChangeAspect="1" noChangeArrowheads="1"/>
        </xdr:cNvSpPr>
      </xdr:nvSpPr>
      <xdr:spPr bwMode="auto">
        <a:xfrm>
          <a:off x="7077075" y="2476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13</xdr:row>
      <xdr:rowOff>0</xdr:rowOff>
    </xdr:from>
    <xdr:ext cx="7620" cy="7620"/>
    <xdr:sp macro="" textlink="">
      <xdr:nvSpPr>
        <xdr:cNvPr id="127" name="AutoShape 16">
          <a:hlinkClick xmlns:r="http://schemas.openxmlformats.org/officeDocument/2006/relationships" r:id="rId4"/>
          <a:extLst>
            <a:ext uri="{FF2B5EF4-FFF2-40B4-BE49-F238E27FC236}">
              <a16:creationId xmlns:a16="http://schemas.microsoft.com/office/drawing/2014/main" id="{D829887D-ED3E-4568-BDE8-0063BF8C5F53}"/>
            </a:ext>
          </a:extLst>
        </xdr:cNvPr>
        <xdr:cNvSpPr>
          <a:spLocks noChangeAspect="1" noChangeArrowheads="1"/>
        </xdr:cNvSpPr>
      </xdr:nvSpPr>
      <xdr:spPr bwMode="auto">
        <a:xfrm>
          <a:off x="7077075" y="2476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16</xdr:row>
      <xdr:rowOff>0</xdr:rowOff>
    </xdr:from>
    <xdr:ext cx="7620" cy="7620"/>
    <xdr:sp macro="" textlink="">
      <xdr:nvSpPr>
        <xdr:cNvPr id="128" name="AutoShape 197">
          <a:hlinkClick xmlns:r="http://schemas.openxmlformats.org/officeDocument/2006/relationships" r:id="rId2"/>
          <a:extLst>
            <a:ext uri="{FF2B5EF4-FFF2-40B4-BE49-F238E27FC236}">
              <a16:creationId xmlns:a16="http://schemas.microsoft.com/office/drawing/2014/main" id="{539773B3-550D-48E0-B444-A61C16D7EF8F}"/>
            </a:ext>
          </a:extLst>
        </xdr:cNvPr>
        <xdr:cNvSpPr>
          <a:spLocks noChangeAspect="1" noChangeArrowheads="1"/>
        </xdr:cNvSpPr>
      </xdr:nvSpPr>
      <xdr:spPr bwMode="auto">
        <a:xfrm>
          <a:off x="7077075" y="3048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16</xdr:row>
      <xdr:rowOff>0</xdr:rowOff>
    </xdr:from>
    <xdr:ext cx="7620" cy="7620"/>
    <xdr:sp macro="" textlink="">
      <xdr:nvSpPr>
        <xdr:cNvPr id="129" name="AutoShape 198">
          <a:hlinkClick xmlns:r="http://schemas.openxmlformats.org/officeDocument/2006/relationships" r:id="rId2"/>
          <a:extLst>
            <a:ext uri="{FF2B5EF4-FFF2-40B4-BE49-F238E27FC236}">
              <a16:creationId xmlns:a16="http://schemas.microsoft.com/office/drawing/2014/main" id="{45551F82-60CD-4E6F-B208-FB8D032BAA46}"/>
            </a:ext>
          </a:extLst>
        </xdr:cNvPr>
        <xdr:cNvSpPr>
          <a:spLocks noChangeAspect="1" noChangeArrowheads="1"/>
        </xdr:cNvSpPr>
      </xdr:nvSpPr>
      <xdr:spPr bwMode="auto">
        <a:xfrm>
          <a:off x="7077075" y="3048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14</xdr:row>
      <xdr:rowOff>0</xdr:rowOff>
    </xdr:from>
    <xdr:ext cx="7620" cy="7620"/>
    <xdr:sp macro="" textlink="">
      <xdr:nvSpPr>
        <xdr:cNvPr id="130" name="AutoShape 203">
          <a:hlinkClick xmlns:r="http://schemas.openxmlformats.org/officeDocument/2006/relationships" r:id="rId2"/>
          <a:extLst>
            <a:ext uri="{FF2B5EF4-FFF2-40B4-BE49-F238E27FC236}">
              <a16:creationId xmlns:a16="http://schemas.microsoft.com/office/drawing/2014/main" id="{49076B80-F216-4538-9BE0-60193F1D099B}"/>
            </a:ext>
          </a:extLst>
        </xdr:cNvPr>
        <xdr:cNvSpPr>
          <a:spLocks noChangeAspect="1" noChangeArrowheads="1"/>
        </xdr:cNvSpPr>
      </xdr:nvSpPr>
      <xdr:spPr bwMode="auto">
        <a:xfrm>
          <a:off x="7077075" y="2667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14</xdr:row>
      <xdr:rowOff>0</xdr:rowOff>
    </xdr:from>
    <xdr:ext cx="7620" cy="7620"/>
    <xdr:sp macro="" textlink="">
      <xdr:nvSpPr>
        <xdr:cNvPr id="131" name="AutoShape 204">
          <a:hlinkClick xmlns:r="http://schemas.openxmlformats.org/officeDocument/2006/relationships" r:id="rId2"/>
          <a:extLst>
            <a:ext uri="{FF2B5EF4-FFF2-40B4-BE49-F238E27FC236}">
              <a16:creationId xmlns:a16="http://schemas.microsoft.com/office/drawing/2014/main" id="{0C9CA4BA-5C3F-4F53-BE47-BA62C30E54C1}"/>
            </a:ext>
          </a:extLst>
        </xdr:cNvPr>
        <xdr:cNvSpPr>
          <a:spLocks noChangeAspect="1" noChangeArrowheads="1"/>
        </xdr:cNvSpPr>
      </xdr:nvSpPr>
      <xdr:spPr bwMode="auto">
        <a:xfrm>
          <a:off x="7077075" y="2667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15</xdr:row>
      <xdr:rowOff>0</xdr:rowOff>
    </xdr:from>
    <xdr:ext cx="7620" cy="7620"/>
    <xdr:sp macro="" textlink="">
      <xdr:nvSpPr>
        <xdr:cNvPr id="132" name="AutoShape 221">
          <a:hlinkClick xmlns:r="http://schemas.openxmlformats.org/officeDocument/2006/relationships" r:id="rId2"/>
          <a:extLst>
            <a:ext uri="{FF2B5EF4-FFF2-40B4-BE49-F238E27FC236}">
              <a16:creationId xmlns:a16="http://schemas.microsoft.com/office/drawing/2014/main" id="{6D629E64-7B60-43DD-A36D-49588DA92C0D}"/>
            </a:ext>
          </a:extLst>
        </xdr:cNvPr>
        <xdr:cNvSpPr>
          <a:spLocks noChangeAspect="1" noChangeArrowheads="1"/>
        </xdr:cNvSpPr>
      </xdr:nvSpPr>
      <xdr:spPr bwMode="auto">
        <a:xfrm>
          <a:off x="7077075" y="2857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15</xdr:row>
      <xdr:rowOff>0</xdr:rowOff>
    </xdr:from>
    <xdr:ext cx="7620" cy="7620"/>
    <xdr:sp macro="" textlink="">
      <xdr:nvSpPr>
        <xdr:cNvPr id="133" name="AutoShape 222">
          <a:hlinkClick xmlns:r="http://schemas.openxmlformats.org/officeDocument/2006/relationships" r:id="rId2"/>
          <a:extLst>
            <a:ext uri="{FF2B5EF4-FFF2-40B4-BE49-F238E27FC236}">
              <a16:creationId xmlns:a16="http://schemas.microsoft.com/office/drawing/2014/main" id="{6AEA2237-D232-462B-96BE-37993EFE130B}"/>
            </a:ext>
          </a:extLst>
        </xdr:cNvPr>
        <xdr:cNvSpPr>
          <a:spLocks noChangeAspect="1" noChangeArrowheads="1"/>
        </xdr:cNvSpPr>
      </xdr:nvSpPr>
      <xdr:spPr bwMode="auto">
        <a:xfrm>
          <a:off x="7077075" y="2857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7620" cy="7620"/>
    <xdr:sp macro="" textlink="">
      <xdr:nvSpPr>
        <xdr:cNvPr id="134" name="AutoShape 3">
          <a:hlinkClick xmlns:r="http://schemas.openxmlformats.org/officeDocument/2006/relationships" r:id="rId4"/>
          <a:extLst>
            <a:ext uri="{FF2B5EF4-FFF2-40B4-BE49-F238E27FC236}">
              <a16:creationId xmlns:a16="http://schemas.microsoft.com/office/drawing/2014/main" id="{D52743D3-602F-4196-BF4B-040389F24DB9}"/>
            </a:ext>
          </a:extLst>
        </xdr:cNvPr>
        <xdr:cNvSpPr>
          <a:spLocks noChangeAspect="1" noChangeArrowheads="1"/>
        </xdr:cNvSpPr>
      </xdr:nvSpPr>
      <xdr:spPr bwMode="auto">
        <a:xfrm>
          <a:off x="707707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7620" cy="7620"/>
    <xdr:sp macro="" textlink="">
      <xdr:nvSpPr>
        <xdr:cNvPr id="135" name="AutoShape 4">
          <a:hlinkClick xmlns:r="http://schemas.openxmlformats.org/officeDocument/2006/relationships" r:id="rId4"/>
          <a:extLst>
            <a:ext uri="{FF2B5EF4-FFF2-40B4-BE49-F238E27FC236}">
              <a16:creationId xmlns:a16="http://schemas.microsoft.com/office/drawing/2014/main" id="{269A359D-A004-4F04-8C96-F1575D63D454}"/>
            </a:ext>
          </a:extLst>
        </xdr:cNvPr>
        <xdr:cNvSpPr>
          <a:spLocks noChangeAspect="1" noChangeArrowheads="1"/>
        </xdr:cNvSpPr>
      </xdr:nvSpPr>
      <xdr:spPr bwMode="auto">
        <a:xfrm>
          <a:off x="707707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19</xdr:row>
      <xdr:rowOff>0</xdr:rowOff>
    </xdr:from>
    <xdr:ext cx="7620" cy="7620"/>
    <xdr:sp macro="" textlink="">
      <xdr:nvSpPr>
        <xdr:cNvPr id="136" name="AutoShape 15">
          <a:hlinkClick xmlns:r="http://schemas.openxmlformats.org/officeDocument/2006/relationships" r:id="rId4"/>
          <a:extLst>
            <a:ext uri="{FF2B5EF4-FFF2-40B4-BE49-F238E27FC236}">
              <a16:creationId xmlns:a16="http://schemas.microsoft.com/office/drawing/2014/main" id="{972F21C7-D9A7-4C1D-9F06-2FA4668DD343}"/>
            </a:ext>
          </a:extLst>
        </xdr:cNvPr>
        <xdr:cNvSpPr>
          <a:spLocks noChangeAspect="1" noChangeArrowheads="1"/>
        </xdr:cNvSpPr>
      </xdr:nvSpPr>
      <xdr:spPr bwMode="auto">
        <a:xfrm>
          <a:off x="7077075" y="3619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19</xdr:row>
      <xdr:rowOff>0</xdr:rowOff>
    </xdr:from>
    <xdr:ext cx="7620" cy="7620"/>
    <xdr:sp macro="" textlink="">
      <xdr:nvSpPr>
        <xdr:cNvPr id="137" name="AutoShape 16">
          <a:hlinkClick xmlns:r="http://schemas.openxmlformats.org/officeDocument/2006/relationships" r:id="rId4"/>
          <a:extLst>
            <a:ext uri="{FF2B5EF4-FFF2-40B4-BE49-F238E27FC236}">
              <a16:creationId xmlns:a16="http://schemas.microsoft.com/office/drawing/2014/main" id="{32D588A7-6039-40BF-8659-25F45396768D}"/>
            </a:ext>
          </a:extLst>
        </xdr:cNvPr>
        <xdr:cNvSpPr>
          <a:spLocks noChangeAspect="1" noChangeArrowheads="1"/>
        </xdr:cNvSpPr>
      </xdr:nvSpPr>
      <xdr:spPr bwMode="auto">
        <a:xfrm>
          <a:off x="7077075" y="3619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7620" cy="7620"/>
    <xdr:sp macro="" textlink="">
      <xdr:nvSpPr>
        <xdr:cNvPr id="138" name="AutoShape 191">
          <a:hlinkClick xmlns:r="http://schemas.openxmlformats.org/officeDocument/2006/relationships" r:id="rId2"/>
          <a:extLst>
            <a:ext uri="{FF2B5EF4-FFF2-40B4-BE49-F238E27FC236}">
              <a16:creationId xmlns:a16="http://schemas.microsoft.com/office/drawing/2014/main" id="{D21855F0-70E9-4325-BC97-FCC0706B6D67}"/>
            </a:ext>
          </a:extLst>
        </xdr:cNvPr>
        <xdr:cNvSpPr>
          <a:spLocks noChangeAspect="1" noChangeArrowheads="1"/>
        </xdr:cNvSpPr>
      </xdr:nvSpPr>
      <xdr:spPr bwMode="auto">
        <a:xfrm>
          <a:off x="707707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7620" cy="7620"/>
    <xdr:sp macro="" textlink="">
      <xdr:nvSpPr>
        <xdr:cNvPr id="139" name="AutoShape 192">
          <a:hlinkClick xmlns:r="http://schemas.openxmlformats.org/officeDocument/2006/relationships" r:id="rId2"/>
          <a:extLst>
            <a:ext uri="{FF2B5EF4-FFF2-40B4-BE49-F238E27FC236}">
              <a16:creationId xmlns:a16="http://schemas.microsoft.com/office/drawing/2014/main" id="{683B50AC-0855-4088-9FAA-D5970158A8F4}"/>
            </a:ext>
          </a:extLst>
        </xdr:cNvPr>
        <xdr:cNvSpPr>
          <a:spLocks noChangeAspect="1" noChangeArrowheads="1"/>
        </xdr:cNvSpPr>
      </xdr:nvSpPr>
      <xdr:spPr bwMode="auto">
        <a:xfrm>
          <a:off x="707707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13</xdr:row>
      <xdr:rowOff>0</xdr:rowOff>
    </xdr:from>
    <xdr:ext cx="7620" cy="7620"/>
    <xdr:sp macro="" textlink="">
      <xdr:nvSpPr>
        <xdr:cNvPr id="140" name="AutoShape 197">
          <a:hlinkClick xmlns:r="http://schemas.openxmlformats.org/officeDocument/2006/relationships" r:id="rId2"/>
          <a:extLst>
            <a:ext uri="{FF2B5EF4-FFF2-40B4-BE49-F238E27FC236}">
              <a16:creationId xmlns:a16="http://schemas.microsoft.com/office/drawing/2014/main" id="{3D8DEF1B-8CAC-4AE2-9CB8-EC9EBA0616AA}"/>
            </a:ext>
          </a:extLst>
        </xdr:cNvPr>
        <xdr:cNvSpPr>
          <a:spLocks noChangeAspect="1" noChangeArrowheads="1"/>
        </xdr:cNvSpPr>
      </xdr:nvSpPr>
      <xdr:spPr bwMode="auto">
        <a:xfrm>
          <a:off x="7077075" y="2476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13</xdr:row>
      <xdr:rowOff>0</xdr:rowOff>
    </xdr:from>
    <xdr:ext cx="7620" cy="7620"/>
    <xdr:sp macro="" textlink="">
      <xdr:nvSpPr>
        <xdr:cNvPr id="141" name="AutoShape 198">
          <a:hlinkClick xmlns:r="http://schemas.openxmlformats.org/officeDocument/2006/relationships" r:id="rId2"/>
          <a:extLst>
            <a:ext uri="{FF2B5EF4-FFF2-40B4-BE49-F238E27FC236}">
              <a16:creationId xmlns:a16="http://schemas.microsoft.com/office/drawing/2014/main" id="{898AFB64-10B8-45DA-B9EB-C6659E795431}"/>
            </a:ext>
          </a:extLst>
        </xdr:cNvPr>
        <xdr:cNvSpPr>
          <a:spLocks noChangeAspect="1" noChangeArrowheads="1"/>
        </xdr:cNvSpPr>
      </xdr:nvSpPr>
      <xdr:spPr bwMode="auto">
        <a:xfrm>
          <a:off x="7077075" y="2476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11</xdr:row>
      <xdr:rowOff>0</xdr:rowOff>
    </xdr:from>
    <xdr:ext cx="7620" cy="7620"/>
    <xdr:sp macro="" textlink="">
      <xdr:nvSpPr>
        <xdr:cNvPr id="142" name="AutoShape 203">
          <a:hlinkClick xmlns:r="http://schemas.openxmlformats.org/officeDocument/2006/relationships" r:id="rId2"/>
          <a:extLst>
            <a:ext uri="{FF2B5EF4-FFF2-40B4-BE49-F238E27FC236}">
              <a16:creationId xmlns:a16="http://schemas.microsoft.com/office/drawing/2014/main" id="{867FB0AC-84D8-4740-8BCD-C2BC5E7253CC}"/>
            </a:ext>
          </a:extLst>
        </xdr:cNvPr>
        <xdr:cNvSpPr>
          <a:spLocks noChangeAspect="1" noChangeArrowheads="1"/>
        </xdr:cNvSpPr>
      </xdr:nvSpPr>
      <xdr:spPr bwMode="auto">
        <a:xfrm>
          <a:off x="7077075" y="2095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11</xdr:row>
      <xdr:rowOff>0</xdr:rowOff>
    </xdr:from>
    <xdr:ext cx="7620" cy="7620"/>
    <xdr:sp macro="" textlink="">
      <xdr:nvSpPr>
        <xdr:cNvPr id="143" name="AutoShape 204">
          <a:hlinkClick xmlns:r="http://schemas.openxmlformats.org/officeDocument/2006/relationships" r:id="rId2"/>
          <a:extLst>
            <a:ext uri="{FF2B5EF4-FFF2-40B4-BE49-F238E27FC236}">
              <a16:creationId xmlns:a16="http://schemas.microsoft.com/office/drawing/2014/main" id="{48C58BB7-7A0F-40C2-9889-7B85F8B9F8D0}"/>
            </a:ext>
          </a:extLst>
        </xdr:cNvPr>
        <xdr:cNvSpPr>
          <a:spLocks noChangeAspect="1" noChangeArrowheads="1"/>
        </xdr:cNvSpPr>
      </xdr:nvSpPr>
      <xdr:spPr bwMode="auto">
        <a:xfrm>
          <a:off x="7077075" y="2095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7620" cy="7620"/>
    <xdr:sp macro="" textlink="">
      <xdr:nvSpPr>
        <xdr:cNvPr id="144" name="AutoShape 213">
          <a:hlinkClick xmlns:r="http://schemas.openxmlformats.org/officeDocument/2006/relationships" r:id="rId2"/>
          <a:extLst>
            <a:ext uri="{FF2B5EF4-FFF2-40B4-BE49-F238E27FC236}">
              <a16:creationId xmlns:a16="http://schemas.microsoft.com/office/drawing/2014/main" id="{3B497BBB-A20B-443F-B351-50BBADEB1A5E}"/>
            </a:ext>
          </a:extLst>
        </xdr:cNvPr>
        <xdr:cNvSpPr>
          <a:spLocks noChangeAspect="1" noChangeArrowheads="1"/>
        </xdr:cNvSpPr>
      </xdr:nvSpPr>
      <xdr:spPr bwMode="auto">
        <a:xfrm>
          <a:off x="7077075" y="3238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7620" cy="7620"/>
    <xdr:sp macro="" textlink="">
      <xdr:nvSpPr>
        <xdr:cNvPr id="145" name="AutoShape 214">
          <a:hlinkClick xmlns:r="http://schemas.openxmlformats.org/officeDocument/2006/relationships" r:id="rId2"/>
          <a:extLst>
            <a:ext uri="{FF2B5EF4-FFF2-40B4-BE49-F238E27FC236}">
              <a16:creationId xmlns:a16="http://schemas.microsoft.com/office/drawing/2014/main" id="{BACF4801-D324-41F4-B41F-C1156757F4FD}"/>
            </a:ext>
          </a:extLst>
        </xdr:cNvPr>
        <xdr:cNvSpPr>
          <a:spLocks noChangeAspect="1" noChangeArrowheads="1"/>
        </xdr:cNvSpPr>
      </xdr:nvSpPr>
      <xdr:spPr bwMode="auto">
        <a:xfrm>
          <a:off x="7077075" y="3238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12</xdr:row>
      <xdr:rowOff>0</xdr:rowOff>
    </xdr:from>
    <xdr:ext cx="7620" cy="7620"/>
    <xdr:sp macro="" textlink="">
      <xdr:nvSpPr>
        <xdr:cNvPr id="146" name="AutoShape 221">
          <a:hlinkClick xmlns:r="http://schemas.openxmlformats.org/officeDocument/2006/relationships" r:id="rId2"/>
          <a:extLst>
            <a:ext uri="{FF2B5EF4-FFF2-40B4-BE49-F238E27FC236}">
              <a16:creationId xmlns:a16="http://schemas.microsoft.com/office/drawing/2014/main" id="{86FD1AA4-82BB-426D-84DA-3E387E407A0D}"/>
            </a:ext>
          </a:extLst>
        </xdr:cNvPr>
        <xdr:cNvSpPr>
          <a:spLocks noChangeAspect="1" noChangeArrowheads="1"/>
        </xdr:cNvSpPr>
      </xdr:nvSpPr>
      <xdr:spPr bwMode="auto">
        <a:xfrm>
          <a:off x="7077075" y="2286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12</xdr:row>
      <xdr:rowOff>0</xdr:rowOff>
    </xdr:from>
    <xdr:ext cx="7620" cy="7620"/>
    <xdr:sp macro="" textlink="">
      <xdr:nvSpPr>
        <xdr:cNvPr id="147" name="AutoShape 222">
          <a:hlinkClick xmlns:r="http://schemas.openxmlformats.org/officeDocument/2006/relationships" r:id="rId2"/>
          <a:extLst>
            <a:ext uri="{FF2B5EF4-FFF2-40B4-BE49-F238E27FC236}">
              <a16:creationId xmlns:a16="http://schemas.microsoft.com/office/drawing/2014/main" id="{6570A21B-4672-4B3A-BE72-6FEDF9CD1393}"/>
            </a:ext>
          </a:extLst>
        </xdr:cNvPr>
        <xdr:cNvSpPr>
          <a:spLocks noChangeAspect="1" noChangeArrowheads="1"/>
        </xdr:cNvSpPr>
      </xdr:nvSpPr>
      <xdr:spPr bwMode="auto">
        <a:xfrm>
          <a:off x="7077075" y="2286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10</xdr:row>
      <xdr:rowOff>0</xdr:rowOff>
    </xdr:from>
    <xdr:ext cx="7620" cy="7620"/>
    <xdr:sp macro="" textlink="">
      <xdr:nvSpPr>
        <xdr:cNvPr id="148" name="AutoShape 221">
          <a:hlinkClick xmlns:r="http://schemas.openxmlformats.org/officeDocument/2006/relationships" r:id="rId2"/>
          <a:extLst>
            <a:ext uri="{FF2B5EF4-FFF2-40B4-BE49-F238E27FC236}">
              <a16:creationId xmlns:a16="http://schemas.microsoft.com/office/drawing/2014/main" id="{053742AB-9D07-4534-AD7F-6C08BE3A21D7}"/>
            </a:ext>
          </a:extLst>
        </xdr:cNvPr>
        <xdr:cNvSpPr>
          <a:spLocks noChangeAspect="1" noChangeArrowheads="1"/>
        </xdr:cNvSpPr>
      </xdr:nvSpPr>
      <xdr:spPr bwMode="auto">
        <a:xfrm>
          <a:off x="7077075" y="1905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10</xdr:row>
      <xdr:rowOff>0</xdr:rowOff>
    </xdr:from>
    <xdr:ext cx="7620" cy="7620"/>
    <xdr:sp macro="" textlink="">
      <xdr:nvSpPr>
        <xdr:cNvPr id="149" name="AutoShape 222">
          <a:hlinkClick xmlns:r="http://schemas.openxmlformats.org/officeDocument/2006/relationships" r:id="rId2"/>
          <a:extLst>
            <a:ext uri="{FF2B5EF4-FFF2-40B4-BE49-F238E27FC236}">
              <a16:creationId xmlns:a16="http://schemas.microsoft.com/office/drawing/2014/main" id="{CC0E68E5-E3C9-4E0D-BFD9-E1B7F40ADE78}"/>
            </a:ext>
          </a:extLst>
        </xdr:cNvPr>
        <xdr:cNvSpPr>
          <a:spLocks noChangeAspect="1" noChangeArrowheads="1"/>
        </xdr:cNvSpPr>
      </xdr:nvSpPr>
      <xdr:spPr bwMode="auto">
        <a:xfrm>
          <a:off x="7077075" y="1905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15</xdr:row>
      <xdr:rowOff>0</xdr:rowOff>
    </xdr:from>
    <xdr:ext cx="7620" cy="7620"/>
    <xdr:sp macro="" textlink="">
      <xdr:nvSpPr>
        <xdr:cNvPr id="150" name="AutoShape 3">
          <a:hlinkClick xmlns:r="http://schemas.openxmlformats.org/officeDocument/2006/relationships" r:id="rId4"/>
          <a:extLst>
            <a:ext uri="{FF2B5EF4-FFF2-40B4-BE49-F238E27FC236}">
              <a16:creationId xmlns:a16="http://schemas.microsoft.com/office/drawing/2014/main" id="{DF07A157-80AF-47ED-AE87-ADA174E173E5}"/>
            </a:ext>
          </a:extLst>
        </xdr:cNvPr>
        <xdr:cNvSpPr>
          <a:spLocks noChangeAspect="1" noChangeArrowheads="1"/>
        </xdr:cNvSpPr>
      </xdr:nvSpPr>
      <xdr:spPr bwMode="auto">
        <a:xfrm>
          <a:off x="7077075" y="2857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15</xdr:row>
      <xdr:rowOff>0</xdr:rowOff>
    </xdr:from>
    <xdr:ext cx="7620" cy="7620"/>
    <xdr:sp macro="" textlink="">
      <xdr:nvSpPr>
        <xdr:cNvPr id="151" name="AutoShape 4">
          <a:hlinkClick xmlns:r="http://schemas.openxmlformats.org/officeDocument/2006/relationships" r:id="rId4"/>
          <a:extLst>
            <a:ext uri="{FF2B5EF4-FFF2-40B4-BE49-F238E27FC236}">
              <a16:creationId xmlns:a16="http://schemas.microsoft.com/office/drawing/2014/main" id="{80AAB761-71ED-4817-B668-E9F7FEF94884}"/>
            </a:ext>
          </a:extLst>
        </xdr:cNvPr>
        <xdr:cNvSpPr>
          <a:spLocks noChangeAspect="1" noChangeArrowheads="1"/>
        </xdr:cNvSpPr>
      </xdr:nvSpPr>
      <xdr:spPr bwMode="auto">
        <a:xfrm>
          <a:off x="7077075" y="2857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16</xdr:row>
      <xdr:rowOff>0</xdr:rowOff>
    </xdr:from>
    <xdr:ext cx="7620" cy="7620"/>
    <xdr:sp macro="" textlink="">
      <xdr:nvSpPr>
        <xdr:cNvPr id="152" name="AutoShape 15">
          <a:hlinkClick xmlns:r="http://schemas.openxmlformats.org/officeDocument/2006/relationships" r:id="rId4"/>
          <a:extLst>
            <a:ext uri="{FF2B5EF4-FFF2-40B4-BE49-F238E27FC236}">
              <a16:creationId xmlns:a16="http://schemas.microsoft.com/office/drawing/2014/main" id="{3C9B7BDA-F815-4E41-95CF-2B4BC4B395E8}"/>
            </a:ext>
          </a:extLst>
        </xdr:cNvPr>
        <xdr:cNvSpPr>
          <a:spLocks noChangeAspect="1" noChangeArrowheads="1"/>
        </xdr:cNvSpPr>
      </xdr:nvSpPr>
      <xdr:spPr bwMode="auto">
        <a:xfrm>
          <a:off x="7077075" y="3048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16</xdr:row>
      <xdr:rowOff>0</xdr:rowOff>
    </xdr:from>
    <xdr:ext cx="7620" cy="7620"/>
    <xdr:sp macro="" textlink="">
      <xdr:nvSpPr>
        <xdr:cNvPr id="153" name="AutoShape 16">
          <a:hlinkClick xmlns:r="http://schemas.openxmlformats.org/officeDocument/2006/relationships" r:id="rId4"/>
          <a:extLst>
            <a:ext uri="{FF2B5EF4-FFF2-40B4-BE49-F238E27FC236}">
              <a16:creationId xmlns:a16="http://schemas.microsoft.com/office/drawing/2014/main" id="{9E156835-190E-43A6-AC4B-C8BD64AD3FB1}"/>
            </a:ext>
          </a:extLst>
        </xdr:cNvPr>
        <xdr:cNvSpPr>
          <a:spLocks noChangeAspect="1" noChangeArrowheads="1"/>
        </xdr:cNvSpPr>
      </xdr:nvSpPr>
      <xdr:spPr bwMode="auto">
        <a:xfrm>
          <a:off x="7077075" y="3048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7620" cy="7620"/>
    <xdr:sp macro="" textlink="">
      <xdr:nvSpPr>
        <xdr:cNvPr id="154" name="AutoShape 203">
          <a:hlinkClick xmlns:r="http://schemas.openxmlformats.org/officeDocument/2006/relationships" r:id="rId2"/>
          <a:extLst>
            <a:ext uri="{FF2B5EF4-FFF2-40B4-BE49-F238E27FC236}">
              <a16:creationId xmlns:a16="http://schemas.microsoft.com/office/drawing/2014/main" id="{42968E51-E0A5-412E-BB3D-3ADB9C122528}"/>
            </a:ext>
          </a:extLst>
        </xdr:cNvPr>
        <xdr:cNvSpPr>
          <a:spLocks noChangeAspect="1" noChangeArrowheads="1"/>
        </xdr:cNvSpPr>
      </xdr:nvSpPr>
      <xdr:spPr bwMode="auto">
        <a:xfrm>
          <a:off x="7077075" y="3238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7620" cy="7620"/>
    <xdr:sp macro="" textlink="">
      <xdr:nvSpPr>
        <xdr:cNvPr id="155" name="AutoShape 204">
          <a:hlinkClick xmlns:r="http://schemas.openxmlformats.org/officeDocument/2006/relationships" r:id="rId2"/>
          <a:extLst>
            <a:ext uri="{FF2B5EF4-FFF2-40B4-BE49-F238E27FC236}">
              <a16:creationId xmlns:a16="http://schemas.microsoft.com/office/drawing/2014/main" id="{7162DBCB-FE65-43E4-BAF8-12CDAFE22ECA}"/>
            </a:ext>
          </a:extLst>
        </xdr:cNvPr>
        <xdr:cNvSpPr>
          <a:spLocks noChangeAspect="1" noChangeArrowheads="1"/>
        </xdr:cNvSpPr>
      </xdr:nvSpPr>
      <xdr:spPr bwMode="auto">
        <a:xfrm>
          <a:off x="7077075" y="3238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7620" cy="7620"/>
    <xdr:sp macro="" textlink="">
      <xdr:nvSpPr>
        <xdr:cNvPr id="156" name="AutoShape 221">
          <a:hlinkClick xmlns:r="http://schemas.openxmlformats.org/officeDocument/2006/relationships" r:id="rId2"/>
          <a:extLst>
            <a:ext uri="{FF2B5EF4-FFF2-40B4-BE49-F238E27FC236}">
              <a16:creationId xmlns:a16="http://schemas.microsoft.com/office/drawing/2014/main" id="{062CCF3D-C64B-474B-9BD9-BEDD6E88C7C2}"/>
            </a:ext>
          </a:extLst>
        </xdr:cNvPr>
        <xdr:cNvSpPr>
          <a:spLocks noChangeAspect="1" noChangeArrowheads="1"/>
        </xdr:cNvSpPr>
      </xdr:nvSpPr>
      <xdr:spPr bwMode="auto">
        <a:xfrm>
          <a:off x="707707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7620" cy="7620"/>
    <xdr:sp macro="" textlink="">
      <xdr:nvSpPr>
        <xdr:cNvPr id="157" name="AutoShape 222">
          <a:hlinkClick xmlns:r="http://schemas.openxmlformats.org/officeDocument/2006/relationships" r:id="rId2"/>
          <a:extLst>
            <a:ext uri="{FF2B5EF4-FFF2-40B4-BE49-F238E27FC236}">
              <a16:creationId xmlns:a16="http://schemas.microsoft.com/office/drawing/2014/main" id="{7A1D485D-16AD-4955-9E57-505CE6B68E51}"/>
            </a:ext>
          </a:extLst>
        </xdr:cNvPr>
        <xdr:cNvSpPr>
          <a:spLocks noChangeAspect="1" noChangeArrowheads="1"/>
        </xdr:cNvSpPr>
      </xdr:nvSpPr>
      <xdr:spPr bwMode="auto">
        <a:xfrm>
          <a:off x="707707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14</xdr:row>
      <xdr:rowOff>0</xdr:rowOff>
    </xdr:from>
    <xdr:ext cx="7620" cy="7620"/>
    <xdr:sp macro="" textlink="">
      <xdr:nvSpPr>
        <xdr:cNvPr id="158" name="AutoShape 1">
          <a:hlinkClick xmlns:r="http://schemas.openxmlformats.org/officeDocument/2006/relationships" r:id="rId5"/>
          <a:extLst>
            <a:ext uri="{FF2B5EF4-FFF2-40B4-BE49-F238E27FC236}">
              <a16:creationId xmlns:a16="http://schemas.microsoft.com/office/drawing/2014/main" id="{F05808D4-0623-44D2-BAEA-E7911623204B}"/>
            </a:ext>
          </a:extLst>
        </xdr:cNvPr>
        <xdr:cNvSpPr>
          <a:spLocks noChangeAspect="1" noChangeArrowheads="1"/>
        </xdr:cNvSpPr>
      </xdr:nvSpPr>
      <xdr:spPr bwMode="auto">
        <a:xfrm>
          <a:off x="9725025" y="2667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15240</xdr:colOff>
      <xdr:row>14</xdr:row>
      <xdr:rowOff>0</xdr:rowOff>
    </xdr:from>
    <xdr:ext cx="7620" cy="7620"/>
    <xdr:sp macro="" textlink="">
      <xdr:nvSpPr>
        <xdr:cNvPr id="159" name="AutoShape 2">
          <a:hlinkClick xmlns:r="http://schemas.openxmlformats.org/officeDocument/2006/relationships" r:id="rId5"/>
          <a:extLst>
            <a:ext uri="{FF2B5EF4-FFF2-40B4-BE49-F238E27FC236}">
              <a16:creationId xmlns:a16="http://schemas.microsoft.com/office/drawing/2014/main" id="{549C5657-DD09-4D93-8AF6-E0ECE33012BE}"/>
            </a:ext>
          </a:extLst>
        </xdr:cNvPr>
        <xdr:cNvSpPr>
          <a:spLocks noChangeAspect="1" noChangeArrowheads="1"/>
        </xdr:cNvSpPr>
      </xdr:nvSpPr>
      <xdr:spPr bwMode="auto">
        <a:xfrm>
          <a:off x="9740265" y="2667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15</xdr:row>
      <xdr:rowOff>0</xdr:rowOff>
    </xdr:from>
    <xdr:ext cx="7620" cy="7620"/>
    <xdr:sp macro="" textlink="">
      <xdr:nvSpPr>
        <xdr:cNvPr id="160" name="AutoShape 3">
          <a:hlinkClick xmlns:r="http://schemas.openxmlformats.org/officeDocument/2006/relationships" r:id="rId5"/>
          <a:extLst>
            <a:ext uri="{FF2B5EF4-FFF2-40B4-BE49-F238E27FC236}">
              <a16:creationId xmlns:a16="http://schemas.microsoft.com/office/drawing/2014/main" id="{A6784356-E21D-40F2-A993-000424EA67EA}"/>
            </a:ext>
          </a:extLst>
        </xdr:cNvPr>
        <xdr:cNvSpPr>
          <a:spLocks noChangeAspect="1" noChangeArrowheads="1"/>
        </xdr:cNvSpPr>
      </xdr:nvSpPr>
      <xdr:spPr bwMode="auto">
        <a:xfrm>
          <a:off x="9725025" y="2857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15240</xdr:colOff>
      <xdr:row>15</xdr:row>
      <xdr:rowOff>0</xdr:rowOff>
    </xdr:from>
    <xdr:ext cx="7620" cy="7620"/>
    <xdr:sp macro="" textlink="">
      <xdr:nvSpPr>
        <xdr:cNvPr id="161" name="AutoShape 4">
          <a:hlinkClick xmlns:r="http://schemas.openxmlformats.org/officeDocument/2006/relationships" r:id="rId5"/>
          <a:extLst>
            <a:ext uri="{FF2B5EF4-FFF2-40B4-BE49-F238E27FC236}">
              <a16:creationId xmlns:a16="http://schemas.microsoft.com/office/drawing/2014/main" id="{B0718B83-D203-4A94-8376-017810413CCD}"/>
            </a:ext>
          </a:extLst>
        </xdr:cNvPr>
        <xdr:cNvSpPr>
          <a:spLocks noChangeAspect="1" noChangeArrowheads="1"/>
        </xdr:cNvSpPr>
      </xdr:nvSpPr>
      <xdr:spPr bwMode="auto">
        <a:xfrm>
          <a:off x="9740265" y="2857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16</xdr:row>
      <xdr:rowOff>0</xdr:rowOff>
    </xdr:from>
    <xdr:ext cx="7620" cy="7620"/>
    <xdr:sp macro="" textlink="">
      <xdr:nvSpPr>
        <xdr:cNvPr id="162" name="AutoShape 5">
          <a:hlinkClick xmlns:r="http://schemas.openxmlformats.org/officeDocument/2006/relationships" r:id="rId5"/>
          <a:extLst>
            <a:ext uri="{FF2B5EF4-FFF2-40B4-BE49-F238E27FC236}">
              <a16:creationId xmlns:a16="http://schemas.microsoft.com/office/drawing/2014/main" id="{75FDC00E-BA53-4338-A6F8-135FA694E874}"/>
            </a:ext>
          </a:extLst>
        </xdr:cNvPr>
        <xdr:cNvSpPr>
          <a:spLocks noChangeAspect="1" noChangeArrowheads="1"/>
        </xdr:cNvSpPr>
      </xdr:nvSpPr>
      <xdr:spPr bwMode="auto">
        <a:xfrm>
          <a:off x="9725025" y="3048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15240</xdr:colOff>
      <xdr:row>16</xdr:row>
      <xdr:rowOff>0</xdr:rowOff>
    </xdr:from>
    <xdr:ext cx="7620" cy="7620"/>
    <xdr:sp macro="" textlink="">
      <xdr:nvSpPr>
        <xdr:cNvPr id="163" name="AutoShape 6">
          <a:hlinkClick xmlns:r="http://schemas.openxmlformats.org/officeDocument/2006/relationships" r:id="rId5"/>
          <a:extLst>
            <a:ext uri="{FF2B5EF4-FFF2-40B4-BE49-F238E27FC236}">
              <a16:creationId xmlns:a16="http://schemas.microsoft.com/office/drawing/2014/main" id="{3B7A7220-4455-454C-B301-272AC31E2702}"/>
            </a:ext>
          </a:extLst>
        </xdr:cNvPr>
        <xdr:cNvSpPr>
          <a:spLocks noChangeAspect="1" noChangeArrowheads="1"/>
        </xdr:cNvSpPr>
      </xdr:nvSpPr>
      <xdr:spPr bwMode="auto">
        <a:xfrm>
          <a:off x="9740265" y="3048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17</xdr:row>
      <xdr:rowOff>0</xdr:rowOff>
    </xdr:from>
    <xdr:ext cx="7620" cy="7620"/>
    <xdr:sp macro="" textlink="">
      <xdr:nvSpPr>
        <xdr:cNvPr id="164" name="AutoShape 7">
          <a:hlinkClick xmlns:r="http://schemas.openxmlformats.org/officeDocument/2006/relationships" r:id="rId5"/>
          <a:extLst>
            <a:ext uri="{FF2B5EF4-FFF2-40B4-BE49-F238E27FC236}">
              <a16:creationId xmlns:a16="http://schemas.microsoft.com/office/drawing/2014/main" id="{9E37493C-C6CF-40F6-B9DF-86E0BCD5152E}"/>
            </a:ext>
          </a:extLst>
        </xdr:cNvPr>
        <xdr:cNvSpPr>
          <a:spLocks noChangeAspect="1" noChangeArrowheads="1"/>
        </xdr:cNvSpPr>
      </xdr:nvSpPr>
      <xdr:spPr bwMode="auto">
        <a:xfrm>
          <a:off x="9725025" y="3238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15240</xdr:colOff>
      <xdr:row>17</xdr:row>
      <xdr:rowOff>0</xdr:rowOff>
    </xdr:from>
    <xdr:ext cx="7620" cy="7620"/>
    <xdr:sp macro="" textlink="">
      <xdr:nvSpPr>
        <xdr:cNvPr id="165" name="AutoShape 8">
          <a:hlinkClick xmlns:r="http://schemas.openxmlformats.org/officeDocument/2006/relationships" r:id="rId5"/>
          <a:extLst>
            <a:ext uri="{FF2B5EF4-FFF2-40B4-BE49-F238E27FC236}">
              <a16:creationId xmlns:a16="http://schemas.microsoft.com/office/drawing/2014/main" id="{45F2081D-B1DA-45F5-82A5-0CB5EF9C521F}"/>
            </a:ext>
          </a:extLst>
        </xdr:cNvPr>
        <xdr:cNvSpPr>
          <a:spLocks noChangeAspect="1" noChangeArrowheads="1"/>
        </xdr:cNvSpPr>
      </xdr:nvSpPr>
      <xdr:spPr bwMode="auto">
        <a:xfrm>
          <a:off x="9740265" y="3238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18</xdr:row>
      <xdr:rowOff>0</xdr:rowOff>
    </xdr:from>
    <xdr:ext cx="7620" cy="7620"/>
    <xdr:sp macro="" textlink="">
      <xdr:nvSpPr>
        <xdr:cNvPr id="166" name="AutoShape 9">
          <a:hlinkClick xmlns:r="http://schemas.openxmlformats.org/officeDocument/2006/relationships" r:id="rId5"/>
          <a:extLst>
            <a:ext uri="{FF2B5EF4-FFF2-40B4-BE49-F238E27FC236}">
              <a16:creationId xmlns:a16="http://schemas.microsoft.com/office/drawing/2014/main" id="{F7EF0CB7-7B06-4965-852A-854F4E2CC570}"/>
            </a:ext>
          </a:extLst>
        </xdr:cNvPr>
        <xdr:cNvSpPr>
          <a:spLocks noChangeAspect="1" noChangeArrowheads="1"/>
        </xdr:cNvSpPr>
      </xdr:nvSpPr>
      <xdr:spPr bwMode="auto">
        <a:xfrm>
          <a:off x="972502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15240</xdr:colOff>
      <xdr:row>18</xdr:row>
      <xdr:rowOff>0</xdr:rowOff>
    </xdr:from>
    <xdr:ext cx="7620" cy="7620"/>
    <xdr:sp macro="" textlink="">
      <xdr:nvSpPr>
        <xdr:cNvPr id="167" name="AutoShape 10">
          <a:hlinkClick xmlns:r="http://schemas.openxmlformats.org/officeDocument/2006/relationships" r:id="rId5"/>
          <a:extLst>
            <a:ext uri="{FF2B5EF4-FFF2-40B4-BE49-F238E27FC236}">
              <a16:creationId xmlns:a16="http://schemas.microsoft.com/office/drawing/2014/main" id="{F62C960C-975C-451A-963C-35517AF53262}"/>
            </a:ext>
          </a:extLst>
        </xdr:cNvPr>
        <xdr:cNvSpPr>
          <a:spLocks noChangeAspect="1" noChangeArrowheads="1"/>
        </xdr:cNvSpPr>
      </xdr:nvSpPr>
      <xdr:spPr bwMode="auto">
        <a:xfrm>
          <a:off x="974026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19</xdr:row>
      <xdr:rowOff>0</xdr:rowOff>
    </xdr:from>
    <xdr:ext cx="7620" cy="7620"/>
    <xdr:sp macro="" textlink="">
      <xdr:nvSpPr>
        <xdr:cNvPr id="168" name="AutoShape 11">
          <a:hlinkClick xmlns:r="http://schemas.openxmlformats.org/officeDocument/2006/relationships" r:id="rId5"/>
          <a:extLst>
            <a:ext uri="{FF2B5EF4-FFF2-40B4-BE49-F238E27FC236}">
              <a16:creationId xmlns:a16="http://schemas.microsoft.com/office/drawing/2014/main" id="{8294867F-DF8F-45FB-9DE7-03CDF0E3B926}"/>
            </a:ext>
          </a:extLst>
        </xdr:cNvPr>
        <xdr:cNvSpPr>
          <a:spLocks noChangeAspect="1" noChangeArrowheads="1"/>
        </xdr:cNvSpPr>
      </xdr:nvSpPr>
      <xdr:spPr bwMode="auto">
        <a:xfrm>
          <a:off x="9725025" y="3619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15240</xdr:colOff>
      <xdr:row>19</xdr:row>
      <xdr:rowOff>0</xdr:rowOff>
    </xdr:from>
    <xdr:ext cx="7620" cy="7620"/>
    <xdr:sp macro="" textlink="">
      <xdr:nvSpPr>
        <xdr:cNvPr id="169" name="AutoShape 12">
          <a:hlinkClick xmlns:r="http://schemas.openxmlformats.org/officeDocument/2006/relationships" r:id="rId5"/>
          <a:extLst>
            <a:ext uri="{FF2B5EF4-FFF2-40B4-BE49-F238E27FC236}">
              <a16:creationId xmlns:a16="http://schemas.microsoft.com/office/drawing/2014/main" id="{1584045F-02B2-4DBB-B2F9-7478FDEB60F8}"/>
            </a:ext>
          </a:extLst>
        </xdr:cNvPr>
        <xdr:cNvSpPr>
          <a:spLocks noChangeAspect="1" noChangeArrowheads="1"/>
        </xdr:cNvSpPr>
      </xdr:nvSpPr>
      <xdr:spPr bwMode="auto">
        <a:xfrm>
          <a:off x="9740265" y="3619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20</xdr:row>
      <xdr:rowOff>0</xdr:rowOff>
    </xdr:from>
    <xdr:ext cx="7620" cy="7620"/>
    <xdr:sp macro="" textlink="">
      <xdr:nvSpPr>
        <xdr:cNvPr id="170" name="AutoShape 13">
          <a:hlinkClick xmlns:r="http://schemas.openxmlformats.org/officeDocument/2006/relationships" r:id="rId5"/>
          <a:extLst>
            <a:ext uri="{FF2B5EF4-FFF2-40B4-BE49-F238E27FC236}">
              <a16:creationId xmlns:a16="http://schemas.microsoft.com/office/drawing/2014/main" id="{7A254E71-E701-4B94-9951-4189D9F23CF4}"/>
            </a:ext>
          </a:extLst>
        </xdr:cNvPr>
        <xdr:cNvSpPr>
          <a:spLocks noChangeAspect="1" noChangeArrowheads="1"/>
        </xdr:cNvSpPr>
      </xdr:nvSpPr>
      <xdr:spPr bwMode="auto">
        <a:xfrm>
          <a:off x="9725025" y="3810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15240</xdr:colOff>
      <xdr:row>20</xdr:row>
      <xdr:rowOff>0</xdr:rowOff>
    </xdr:from>
    <xdr:ext cx="7620" cy="7620"/>
    <xdr:sp macro="" textlink="">
      <xdr:nvSpPr>
        <xdr:cNvPr id="171" name="AutoShape 14">
          <a:hlinkClick xmlns:r="http://schemas.openxmlformats.org/officeDocument/2006/relationships" r:id="rId5"/>
          <a:extLst>
            <a:ext uri="{FF2B5EF4-FFF2-40B4-BE49-F238E27FC236}">
              <a16:creationId xmlns:a16="http://schemas.microsoft.com/office/drawing/2014/main" id="{8C0E3B6B-A133-48EE-A969-0ED2DFC2E7B3}"/>
            </a:ext>
          </a:extLst>
        </xdr:cNvPr>
        <xdr:cNvSpPr>
          <a:spLocks noChangeAspect="1" noChangeArrowheads="1"/>
        </xdr:cNvSpPr>
      </xdr:nvSpPr>
      <xdr:spPr bwMode="auto">
        <a:xfrm>
          <a:off x="9740265" y="3810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21</xdr:row>
      <xdr:rowOff>0</xdr:rowOff>
    </xdr:from>
    <xdr:ext cx="7620" cy="7620"/>
    <xdr:sp macro="" textlink="">
      <xdr:nvSpPr>
        <xdr:cNvPr id="172" name="AutoShape 15">
          <a:hlinkClick xmlns:r="http://schemas.openxmlformats.org/officeDocument/2006/relationships" r:id="rId5"/>
          <a:extLst>
            <a:ext uri="{FF2B5EF4-FFF2-40B4-BE49-F238E27FC236}">
              <a16:creationId xmlns:a16="http://schemas.microsoft.com/office/drawing/2014/main" id="{6B0943D5-8B91-4848-8CA1-81F5F076D77B}"/>
            </a:ext>
          </a:extLst>
        </xdr:cNvPr>
        <xdr:cNvSpPr>
          <a:spLocks noChangeAspect="1" noChangeArrowheads="1"/>
        </xdr:cNvSpPr>
      </xdr:nvSpPr>
      <xdr:spPr bwMode="auto">
        <a:xfrm>
          <a:off x="9725025" y="4000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15240</xdr:colOff>
      <xdr:row>21</xdr:row>
      <xdr:rowOff>0</xdr:rowOff>
    </xdr:from>
    <xdr:ext cx="7620" cy="7620"/>
    <xdr:sp macro="" textlink="">
      <xdr:nvSpPr>
        <xdr:cNvPr id="173" name="AutoShape 16">
          <a:hlinkClick xmlns:r="http://schemas.openxmlformats.org/officeDocument/2006/relationships" r:id="rId5"/>
          <a:extLst>
            <a:ext uri="{FF2B5EF4-FFF2-40B4-BE49-F238E27FC236}">
              <a16:creationId xmlns:a16="http://schemas.microsoft.com/office/drawing/2014/main" id="{404EC034-EBA6-4440-85C1-CA443FDFAB27}"/>
            </a:ext>
          </a:extLst>
        </xdr:cNvPr>
        <xdr:cNvSpPr>
          <a:spLocks noChangeAspect="1" noChangeArrowheads="1"/>
        </xdr:cNvSpPr>
      </xdr:nvSpPr>
      <xdr:spPr bwMode="auto">
        <a:xfrm>
          <a:off x="9740265" y="4000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15</xdr:row>
      <xdr:rowOff>0</xdr:rowOff>
    </xdr:from>
    <xdr:ext cx="7620" cy="7620"/>
    <xdr:sp macro="" textlink="">
      <xdr:nvSpPr>
        <xdr:cNvPr id="174" name="AutoShape 25">
          <a:hlinkClick xmlns:r="http://schemas.openxmlformats.org/officeDocument/2006/relationships" r:id="rId1"/>
          <a:extLst>
            <a:ext uri="{FF2B5EF4-FFF2-40B4-BE49-F238E27FC236}">
              <a16:creationId xmlns:a16="http://schemas.microsoft.com/office/drawing/2014/main" id="{57EF7D4A-0110-4E53-862C-F7A47B82983F}"/>
            </a:ext>
          </a:extLst>
        </xdr:cNvPr>
        <xdr:cNvSpPr>
          <a:spLocks noChangeAspect="1" noChangeArrowheads="1"/>
        </xdr:cNvSpPr>
      </xdr:nvSpPr>
      <xdr:spPr bwMode="auto">
        <a:xfrm>
          <a:off x="9725025" y="2857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15</xdr:row>
      <xdr:rowOff>0</xdr:rowOff>
    </xdr:from>
    <xdr:ext cx="7620" cy="7620"/>
    <xdr:sp macro="" textlink="">
      <xdr:nvSpPr>
        <xdr:cNvPr id="175" name="AutoShape 26">
          <a:hlinkClick xmlns:r="http://schemas.openxmlformats.org/officeDocument/2006/relationships" r:id="rId1"/>
          <a:extLst>
            <a:ext uri="{FF2B5EF4-FFF2-40B4-BE49-F238E27FC236}">
              <a16:creationId xmlns:a16="http://schemas.microsoft.com/office/drawing/2014/main" id="{007537EE-E805-4BC6-BE37-C8919B3CFDE0}"/>
            </a:ext>
          </a:extLst>
        </xdr:cNvPr>
        <xdr:cNvSpPr>
          <a:spLocks noChangeAspect="1" noChangeArrowheads="1"/>
        </xdr:cNvSpPr>
      </xdr:nvSpPr>
      <xdr:spPr bwMode="auto">
        <a:xfrm>
          <a:off x="9725025" y="2857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17</xdr:row>
      <xdr:rowOff>0</xdr:rowOff>
    </xdr:from>
    <xdr:ext cx="7620" cy="7620"/>
    <xdr:sp macro="" textlink="">
      <xdr:nvSpPr>
        <xdr:cNvPr id="176" name="AutoShape 27">
          <a:hlinkClick xmlns:r="http://schemas.openxmlformats.org/officeDocument/2006/relationships" r:id="rId1"/>
          <a:extLst>
            <a:ext uri="{FF2B5EF4-FFF2-40B4-BE49-F238E27FC236}">
              <a16:creationId xmlns:a16="http://schemas.microsoft.com/office/drawing/2014/main" id="{9F94CEE8-76B6-4D3C-A9B2-363B5A7E40B0}"/>
            </a:ext>
          </a:extLst>
        </xdr:cNvPr>
        <xdr:cNvSpPr>
          <a:spLocks noChangeAspect="1" noChangeArrowheads="1"/>
        </xdr:cNvSpPr>
      </xdr:nvSpPr>
      <xdr:spPr bwMode="auto">
        <a:xfrm>
          <a:off x="9725025" y="3238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17</xdr:row>
      <xdr:rowOff>0</xdr:rowOff>
    </xdr:from>
    <xdr:ext cx="7620" cy="7620"/>
    <xdr:sp macro="" textlink="">
      <xdr:nvSpPr>
        <xdr:cNvPr id="177" name="AutoShape 28">
          <a:hlinkClick xmlns:r="http://schemas.openxmlformats.org/officeDocument/2006/relationships" r:id="rId1"/>
          <a:extLst>
            <a:ext uri="{FF2B5EF4-FFF2-40B4-BE49-F238E27FC236}">
              <a16:creationId xmlns:a16="http://schemas.microsoft.com/office/drawing/2014/main" id="{72FF1AF0-E018-4A20-8F8F-04216C6E4C35}"/>
            </a:ext>
          </a:extLst>
        </xdr:cNvPr>
        <xdr:cNvSpPr>
          <a:spLocks noChangeAspect="1" noChangeArrowheads="1"/>
        </xdr:cNvSpPr>
      </xdr:nvSpPr>
      <xdr:spPr bwMode="auto">
        <a:xfrm>
          <a:off x="9725025" y="3238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16</xdr:row>
      <xdr:rowOff>0</xdr:rowOff>
    </xdr:from>
    <xdr:ext cx="7620" cy="7620"/>
    <xdr:sp macro="" textlink="">
      <xdr:nvSpPr>
        <xdr:cNvPr id="178" name="AutoShape 29">
          <a:hlinkClick xmlns:r="http://schemas.openxmlformats.org/officeDocument/2006/relationships" r:id="rId1"/>
          <a:extLst>
            <a:ext uri="{FF2B5EF4-FFF2-40B4-BE49-F238E27FC236}">
              <a16:creationId xmlns:a16="http://schemas.microsoft.com/office/drawing/2014/main" id="{F359B099-BC3E-43FC-A2E8-04484A451622}"/>
            </a:ext>
          </a:extLst>
        </xdr:cNvPr>
        <xdr:cNvSpPr>
          <a:spLocks noChangeAspect="1" noChangeArrowheads="1"/>
        </xdr:cNvSpPr>
      </xdr:nvSpPr>
      <xdr:spPr bwMode="auto">
        <a:xfrm>
          <a:off x="9725025" y="3048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16</xdr:row>
      <xdr:rowOff>0</xdr:rowOff>
    </xdr:from>
    <xdr:ext cx="7620" cy="7620"/>
    <xdr:sp macro="" textlink="">
      <xdr:nvSpPr>
        <xdr:cNvPr id="179" name="AutoShape 30">
          <a:hlinkClick xmlns:r="http://schemas.openxmlformats.org/officeDocument/2006/relationships" r:id="rId1"/>
          <a:extLst>
            <a:ext uri="{FF2B5EF4-FFF2-40B4-BE49-F238E27FC236}">
              <a16:creationId xmlns:a16="http://schemas.microsoft.com/office/drawing/2014/main" id="{DEF5482F-878A-42DC-A174-7AC0FF45D5FF}"/>
            </a:ext>
          </a:extLst>
        </xdr:cNvPr>
        <xdr:cNvSpPr>
          <a:spLocks noChangeAspect="1" noChangeArrowheads="1"/>
        </xdr:cNvSpPr>
      </xdr:nvSpPr>
      <xdr:spPr bwMode="auto">
        <a:xfrm>
          <a:off x="9725025" y="3048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13</xdr:row>
      <xdr:rowOff>0</xdr:rowOff>
    </xdr:from>
    <xdr:ext cx="7620" cy="7620"/>
    <xdr:sp macro="" textlink="">
      <xdr:nvSpPr>
        <xdr:cNvPr id="180" name="AutoShape 179">
          <a:hlinkClick xmlns:r="http://schemas.openxmlformats.org/officeDocument/2006/relationships" r:id="rId2"/>
          <a:extLst>
            <a:ext uri="{FF2B5EF4-FFF2-40B4-BE49-F238E27FC236}">
              <a16:creationId xmlns:a16="http://schemas.microsoft.com/office/drawing/2014/main" id="{682BE667-0F05-4981-A0C9-6E2CF0CA627C}"/>
            </a:ext>
          </a:extLst>
        </xdr:cNvPr>
        <xdr:cNvSpPr>
          <a:spLocks noChangeAspect="1" noChangeArrowheads="1"/>
        </xdr:cNvSpPr>
      </xdr:nvSpPr>
      <xdr:spPr bwMode="auto">
        <a:xfrm>
          <a:off x="9725025" y="2476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13</xdr:row>
      <xdr:rowOff>0</xdr:rowOff>
    </xdr:from>
    <xdr:ext cx="7620" cy="7620"/>
    <xdr:sp macro="" textlink="">
      <xdr:nvSpPr>
        <xdr:cNvPr id="181" name="AutoShape 180">
          <a:hlinkClick xmlns:r="http://schemas.openxmlformats.org/officeDocument/2006/relationships" r:id="rId2"/>
          <a:extLst>
            <a:ext uri="{FF2B5EF4-FFF2-40B4-BE49-F238E27FC236}">
              <a16:creationId xmlns:a16="http://schemas.microsoft.com/office/drawing/2014/main" id="{8BAAA24C-9B7A-4B97-8F21-626730AE46FE}"/>
            </a:ext>
          </a:extLst>
        </xdr:cNvPr>
        <xdr:cNvSpPr>
          <a:spLocks noChangeAspect="1" noChangeArrowheads="1"/>
        </xdr:cNvSpPr>
      </xdr:nvSpPr>
      <xdr:spPr bwMode="auto">
        <a:xfrm>
          <a:off x="9725025" y="2476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14</xdr:row>
      <xdr:rowOff>0</xdr:rowOff>
    </xdr:from>
    <xdr:ext cx="7620" cy="7620"/>
    <xdr:sp macro="" textlink="">
      <xdr:nvSpPr>
        <xdr:cNvPr id="182" name="AutoShape 185">
          <a:hlinkClick xmlns:r="http://schemas.openxmlformats.org/officeDocument/2006/relationships" r:id="rId2"/>
          <a:extLst>
            <a:ext uri="{FF2B5EF4-FFF2-40B4-BE49-F238E27FC236}">
              <a16:creationId xmlns:a16="http://schemas.microsoft.com/office/drawing/2014/main" id="{7028FB5D-9DC2-4447-8D1F-F5A2552252D3}"/>
            </a:ext>
          </a:extLst>
        </xdr:cNvPr>
        <xdr:cNvSpPr>
          <a:spLocks noChangeAspect="1" noChangeArrowheads="1"/>
        </xdr:cNvSpPr>
      </xdr:nvSpPr>
      <xdr:spPr bwMode="auto">
        <a:xfrm>
          <a:off x="9725025" y="2667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14</xdr:row>
      <xdr:rowOff>0</xdr:rowOff>
    </xdr:from>
    <xdr:ext cx="7620" cy="7620"/>
    <xdr:sp macro="" textlink="">
      <xdr:nvSpPr>
        <xdr:cNvPr id="183" name="AutoShape 186">
          <a:hlinkClick xmlns:r="http://schemas.openxmlformats.org/officeDocument/2006/relationships" r:id="rId2"/>
          <a:extLst>
            <a:ext uri="{FF2B5EF4-FFF2-40B4-BE49-F238E27FC236}">
              <a16:creationId xmlns:a16="http://schemas.microsoft.com/office/drawing/2014/main" id="{B61D6F11-6FC2-40AB-9BC8-1BD2039B8317}"/>
            </a:ext>
          </a:extLst>
        </xdr:cNvPr>
        <xdr:cNvSpPr>
          <a:spLocks noChangeAspect="1" noChangeArrowheads="1"/>
        </xdr:cNvSpPr>
      </xdr:nvSpPr>
      <xdr:spPr bwMode="auto">
        <a:xfrm>
          <a:off x="9725025" y="2667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9</xdr:row>
      <xdr:rowOff>0</xdr:rowOff>
    </xdr:from>
    <xdr:ext cx="7620" cy="7620"/>
    <xdr:sp macro="" textlink="">
      <xdr:nvSpPr>
        <xdr:cNvPr id="184" name="AutoShape 191">
          <a:hlinkClick xmlns:r="http://schemas.openxmlformats.org/officeDocument/2006/relationships" r:id="rId2"/>
          <a:extLst>
            <a:ext uri="{FF2B5EF4-FFF2-40B4-BE49-F238E27FC236}">
              <a16:creationId xmlns:a16="http://schemas.microsoft.com/office/drawing/2014/main" id="{F7DD5385-F288-4DD1-8A48-B091CA6E8873}"/>
            </a:ext>
          </a:extLst>
        </xdr:cNvPr>
        <xdr:cNvSpPr>
          <a:spLocks noChangeAspect="1" noChangeArrowheads="1"/>
        </xdr:cNvSpPr>
      </xdr:nvSpPr>
      <xdr:spPr bwMode="auto">
        <a:xfrm>
          <a:off x="9725025" y="1714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9</xdr:row>
      <xdr:rowOff>0</xdr:rowOff>
    </xdr:from>
    <xdr:ext cx="7620" cy="7620"/>
    <xdr:sp macro="" textlink="">
      <xdr:nvSpPr>
        <xdr:cNvPr id="185" name="AutoShape 192">
          <a:hlinkClick xmlns:r="http://schemas.openxmlformats.org/officeDocument/2006/relationships" r:id="rId2"/>
          <a:extLst>
            <a:ext uri="{FF2B5EF4-FFF2-40B4-BE49-F238E27FC236}">
              <a16:creationId xmlns:a16="http://schemas.microsoft.com/office/drawing/2014/main" id="{188C6CEC-D370-448D-B8AE-879BC71B1B55}"/>
            </a:ext>
          </a:extLst>
        </xdr:cNvPr>
        <xdr:cNvSpPr>
          <a:spLocks noChangeAspect="1" noChangeArrowheads="1"/>
        </xdr:cNvSpPr>
      </xdr:nvSpPr>
      <xdr:spPr bwMode="auto">
        <a:xfrm>
          <a:off x="9725025" y="1714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4</xdr:row>
      <xdr:rowOff>0</xdr:rowOff>
    </xdr:from>
    <xdr:ext cx="7620" cy="7620"/>
    <xdr:sp macro="" textlink="">
      <xdr:nvSpPr>
        <xdr:cNvPr id="186" name="AutoShape 197">
          <a:hlinkClick xmlns:r="http://schemas.openxmlformats.org/officeDocument/2006/relationships" r:id="rId2"/>
          <a:extLst>
            <a:ext uri="{FF2B5EF4-FFF2-40B4-BE49-F238E27FC236}">
              <a16:creationId xmlns:a16="http://schemas.microsoft.com/office/drawing/2014/main" id="{A8D408F4-AEF2-4DD7-A8FF-BA3118DF8837}"/>
            </a:ext>
          </a:extLst>
        </xdr:cNvPr>
        <xdr:cNvSpPr>
          <a:spLocks noChangeAspect="1" noChangeArrowheads="1"/>
        </xdr:cNvSpPr>
      </xdr:nvSpPr>
      <xdr:spPr bwMode="auto">
        <a:xfrm>
          <a:off x="9725025" y="762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4</xdr:row>
      <xdr:rowOff>0</xdr:rowOff>
    </xdr:from>
    <xdr:ext cx="7620" cy="7620"/>
    <xdr:sp macro="" textlink="">
      <xdr:nvSpPr>
        <xdr:cNvPr id="187" name="AutoShape 198">
          <a:hlinkClick xmlns:r="http://schemas.openxmlformats.org/officeDocument/2006/relationships" r:id="rId2"/>
          <a:extLst>
            <a:ext uri="{FF2B5EF4-FFF2-40B4-BE49-F238E27FC236}">
              <a16:creationId xmlns:a16="http://schemas.microsoft.com/office/drawing/2014/main" id="{F368C4EB-9CBA-4CBD-B7C0-4689F392241A}"/>
            </a:ext>
          </a:extLst>
        </xdr:cNvPr>
        <xdr:cNvSpPr>
          <a:spLocks noChangeAspect="1" noChangeArrowheads="1"/>
        </xdr:cNvSpPr>
      </xdr:nvSpPr>
      <xdr:spPr bwMode="auto">
        <a:xfrm>
          <a:off x="9725025" y="762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xdr:row>
      <xdr:rowOff>0</xdr:rowOff>
    </xdr:from>
    <xdr:ext cx="7620" cy="7620"/>
    <xdr:sp macro="" textlink="">
      <xdr:nvSpPr>
        <xdr:cNvPr id="188" name="AutoShape 203">
          <a:hlinkClick xmlns:r="http://schemas.openxmlformats.org/officeDocument/2006/relationships" r:id="rId2"/>
          <a:extLst>
            <a:ext uri="{FF2B5EF4-FFF2-40B4-BE49-F238E27FC236}">
              <a16:creationId xmlns:a16="http://schemas.microsoft.com/office/drawing/2014/main" id="{A596B34E-E954-402D-A2F2-F6CCDCCEF609}"/>
            </a:ext>
          </a:extLst>
        </xdr:cNvPr>
        <xdr:cNvSpPr>
          <a:spLocks noChangeAspect="1" noChangeArrowheads="1"/>
        </xdr:cNvSpPr>
      </xdr:nvSpPr>
      <xdr:spPr bwMode="auto">
        <a:xfrm>
          <a:off x="9725025" y="381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xdr:row>
      <xdr:rowOff>0</xdr:rowOff>
    </xdr:from>
    <xdr:ext cx="7620" cy="7620"/>
    <xdr:sp macro="" textlink="">
      <xdr:nvSpPr>
        <xdr:cNvPr id="189" name="AutoShape 204">
          <a:hlinkClick xmlns:r="http://schemas.openxmlformats.org/officeDocument/2006/relationships" r:id="rId2"/>
          <a:extLst>
            <a:ext uri="{FF2B5EF4-FFF2-40B4-BE49-F238E27FC236}">
              <a16:creationId xmlns:a16="http://schemas.microsoft.com/office/drawing/2014/main" id="{28F71967-E8CD-466E-B0A2-F699A76310EB}"/>
            </a:ext>
          </a:extLst>
        </xdr:cNvPr>
        <xdr:cNvSpPr>
          <a:spLocks noChangeAspect="1" noChangeArrowheads="1"/>
        </xdr:cNvSpPr>
      </xdr:nvSpPr>
      <xdr:spPr bwMode="auto">
        <a:xfrm>
          <a:off x="9725025" y="381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10</xdr:row>
      <xdr:rowOff>0</xdr:rowOff>
    </xdr:from>
    <xdr:ext cx="7620" cy="7620"/>
    <xdr:sp macro="" textlink="">
      <xdr:nvSpPr>
        <xdr:cNvPr id="190" name="AutoShape 209">
          <a:hlinkClick xmlns:r="http://schemas.openxmlformats.org/officeDocument/2006/relationships" r:id="rId2"/>
          <a:extLst>
            <a:ext uri="{FF2B5EF4-FFF2-40B4-BE49-F238E27FC236}">
              <a16:creationId xmlns:a16="http://schemas.microsoft.com/office/drawing/2014/main" id="{CD602A36-0A17-4CBD-A947-5C3EDC543AEC}"/>
            </a:ext>
          </a:extLst>
        </xdr:cNvPr>
        <xdr:cNvSpPr>
          <a:spLocks noChangeAspect="1" noChangeArrowheads="1"/>
        </xdr:cNvSpPr>
      </xdr:nvSpPr>
      <xdr:spPr bwMode="auto">
        <a:xfrm>
          <a:off x="9725025" y="1905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10</xdr:row>
      <xdr:rowOff>0</xdr:rowOff>
    </xdr:from>
    <xdr:ext cx="7620" cy="7620"/>
    <xdr:sp macro="" textlink="">
      <xdr:nvSpPr>
        <xdr:cNvPr id="191" name="AutoShape 210">
          <a:hlinkClick xmlns:r="http://schemas.openxmlformats.org/officeDocument/2006/relationships" r:id="rId2"/>
          <a:extLst>
            <a:ext uri="{FF2B5EF4-FFF2-40B4-BE49-F238E27FC236}">
              <a16:creationId xmlns:a16="http://schemas.microsoft.com/office/drawing/2014/main" id="{4C1A98D7-07F0-47E5-869E-9FADC8DBE1D6}"/>
            </a:ext>
          </a:extLst>
        </xdr:cNvPr>
        <xdr:cNvSpPr>
          <a:spLocks noChangeAspect="1" noChangeArrowheads="1"/>
        </xdr:cNvSpPr>
      </xdr:nvSpPr>
      <xdr:spPr bwMode="auto">
        <a:xfrm>
          <a:off x="9725025" y="1905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8</xdr:row>
      <xdr:rowOff>0</xdr:rowOff>
    </xdr:from>
    <xdr:ext cx="7620" cy="7620"/>
    <xdr:sp macro="" textlink="">
      <xdr:nvSpPr>
        <xdr:cNvPr id="192" name="AutoShape 213">
          <a:hlinkClick xmlns:r="http://schemas.openxmlformats.org/officeDocument/2006/relationships" r:id="rId2"/>
          <a:extLst>
            <a:ext uri="{FF2B5EF4-FFF2-40B4-BE49-F238E27FC236}">
              <a16:creationId xmlns:a16="http://schemas.microsoft.com/office/drawing/2014/main" id="{08687534-DDCA-42DA-87F2-83682FCC3EBA}"/>
            </a:ext>
          </a:extLst>
        </xdr:cNvPr>
        <xdr:cNvSpPr>
          <a:spLocks noChangeAspect="1" noChangeArrowheads="1"/>
        </xdr:cNvSpPr>
      </xdr:nvSpPr>
      <xdr:spPr bwMode="auto">
        <a:xfrm>
          <a:off x="9725025" y="1524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8</xdr:row>
      <xdr:rowOff>0</xdr:rowOff>
    </xdr:from>
    <xdr:ext cx="7620" cy="7620"/>
    <xdr:sp macro="" textlink="">
      <xdr:nvSpPr>
        <xdr:cNvPr id="193" name="AutoShape 214">
          <a:hlinkClick xmlns:r="http://schemas.openxmlformats.org/officeDocument/2006/relationships" r:id="rId2"/>
          <a:extLst>
            <a:ext uri="{FF2B5EF4-FFF2-40B4-BE49-F238E27FC236}">
              <a16:creationId xmlns:a16="http://schemas.microsoft.com/office/drawing/2014/main" id="{99298C39-857B-4941-B85C-4834C1C206CB}"/>
            </a:ext>
          </a:extLst>
        </xdr:cNvPr>
        <xdr:cNvSpPr>
          <a:spLocks noChangeAspect="1" noChangeArrowheads="1"/>
        </xdr:cNvSpPr>
      </xdr:nvSpPr>
      <xdr:spPr bwMode="auto">
        <a:xfrm>
          <a:off x="9725025" y="1524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3</xdr:row>
      <xdr:rowOff>0</xdr:rowOff>
    </xdr:from>
    <xdr:ext cx="7620" cy="7620"/>
    <xdr:sp macro="" textlink="">
      <xdr:nvSpPr>
        <xdr:cNvPr id="194" name="AutoShape 221">
          <a:hlinkClick xmlns:r="http://schemas.openxmlformats.org/officeDocument/2006/relationships" r:id="rId2"/>
          <a:extLst>
            <a:ext uri="{FF2B5EF4-FFF2-40B4-BE49-F238E27FC236}">
              <a16:creationId xmlns:a16="http://schemas.microsoft.com/office/drawing/2014/main" id="{92B0C59C-90DC-4784-B397-5532B3856861}"/>
            </a:ext>
          </a:extLst>
        </xdr:cNvPr>
        <xdr:cNvSpPr>
          <a:spLocks noChangeAspect="1" noChangeArrowheads="1"/>
        </xdr:cNvSpPr>
      </xdr:nvSpPr>
      <xdr:spPr bwMode="auto">
        <a:xfrm>
          <a:off x="9725025" y="571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3</xdr:row>
      <xdr:rowOff>0</xdr:rowOff>
    </xdr:from>
    <xdr:ext cx="7620" cy="7620"/>
    <xdr:sp macro="" textlink="">
      <xdr:nvSpPr>
        <xdr:cNvPr id="195" name="AutoShape 222">
          <a:hlinkClick xmlns:r="http://schemas.openxmlformats.org/officeDocument/2006/relationships" r:id="rId2"/>
          <a:extLst>
            <a:ext uri="{FF2B5EF4-FFF2-40B4-BE49-F238E27FC236}">
              <a16:creationId xmlns:a16="http://schemas.microsoft.com/office/drawing/2014/main" id="{B1330599-53F2-48C1-B42D-25E63D5BFB27}"/>
            </a:ext>
          </a:extLst>
        </xdr:cNvPr>
        <xdr:cNvSpPr>
          <a:spLocks noChangeAspect="1" noChangeArrowheads="1"/>
        </xdr:cNvSpPr>
      </xdr:nvSpPr>
      <xdr:spPr bwMode="auto">
        <a:xfrm>
          <a:off x="9725025" y="571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xdr:row>
      <xdr:rowOff>0</xdr:rowOff>
    </xdr:from>
    <xdr:ext cx="7620" cy="7620"/>
    <xdr:sp macro="" textlink="">
      <xdr:nvSpPr>
        <xdr:cNvPr id="196" name="AutoShape 221">
          <a:hlinkClick xmlns:r="http://schemas.openxmlformats.org/officeDocument/2006/relationships" r:id="rId2"/>
          <a:extLst>
            <a:ext uri="{FF2B5EF4-FFF2-40B4-BE49-F238E27FC236}">
              <a16:creationId xmlns:a16="http://schemas.microsoft.com/office/drawing/2014/main" id="{09C17C3F-8826-45D2-BD2F-0C18AE49CA5B}"/>
            </a:ext>
          </a:extLst>
        </xdr:cNvPr>
        <xdr:cNvSpPr>
          <a:spLocks noChangeAspect="1" noChangeArrowheads="1"/>
        </xdr:cNvSpPr>
      </xdr:nvSpPr>
      <xdr:spPr bwMode="auto">
        <a:xfrm>
          <a:off x="9725025" y="190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xdr:row>
      <xdr:rowOff>0</xdr:rowOff>
    </xdr:from>
    <xdr:ext cx="7620" cy="7620"/>
    <xdr:sp macro="" textlink="">
      <xdr:nvSpPr>
        <xdr:cNvPr id="197" name="AutoShape 222">
          <a:hlinkClick xmlns:r="http://schemas.openxmlformats.org/officeDocument/2006/relationships" r:id="rId2"/>
          <a:extLst>
            <a:ext uri="{FF2B5EF4-FFF2-40B4-BE49-F238E27FC236}">
              <a16:creationId xmlns:a16="http://schemas.microsoft.com/office/drawing/2014/main" id="{0EA77E25-34D1-4FBA-989F-193CAACF40EF}"/>
            </a:ext>
          </a:extLst>
        </xdr:cNvPr>
        <xdr:cNvSpPr>
          <a:spLocks noChangeAspect="1" noChangeArrowheads="1"/>
        </xdr:cNvSpPr>
      </xdr:nvSpPr>
      <xdr:spPr bwMode="auto">
        <a:xfrm>
          <a:off x="9725025" y="190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20</xdr:row>
      <xdr:rowOff>0</xdr:rowOff>
    </xdr:from>
    <xdr:ext cx="7620" cy="7620"/>
    <xdr:sp macro="" textlink="">
      <xdr:nvSpPr>
        <xdr:cNvPr id="198" name="AutoShape 181">
          <a:hlinkClick xmlns:r="http://schemas.openxmlformats.org/officeDocument/2006/relationships" r:id="rId3"/>
          <a:extLst>
            <a:ext uri="{FF2B5EF4-FFF2-40B4-BE49-F238E27FC236}">
              <a16:creationId xmlns:a16="http://schemas.microsoft.com/office/drawing/2014/main" id="{62615601-63F7-48A4-B80C-765BECCEF21B}"/>
            </a:ext>
          </a:extLst>
        </xdr:cNvPr>
        <xdr:cNvSpPr>
          <a:spLocks noChangeAspect="1" noChangeArrowheads="1"/>
        </xdr:cNvSpPr>
      </xdr:nvSpPr>
      <xdr:spPr bwMode="auto">
        <a:xfrm>
          <a:off x="9725025" y="3810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20</xdr:row>
      <xdr:rowOff>0</xdr:rowOff>
    </xdr:from>
    <xdr:ext cx="7620" cy="7620"/>
    <xdr:sp macro="" textlink="">
      <xdr:nvSpPr>
        <xdr:cNvPr id="199" name="AutoShape 182">
          <a:hlinkClick xmlns:r="http://schemas.openxmlformats.org/officeDocument/2006/relationships" r:id="rId3"/>
          <a:extLst>
            <a:ext uri="{FF2B5EF4-FFF2-40B4-BE49-F238E27FC236}">
              <a16:creationId xmlns:a16="http://schemas.microsoft.com/office/drawing/2014/main" id="{9528BAD6-5E04-4435-B153-36939EB0CE77}"/>
            </a:ext>
          </a:extLst>
        </xdr:cNvPr>
        <xdr:cNvSpPr>
          <a:spLocks noChangeAspect="1" noChangeArrowheads="1"/>
        </xdr:cNvSpPr>
      </xdr:nvSpPr>
      <xdr:spPr bwMode="auto">
        <a:xfrm>
          <a:off x="9725025" y="3810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18</xdr:row>
      <xdr:rowOff>0</xdr:rowOff>
    </xdr:from>
    <xdr:ext cx="7620" cy="7620"/>
    <xdr:sp macro="" textlink="">
      <xdr:nvSpPr>
        <xdr:cNvPr id="200" name="AutoShape 187">
          <a:hlinkClick xmlns:r="http://schemas.openxmlformats.org/officeDocument/2006/relationships" r:id="rId3"/>
          <a:extLst>
            <a:ext uri="{FF2B5EF4-FFF2-40B4-BE49-F238E27FC236}">
              <a16:creationId xmlns:a16="http://schemas.microsoft.com/office/drawing/2014/main" id="{9EEA7CA1-7192-4E04-8379-DBA036BD8247}"/>
            </a:ext>
          </a:extLst>
        </xdr:cNvPr>
        <xdr:cNvSpPr>
          <a:spLocks noChangeAspect="1" noChangeArrowheads="1"/>
        </xdr:cNvSpPr>
      </xdr:nvSpPr>
      <xdr:spPr bwMode="auto">
        <a:xfrm>
          <a:off x="972502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18</xdr:row>
      <xdr:rowOff>0</xdr:rowOff>
    </xdr:from>
    <xdr:ext cx="7620" cy="7620"/>
    <xdr:sp macro="" textlink="">
      <xdr:nvSpPr>
        <xdr:cNvPr id="201" name="AutoShape 188">
          <a:hlinkClick xmlns:r="http://schemas.openxmlformats.org/officeDocument/2006/relationships" r:id="rId3"/>
          <a:extLst>
            <a:ext uri="{FF2B5EF4-FFF2-40B4-BE49-F238E27FC236}">
              <a16:creationId xmlns:a16="http://schemas.microsoft.com/office/drawing/2014/main" id="{810B8C63-4D7A-4CE0-AD63-87A170D3388E}"/>
            </a:ext>
          </a:extLst>
        </xdr:cNvPr>
        <xdr:cNvSpPr>
          <a:spLocks noChangeAspect="1" noChangeArrowheads="1"/>
        </xdr:cNvSpPr>
      </xdr:nvSpPr>
      <xdr:spPr bwMode="auto">
        <a:xfrm>
          <a:off x="972502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19</xdr:row>
      <xdr:rowOff>0</xdr:rowOff>
    </xdr:from>
    <xdr:ext cx="7620" cy="7620"/>
    <xdr:sp macro="" textlink="">
      <xdr:nvSpPr>
        <xdr:cNvPr id="202" name="AutoShape 189">
          <a:hlinkClick xmlns:r="http://schemas.openxmlformats.org/officeDocument/2006/relationships" r:id="rId3"/>
          <a:extLst>
            <a:ext uri="{FF2B5EF4-FFF2-40B4-BE49-F238E27FC236}">
              <a16:creationId xmlns:a16="http://schemas.microsoft.com/office/drawing/2014/main" id="{79135C0C-724B-489B-82F8-7000BE058B0E}"/>
            </a:ext>
          </a:extLst>
        </xdr:cNvPr>
        <xdr:cNvSpPr>
          <a:spLocks noChangeAspect="1" noChangeArrowheads="1"/>
        </xdr:cNvSpPr>
      </xdr:nvSpPr>
      <xdr:spPr bwMode="auto">
        <a:xfrm>
          <a:off x="9725025" y="3619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19</xdr:row>
      <xdr:rowOff>0</xdr:rowOff>
    </xdr:from>
    <xdr:ext cx="7620" cy="7620"/>
    <xdr:sp macro="" textlink="">
      <xdr:nvSpPr>
        <xdr:cNvPr id="203" name="AutoShape 190">
          <a:hlinkClick xmlns:r="http://schemas.openxmlformats.org/officeDocument/2006/relationships" r:id="rId3"/>
          <a:extLst>
            <a:ext uri="{FF2B5EF4-FFF2-40B4-BE49-F238E27FC236}">
              <a16:creationId xmlns:a16="http://schemas.microsoft.com/office/drawing/2014/main" id="{DD90CB70-95E5-4B12-BFB9-66CEFD2CFF44}"/>
            </a:ext>
          </a:extLst>
        </xdr:cNvPr>
        <xdr:cNvSpPr>
          <a:spLocks noChangeAspect="1" noChangeArrowheads="1"/>
        </xdr:cNvSpPr>
      </xdr:nvSpPr>
      <xdr:spPr bwMode="auto">
        <a:xfrm>
          <a:off x="9725025" y="3619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21</xdr:row>
      <xdr:rowOff>0</xdr:rowOff>
    </xdr:from>
    <xdr:ext cx="7620" cy="7620"/>
    <xdr:sp macro="" textlink="">
      <xdr:nvSpPr>
        <xdr:cNvPr id="204" name="AutoShape 191">
          <a:hlinkClick xmlns:r="http://schemas.openxmlformats.org/officeDocument/2006/relationships" r:id="rId3"/>
          <a:extLst>
            <a:ext uri="{FF2B5EF4-FFF2-40B4-BE49-F238E27FC236}">
              <a16:creationId xmlns:a16="http://schemas.microsoft.com/office/drawing/2014/main" id="{7F2708B3-DC8F-4977-81ED-D67FFF9703D8}"/>
            </a:ext>
          </a:extLst>
        </xdr:cNvPr>
        <xdr:cNvSpPr>
          <a:spLocks noChangeAspect="1" noChangeArrowheads="1"/>
        </xdr:cNvSpPr>
      </xdr:nvSpPr>
      <xdr:spPr bwMode="auto">
        <a:xfrm>
          <a:off x="9725025" y="4000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21</xdr:row>
      <xdr:rowOff>0</xdr:rowOff>
    </xdr:from>
    <xdr:ext cx="7620" cy="7620"/>
    <xdr:sp macro="" textlink="">
      <xdr:nvSpPr>
        <xdr:cNvPr id="205" name="AutoShape 192">
          <a:hlinkClick xmlns:r="http://schemas.openxmlformats.org/officeDocument/2006/relationships" r:id="rId3"/>
          <a:extLst>
            <a:ext uri="{FF2B5EF4-FFF2-40B4-BE49-F238E27FC236}">
              <a16:creationId xmlns:a16="http://schemas.microsoft.com/office/drawing/2014/main" id="{A9DAD301-1538-44AB-8FD3-C27E1F17EB5C}"/>
            </a:ext>
          </a:extLst>
        </xdr:cNvPr>
        <xdr:cNvSpPr>
          <a:spLocks noChangeAspect="1" noChangeArrowheads="1"/>
        </xdr:cNvSpPr>
      </xdr:nvSpPr>
      <xdr:spPr bwMode="auto">
        <a:xfrm>
          <a:off x="9725025" y="4000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6</xdr:row>
      <xdr:rowOff>0</xdr:rowOff>
    </xdr:from>
    <xdr:ext cx="7620" cy="7620"/>
    <xdr:sp macro="" textlink="">
      <xdr:nvSpPr>
        <xdr:cNvPr id="206" name="AutoShape 3">
          <a:hlinkClick xmlns:r="http://schemas.openxmlformats.org/officeDocument/2006/relationships" r:id="rId4"/>
          <a:extLst>
            <a:ext uri="{FF2B5EF4-FFF2-40B4-BE49-F238E27FC236}">
              <a16:creationId xmlns:a16="http://schemas.microsoft.com/office/drawing/2014/main" id="{4BC1D283-FFCC-446E-9B21-919B72476389}"/>
            </a:ext>
          </a:extLst>
        </xdr:cNvPr>
        <xdr:cNvSpPr>
          <a:spLocks noChangeAspect="1" noChangeArrowheads="1"/>
        </xdr:cNvSpPr>
      </xdr:nvSpPr>
      <xdr:spPr bwMode="auto">
        <a:xfrm>
          <a:off x="9725025" y="1143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6</xdr:row>
      <xdr:rowOff>0</xdr:rowOff>
    </xdr:from>
    <xdr:ext cx="7620" cy="7620"/>
    <xdr:sp macro="" textlink="">
      <xdr:nvSpPr>
        <xdr:cNvPr id="207" name="AutoShape 4">
          <a:hlinkClick xmlns:r="http://schemas.openxmlformats.org/officeDocument/2006/relationships" r:id="rId4"/>
          <a:extLst>
            <a:ext uri="{FF2B5EF4-FFF2-40B4-BE49-F238E27FC236}">
              <a16:creationId xmlns:a16="http://schemas.microsoft.com/office/drawing/2014/main" id="{35D13928-3502-432E-A4D8-CEA0B59CB484}"/>
            </a:ext>
          </a:extLst>
        </xdr:cNvPr>
        <xdr:cNvSpPr>
          <a:spLocks noChangeAspect="1" noChangeArrowheads="1"/>
        </xdr:cNvSpPr>
      </xdr:nvSpPr>
      <xdr:spPr bwMode="auto">
        <a:xfrm>
          <a:off x="9725025" y="1143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11</xdr:row>
      <xdr:rowOff>0</xdr:rowOff>
    </xdr:from>
    <xdr:ext cx="7620" cy="7620"/>
    <xdr:sp macro="" textlink="">
      <xdr:nvSpPr>
        <xdr:cNvPr id="208" name="AutoShape 3">
          <a:hlinkClick xmlns:r="http://schemas.openxmlformats.org/officeDocument/2006/relationships" r:id="rId4"/>
          <a:extLst>
            <a:ext uri="{FF2B5EF4-FFF2-40B4-BE49-F238E27FC236}">
              <a16:creationId xmlns:a16="http://schemas.microsoft.com/office/drawing/2014/main" id="{879E9AE1-F692-4793-9285-2DC77AF4B12C}"/>
            </a:ext>
          </a:extLst>
        </xdr:cNvPr>
        <xdr:cNvSpPr>
          <a:spLocks noChangeAspect="1" noChangeArrowheads="1"/>
        </xdr:cNvSpPr>
      </xdr:nvSpPr>
      <xdr:spPr bwMode="auto">
        <a:xfrm>
          <a:off x="9725025" y="2095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11</xdr:row>
      <xdr:rowOff>0</xdr:rowOff>
    </xdr:from>
    <xdr:ext cx="7620" cy="7620"/>
    <xdr:sp macro="" textlink="">
      <xdr:nvSpPr>
        <xdr:cNvPr id="209" name="AutoShape 4">
          <a:hlinkClick xmlns:r="http://schemas.openxmlformats.org/officeDocument/2006/relationships" r:id="rId4"/>
          <a:extLst>
            <a:ext uri="{FF2B5EF4-FFF2-40B4-BE49-F238E27FC236}">
              <a16:creationId xmlns:a16="http://schemas.microsoft.com/office/drawing/2014/main" id="{2F189598-8A11-4A5D-B9B4-57A790E68FCD}"/>
            </a:ext>
          </a:extLst>
        </xdr:cNvPr>
        <xdr:cNvSpPr>
          <a:spLocks noChangeAspect="1" noChangeArrowheads="1"/>
        </xdr:cNvSpPr>
      </xdr:nvSpPr>
      <xdr:spPr bwMode="auto">
        <a:xfrm>
          <a:off x="9725025" y="2095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7</xdr:row>
      <xdr:rowOff>0</xdr:rowOff>
    </xdr:from>
    <xdr:ext cx="7620" cy="7620"/>
    <xdr:sp macro="" textlink="">
      <xdr:nvSpPr>
        <xdr:cNvPr id="210" name="AutoShape 15">
          <a:hlinkClick xmlns:r="http://schemas.openxmlformats.org/officeDocument/2006/relationships" r:id="rId4"/>
          <a:extLst>
            <a:ext uri="{FF2B5EF4-FFF2-40B4-BE49-F238E27FC236}">
              <a16:creationId xmlns:a16="http://schemas.microsoft.com/office/drawing/2014/main" id="{5FBFCDF1-8855-47DB-9E05-57052EAE2DA2}"/>
            </a:ext>
          </a:extLst>
        </xdr:cNvPr>
        <xdr:cNvSpPr>
          <a:spLocks noChangeAspect="1" noChangeArrowheads="1"/>
        </xdr:cNvSpPr>
      </xdr:nvSpPr>
      <xdr:spPr bwMode="auto">
        <a:xfrm>
          <a:off x="9725025" y="1333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7</xdr:row>
      <xdr:rowOff>0</xdr:rowOff>
    </xdr:from>
    <xdr:ext cx="7620" cy="7620"/>
    <xdr:sp macro="" textlink="">
      <xdr:nvSpPr>
        <xdr:cNvPr id="211" name="AutoShape 16">
          <a:hlinkClick xmlns:r="http://schemas.openxmlformats.org/officeDocument/2006/relationships" r:id="rId4"/>
          <a:extLst>
            <a:ext uri="{FF2B5EF4-FFF2-40B4-BE49-F238E27FC236}">
              <a16:creationId xmlns:a16="http://schemas.microsoft.com/office/drawing/2014/main" id="{D007ECD4-1802-4AF7-BF74-304B2A041759}"/>
            </a:ext>
          </a:extLst>
        </xdr:cNvPr>
        <xdr:cNvSpPr>
          <a:spLocks noChangeAspect="1" noChangeArrowheads="1"/>
        </xdr:cNvSpPr>
      </xdr:nvSpPr>
      <xdr:spPr bwMode="auto">
        <a:xfrm>
          <a:off x="9725025" y="1333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10</xdr:row>
      <xdr:rowOff>0</xdr:rowOff>
    </xdr:from>
    <xdr:ext cx="7620" cy="7620"/>
    <xdr:sp macro="" textlink="">
      <xdr:nvSpPr>
        <xdr:cNvPr id="212" name="AutoShape 197">
          <a:hlinkClick xmlns:r="http://schemas.openxmlformats.org/officeDocument/2006/relationships" r:id="rId2"/>
          <a:extLst>
            <a:ext uri="{FF2B5EF4-FFF2-40B4-BE49-F238E27FC236}">
              <a16:creationId xmlns:a16="http://schemas.microsoft.com/office/drawing/2014/main" id="{F24A6E01-782F-4BF7-9B4A-FB3E8F29CEF4}"/>
            </a:ext>
          </a:extLst>
        </xdr:cNvPr>
        <xdr:cNvSpPr>
          <a:spLocks noChangeAspect="1" noChangeArrowheads="1"/>
        </xdr:cNvSpPr>
      </xdr:nvSpPr>
      <xdr:spPr bwMode="auto">
        <a:xfrm>
          <a:off x="9725025" y="1905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10</xdr:row>
      <xdr:rowOff>0</xdr:rowOff>
    </xdr:from>
    <xdr:ext cx="7620" cy="7620"/>
    <xdr:sp macro="" textlink="">
      <xdr:nvSpPr>
        <xdr:cNvPr id="213" name="AutoShape 198">
          <a:hlinkClick xmlns:r="http://schemas.openxmlformats.org/officeDocument/2006/relationships" r:id="rId2"/>
          <a:extLst>
            <a:ext uri="{FF2B5EF4-FFF2-40B4-BE49-F238E27FC236}">
              <a16:creationId xmlns:a16="http://schemas.microsoft.com/office/drawing/2014/main" id="{00A689A4-168F-4433-BD8E-4B2106684C16}"/>
            </a:ext>
          </a:extLst>
        </xdr:cNvPr>
        <xdr:cNvSpPr>
          <a:spLocks noChangeAspect="1" noChangeArrowheads="1"/>
        </xdr:cNvSpPr>
      </xdr:nvSpPr>
      <xdr:spPr bwMode="auto">
        <a:xfrm>
          <a:off x="9725025" y="1905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8</xdr:row>
      <xdr:rowOff>0</xdr:rowOff>
    </xdr:from>
    <xdr:ext cx="7620" cy="7620"/>
    <xdr:sp macro="" textlink="">
      <xdr:nvSpPr>
        <xdr:cNvPr id="214" name="AutoShape 203">
          <a:hlinkClick xmlns:r="http://schemas.openxmlformats.org/officeDocument/2006/relationships" r:id="rId2"/>
          <a:extLst>
            <a:ext uri="{FF2B5EF4-FFF2-40B4-BE49-F238E27FC236}">
              <a16:creationId xmlns:a16="http://schemas.microsoft.com/office/drawing/2014/main" id="{32754B61-8C37-48CD-8452-896892FFFC52}"/>
            </a:ext>
          </a:extLst>
        </xdr:cNvPr>
        <xdr:cNvSpPr>
          <a:spLocks noChangeAspect="1" noChangeArrowheads="1"/>
        </xdr:cNvSpPr>
      </xdr:nvSpPr>
      <xdr:spPr bwMode="auto">
        <a:xfrm>
          <a:off x="9725025" y="1524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8</xdr:row>
      <xdr:rowOff>0</xdr:rowOff>
    </xdr:from>
    <xdr:ext cx="7620" cy="7620"/>
    <xdr:sp macro="" textlink="">
      <xdr:nvSpPr>
        <xdr:cNvPr id="215" name="AutoShape 204">
          <a:hlinkClick xmlns:r="http://schemas.openxmlformats.org/officeDocument/2006/relationships" r:id="rId2"/>
          <a:extLst>
            <a:ext uri="{FF2B5EF4-FFF2-40B4-BE49-F238E27FC236}">
              <a16:creationId xmlns:a16="http://schemas.microsoft.com/office/drawing/2014/main" id="{7E7E46B0-4563-423F-9DEA-F78E415E1335}"/>
            </a:ext>
          </a:extLst>
        </xdr:cNvPr>
        <xdr:cNvSpPr>
          <a:spLocks noChangeAspect="1" noChangeArrowheads="1"/>
        </xdr:cNvSpPr>
      </xdr:nvSpPr>
      <xdr:spPr bwMode="auto">
        <a:xfrm>
          <a:off x="9725025" y="1524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9</xdr:row>
      <xdr:rowOff>0</xdr:rowOff>
    </xdr:from>
    <xdr:ext cx="7620" cy="7620"/>
    <xdr:sp macro="" textlink="">
      <xdr:nvSpPr>
        <xdr:cNvPr id="216" name="AutoShape 221">
          <a:hlinkClick xmlns:r="http://schemas.openxmlformats.org/officeDocument/2006/relationships" r:id="rId2"/>
          <a:extLst>
            <a:ext uri="{FF2B5EF4-FFF2-40B4-BE49-F238E27FC236}">
              <a16:creationId xmlns:a16="http://schemas.microsoft.com/office/drawing/2014/main" id="{1FBB0E7A-AFBF-4701-95D7-747B003C8D29}"/>
            </a:ext>
          </a:extLst>
        </xdr:cNvPr>
        <xdr:cNvSpPr>
          <a:spLocks noChangeAspect="1" noChangeArrowheads="1"/>
        </xdr:cNvSpPr>
      </xdr:nvSpPr>
      <xdr:spPr bwMode="auto">
        <a:xfrm>
          <a:off x="9725025" y="1714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9</xdr:row>
      <xdr:rowOff>0</xdr:rowOff>
    </xdr:from>
    <xdr:ext cx="7620" cy="7620"/>
    <xdr:sp macro="" textlink="">
      <xdr:nvSpPr>
        <xdr:cNvPr id="217" name="AutoShape 222">
          <a:hlinkClick xmlns:r="http://schemas.openxmlformats.org/officeDocument/2006/relationships" r:id="rId2"/>
          <a:extLst>
            <a:ext uri="{FF2B5EF4-FFF2-40B4-BE49-F238E27FC236}">
              <a16:creationId xmlns:a16="http://schemas.microsoft.com/office/drawing/2014/main" id="{CAC39762-3A8B-44A7-A4E8-EAA7BA9DC012}"/>
            </a:ext>
          </a:extLst>
        </xdr:cNvPr>
        <xdr:cNvSpPr>
          <a:spLocks noChangeAspect="1" noChangeArrowheads="1"/>
        </xdr:cNvSpPr>
      </xdr:nvSpPr>
      <xdr:spPr bwMode="auto">
        <a:xfrm>
          <a:off x="9725025" y="1714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12</xdr:row>
      <xdr:rowOff>0</xdr:rowOff>
    </xdr:from>
    <xdr:ext cx="7620" cy="7620"/>
    <xdr:sp macro="" textlink="">
      <xdr:nvSpPr>
        <xdr:cNvPr id="218" name="AutoShape 3">
          <a:hlinkClick xmlns:r="http://schemas.openxmlformats.org/officeDocument/2006/relationships" r:id="rId4"/>
          <a:extLst>
            <a:ext uri="{FF2B5EF4-FFF2-40B4-BE49-F238E27FC236}">
              <a16:creationId xmlns:a16="http://schemas.microsoft.com/office/drawing/2014/main" id="{F248EE1E-09A9-4CFF-8730-0E094F510295}"/>
            </a:ext>
          </a:extLst>
        </xdr:cNvPr>
        <xdr:cNvSpPr>
          <a:spLocks noChangeAspect="1" noChangeArrowheads="1"/>
        </xdr:cNvSpPr>
      </xdr:nvSpPr>
      <xdr:spPr bwMode="auto">
        <a:xfrm>
          <a:off x="9725025" y="2286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12</xdr:row>
      <xdr:rowOff>0</xdr:rowOff>
    </xdr:from>
    <xdr:ext cx="7620" cy="7620"/>
    <xdr:sp macro="" textlink="">
      <xdr:nvSpPr>
        <xdr:cNvPr id="219" name="AutoShape 4">
          <a:hlinkClick xmlns:r="http://schemas.openxmlformats.org/officeDocument/2006/relationships" r:id="rId4"/>
          <a:extLst>
            <a:ext uri="{FF2B5EF4-FFF2-40B4-BE49-F238E27FC236}">
              <a16:creationId xmlns:a16="http://schemas.microsoft.com/office/drawing/2014/main" id="{B4E04976-24BD-4563-A7B3-BC817B67EF2E}"/>
            </a:ext>
          </a:extLst>
        </xdr:cNvPr>
        <xdr:cNvSpPr>
          <a:spLocks noChangeAspect="1" noChangeArrowheads="1"/>
        </xdr:cNvSpPr>
      </xdr:nvSpPr>
      <xdr:spPr bwMode="auto">
        <a:xfrm>
          <a:off x="9725025" y="2286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13</xdr:row>
      <xdr:rowOff>0</xdr:rowOff>
    </xdr:from>
    <xdr:ext cx="7620" cy="7620"/>
    <xdr:sp macro="" textlink="">
      <xdr:nvSpPr>
        <xdr:cNvPr id="220" name="AutoShape 15">
          <a:hlinkClick xmlns:r="http://schemas.openxmlformats.org/officeDocument/2006/relationships" r:id="rId4"/>
          <a:extLst>
            <a:ext uri="{FF2B5EF4-FFF2-40B4-BE49-F238E27FC236}">
              <a16:creationId xmlns:a16="http://schemas.microsoft.com/office/drawing/2014/main" id="{8442DAA8-6F32-45BF-B868-ADBC4E0DA98B}"/>
            </a:ext>
          </a:extLst>
        </xdr:cNvPr>
        <xdr:cNvSpPr>
          <a:spLocks noChangeAspect="1" noChangeArrowheads="1"/>
        </xdr:cNvSpPr>
      </xdr:nvSpPr>
      <xdr:spPr bwMode="auto">
        <a:xfrm>
          <a:off x="9725025" y="2476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13</xdr:row>
      <xdr:rowOff>0</xdr:rowOff>
    </xdr:from>
    <xdr:ext cx="7620" cy="7620"/>
    <xdr:sp macro="" textlink="">
      <xdr:nvSpPr>
        <xdr:cNvPr id="221" name="AutoShape 16">
          <a:hlinkClick xmlns:r="http://schemas.openxmlformats.org/officeDocument/2006/relationships" r:id="rId4"/>
          <a:extLst>
            <a:ext uri="{FF2B5EF4-FFF2-40B4-BE49-F238E27FC236}">
              <a16:creationId xmlns:a16="http://schemas.microsoft.com/office/drawing/2014/main" id="{F3B47A9D-176C-43FC-AC3D-8401CA456248}"/>
            </a:ext>
          </a:extLst>
        </xdr:cNvPr>
        <xdr:cNvSpPr>
          <a:spLocks noChangeAspect="1" noChangeArrowheads="1"/>
        </xdr:cNvSpPr>
      </xdr:nvSpPr>
      <xdr:spPr bwMode="auto">
        <a:xfrm>
          <a:off x="9725025" y="2476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16</xdr:row>
      <xdr:rowOff>0</xdr:rowOff>
    </xdr:from>
    <xdr:ext cx="7620" cy="7620"/>
    <xdr:sp macro="" textlink="">
      <xdr:nvSpPr>
        <xdr:cNvPr id="222" name="AutoShape 197">
          <a:hlinkClick xmlns:r="http://schemas.openxmlformats.org/officeDocument/2006/relationships" r:id="rId2"/>
          <a:extLst>
            <a:ext uri="{FF2B5EF4-FFF2-40B4-BE49-F238E27FC236}">
              <a16:creationId xmlns:a16="http://schemas.microsoft.com/office/drawing/2014/main" id="{5F84A3D6-45B9-4D36-B19A-AF501B95131B}"/>
            </a:ext>
          </a:extLst>
        </xdr:cNvPr>
        <xdr:cNvSpPr>
          <a:spLocks noChangeAspect="1" noChangeArrowheads="1"/>
        </xdr:cNvSpPr>
      </xdr:nvSpPr>
      <xdr:spPr bwMode="auto">
        <a:xfrm>
          <a:off x="9725025" y="3048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16</xdr:row>
      <xdr:rowOff>0</xdr:rowOff>
    </xdr:from>
    <xdr:ext cx="7620" cy="7620"/>
    <xdr:sp macro="" textlink="">
      <xdr:nvSpPr>
        <xdr:cNvPr id="223" name="AutoShape 198">
          <a:hlinkClick xmlns:r="http://schemas.openxmlformats.org/officeDocument/2006/relationships" r:id="rId2"/>
          <a:extLst>
            <a:ext uri="{FF2B5EF4-FFF2-40B4-BE49-F238E27FC236}">
              <a16:creationId xmlns:a16="http://schemas.microsoft.com/office/drawing/2014/main" id="{7931E439-643B-49C4-8978-1C4264055EBF}"/>
            </a:ext>
          </a:extLst>
        </xdr:cNvPr>
        <xdr:cNvSpPr>
          <a:spLocks noChangeAspect="1" noChangeArrowheads="1"/>
        </xdr:cNvSpPr>
      </xdr:nvSpPr>
      <xdr:spPr bwMode="auto">
        <a:xfrm>
          <a:off x="9725025" y="3048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14</xdr:row>
      <xdr:rowOff>0</xdr:rowOff>
    </xdr:from>
    <xdr:ext cx="7620" cy="7620"/>
    <xdr:sp macro="" textlink="">
      <xdr:nvSpPr>
        <xdr:cNvPr id="224" name="AutoShape 203">
          <a:hlinkClick xmlns:r="http://schemas.openxmlformats.org/officeDocument/2006/relationships" r:id="rId2"/>
          <a:extLst>
            <a:ext uri="{FF2B5EF4-FFF2-40B4-BE49-F238E27FC236}">
              <a16:creationId xmlns:a16="http://schemas.microsoft.com/office/drawing/2014/main" id="{359AB3B6-7C86-4E65-A56C-E65FFA53A9A2}"/>
            </a:ext>
          </a:extLst>
        </xdr:cNvPr>
        <xdr:cNvSpPr>
          <a:spLocks noChangeAspect="1" noChangeArrowheads="1"/>
        </xdr:cNvSpPr>
      </xdr:nvSpPr>
      <xdr:spPr bwMode="auto">
        <a:xfrm>
          <a:off x="9725025" y="2667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14</xdr:row>
      <xdr:rowOff>0</xdr:rowOff>
    </xdr:from>
    <xdr:ext cx="7620" cy="7620"/>
    <xdr:sp macro="" textlink="">
      <xdr:nvSpPr>
        <xdr:cNvPr id="225" name="AutoShape 204">
          <a:hlinkClick xmlns:r="http://schemas.openxmlformats.org/officeDocument/2006/relationships" r:id="rId2"/>
          <a:extLst>
            <a:ext uri="{FF2B5EF4-FFF2-40B4-BE49-F238E27FC236}">
              <a16:creationId xmlns:a16="http://schemas.microsoft.com/office/drawing/2014/main" id="{92D71CD9-04CC-4112-B0D6-7F14EBD38DD4}"/>
            </a:ext>
          </a:extLst>
        </xdr:cNvPr>
        <xdr:cNvSpPr>
          <a:spLocks noChangeAspect="1" noChangeArrowheads="1"/>
        </xdr:cNvSpPr>
      </xdr:nvSpPr>
      <xdr:spPr bwMode="auto">
        <a:xfrm>
          <a:off x="9725025" y="2667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15</xdr:row>
      <xdr:rowOff>0</xdr:rowOff>
    </xdr:from>
    <xdr:ext cx="7620" cy="7620"/>
    <xdr:sp macro="" textlink="">
      <xdr:nvSpPr>
        <xdr:cNvPr id="226" name="AutoShape 221">
          <a:hlinkClick xmlns:r="http://schemas.openxmlformats.org/officeDocument/2006/relationships" r:id="rId2"/>
          <a:extLst>
            <a:ext uri="{FF2B5EF4-FFF2-40B4-BE49-F238E27FC236}">
              <a16:creationId xmlns:a16="http://schemas.microsoft.com/office/drawing/2014/main" id="{105482E3-D4E2-463C-8225-02A1BFBF74AF}"/>
            </a:ext>
          </a:extLst>
        </xdr:cNvPr>
        <xdr:cNvSpPr>
          <a:spLocks noChangeAspect="1" noChangeArrowheads="1"/>
        </xdr:cNvSpPr>
      </xdr:nvSpPr>
      <xdr:spPr bwMode="auto">
        <a:xfrm>
          <a:off x="9725025" y="2857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15</xdr:row>
      <xdr:rowOff>0</xdr:rowOff>
    </xdr:from>
    <xdr:ext cx="7620" cy="7620"/>
    <xdr:sp macro="" textlink="">
      <xdr:nvSpPr>
        <xdr:cNvPr id="227" name="AutoShape 222">
          <a:hlinkClick xmlns:r="http://schemas.openxmlformats.org/officeDocument/2006/relationships" r:id="rId2"/>
          <a:extLst>
            <a:ext uri="{FF2B5EF4-FFF2-40B4-BE49-F238E27FC236}">
              <a16:creationId xmlns:a16="http://schemas.microsoft.com/office/drawing/2014/main" id="{2B112105-13A7-413C-9005-53DAA2D9A670}"/>
            </a:ext>
          </a:extLst>
        </xdr:cNvPr>
        <xdr:cNvSpPr>
          <a:spLocks noChangeAspect="1" noChangeArrowheads="1"/>
        </xdr:cNvSpPr>
      </xdr:nvSpPr>
      <xdr:spPr bwMode="auto">
        <a:xfrm>
          <a:off x="9725025" y="2857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18</xdr:row>
      <xdr:rowOff>0</xdr:rowOff>
    </xdr:from>
    <xdr:ext cx="7620" cy="7620"/>
    <xdr:sp macro="" textlink="">
      <xdr:nvSpPr>
        <xdr:cNvPr id="228" name="AutoShape 3">
          <a:hlinkClick xmlns:r="http://schemas.openxmlformats.org/officeDocument/2006/relationships" r:id="rId4"/>
          <a:extLst>
            <a:ext uri="{FF2B5EF4-FFF2-40B4-BE49-F238E27FC236}">
              <a16:creationId xmlns:a16="http://schemas.microsoft.com/office/drawing/2014/main" id="{F7A5D6B8-F562-4D06-BCB9-C652CECA730C}"/>
            </a:ext>
          </a:extLst>
        </xdr:cNvPr>
        <xdr:cNvSpPr>
          <a:spLocks noChangeAspect="1" noChangeArrowheads="1"/>
        </xdr:cNvSpPr>
      </xdr:nvSpPr>
      <xdr:spPr bwMode="auto">
        <a:xfrm>
          <a:off x="972502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18</xdr:row>
      <xdr:rowOff>0</xdr:rowOff>
    </xdr:from>
    <xdr:ext cx="7620" cy="7620"/>
    <xdr:sp macro="" textlink="">
      <xdr:nvSpPr>
        <xdr:cNvPr id="229" name="AutoShape 4">
          <a:hlinkClick xmlns:r="http://schemas.openxmlformats.org/officeDocument/2006/relationships" r:id="rId4"/>
          <a:extLst>
            <a:ext uri="{FF2B5EF4-FFF2-40B4-BE49-F238E27FC236}">
              <a16:creationId xmlns:a16="http://schemas.microsoft.com/office/drawing/2014/main" id="{0B7BC95E-CC08-498E-A8E0-B9DE5F5808F7}"/>
            </a:ext>
          </a:extLst>
        </xdr:cNvPr>
        <xdr:cNvSpPr>
          <a:spLocks noChangeAspect="1" noChangeArrowheads="1"/>
        </xdr:cNvSpPr>
      </xdr:nvSpPr>
      <xdr:spPr bwMode="auto">
        <a:xfrm>
          <a:off x="972502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19</xdr:row>
      <xdr:rowOff>0</xdr:rowOff>
    </xdr:from>
    <xdr:ext cx="7620" cy="7620"/>
    <xdr:sp macro="" textlink="">
      <xdr:nvSpPr>
        <xdr:cNvPr id="230" name="AutoShape 15">
          <a:hlinkClick xmlns:r="http://schemas.openxmlformats.org/officeDocument/2006/relationships" r:id="rId4"/>
          <a:extLst>
            <a:ext uri="{FF2B5EF4-FFF2-40B4-BE49-F238E27FC236}">
              <a16:creationId xmlns:a16="http://schemas.microsoft.com/office/drawing/2014/main" id="{E447AC10-BFAE-40A9-A2C9-C5D97B082658}"/>
            </a:ext>
          </a:extLst>
        </xdr:cNvPr>
        <xdr:cNvSpPr>
          <a:spLocks noChangeAspect="1" noChangeArrowheads="1"/>
        </xdr:cNvSpPr>
      </xdr:nvSpPr>
      <xdr:spPr bwMode="auto">
        <a:xfrm>
          <a:off x="9725025" y="3619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19</xdr:row>
      <xdr:rowOff>0</xdr:rowOff>
    </xdr:from>
    <xdr:ext cx="7620" cy="7620"/>
    <xdr:sp macro="" textlink="">
      <xdr:nvSpPr>
        <xdr:cNvPr id="231" name="AutoShape 16">
          <a:hlinkClick xmlns:r="http://schemas.openxmlformats.org/officeDocument/2006/relationships" r:id="rId4"/>
          <a:extLst>
            <a:ext uri="{FF2B5EF4-FFF2-40B4-BE49-F238E27FC236}">
              <a16:creationId xmlns:a16="http://schemas.microsoft.com/office/drawing/2014/main" id="{ED910E82-BECF-445D-B002-92A001DA2136}"/>
            </a:ext>
          </a:extLst>
        </xdr:cNvPr>
        <xdr:cNvSpPr>
          <a:spLocks noChangeAspect="1" noChangeArrowheads="1"/>
        </xdr:cNvSpPr>
      </xdr:nvSpPr>
      <xdr:spPr bwMode="auto">
        <a:xfrm>
          <a:off x="9725025" y="3619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18</xdr:row>
      <xdr:rowOff>0</xdr:rowOff>
    </xdr:from>
    <xdr:ext cx="7620" cy="7620"/>
    <xdr:sp macro="" textlink="">
      <xdr:nvSpPr>
        <xdr:cNvPr id="232" name="AutoShape 191">
          <a:hlinkClick xmlns:r="http://schemas.openxmlformats.org/officeDocument/2006/relationships" r:id="rId2"/>
          <a:extLst>
            <a:ext uri="{FF2B5EF4-FFF2-40B4-BE49-F238E27FC236}">
              <a16:creationId xmlns:a16="http://schemas.microsoft.com/office/drawing/2014/main" id="{480D7496-30BC-4EB1-AFA4-687F6EBC0627}"/>
            </a:ext>
          </a:extLst>
        </xdr:cNvPr>
        <xdr:cNvSpPr>
          <a:spLocks noChangeAspect="1" noChangeArrowheads="1"/>
        </xdr:cNvSpPr>
      </xdr:nvSpPr>
      <xdr:spPr bwMode="auto">
        <a:xfrm>
          <a:off x="972502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18</xdr:row>
      <xdr:rowOff>0</xdr:rowOff>
    </xdr:from>
    <xdr:ext cx="7620" cy="7620"/>
    <xdr:sp macro="" textlink="">
      <xdr:nvSpPr>
        <xdr:cNvPr id="233" name="AutoShape 192">
          <a:hlinkClick xmlns:r="http://schemas.openxmlformats.org/officeDocument/2006/relationships" r:id="rId2"/>
          <a:extLst>
            <a:ext uri="{FF2B5EF4-FFF2-40B4-BE49-F238E27FC236}">
              <a16:creationId xmlns:a16="http://schemas.microsoft.com/office/drawing/2014/main" id="{306AC9DA-8F0F-4E6C-868D-2156886E935F}"/>
            </a:ext>
          </a:extLst>
        </xdr:cNvPr>
        <xdr:cNvSpPr>
          <a:spLocks noChangeAspect="1" noChangeArrowheads="1"/>
        </xdr:cNvSpPr>
      </xdr:nvSpPr>
      <xdr:spPr bwMode="auto">
        <a:xfrm>
          <a:off x="972502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13</xdr:row>
      <xdr:rowOff>0</xdr:rowOff>
    </xdr:from>
    <xdr:ext cx="7620" cy="7620"/>
    <xdr:sp macro="" textlink="">
      <xdr:nvSpPr>
        <xdr:cNvPr id="234" name="AutoShape 197">
          <a:hlinkClick xmlns:r="http://schemas.openxmlformats.org/officeDocument/2006/relationships" r:id="rId2"/>
          <a:extLst>
            <a:ext uri="{FF2B5EF4-FFF2-40B4-BE49-F238E27FC236}">
              <a16:creationId xmlns:a16="http://schemas.microsoft.com/office/drawing/2014/main" id="{14151B56-72BA-484A-BE5D-2D45548B6AED}"/>
            </a:ext>
          </a:extLst>
        </xdr:cNvPr>
        <xdr:cNvSpPr>
          <a:spLocks noChangeAspect="1" noChangeArrowheads="1"/>
        </xdr:cNvSpPr>
      </xdr:nvSpPr>
      <xdr:spPr bwMode="auto">
        <a:xfrm>
          <a:off x="9725025" y="2476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13</xdr:row>
      <xdr:rowOff>0</xdr:rowOff>
    </xdr:from>
    <xdr:ext cx="7620" cy="7620"/>
    <xdr:sp macro="" textlink="">
      <xdr:nvSpPr>
        <xdr:cNvPr id="235" name="AutoShape 198">
          <a:hlinkClick xmlns:r="http://schemas.openxmlformats.org/officeDocument/2006/relationships" r:id="rId2"/>
          <a:extLst>
            <a:ext uri="{FF2B5EF4-FFF2-40B4-BE49-F238E27FC236}">
              <a16:creationId xmlns:a16="http://schemas.microsoft.com/office/drawing/2014/main" id="{203E6753-DFA0-4C8C-92F5-F98ECC23E41C}"/>
            </a:ext>
          </a:extLst>
        </xdr:cNvPr>
        <xdr:cNvSpPr>
          <a:spLocks noChangeAspect="1" noChangeArrowheads="1"/>
        </xdr:cNvSpPr>
      </xdr:nvSpPr>
      <xdr:spPr bwMode="auto">
        <a:xfrm>
          <a:off x="9725025" y="2476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11</xdr:row>
      <xdr:rowOff>0</xdr:rowOff>
    </xdr:from>
    <xdr:ext cx="7620" cy="7620"/>
    <xdr:sp macro="" textlink="">
      <xdr:nvSpPr>
        <xdr:cNvPr id="236" name="AutoShape 203">
          <a:hlinkClick xmlns:r="http://schemas.openxmlformats.org/officeDocument/2006/relationships" r:id="rId2"/>
          <a:extLst>
            <a:ext uri="{FF2B5EF4-FFF2-40B4-BE49-F238E27FC236}">
              <a16:creationId xmlns:a16="http://schemas.microsoft.com/office/drawing/2014/main" id="{78DC0B4C-5DA9-49D4-9B5C-92149E3F7FE4}"/>
            </a:ext>
          </a:extLst>
        </xdr:cNvPr>
        <xdr:cNvSpPr>
          <a:spLocks noChangeAspect="1" noChangeArrowheads="1"/>
        </xdr:cNvSpPr>
      </xdr:nvSpPr>
      <xdr:spPr bwMode="auto">
        <a:xfrm>
          <a:off x="9725025" y="2095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11</xdr:row>
      <xdr:rowOff>0</xdr:rowOff>
    </xdr:from>
    <xdr:ext cx="7620" cy="7620"/>
    <xdr:sp macro="" textlink="">
      <xdr:nvSpPr>
        <xdr:cNvPr id="237" name="AutoShape 204">
          <a:hlinkClick xmlns:r="http://schemas.openxmlformats.org/officeDocument/2006/relationships" r:id="rId2"/>
          <a:extLst>
            <a:ext uri="{FF2B5EF4-FFF2-40B4-BE49-F238E27FC236}">
              <a16:creationId xmlns:a16="http://schemas.microsoft.com/office/drawing/2014/main" id="{AF494BEC-AB4D-4300-A026-2A847CDA06A3}"/>
            </a:ext>
          </a:extLst>
        </xdr:cNvPr>
        <xdr:cNvSpPr>
          <a:spLocks noChangeAspect="1" noChangeArrowheads="1"/>
        </xdr:cNvSpPr>
      </xdr:nvSpPr>
      <xdr:spPr bwMode="auto">
        <a:xfrm>
          <a:off x="9725025" y="2095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17</xdr:row>
      <xdr:rowOff>0</xdr:rowOff>
    </xdr:from>
    <xdr:ext cx="7620" cy="7620"/>
    <xdr:sp macro="" textlink="">
      <xdr:nvSpPr>
        <xdr:cNvPr id="238" name="AutoShape 213">
          <a:hlinkClick xmlns:r="http://schemas.openxmlformats.org/officeDocument/2006/relationships" r:id="rId2"/>
          <a:extLst>
            <a:ext uri="{FF2B5EF4-FFF2-40B4-BE49-F238E27FC236}">
              <a16:creationId xmlns:a16="http://schemas.microsoft.com/office/drawing/2014/main" id="{C7172796-89B2-4920-B3C8-B2FC8E0488D4}"/>
            </a:ext>
          </a:extLst>
        </xdr:cNvPr>
        <xdr:cNvSpPr>
          <a:spLocks noChangeAspect="1" noChangeArrowheads="1"/>
        </xdr:cNvSpPr>
      </xdr:nvSpPr>
      <xdr:spPr bwMode="auto">
        <a:xfrm>
          <a:off x="9725025" y="3238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17</xdr:row>
      <xdr:rowOff>0</xdr:rowOff>
    </xdr:from>
    <xdr:ext cx="7620" cy="7620"/>
    <xdr:sp macro="" textlink="">
      <xdr:nvSpPr>
        <xdr:cNvPr id="239" name="AutoShape 214">
          <a:hlinkClick xmlns:r="http://schemas.openxmlformats.org/officeDocument/2006/relationships" r:id="rId2"/>
          <a:extLst>
            <a:ext uri="{FF2B5EF4-FFF2-40B4-BE49-F238E27FC236}">
              <a16:creationId xmlns:a16="http://schemas.microsoft.com/office/drawing/2014/main" id="{0BBF944B-18CA-471F-AA5C-011F498BA889}"/>
            </a:ext>
          </a:extLst>
        </xdr:cNvPr>
        <xdr:cNvSpPr>
          <a:spLocks noChangeAspect="1" noChangeArrowheads="1"/>
        </xdr:cNvSpPr>
      </xdr:nvSpPr>
      <xdr:spPr bwMode="auto">
        <a:xfrm>
          <a:off x="9725025" y="3238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12</xdr:row>
      <xdr:rowOff>0</xdr:rowOff>
    </xdr:from>
    <xdr:ext cx="7620" cy="7620"/>
    <xdr:sp macro="" textlink="">
      <xdr:nvSpPr>
        <xdr:cNvPr id="240" name="AutoShape 221">
          <a:hlinkClick xmlns:r="http://schemas.openxmlformats.org/officeDocument/2006/relationships" r:id="rId2"/>
          <a:extLst>
            <a:ext uri="{FF2B5EF4-FFF2-40B4-BE49-F238E27FC236}">
              <a16:creationId xmlns:a16="http://schemas.microsoft.com/office/drawing/2014/main" id="{97F7626F-B0F6-48B2-9089-4C9D871D6D3D}"/>
            </a:ext>
          </a:extLst>
        </xdr:cNvPr>
        <xdr:cNvSpPr>
          <a:spLocks noChangeAspect="1" noChangeArrowheads="1"/>
        </xdr:cNvSpPr>
      </xdr:nvSpPr>
      <xdr:spPr bwMode="auto">
        <a:xfrm>
          <a:off x="9725025" y="2286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12</xdr:row>
      <xdr:rowOff>0</xdr:rowOff>
    </xdr:from>
    <xdr:ext cx="7620" cy="7620"/>
    <xdr:sp macro="" textlink="">
      <xdr:nvSpPr>
        <xdr:cNvPr id="241" name="AutoShape 222">
          <a:hlinkClick xmlns:r="http://schemas.openxmlformats.org/officeDocument/2006/relationships" r:id="rId2"/>
          <a:extLst>
            <a:ext uri="{FF2B5EF4-FFF2-40B4-BE49-F238E27FC236}">
              <a16:creationId xmlns:a16="http://schemas.microsoft.com/office/drawing/2014/main" id="{DDCC2594-AC12-4A9B-AA95-FE9810E8D5B7}"/>
            </a:ext>
          </a:extLst>
        </xdr:cNvPr>
        <xdr:cNvSpPr>
          <a:spLocks noChangeAspect="1" noChangeArrowheads="1"/>
        </xdr:cNvSpPr>
      </xdr:nvSpPr>
      <xdr:spPr bwMode="auto">
        <a:xfrm>
          <a:off x="9725025" y="2286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10</xdr:row>
      <xdr:rowOff>0</xdr:rowOff>
    </xdr:from>
    <xdr:ext cx="7620" cy="7620"/>
    <xdr:sp macro="" textlink="">
      <xdr:nvSpPr>
        <xdr:cNvPr id="242" name="AutoShape 221">
          <a:hlinkClick xmlns:r="http://schemas.openxmlformats.org/officeDocument/2006/relationships" r:id="rId2"/>
          <a:extLst>
            <a:ext uri="{FF2B5EF4-FFF2-40B4-BE49-F238E27FC236}">
              <a16:creationId xmlns:a16="http://schemas.microsoft.com/office/drawing/2014/main" id="{CA687BE0-53EB-4483-933D-4F17995FCB84}"/>
            </a:ext>
          </a:extLst>
        </xdr:cNvPr>
        <xdr:cNvSpPr>
          <a:spLocks noChangeAspect="1" noChangeArrowheads="1"/>
        </xdr:cNvSpPr>
      </xdr:nvSpPr>
      <xdr:spPr bwMode="auto">
        <a:xfrm>
          <a:off x="9725025" y="1905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10</xdr:row>
      <xdr:rowOff>0</xdr:rowOff>
    </xdr:from>
    <xdr:ext cx="7620" cy="7620"/>
    <xdr:sp macro="" textlink="">
      <xdr:nvSpPr>
        <xdr:cNvPr id="243" name="AutoShape 222">
          <a:hlinkClick xmlns:r="http://schemas.openxmlformats.org/officeDocument/2006/relationships" r:id="rId2"/>
          <a:extLst>
            <a:ext uri="{FF2B5EF4-FFF2-40B4-BE49-F238E27FC236}">
              <a16:creationId xmlns:a16="http://schemas.microsoft.com/office/drawing/2014/main" id="{1289990C-1CC4-4467-AB17-49074894DED8}"/>
            </a:ext>
          </a:extLst>
        </xdr:cNvPr>
        <xdr:cNvSpPr>
          <a:spLocks noChangeAspect="1" noChangeArrowheads="1"/>
        </xdr:cNvSpPr>
      </xdr:nvSpPr>
      <xdr:spPr bwMode="auto">
        <a:xfrm>
          <a:off x="9725025" y="1905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15</xdr:row>
      <xdr:rowOff>0</xdr:rowOff>
    </xdr:from>
    <xdr:ext cx="7620" cy="7620"/>
    <xdr:sp macro="" textlink="">
      <xdr:nvSpPr>
        <xdr:cNvPr id="244" name="AutoShape 3">
          <a:hlinkClick xmlns:r="http://schemas.openxmlformats.org/officeDocument/2006/relationships" r:id="rId4"/>
          <a:extLst>
            <a:ext uri="{FF2B5EF4-FFF2-40B4-BE49-F238E27FC236}">
              <a16:creationId xmlns:a16="http://schemas.microsoft.com/office/drawing/2014/main" id="{538CF43B-B961-473F-9A75-D3B52D5B94D3}"/>
            </a:ext>
          </a:extLst>
        </xdr:cNvPr>
        <xdr:cNvSpPr>
          <a:spLocks noChangeAspect="1" noChangeArrowheads="1"/>
        </xdr:cNvSpPr>
      </xdr:nvSpPr>
      <xdr:spPr bwMode="auto">
        <a:xfrm>
          <a:off x="9725025" y="2857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15</xdr:row>
      <xdr:rowOff>0</xdr:rowOff>
    </xdr:from>
    <xdr:ext cx="7620" cy="7620"/>
    <xdr:sp macro="" textlink="">
      <xdr:nvSpPr>
        <xdr:cNvPr id="245" name="AutoShape 4">
          <a:hlinkClick xmlns:r="http://schemas.openxmlformats.org/officeDocument/2006/relationships" r:id="rId4"/>
          <a:extLst>
            <a:ext uri="{FF2B5EF4-FFF2-40B4-BE49-F238E27FC236}">
              <a16:creationId xmlns:a16="http://schemas.microsoft.com/office/drawing/2014/main" id="{3AA36966-73A4-4A07-8233-AC3D29A13C34}"/>
            </a:ext>
          </a:extLst>
        </xdr:cNvPr>
        <xdr:cNvSpPr>
          <a:spLocks noChangeAspect="1" noChangeArrowheads="1"/>
        </xdr:cNvSpPr>
      </xdr:nvSpPr>
      <xdr:spPr bwMode="auto">
        <a:xfrm>
          <a:off x="9725025" y="2857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16</xdr:row>
      <xdr:rowOff>0</xdr:rowOff>
    </xdr:from>
    <xdr:ext cx="7620" cy="7620"/>
    <xdr:sp macro="" textlink="">
      <xdr:nvSpPr>
        <xdr:cNvPr id="246" name="AutoShape 15">
          <a:hlinkClick xmlns:r="http://schemas.openxmlformats.org/officeDocument/2006/relationships" r:id="rId4"/>
          <a:extLst>
            <a:ext uri="{FF2B5EF4-FFF2-40B4-BE49-F238E27FC236}">
              <a16:creationId xmlns:a16="http://schemas.microsoft.com/office/drawing/2014/main" id="{0C0D60CE-A2A5-4A96-B1E8-BE2AD230A996}"/>
            </a:ext>
          </a:extLst>
        </xdr:cNvPr>
        <xdr:cNvSpPr>
          <a:spLocks noChangeAspect="1" noChangeArrowheads="1"/>
        </xdr:cNvSpPr>
      </xdr:nvSpPr>
      <xdr:spPr bwMode="auto">
        <a:xfrm>
          <a:off x="9725025" y="3048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16</xdr:row>
      <xdr:rowOff>0</xdr:rowOff>
    </xdr:from>
    <xdr:ext cx="7620" cy="7620"/>
    <xdr:sp macro="" textlink="">
      <xdr:nvSpPr>
        <xdr:cNvPr id="247" name="AutoShape 16">
          <a:hlinkClick xmlns:r="http://schemas.openxmlformats.org/officeDocument/2006/relationships" r:id="rId4"/>
          <a:extLst>
            <a:ext uri="{FF2B5EF4-FFF2-40B4-BE49-F238E27FC236}">
              <a16:creationId xmlns:a16="http://schemas.microsoft.com/office/drawing/2014/main" id="{83EA405E-C95A-4E77-8D0F-4BC16864ACFD}"/>
            </a:ext>
          </a:extLst>
        </xdr:cNvPr>
        <xdr:cNvSpPr>
          <a:spLocks noChangeAspect="1" noChangeArrowheads="1"/>
        </xdr:cNvSpPr>
      </xdr:nvSpPr>
      <xdr:spPr bwMode="auto">
        <a:xfrm>
          <a:off x="9725025" y="3048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17</xdr:row>
      <xdr:rowOff>0</xdr:rowOff>
    </xdr:from>
    <xdr:ext cx="7620" cy="7620"/>
    <xdr:sp macro="" textlink="">
      <xdr:nvSpPr>
        <xdr:cNvPr id="248" name="AutoShape 203">
          <a:hlinkClick xmlns:r="http://schemas.openxmlformats.org/officeDocument/2006/relationships" r:id="rId2"/>
          <a:extLst>
            <a:ext uri="{FF2B5EF4-FFF2-40B4-BE49-F238E27FC236}">
              <a16:creationId xmlns:a16="http://schemas.microsoft.com/office/drawing/2014/main" id="{C1CBDBA2-1418-4188-9FA7-D1749BB7C9BE}"/>
            </a:ext>
          </a:extLst>
        </xdr:cNvPr>
        <xdr:cNvSpPr>
          <a:spLocks noChangeAspect="1" noChangeArrowheads="1"/>
        </xdr:cNvSpPr>
      </xdr:nvSpPr>
      <xdr:spPr bwMode="auto">
        <a:xfrm>
          <a:off x="9725025" y="3238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17</xdr:row>
      <xdr:rowOff>0</xdr:rowOff>
    </xdr:from>
    <xdr:ext cx="7620" cy="7620"/>
    <xdr:sp macro="" textlink="">
      <xdr:nvSpPr>
        <xdr:cNvPr id="249" name="AutoShape 204">
          <a:hlinkClick xmlns:r="http://schemas.openxmlformats.org/officeDocument/2006/relationships" r:id="rId2"/>
          <a:extLst>
            <a:ext uri="{FF2B5EF4-FFF2-40B4-BE49-F238E27FC236}">
              <a16:creationId xmlns:a16="http://schemas.microsoft.com/office/drawing/2014/main" id="{17283F57-6EFF-455C-878B-2670539B2F53}"/>
            </a:ext>
          </a:extLst>
        </xdr:cNvPr>
        <xdr:cNvSpPr>
          <a:spLocks noChangeAspect="1" noChangeArrowheads="1"/>
        </xdr:cNvSpPr>
      </xdr:nvSpPr>
      <xdr:spPr bwMode="auto">
        <a:xfrm>
          <a:off x="9725025" y="32385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18</xdr:row>
      <xdr:rowOff>0</xdr:rowOff>
    </xdr:from>
    <xdr:ext cx="7620" cy="7620"/>
    <xdr:sp macro="" textlink="">
      <xdr:nvSpPr>
        <xdr:cNvPr id="250" name="AutoShape 221">
          <a:hlinkClick xmlns:r="http://schemas.openxmlformats.org/officeDocument/2006/relationships" r:id="rId2"/>
          <a:extLst>
            <a:ext uri="{FF2B5EF4-FFF2-40B4-BE49-F238E27FC236}">
              <a16:creationId xmlns:a16="http://schemas.microsoft.com/office/drawing/2014/main" id="{E36610BB-C6DE-4C25-970A-49B8B1DB441D}"/>
            </a:ext>
          </a:extLst>
        </xdr:cNvPr>
        <xdr:cNvSpPr>
          <a:spLocks noChangeAspect="1" noChangeArrowheads="1"/>
        </xdr:cNvSpPr>
      </xdr:nvSpPr>
      <xdr:spPr bwMode="auto">
        <a:xfrm>
          <a:off x="972502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18</xdr:row>
      <xdr:rowOff>0</xdr:rowOff>
    </xdr:from>
    <xdr:ext cx="7620" cy="7620"/>
    <xdr:sp macro="" textlink="">
      <xdr:nvSpPr>
        <xdr:cNvPr id="251" name="AutoShape 222">
          <a:hlinkClick xmlns:r="http://schemas.openxmlformats.org/officeDocument/2006/relationships" r:id="rId2"/>
          <a:extLst>
            <a:ext uri="{FF2B5EF4-FFF2-40B4-BE49-F238E27FC236}">
              <a16:creationId xmlns:a16="http://schemas.microsoft.com/office/drawing/2014/main" id="{DD9B53D4-A90E-4D48-940A-408EE4C1E673}"/>
            </a:ext>
          </a:extLst>
        </xdr:cNvPr>
        <xdr:cNvSpPr>
          <a:spLocks noChangeAspect="1" noChangeArrowheads="1"/>
        </xdr:cNvSpPr>
      </xdr:nvSpPr>
      <xdr:spPr bwMode="auto">
        <a:xfrm>
          <a:off x="9725025" y="3429000"/>
          <a:ext cx="7620" cy="76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76200</xdr:colOff>
      <xdr:row>10</xdr:row>
      <xdr:rowOff>106680</xdr:rowOff>
    </xdr:from>
    <xdr:to>
      <xdr:col>5</xdr:col>
      <xdr:colOff>342900</xdr:colOff>
      <xdr:row>19</xdr:row>
      <xdr:rowOff>121920</xdr:rowOff>
    </xdr:to>
    <xdr:graphicFrame macro="">
      <xdr:nvGraphicFramePr>
        <xdr:cNvPr id="2" name="Chart 1">
          <a:extLst>
            <a:ext uri="{FF2B5EF4-FFF2-40B4-BE49-F238E27FC236}">
              <a16:creationId xmlns:a16="http://schemas.microsoft.com/office/drawing/2014/main" id="{EFE7ADBD-AD44-61A7-965F-2BA31D5B8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403412</xdr:colOff>
      <xdr:row>0</xdr:row>
      <xdr:rowOff>152400</xdr:rowOff>
    </xdr:from>
    <xdr:to>
      <xdr:col>26</xdr:col>
      <xdr:colOff>159572</xdr:colOff>
      <xdr:row>34</xdr:row>
      <xdr:rowOff>160020</xdr:rowOff>
    </xdr:to>
    <xdr:sp macro="" textlink="">
      <xdr:nvSpPr>
        <xdr:cNvPr id="9" name="Rectangle: Rounded Corners 8">
          <a:extLst>
            <a:ext uri="{FF2B5EF4-FFF2-40B4-BE49-F238E27FC236}">
              <a16:creationId xmlns:a16="http://schemas.microsoft.com/office/drawing/2014/main" id="{DDC3EC81-10A9-4D61-9283-136EF8C47877}"/>
            </a:ext>
          </a:extLst>
        </xdr:cNvPr>
        <xdr:cNvSpPr/>
      </xdr:nvSpPr>
      <xdr:spPr>
        <a:xfrm>
          <a:off x="1622612" y="152400"/>
          <a:ext cx="14386560" cy="6103620"/>
        </a:xfrm>
        <a:prstGeom prst="roundRect">
          <a:avLst>
            <a:gd name="adj" fmla="val 2878"/>
          </a:avLst>
        </a:prstGeom>
        <a:solidFill>
          <a:schemeClr val="bg1">
            <a:lumMod val="95000"/>
          </a:schemeClr>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586292</xdr:colOff>
      <xdr:row>2</xdr:row>
      <xdr:rowOff>152400</xdr:rowOff>
    </xdr:from>
    <xdr:to>
      <xdr:col>21</xdr:col>
      <xdr:colOff>513140</xdr:colOff>
      <xdr:row>10</xdr:row>
      <xdr:rowOff>73690</xdr:rowOff>
    </xdr:to>
    <xdr:sp macro="" textlink="">
      <xdr:nvSpPr>
        <xdr:cNvPr id="3" name="Rectangle: Rounded Corners 2">
          <a:extLst>
            <a:ext uri="{FF2B5EF4-FFF2-40B4-BE49-F238E27FC236}">
              <a16:creationId xmlns:a16="http://schemas.microsoft.com/office/drawing/2014/main" id="{175B0BF3-3936-9D46-4A5A-D50B68E427F1}"/>
            </a:ext>
          </a:extLst>
        </xdr:cNvPr>
        <xdr:cNvSpPr/>
      </xdr:nvSpPr>
      <xdr:spPr>
        <a:xfrm>
          <a:off x="4243892" y="510988"/>
          <a:ext cx="9070848" cy="1355643"/>
        </a:xfrm>
        <a:prstGeom prst="roundRect">
          <a:avLst>
            <a:gd name="adj" fmla="val 4526"/>
          </a:avLst>
        </a:prstGeom>
        <a:solidFill>
          <a:srgbClr val="2E2F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277682</xdr:colOff>
      <xdr:row>8</xdr:row>
      <xdr:rowOff>106456</xdr:rowOff>
    </xdr:from>
    <xdr:to>
      <xdr:col>16</xdr:col>
      <xdr:colOff>216722</xdr:colOff>
      <xdr:row>15</xdr:row>
      <xdr:rowOff>79024</xdr:rowOff>
    </xdr:to>
    <xdr:sp macro="" textlink="">
      <xdr:nvSpPr>
        <xdr:cNvPr id="5" name="Rectangle: Rounded Corners 4">
          <a:extLst>
            <a:ext uri="{FF2B5EF4-FFF2-40B4-BE49-F238E27FC236}">
              <a16:creationId xmlns:a16="http://schemas.microsoft.com/office/drawing/2014/main" id="{BBCA61BD-7315-44C7-BFD9-0E5D5D995ED0}"/>
            </a:ext>
          </a:extLst>
        </xdr:cNvPr>
        <xdr:cNvSpPr/>
      </xdr:nvSpPr>
      <xdr:spPr>
        <a:xfrm>
          <a:off x="7592882" y="1540809"/>
          <a:ext cx="2377440" cy="1227627"/>
        </a:xfrm>
        <a:prstGeom prst="roundRect">
          <a:avLst>
            <a:gd name="adj" fmla="val 10609"/>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228152</xdr:colOff>
      <xdr:row>8</xdr:row>
      <xdr:rowOff>89311</xdr:rowOff>
    </xdr:from>
    <xdr:to>
      <xdr:col>21</xdr:col>
      <xdr:colOff>167192</xdr:colOff>
      <xdr:row>15</xdr:row>
      <xdr:rowOff>61879</xdr:rowOff>
    </xdr:to>
    <xdr:sp macro="" textlink="">
      <xdr:nvSpPr>
        <xdr:cNvPr id="6" name="Rectangle: Rounded Corners 5">
          <a:extLst>
            <a:ext uri="{FF2B5EF4-FFF2-40B4-BE49-F238E27FC236}">
              <a16:creationId xmlns:a16="http://schemas.microsoft.com/office/drawing/2014/main" id="{59570C5A-5A24-4875-868B-F1AF9DA67D16}"/>
            </a:ext>
          </a:extLst>
        </xdr:cNvPr>
        <xdr:cNvSpPr/>
      </xdr:nvSpPr>
      <xdr:spPr>
        <a:xfrm>
          <a:off x="10591352" y="1523664"/>
          <a:ext cx="2377440" cy="1227627"/>
        </a:xfrm>
        <a:prstGeom prst="roundRect">
          <a:avLst>
            <a:gd name="adj" fmla="val 11825"/>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342452</xdr:colOff>
      <xdr:row>3</xdr:row>
      <xdr:rowOff>160020</xdr:rowOff>
    </xdr:from>
    <xdr:to>
      <xdr:col>18</xdr:col>
      <xdr:colOff>319592</xdr:colOff>
      <xdr:row>7</xdr:row>
      <xdr:rowOff>34066</xdr:rowOff>
    </xdr:to>
    <xdr:sp macro="" textlink="">
      <xdr:nvSpPr>
        <xdr:cNvPr id="7" name="TextBox 6">
          <a:extLst>
            <a:ext uri="{FF2B5EF4-FFF2-40B4-BE49-F238E27FC236}">
              <a16:creationId xmlns:a16="http://schemas.microsoft.com/office/drawing/2014/main" id="{87CDC397-7B5C-0E73-D8A9-BF16A7B85E67}"/>
            </a:ext>
          </a:extLst>
        </xdr:cNvPr>
        <xdr:cNvSpPr txBox="1"/>
      </xdr:nvSpPr>
      <xdr:spPr>
        <a:xfrm>
          <a:off x="5219252" y="697902"/>
          <a:ext cx="6073140" cy="591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bg1">
                  <a:lumMod val="95000"/>
                </a:schemeClr>
              </a:solidFill>
            </a:rPr>
            <a:t>Tourism Business</a:t>
          </a:r>
          <a:r>
            <a:rPr lang="en-US" sz="2800" baseline="0">
              <a:solidFill>
                <a:schemeClr val="bg1">
                  <a:lumMod val="95000"/>
                </a:schemeClr>
              </a:solidFill>
            </a:rPr>
            <a:t> </a:t>
          </a:r>
          <a:r>
            <a:rPr lang="en-US" sz="2800">
              <a:solidFill>
                <a:schemeClr val="bg1">
                  <a:lumMod val="95000"/>
                </a:schemeClr>
              </a:solidFill>
            </a:rPr>
            <a:t>Dashboard</a:t>
          </a:r>
        </a:p>
      </xdr:txBody>
    </xdr:sp>
    <xdr:clientData/>
  </xdr:twoCellAnchor>
  <xdr:twoCellAnchor>
    <xdr:from>
      <xdr:col>8</xdr:col>
      <xdr:colOff>7172</xdr:colOff>
      <xdr:row>4</xdr:row>
      <xdr:rowOff>133126</xdr:rowOff>
    </xdr:from>
    <xdr:to>
      <xdr:col>8</xdr:col>
      <xdr:colOff>304352</xdr:colOff>
      <xdr:row>6</xdr:row>
      <xdr:rowOff>56926</xdr:rowOff>
    </xdr:to>
    <xdr:sp macro="" textlink="">
      <xdr:nvSpPr>
        <xdr:cNvPr id="8" name="Oval 7">
          <a:extLst>
            <a:ext uri="{FF2B5EF4-FFF2-40B4-BE49-F238E27FC236}">
              <a16:creationId xmlns:a16="http://schemas.microsoft.com/office/drawing/2014/main" id="{D276728E-A310-ED5F-8947-7560F9D71514}"/>
            </a:ext>
          </a:extLst>
        </xdr:cNvPr>
        <xdr:cNvSpPr/>
      </xdr:nvSpPr>
      <xdr:spPr>
        <a:xfrm>
          <a:off x="4883972" y="850302"/>
          <a:ext cx="297180" cy="282389"/>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449555</xdr:colOff>
      <xdr:row>11</xdr:row>
      <xdr:rowOff>140746</xdr:rowOff>
    </xdr:from>
    <xdr:to>
      <xdr:col>16</xdr:col>
      <xdr:colOff>117662</xdr:colOff>
      <xdr:row>15</xdr:row>
      <xdr:rowOff>3586</xdr:rowOff>
    </xdr:to>
    <xdr:sp macro="" textlink="'Analytical data'!Q9">
      <xdr:nvSpPr>
        <xdr:cNvPr id="14" name="TextBox 13">
          <a:extLst>
            <a:ext uri="{FF2B5EF4-FFF2-40B4-BE49-F238E27FC236}">
              <a16:creationId xmlns:a16="http://schemas.microsoft.com/office/drawing/2014/main" id="{7BDBE288-34E1-46E6-67A2-9F1EA8A76A71}"/>
            </a:ext>
          </a:extLst>
        </xdr:cNvPr>
        <xdr:cNvSpPr txBox="1"/>
      </xdr:nvSpPr>
      <xdr:spPr>
        <a:xfrm>
          <a:off x="7815555" y="2119829"/>
          <a:ext cx="2123440" cy="5825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28F963C-29DE-4245-8539-605ECA755896}" type="TxLink">
            <a:rPr lang="en-US" sz="2800" b="0" i="0" u="none" strike="noStrike">
              <a:solidFill>
                <a:srgbClr val="000000"/>
              </a:solidFill>
              <a:effectLst/>
              <a:latin typeface="Calibri"/>
              <a:ea typeface="+mn-ea"/>
              <a:cs typeface="Calibri"/>
            </a:rPr>
            <a:pPr algn="ctr"/>
            <a:t>$11,268,897</a:t>
          </a:fld>
          <a:endParaRPr lang="en-US" sz="2800"/>
        </a:p>
      </xdr:txBody>
    </xdr:sp>
    <xdr:clientData/>
  </xdr:twoCellAnchor>
  <xdr:twoCellAnchor>
    <xdr:from>
      <xdr:col>17</xdr:col>
      <xdr:colOff>327212</xdr:colOff>
      <xdr:row>11</xdr:row>
      <xdr:rowOff>96296</xdr:rowOff>
    </xdr:from>
    <xdr:to>
      <xdr:col>21</xdr:col>
      <xdr:colOff>30032</xdr:colOff>
      <xdr:row>14</xdr:row>
      <xdr:rowOff>164876</xdr:rowOff>
    </xdr:to>
    <xdr:sp macro="" textlink="'Analytical data'!R9">
      <xdr:nvSpPr>
        <xdr:cNvPr id="15" name="TextBox 14">
          <a:extLst>
            <a:ext uri="{FF2B5EF4-FFF2-40B4-BE49-F238E27FC236}">
              <a16:creationId xmlns:a16="http://schemas.microsoft.com/office/drawing/2014/main" id="{BBCCFD70-80CC-3B42-83FF-4BB97FB850E2}"/>
            </a:ext>
          </a:extLst>
        </xdr:cNvPr>
        <xdr:cNvSpPr txBox="1"/>
      </xdr:nvSpPr>
      <xdr:spPr>
        <a:xfrm>
          <a:off x="10762379" y="2075379"/>
          <a:ext cx="2158153" cy="6083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07A6AB-ABFD-4BA1-B0C9-4A254335E73F}" type="TxLink">
            <a:rPr lang="en-US" sz="2800" b="0" i="0" u="none" strike="noStrike">
              <a:solidFill>
                <a:srgbClr val="000000"/>
              </a:solidFill>
              <a:effectLst/>
              <a:latin typeface="Calibri"/>
              <a:ea typeface="+mn-ea"/>
              <a:cs typeface="Calibri"/>
            </a:rPr>
            <a:pPr algn="ctr"/>
            <a:t>$5,487,573</a:t>
          </a:fld>
          <a:endParaRPr lang="en-US" sz="2800"/>
        </a:p>
      </xdr:txBody>
    </xdr:sp>
    <xdr:clientData/>
  </xdr:twoCellAnchor>
  <xdr:twoCellAnchor>
    <xdr:from>
      <xdr:col>13</xdr:col>
      <xdr:colOff>532952</xdr:colOff>
      <xdr:row>9</xdr:row>
      <xdr:rowOff>87406</xdr:rowOff>
    </xdr:from>
    <xdr:to>
      <xdr:col>16</xdr:col>
      <xdr:colOff>136712</xdr:colOff>
      <xdr:row>10</xdr:row>
      <xdr:rowOff>175260</xdr:rowOff>
    </xdr:to>
    <xdr:sp macro="" textlink="">
      <xdr:nvSpPr>
        <xdr:cNvPr id="17" name="TextBox 16">
          <a:extLst>
            <a:ext uri="{FF2B5EF4-FFF2-40B4-BE49-F238E27FC236}">
              <a16:creationId xmlns:a16="http://schemas.microsoft.com/office/drawing/2014/main" id="{498EC6B1-1386-EC6C-7763-559C3422E9EB}"/>
            </a:ext>
          </a:extLst>
        </xdr:cNvPr>
        <xdr:cNvSpPr txBox="1"/>
      </xdr:nvSpPr>
      <xdr:spPr>
        <a:xfrm>
          <a:off x="8457752" y="1701053"/>
          <a:ext cx="1432560" cy="2671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tx1">
                  <a:lumMod val="65000"/>
                  <a:lumOff val="35000"/>
                </a:schemeClr>
              </a:solidFill>
            </a:rPr>
            <a:t>Total </a:t>
          </a:r>
          <a:r>
            <a:rPr lang="en-US" sz="2000">
              <a:solidFill>
                <a:srgbClr val="FF0000"/>
              </a:solidFill>
            </a:rPr>
            <a:t>Cost</a:t>
          </a:r>
        </a:p>
      </xdr:txBody>
    </xdr:sp>
    <xdr:clientData/>
  </xdr:twoCellAnchor>
  <xdr:twoCellAnchor>
    <xdr:from>
      <xdr:col>18</xdr:col>
      <xdr:colOff>502472</xdr:colOff>
      <xdr:row>9</xdr:row>
      <xdr:rowOff>72166</xdr:rowOff>
    </xdr:from>
    <xdr:to>
      <xdr:col>21</xdr:col>
      <xdr:colOff>52892</xdr:colOff>
      <xdr:row>11</xdr:row>
      <xdr:rowOff>95026</xdr:rowOff>
    </xdr:to>
    <xdr:sp macro="" textlink="">
      <xdr:nvSpPr>
        <xdr:cNvPr id="18" name="TextBox 17">
          <a:extLst>
            <a:ext uri="{FF2B5EF4-FFF2-40B4-BE49-F238E27FC236}">
              <a16:creationId xmlns:a16="http://schemas.microsoft.com/office/drawing/2014/main" id="{6A0BC1B7-8FFC-96B2-237F-189963579886}"/>
            </a:ext>
          </a:extLst>
        </xdr:cNvPr>
        <xdr:cNvSpPr txBox="1"/>
      </xdr:nvSpPr>
      <xdr:spPr>
        <a:xfrm>
          <a:off x="11475272" y="1685813"/>
          <a:ext cx="1379220" cy="3814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tx1">
                  <a:lumMod val="65000"/>
                  <a:lumOff val="35000"/>
                </a:schemeClr>
              </a:solidFill>
            </a:rPr>
            <a:t>Total</a:t>
          </a:r>
          <a:r>
            <a:rPr lang="en-US" sz="1800" baseline="0">
              <a:solidFill>
                <a:schemeClr val="tx1">
                  <a:lumMod val="65000"/>
                  <a:lumOff val="35000"/>
                </a:schemeClr>
              </a:solidFill>
            </a:rPr>
            <a:t> </a:t>
          </a:r>
          <a:r>
            <a:rPr lang="en-US" sz="1800" baseline="0">
              <a:solidFill>
                <a:srgbClr val="00B050"/>
              </a:solidFill>
            </a:rPr>
            <a:t>Profit</a:t>
          </a:r>
          <a:endParaRPr lang="en-US" sz="1800">
            <a:solidFill>
              <a:srgbClr val="00B050"/>
            </a:solidFill>
          </a:endParaRPr>
        </a:p>
      </xdr:txBody>
    </xdr:sp>
    <xdr:clientData/>
  </xdr:twoCellAnchor>
  <xdr:twoCellAnchor>
    <xdr:from>
      <xdr:col>7</xdr:col>
      <xdr:colOff>327212</xdr:colOff>
      <xdr:row>8</xdr:row>
      <xdr:rowOff>72166</xdr:rowOff>
    </xdr:from>
    <xdr:to>
      <xdr:col>11</xdr:col>
      <xdr:colOff>266252</xdr:colOff>
      <xdr:row>15</xdr:row>
      <xdr:rowOff>44734</xdr:rowOff>
    </xdr:to>
    <xdr:grpSp>
      <xdr:nvGrpSpPr>
        <xdr:cNvPr id="37" name="Group 36">
          <a:extLst>
            <a:ext uri="{FF2B5EF4-FFF2-40B4-BE49-F238E27FC236}">
              <a16:creationId xmlns:a16="http://schemas.microsoft.com/office/drawing/2014/main" id="{CEA2DEB3-AF91-35A3-A1CE-EABFEAD8E219}"/>
            </a:ext>
          </a:extLst>
        </xdr:cNvPr>
        <xdr:cNvGrpSpPr/>
      </xdr:nvGrpSpPr>
      <xdr:grpSpPr>
        <a:xfrm>
          <a:off x="4624045" y="1511499"/>
          <a:ext cx="2394374" cy="1231985"/>
          <a:chOff x="2971800" y="1379220"/>
          <a:chExt cx="2377440" cy="1252728"/>
        </a:xfrm>
      </xdr:grpSpPr>
      <xdr:sp macro="" textlink="">
        <xdr:nvSpPr>
          <xdr:cNvPr id="4" name="Rectangle: Rounded Corners 3">
            <a:extLst>
              <a:ext uri="{FF2B5EF4-FFF2-40B4-BE49-F238E27FC236}">
                <a16:creationId xmlns:a16="http://schemas.microsoft.com/office/drawing/2014/main" id="{8C6CFAAF-A350-4788-9E16-E25B91808943}"/>
              </a:ext>
            </a:extLst>
          </xdr:cNvPr>
          <xdr:cNvSpPr/>
        </xdr:nvSpPr>
        <xdr:spPr>
          <a:xfrm>
            <a:off x="2971800" y="1379220"/>
            <a:ext cx="2377440" cy="1252728"/>
          </a:xfrm>
          <a:prstGeom prst="roundRect">
            <a:avLst>
              <a:gd name="adj" fmla="val 11825"/>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nalytical data'!P9">
        <xdr:nvSpPr>
          <xdr:cNvPr id="13" name="TextBox 12">
            <a:extLst>
              <a:ext uri="{FF2B5EF4-FFF2-40B4-BE49-F238E27FC236}">
                <a16:creationId xmlns:a16="http://schemas.microsoft.com/office/drawing/2014/main" id="{E110796F-D01A-86FE-36A1-B5CE836A74A4}"/>
              </a:ext>
            </a:extLst>
          </xdr:cNvPr>
          <xdr:cNvSpPr txBox="1"/>
        </xdr:nvSpPr>
        <xdr:spPr>
          <a:xfrm>
            <a:off x="3160704" y="2040287"/>
            <a:ext cx="2087880" cy="5267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F1E7F7-718B-4EAD-9BD8-CA50B11FD94C}" type="TxLink">
              <a:rPr lang="en-US" sz="2800" b="0" i="0" u="none" strike="noStrike">
                <a:solidFill>
                  <a:srgbClr val="000000"/>
                </a:solidFill>
                <a:effectLst/>
                <a:latin typeface="Calibri"/>
                <a:ea typeface="+mn-ea"/>
                <a:cs typeface="Calibri"/>
              </a:rPr>
              <a:pPr algn="ctr"/>
              <a:t>$16,756,470</a:t>
            </a:fld>
            <a:endParaRPr lang="en-US" sz="2800"/>
          </a:p>
        </xdr:txBody>
      </xdr:sp>
      <xdr:sp macro="" textlink="">
        <xdr:nvSpPr>
          <xdr:cNvPr id="16" name="TextBox 15">
            <a:extLst>
              <a:ext uri="{FF2B5EF4-FFF2-40B4-BE49-F238E27FC236}">
                <a16:creationId xmlns:a16="http://schemas.microsoft.com/office/drawing/2014/main" id="{F06EF0F8-AC0C-1A9F-F7FA-C3BE2432A1EC}"/>
              </a:ext>
            </a:extLst>
          </xdr:cNvPr>
          <xdr:cNvSpPr txBox="1"/>
        </xdr:nvSpPr>
        <xdr:spPr>
          <a:xfrm>
            <a:off x="3710940" y="1577942"/>
            <a:ext cx="1607820" cy="3041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tx1">
                    <a:lumMod val="65000"/>
                    <a:lumOff val="35000"/>
                  </a:schemeClr>
                </a:solidFill>
              </a:rPr>
              <a:t>Total</a:t>
            </a:r>
            <a:r>
              <a:rPr lang="en-US" sz="1800" baseline="0">
                <a:solidFill>
                  <a:schemeClr val="tx1">
                    <a:lumMod val="65000"/>
                    <a:lumOff val="35000"/>
                  </a:schemeClr>
                </a:solidFill>
              </a:rPr>
              <a:t> </a:t>
            </a:r>
            <a:r>
              <a:rPr lang="en-US" sz="1800" baseline="0">
                <a:solidFill>
                  <a:srgbClr val="0070C0"/>
                </a:solidFill>
              </a:rPr>
              <a:t>Revenue</a:t>
            </a:r>
            <a:endParaRPr lang="en-US" sz="1800">
              <a:solidFill>
                <a:srgbClr val="0070C0"/>
              </a:solidFill>
            </a:endParaRPr>
          </a:p>
        </xdr:txBody>
      </xdr:sp>
      <xdr:pic>
        <xdr:nvPicPr>
          <xdr:cNvPr id="20" name="Picture 19">
            <a:extLst>
              <a:ext uri="{FF2B5EF4-FFF2-40B4-BE49-F238E27FC236}">
                <a16:creationId xmlns:a16="http://schemas.microsoft.com/office/drawing/2014/main" id="{2461EDA1-0158-647F-436D-0996CEB633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24200" y="1424940"/>
            <a:ext cx="579120" cy="579120"/>
          </a:xfrm>
          <a:prstGeom prst="rect">
            <a:avLst/>
          </a:prstGeom>
        </xdr:spPr>
      </xdr:pic>
    </xdr:grpSp>
    <xdr:clientData/>
  </xdr:twoCellAnchor>
  <xdr:twoCellAnchor>
    <xdr:from>
      <xdr:col>12</xdr:col>
      <xdr:colOff>449132</xdr:colOff>
      <xdr:row>8</xdr:row>
      <xdr:rowOff>148366</xdr:rowOff>
    </xdr:from>
    <xdr:to>
      <xdr:col>13</xdr:col>
      <xdr:colOff>510092</xdr:colOff>
      <xdr:row>12</xdr:row>
      <xdr:rowOff>87406</xdr:rowOff>
    </xdr:to>
    <xdr:pic>
      <xdr:nvPicPr>
        <xdr:cNvPr id="24" name="Picture 23">
          <a:extLst>
            <a:ext uri="{FF2B5EF4-FFF2-40B4-BE49-F238E27FC236}">
              <a16:creationId xmlns:a16="http://schemas.microsoft.com/office/drawing/2014/main" id="{A3407C8C-820C-80A8-E99A-BADAE1F37EF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764332" y="1582719"/>
          <a:ext cx="670560" cy="656216"/>
        </a:xfrm>
        <a:prstGeom prst="rect">
          <a:avLst/>
        </a:prstGeom>
      </xdr:spPr>
    </xdr:pic>
    <xdr:clientData/>
  </xdr:twoCellAnchor>
  <xdr:twoCellAnchor>
    <xdr:from>
      <xdr:col>17</xdr:col>
      <xdr:colOff>525332</xdr:colOff>
      <xdr:row>8</xdr:row>
      <xdr:rowOff>125506</xdr:rowOff>
    </xdr:from>
    <xdr:to>
      <xdr:col>18</xdr:col>
      <xdr:colOff>464372</xdr:colOff>
      <xdr:row>11</xdr:row>
      <xdr:rowOff>125506</xdr:rowOff>
    </xdr:to>
    <xdr:pic>
      <xdr:nvPicPr>
        <xdr:cNvPr id="26" name="Picture 25">
          <a:extLst>
            <a:ext uri="{FF2B5EF4-FFF2-40B4-BE49-F238E27FC236}">
              <a16:creationId xmlns:a16="http://schemas.microsoft.com/office/drawing/2014/main" id="{9B80B8CF-CB61-D3BA-44E0-39995808E2E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888532" y="1559859"/>
          <a:ext cx="548640" cy="537882"/>
        </a:xfrm>
        <a:prstGeom prst="rect">
          <a:avLst/>
        </a:prstGeom>
      </xdr:spPr>
    </xdr:pic>
    <xdr:clientData/>
  </xdr:twoCellAnchor>
  <xdr:twoCellAnchor>
    <xdr:from>
      <xdr:col>2</xdr:col>
      <xdr:colOff>457200</xdr:colOff>
      <xdr:row>18</xdr:row>
      <xdr:rowOff>91889</xdr:rowOff>
    </xdr:from>
    <xdr:to>
      <xdr:col>7</xdr:col>
      <xdr:colOff>304800</xdr:colOff>
      <xdr:row>30</xdr:row>
      <xdr:rowOff>160468</xdr:rowOff>
    </xdr:to>
    <xdr:graphicFrame macro="">
      <xdr:nvGraphicFramePr>
        <xdr:cNvPr id="28" name="Chart 27">
          <a:extLst>
            <a:ext uri="{FF2B5EF4-FFF2-40B4-BE49-F238E27FC236}">
              <a16:creationId xmlns:a16="http://schemas.microsoft.com/office/drawing/2014/main" id="{9B696F57-2C9A-4C42-83C8-4EFC44C14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532055</xdr:colOff>
      <xdr:row>11</xdr:row>
      <xdr:rowOff>97267</xdr:rowOff>
    </xdr:from>
    <xdr:to>
      <xdr:col>6</xdr:col>
      <xdr:colOff>158675</xdr:colOff>
      <xdr:row>17</xdr:row>
      <xdr:rowOff>127747</xdr:rowOff>
    </xdr:to>
    <xdr:grpSp>
      <xdr:nvGrpSpPr>
        <xdr:cNvPr id="12" name="Group 11">
          <a:extLst>
            <a:ext uri="{FF2B5EF4-FFF2-40B4-BE49-F238E27FC236}">
              <a16:creationId xmlns:a16="http://schemas.microsoft.com/office/drawing/2014/main" id="{A597696B-E663-7630-D264-5039828B54B2}"/>
            </a:ext>
          </a:extLst>
        </xdr:cNvPr>
        <xdr:cNvGrpSpPr/>
      </xdr:nvGrpSpPr>
      <xdr:grpSpPr>
        <a:xfrm>
          <a:off x="1759722" y="2076350"/>
          <a:ext cx="2081953" cy="1109980"/>
          <a:chOff x="1858832" y="1594373"/>
          <a:chExt cx="2065020" cy="1106245"/>
        </a:xfrm>
      </xdr:grpSpPr>
      <xdr:sp macro="" textlink="">
        <xdr:nvSpPr>
          <xdr:cNvPr id="27" name="TextBox 26">
            <a:extLst>
              <a:ext uri="{FF2B5EF4-FFF2-40B4-BE49-F238E27FC236}">
                <a16:creationId xmlns:a16="http://schemas.microsoft.com/office/drawing/2014/main" id="{4033BC78-77C1-4E3B-6AE3-7BD71E6C75AA}"/>
              </a:ext>
            </a:extLst>
          </xdr:cNvPr>
          <xdr:cNvSpPr txBox="1"/>
        </xdr:nvSpPr>
        <xdr:spPr>
          <a:xfrm>
            <a:off x="1858832" y="1594373"/>
            <a:ext cx="2065020" cy="1106245"/>
          </a:xfrm>
          <a:prstGeom prst="rect">
            <a:avLst/>
          </a:prstGeom>
          <a:solidFill>
            <a:srgbClr val="2E2F3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bg1"/>
              </a:solidFill>
            </a:endParaRPr>
          </a:p>
        </xdr:txBody>
      </xdr:sp>
      <xdr:sp macro="" textlink="">
        <xdr:nvSpPr>
          <xdr:cNvPr id="29" name="TextBox 28">
            <a:extLst>
              <a:ext uri="{FF2B5EF4-FFF2-40B4-BE49-F238E27FC236}">
                <a16:creationId xmlns:a16="http://schemas.microsoft.com/office/drawing/2014/main" id="{BF05669D-BDFF-2074-0367-19A669A1CC93}"/>
              </a:ext>
            </a:extLst>
          </xdr:cNvPr>
          <xdr:cNvSpPr txBox="1"/>
        </xdr:nvSpPr>
        <xdr:spPr>
          <a:xfrm>
            <a:off x="1957892" y="1670573"/>
            <a:ext cx="1790700" cy="343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Number</a:t>
            </a:r>
            <a:r>
              <a:rPr lang="en-US" sz="1400" baseline="0">
                <a:solidFill>
                  <a:schemeClr val="bg1"/>
                </a:solidFill>
              </a:rPr>
              <a:t> of Packages</a:t>
            </a:r>
            <a:endParaRPr lang="en-US" sz="1400">
              <a:solidFill>
                <a:schemeClr val="bg1"/>
              </a:solidFill>
            </a:endParaRPr>
          </a:p>
        </xdr:txBody>
      </xdr:sp>
      <xdr:pic>
        <xdr:nvPicPr>
          <xdr:cNvPr id="33" name="Picture 32">
            <a:extLst>
              <a:ext uri="{FF2B5EF4-FFF2-40B4-BE49-F238E27FC236}">
                <a16:creationId xmlns:a16="http://schemas.microsoft.com/office/drawing/2014/main" id="{62451F28-8283-CDE3-04B6-839F22BF61F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50273" y="2036782"/>
            <a:ext cx="586740" cy="575983"/>
          </a:xfrm>
          <a:prstGeom prst="rect">
            <a:avLst/>
          </a:prstGeom>
        </xdr:spPr>
      </xdr:pic>
      <xdr:sp macro="" textlink="">
        <xdr:nvSpPr>
          <xdr:cNvPr id="34" name="TextBox 33">
            <a:extLst>
              <a:ext uri="{FF2B5EF4-FFF2-40B4-BE49-F238E27FC236}">
                <a16:creationId xmlns:a16="http://schemas.microsoft.com/office/drawing/2014/main" id="{DC6CD3F9-79E9-C154-AFD9-892C2FD59543}"/>
              </a:ext>
            </a:extLst>
          </xdr:cNvPr>
          <xdr:cNvSpPr txBox="1"/>
        </xdr:nvSpPr>
        <xdr:spPr>
          <a:xfrm>
            <a:off x="2681792" y="2097741"/>
            <a:ext cx="960120" cy="373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rPr>
              <a:t>458</a:t>
            </a:r>
          </a:p>
        </xdr:txBody>
      </xdr:sp>
    </xdr:grpSp>
    <xdr:clientData/>
  </xdr:twoCellAnchor>
  <xdr:twoCellAnchor>
    <xdr:from>
      <xdr:col>7</xdr:col>
      <xdr:colOff>304352</xdr:colOff>
      <xdr:row>17</xdr:row>
      <xdr:rowOff>102646</xdr:rowOff>
    </xdr:from>
    <xdr:to>
      <xdr:col>14</xdr:col>
      <xdr:colOff>586292</xdr:colOff>
      <xdr:row>31</xdr:row>
      <xdr:rowOff>125506</xdr:rowOff>
    </xdr:to>
    <xdr:graphicFrame macro="">
      <xdr:nvGraphicFramePr>
        <xdr:cNvPr id="35" name="Chart 34">
          <a:extLst>
            <a:ext uri="{FF2B5EF4-FFF2-40B4-BE49-F238E27FC236}">
              <a16:creationId xmlns:a16="http://schemas.microsoft.com/office/drawing/2014/main" id="{8A5B0BF5-18DB-43AD-A092-5AAE32F4E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182432</xdr:colOff>
      <xdr:row>17</xdr:row>
      <xdr:rowOff>56927</xdr:rowOff>
    </xdr:from>
    <xdr:to>
      <xdr:col>22</xdr:col>
      <xdr:colOff>190052</xdr:colOff>
      <xdr:row>31</xdr:row>
      <xdr:rowOff>34067</xdr:rowOff>
    </xdr:to>
    <xdr:graphicFrame macro="">
      <xdr:nvGraphicFramePr>
        <xdr:cNvPr id="36" name="Chart 35">
          <a:extLst>
            <a:ext uri="{FF2B5EF4-FFF2-40B4-BE49-F238E27FC236}">
              <a16:creationId xmlns:a16="http://schemas.microsoft.com/office/drawing/2014/main" id="{BB6F67F4-0946-457F-908D-18EAB81C8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251013</xdr:colOff>
      <xdr:row>17</xdr:row>
      <xdr:rowOff>134469</xdr:rowOff>
    </xdr:from>
    <xdr:to>
      <xdr:col>25</xdr:col>
      <xdr:colOff>358589</xdr:colOff>
      <xdr:row>33</xdr:row>
      <xdr:rowOff>125506</xdr:rowOff>
    </xdr:to>
    <mc:AlternateContent xmlns:mc="http://schemas.openxmlformats.org/markup-compatibility/2006" xmlns:a14="http://schemas.microsoft.com/office/drawing/2010/main">
      <mc:Choice Requires="a14">
        <xdr:graphicFrame macro="">
          <xdr:nvGraphicFramePr>
            <xdr:cNvPr id="41" name="Duration 3">
              <a:extLst>
                <a:ext uri="{FF2B5EF4-FFF2-40B4-BE49-F238E27FC236}">
                  <a16:creationId xmlns:a16="http://schemas.microsoft.com/office/drawing/2014/main" id="{DA052162-373F-4DE2-95D5-5C5F8D695584}"/>
                </a:ext>
              </a:extLst>
            </xdr:cNvPr>
            <xdr:cNvGraphicFramePr/>
          </xdr:nvGraphicFramePr>
          <xdr:xfrm>
            <a:off x="0" y="0"/>
            <a:ext cx="0" cy="0"/>
          </xdr:xfrm>
          <a:graphic>
            <a:graphicData uri="http://schemas.microsoft.com/office/drawing/2010/slicer">
              <sle:slicer xmlns:sle="http://schemas.microsoft.com/office/drawing/2010/slicer" name="Duration 3"/>
            </a:graphicData>
          </a:graphic>
        </xdr:graphicFrame>
      </mc:Choice>
      <mc:Fallback xmlns="">
        <xdr:sp macro="" textlink="">
          <xdr:nvSpPr>
            <xdr:cNvPr id="0" name=""/>
            <xdr:cNvSpPr>
              <a:spLocks noTextEdit="1"/>
            </xdr:cNvSpPr>
          </xdr:nvSpPr>
          <xdr:spPr>
            <a:xfrm>
              <a:off x="13755346" y="3193052"/>
              <a:ext cx="1949076" cy="28697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259975</xdr:colOff>
      <xdr:row>6</xdr:row>
      <xdr:rowOff>161364</xdr:rowOff>
    </xdr:from>
    <xdr:to>
      <xdr:col>25</xdr:col>
      <xdr:colOff>376516</xdr:colOff>
      <xdr:row>16</xdr:row>
      <xdr:rowOff>143435</xdr:rowOff>
    </xdr:to>
    <xdr:grpSp>
      <xdr:nvGrpSpPr>
        <xdr:cNvPr id="19" name="Group 18">
          <a:extLst>
            <a:ext uri="{FF2B5EF4-FFF2-40B4-BE49-F238E27FC236}">
              <a16:creationId xmlns:a16="http://schemas.microsoft.com/office/drawing/2014/main" id="{9E8CED34-BC1C-C551-CF9C-B1CB9C30322D}"/>
            </a:ext>
          </a:extLst>
        </xdr:cNvPr>
        <xdr:cNvGrpSpPr/>
      </xdr:nvGrpSpPr>
      <xdr:grpSpPr>
        <a:xfrm>
          <a:off x="13764308" y="1240864"/>
          <a:ext cx="1958041" cy="1781238"/>
          <a:chOff x="13787717" y="1057835"/>
          <a:chExt cx="1945341" cy="1775012"/>
        </a:xfrm>
      </xdr:grpSpPr>
      <mc:AlternateContent xmlns:mc="http://schemas.openxmlformats.org/markup-compatibility/2006" xmlns:a14="http://schemas.microsoft.com/office/drawing/2010/main">
        <mc:Choice Requires="a14">
          <xdr:graphicFrame macro="">
            <xdr:nvGraphicFramePr>
              <xdr:cNvPr id="44" name="Season 3">
                <a:extLst>
                  <a:ext uri="{FF2B5EF4-FFF2-40B4-BE49-F238E27FC236}">
                    <a16:creationId xmlns:a16="http://schemas.microsoft.com/office/drawing/2014/main" id="{177C73C0-AC9D-4640-AFE9-70F4CEE1B36E}"/>
                  </a:ext>
                </a:extLst>
              </xdr:cNvPr>
              <xdr:cNvGraphicFramePr/>
            </xdr:nvGraphicFramePr>
            <xdr:xfrm>
              <a:off x="13787717" y="1057835"/>
              <a:ext cx="1945341" cy="1775012"/>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13764308" y="1240864"/>
                <a:ext cx="1958041" cy="1781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50" name="Picture 49">
            <a:extLst>
              <a:ext uri="{FF2B5EF4-FFF2-40B4-BE49-F238E27FC236}">
                <a16:creationId xmlns:a16="http://schemas.microsoft.com/office/drawing/2014/main" id="{B934834A-21EE-578B-0546-A272ECB53B1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4926237" y="1658470"/>
            <a:ext cx="636493" cy="636493"/>
          </a:xfrm>
          <a:prstGeom prst="rect">
            <a:avLst/>
          </a:prstGeom>
        </xdr:spPr>
      </xdr:pic>
    </xdr:grpSp>
    <xdr:clientData/>
  </xdr:twoCellAnchor>
  <xdr:twoCellAnchor>
    <xdr:from>
      <xdr:col>18</xdr:col>
      <xdr:colOff>179294</xdr:colOff>
      <xdr:row>2</xdr:row>
      <xdr:rowOff>161365</xdr:rowOff>
    </xdr:from>
    <xdr:to>
      <xdr:col>19</xdr:col>
      <xdr:colOff>448236</xdr:colOff>
      <xdr:row>7</xdr:row>
      <xdr:rowOff>143436</xdr:rowOff>
    </xdr:to>
    <xdr:pic>
      <xdr:nvPicPr>
        <xdr:cNvPr id="62" name="Picture 61">
          <a:extLst>
            <a:ext uri="{FF2B5EF4-FFF2-40B4-BE49-F238E27FC236}">
              <a16:creationId xmlns:a16="http://schemas.microsoft.com/office/drawing/2014/main" id="{BE2AF690-48F4-9966-6CA0-306CBB9EB51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152094" y="519953"/>
          <a:ext cx="878542" cy="878542"/>
        </a:xfrm>
        <a:prstGeom prst="rect">
          <a:avLst/>
        </a:prstGeom>
      </xdr:spPr>
    </xdr:pic>
    <xdr:clientData/>
  </xdr:twoCellAnchor>
  <xdr:twoCellAnchor editAs="oneCell">
    <xdr:from>
      <xdr:col>3</xdr:col>
      <xdr:colOff>448236</xdr:colOff>
      <xdr:row>2</xdr:row>
      <xdr:rowOff>26896</xdr:rowOff>
    </xdr:from>
    <xdr:to>
      <xdr:col>5</xdr:col>
      <xdr:colOff>528918</xdr:colOff>
      <xdr:row>9</xdr:row>
      <xdr:rowOff>71719</xdr:rowOff>
    </xdr:to>
    <xdr:pic>
      <xdr:nvPicPr>
        <xdr:cNvPr id="11" name="Picture 10">
          <a:extLst>
            <a:ext uri="{FF2B5EF4-FFF2-40B4-BE49-F238E27FC236}">
              <a16:creationId xmlns:a16="http://schemas.microsoft.com/office/drawing/2014/main" id="{55416A81-40EA-4F86-F212-440A3B302C7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277036" y="385484"/>
          <a:ext cx="1299882" cy="12998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552450</xdr:colOff>
      <xdr:row>0</xdr:row>
      <xdr:rowOff>71437</xdr:rowOff>
    </xdr:from>
    <xdr:to>
      <xdr:col>10</xdr:col>
      <xdr:colOff>548640</xdr:colOff>
      <xdr:row>14</xdr:row>
      <xdr:rowOff>129540</xdr:rowOff>
    </xdr:to>
    <xdr:graphicFrame macro="">
      <xdr:nvGraphicFramePr>
        <xdr:cNvPr id="2" name="Chart 1">
          <a:extLst>
            <a:ext uri="{FF2B5EF4-FFF2-40B4-BE49-F238E27FC236}">
              <a16:creationId xmlns:a16="http://schemas.microsoft.com/office/drawing/2014/main" id="{11E50657-421F-B886-B67A-C97B8CB235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257175</xdr:colOff>
      <xdr:row>13</xdr:row>
      <xdr:rowOff>4762</xdr:rowOff>
    </xdr:from>
    <xdr:to>
      <xdr:col>9</xdr:col>
      <xdr:colOff>561975</xdr:colOff>
      <xdr:row>27</xdr:row>
      <xdr:rowOff>80962</xdr:rowOff>
    </xdr:to>
    <xdr:graphicFrame macro="">
      <xdr:nvGraphicFramePr>
        <xdr:cNvPr id="5" name="Chart 4">
          <a:extLst>
            <a:ext uri="{FF2B5EF4-FFF2-40B4-BE49-F238E27FC236}">
              <a16:creationId xmlns:a16="http://schemas.microsoft.com/office/drawing/2014/main" id="{B9B6CD2D-7B10-3EE5-5A32-D40B66E85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523875</xdr:colOff>
      <xdr:row>28</xdr:row>
      <xdr:rowOff>119062</xdr:rowOff>
    </xdr:from>
    <xdr:to>
      <xdr:col>10</xdr:col>
      <xdr:colOff>219075</xdr:colOff>
      <xdr:row>43</xdr:row>
      <xdr:rowOff>4762</xdr:rowOff>
    </xdr:to>
    <xdr:graphicFrame macro="">
      <xdr:nvGraphicFramePr>
        <xdr:cNvPr id="6" name="Chart 5">
          <a:extLst>
            <a:ext uri="{FF2B5EF4-FFF2-40B4-BE49-F238E27FC236}">
              <a16:creationId xmlns:a16="http://schemas.microsoft.com/office/drawing/2014/main" id="{B14F2DAC-26CA-3AB8-A671-884A60CE7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171450</xdr:colOff>
      <xdr:row>1</xdr:row>
      <xdr:rowOff>38100</xdr:rowOff>
    </xdr:from>
    <xdr:to>
      <xdr:col>14</xdr:col>
      <xdr:colOff>171450</xdr:colOff>
      <xdr:row>14</xdr:row>
      <xdr:rowOff>85725</xdr:rowOff>
    </xdr:to>
    <mc:AlternateContent xmlns:mc="http://schemas.openxmlformats.org/markup-compatibility/2006" xmlns:a14="http://schemas.microsoft.com/office/drawing/2010/main">
      <mc:Choice Requires="a14">
        <xdr:graphicFrame macro="">
          <xdr:nvGraphicFramePr>
            <xdr:cNvPr id="7" name="Season">
              <a:extLst>
                <a:ext uri="{FF2B5EF4-FFF2-40B4-BE49-F238E27FC236}">
                  <a16:creationId xmlns:a16="http://schemas.microsoft.com/office/drawing/2014/main" id="{7977701A-577C-DB5A-F511-96D13AA2C8B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7572375" y="22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Ibrahim" refreshedDate="45472.829641666664" backgroundQuery="1" createdVersion="8" refreshedVersion="8" minRefreshableVersion="3" recordCount="0" supportSubquery="1" supportAdvancedDrill="1" xr:uid="{4EC29552-6F5D-44A8-9CBD-8E52449613D7}">
  <cacheSource type="external" connectionId="1"/>
  <cacheFields count="3">
    <cacheField name="[Measures].[Sum of Revenue]" caption="Sum of Revenue" numFmtId="0" hierarchy="19" level="32767"/>
    <cacheField name="[Measures].[Sum of Cost]" caption="Sum of Cost" numFmtId="0" hierarchy="17" level="32767"/>
    <cacheField name="[Measures].[Sum of Profit]" caption="Sum of Profit" numFmtId="0" hierarchy="18" level="32767"/>
  </cacheFields>
  <cacheHierarchies count="20">
    <cacheHierarchy uniqueName="[Range].[Revenue]" caption="Revenue" attribute="1" defaultMemberUniqueName="[Range].[Revenue].[All]" allUniqueName="[Range].[Revenue].[All]" dimensionUniqueName="[Range]" displayFolder="" count="0" memberValueDatatype="20" unbalanced="0"/>
    <cacheHierarchy uniqueName="[Range].[Cost]" caption="Cost" attribute="1" defaultMemberUniqueName="[Range].[Cost].[All]" allUniqueName="[Range].[Cos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Table1].[Tour Name]" caption="Tour Name" attribute="1" defaultMemberUniqueName="[Table1].[Tour Name].[All]" allUniqueName="[Table1].[Tour Name].[All]" dimensionUniqueName="[Table1]" displayFolder="" count="0" memberValueDatatype="130" unbalanced="0"/>
    <cacheHierarchy uniqueName="[Table1].[Season]" caption="Season" attribute="1" defaultMemberUniqueName="[Table1].[Season].[All]" allUniqueName="[Table1].[Season].[All]" dimensionUniqueName="[Table1]" displayFolder="" count="0" memberValueDatatype="130" unbalanced="0"/>
    <cacheHierarchy uniqueName="[Table1].[Duration]" caption="Duration" attribute="1" defaultMemberUniqueName="[Table1].[Duration].[All]" allUniqueName="[Table1].[Duration].[All]" dimensionUniqueName="[Table1]" displayFolder="" count="0" memberValueDatatype="130" unbalanced="0"/>
    <cacheHierarchy uniqueName="[Table1].[Price]" caption="Price" attribute="1" defaultMemberUniqueName="[Table1].[Price].[All]" allUniqueName="[Table1].[Price].[All]" dimensionUniqueName="[Table1]" displayFolder="" count="0" memberValueDatatype="20" unbalanced="0"/>
    <cacheHierarchy uniqueName="[Table1].[Cost of Package Per Tourist]" caption="Cost of Package Per Tourist" attribute="1" defaultMemberUniqueName="[Table1].[Cost of Package Per Tourist].[All]" allUniqueName="[Table1].[Cost of Package Per Tourist].[All]" dimensionUniqueName="[Table1]" displayFolder="" count="0" memberValueDatatype="5" unbalanced="0"/>
    <cacheHierarchy uniqueName="[Table1].[Cost per unit of resources]" caption="Cost per unit of resources" attribute="1" defaultMemberUniqueName="[Table1].[Cost per unit of resources].[All]" allUniqueName="[Table1].[Cost per unit of resources].[All]" dimensionUniqueName="[Table1]" displayFolder="" count="0" memberValueDatatype="20" unbalanced="0"/>
    <cacheHierarchy uniqueName="[Table1].[Actual Demand]" caption="Actual Demand" attribute="1" defaultMemberUniqueName="[Table1].[Actual Demand].[All]" allUniqueName="[Table1].[Actual Demand].[All]" dimensionUniqueName="[Table1]" displayFolder="" count="0" memberValueDatatype="20" unbalanced="0"/>
    <cacheHierarchy uniqueName="[Table1].[Minimum Demand]" caption="Minimum Demand" attribute="1" defaultMemberUniqueName="[Table1].[Minimum Demand].[All]" allUniqueName="[Table1].[Minimum Demand].[All]" dimensionUniqueName="[Table1]" displayFolder="" count="0" memberValueDatatype="20" unbalanced="0"/>
    <cacheHierarchy uniqueName="[Table1].[Maximum Demand]" caption="Maximum Demand" attribute="1" defaultMemberUniqueName="[Table1].[Maximum Demand].[All]" allUniqueName="[Table1].[Maximum Demand].[All]" dimensionUniqueName="[Table1]" displayFolder="" count="0" memberValueDatatype="20" unbalanced="0"/>
    <cacheHierarchy uniqueName="[Table1].[#Resources of Package]" caption="#Resources of Package" attribute="1" defaultMemberUniqueName="[Table1].[#Resources of Package].[All]" allUniqueName="[Table1].[#Resources of Package].[All]" dimensionUniqueName="[Table1]" displayFolder="" count="0" memberValueDatatype="20" unbalanced="0"/>
    <cacheHierarchy uniqueName="[Table1].[#Available Resources]" caption="#Available Resources" attribute="1" defaultMemberUniqueName="[Table1].[#Available Resources].[All]" allUniqueName="[Table1].[#Available Resources].[All]" dimensionUniqueName="[Table1]" displayFolder="" count="0" memberValueDatatype="2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st]" caption="Sum of Cost"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Revenue]" caption="Sum of Revenue"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Ibrahim" refreshedDate="45472.82964236111" createdVersion="8" refreshedVersion="8" minRefreshableVersion="3" recordCount="1611" xr:uid="{585D0157-7564-4E0F-898B-A908CF24FD27}">
  <cacheSource type="worksheet">
    <worksheetSource name="Table1"/>
  </cacheSource>
  <cacheFields count="14">
    <cacheField name="Tour Name" numFmtId="0">
      <sharedItems count="458">
        <s v="Cairo Stopover Tour"/>
        <s v="Day Tour in Cairo and the Pyramids"/>
        <s v="Day Trip to Pyramids from Cairo"/>
        <s v="Day Trip from Luxor to Cairo by Plane"/>
        <s v="Saqqara &amp; Memphis Tour from Cairo"/>
        <s v="Egyptian Museum &amp; Old Cairo Tour"/>
        <s v="Tour to Luxor West Bank"/>
        <s v="Half-Day Tour to the Egyptian Museum"/>
        <s v="Half Day Pyramids Tour in Cairo"/>
        <s v="Edfu &amp; Kom Ombo Tour from Luxor"/>
        <s v="Day Tour from Cairo to Luxor By Plane"/>
        <s v="Day Trip to Alexandria from Cairo by Car"/>
        <s v="Trip to Dandara and Abydos from Luxor"/>
        <s v="Tour to Luxor East and West Banks"/>
        <s v="Luxor Hot Air Balloon Ride"/>
        <s v="Day Trip to Abu Simbel from Aswan by Private Vehicle"/>
        <s v="Day Trip to Luxor East Bank"/>
        <s v="Aswan Sightseeing Tour"/>
        <s v="Day Trip from Aswan to Edfu &amp; Kom Ombo Temples"/>
        <s v="Day Trip from Aswan to Cairo by Plane"/>
        <s v="Day Trip to Cairo from Hurghada by Plane"/>
        <s v="Day Trip to Cairo from El Gouna by Bus"/>
        <s v="Day Trip from Hurghada to Pyramids By Plane"/>
        <s v="Day Tour to Luxor from Hurghada"/>
        <s v="2 Day Trip to Luxor from Hurghada"/>
        <s v="Private Day Trip from El Gouna to Pyramids by Plane"/>
        <s v="Private Day Tour from EL Gouna to Cairo by Car"/>
        <s v="Cairo Day Trip from EL Gouna By Plane"/>
        <s v="Two Days Trip to Cairo from Port Said"/>
        <s v="Overnight Trip to Cairo from Hurghada By Plane"/>
        <s v="Tour to Cairo and Giza Pyramids from Port Said"/>
        <s v="Pyramids Tour from Port Said"/>
        <s v="2 Day Trip to Cairo and Luxor from Hurghada"/>
        <s v="Cairo Shore Trip from Port Said &amp; Drop Off at Alexandria Port"/>
        <s v="2 Days Luxor &amp; Abu Simbel Tours From Hurghada"/>
        <s v="Overnight Tour to Cairo and Luxor from Port Said"/>
        <s v="Overnight Tour to Cairo and Alexandria From Port Said"/>
        <s v="5 Days Nile Cruise from Hurghada"/>
        <s v="2 Days Tour to Cairo and Luxor from Alexandria Port"/>
        <s v="Egypt Highlights from Hurghada in 2 Nights"/>
        <s v="Pyramids Tour from Sokhna Port"/>
        <s v="Overnight Tour to Cairo From Sokhna Port"/>
        <s v="Trip to Pyramids and Cairo from Sokhna Port"/>
        <s v="Trip to Giza Pyramids and Step Pyramid from Alexandria Port"/>
        <s v="2 Days Tour to Cairo and Alexandria From Alexandria Port"/>
        <s v="Private Snorkeling In Hurghada"/>
        <s v="2 Days Trip to Pyramids and Cairo from Alexandria Port"/>
        <s v="Hurghada Super Safari by Quads"/>
        <s v="Tour to Saqqara, Memphis and Dahshure from Alexandria Port"/>
        <s v="Day Trip to Alexandria Sights from Alexandria Port"/>
        <s v="El Alamein Tour from Alexandria Port"/>
        <s v="Cairo Shore Trip from Alexandria Port &amp; Drop Off at Port Said"/>
        <s v="Snorkeling Trip From El Gouna"/>
        <s v="Tour to Cairo, Luxor &amp; Abu Simbel from El Gouna"/>
        <s v="Cairo Day Tour from Alexandria Port"/>
        <s v="Day Tour from Safaga to Luxor"/>
        <s v="Tour to Dandara and Abydos Temples from Safaga Port"/>
        <s v="2 Days Tours from Safaga to Luxor"/>
        <s v="EL Gouna Super Safari by Quads"/>
        <s v="2 Days Luxor &amp; Abu Simbel Tour From EL Gouna"/>
        <s v="2 Day Cairo &amp; Luxor Tour from EL Gouna"/>
        <s v="2 Days Cairo &amp; Luxor Tour from Safaga Port"/>
        <s v="2 Days Trip to Cairo from EL Gouna By Plane"/>
        <s v="2 Days Luxor Trip from El Gouna"/>
        <s v="4 Days Cairo Tour Packages"/>
        <s v="Luxor Day Trip from EL Gouna"/>
        <s v="5 Days Cairo and Alexandria Tour Package"/>
        <s v="5 Days Nile Cruise from Marsa Alam"/>
        <s v="2 Day Luxor &amp; Abu Simbel Trip From Marsa Alam"/>
        <s v="2 Day Trip to Luxor from Marsa Alam"/>
        <s v="Private One Day Trip from Marsa Alam to Luxor"/>
        <s v="6 Days Cairo, Luxor &amp; Aswan Holiday"/>
        <s v="Day Trip from Marsa Alam to Cairo By Plane"/>
        <s v="Trip to Cairo, Luxor &amp; Abu Simbel from Marsa Alam"/>
        <s v="7 Days Cairo and Hurghada Holiday"/>
        <s v="8 Days Cairo Nile Cruise and Hurghada Tour"/>
        <s v="2 Day Trip from Marsa Alam to Cairo by Plane"/>
        <s v="Overnight Trip to Cairo &amp; Luxor from Marsa Alam"/>
        <s v="9 Days Cairo, Luxor &amp; Hurghada Tour Package"/>
        <s v="10 Days Egypt Tour Cairo, Nile Cruise &amp; Hurghada"/>
        <s v="Cairo Tour from Sharm El Sheikh by Plane"/>
        <s v="Cairo Trip from Sharm El Sheikh by Bus"/>
        <s v="Luxury 11 Days Egypt Tour"/>
        <s v="Overnight Trip to Cairo &amp; Luxor from Sharm by Flight"/>
        <s v="2 Days Cairo Tour from Sharm El Sheikh by Plane"/>
        <s v="12 Days Hurghada, Cairo &amp; Nile Cruise Holiday Package"/>
        <s v="Luxor Day Trip From Sharm El Sheikh by Plane"/>
        <s v="5 Days Nile Cruise from Sharm El Sheikh"/>
        <s v="13 Days Alexandria, Cairo and Nile Cruise Holidays"/>
        <s v="4 Days Nile River Cruise Aswan to Luxor"/>
        <s v="5 Days Nile River Cruise Luxor to Aswan"/>
        <s v="14 Days Egypt Adventure Tour"/>
        <s v="7 Night Nile River Cruise Itinerary from Aswan"/>
        <s v="7 Night Nile River Cruise Itinerary from Luxor"/>
        <s v="15 Days Marvelous Tour Package in Egypt"/>
        <s v="Day Trip to Cairo from Hurghada by Private Car"/>
        <s v="Overnight Tour to Cairo and Luxor from Sokhna Port"/>
        <s v="Overnight Safari Trip to Bahariya and White Desert from Cairo"/>
        <s v="Discover Scuba Diving from EL Gouna"/>
        <s v="Day Trip from Hurghada to Cairo by Bus"/>
        <s v="5 Days Nile River Cruise from El Gouna"/>
        <s v="2 Days Tour from Hurghada to Cairo by Bus"/>
        <s v="2 Days Cairo Tour from El Gouna by Bus"/>
        <s v="2 Days Aswan &amp; Abu Simbel Tours from Hurghada"/>
        <s v="6 Days Cairo and Nile Cruise Package"/>
        <s v="2 Days Aswan &amp; Abu Simbel Tours from El Gouna"/>
        <s v="2 Days Aswan &amp; Abu Simbel Trips from Marsa Alam"/>
        <s v="4 Days Dahabiya Nile River Cruise Aswan to Luxor"/>
        <s v="5 Days Dahabiya Nile River Cruise Luxor to Aswan"/>
        <s v="4 Days Aswan Abu Simbel Nile River Cruise"/>
        <s v="5 Days Abu Simbel Nile River Cruise Package"/>
        <s v="Discover Scuba Diving from Hurghada"/>
        <s v="Discover Scuba Diving from Safaga Port"/>
        <s v="Snorkeling Trip from Safaga Port"/>
        <s v="Super Safari by Quads from Safaga Port"/>
        <s v="5 Days Cairo &amp; Luxor Tour Package"/>
        <s v="7 Days Cairo, Luxor &amp; Hurghada Holiday"/>
        <s v="Two Days Trips to Luxor from Cairo by Plane"/>
        <s v="4 Days Nile Cruise from Cairo to Aswan"/>
        <s v="5 Days Luxury Nile Cruise from Cairo to Luxor"/>
        <s v="4 Days Cairo and Alexandria Itinerary"/>
        <s v="2 Days Cairo &amp; Alexandria Tours from Hurghada"/>
        <s v="2 Days Cairo &amp; Alexandria Tour from El Gouna"/>
        <s v="2 Days Luxor &amp; Aswan Tours from Hurghada"/>
        <s v="2 Days Luxor &amp; Aswan Trips From El Gouna"/>
        <s v="2 Days Luxor &amp; Aswan Tour from Marsa Alam"/>
        <s v="Day Tour to Abu Simbel from Cairo by Plane"/>
        <s v="Luxor Day Tour from Aswan"/>
        <s v="Two Days Luxor and Aswan Trip from Cairo"/>
        <s v="Day Trip to Aswan from Luxor"/>
        <s v="9 Days Alexandria, Cairo &amp; Sharm El Sheikh Holiday"/>
        <s v="8 Days Nile River Cruises from Hurghada to Luxor and Aswan"/>
        <s v="4 Days Cairo &amp; Nile River Cruise from Hurghada"/>
        <s v="10 Days Egypt &amp; Jordan Tour to Cairo, Nile Cruise &amp; Petra Tour"/>
        <s v="10 Days Cairo, Luxor, Hurghada &amp; Petra"/>
        <s v="7 Days Cairo &amp; Petra Tour Package"/>
        <s v="8 Days Hurghada and Nile Cruise Vacation"/>
        <s v="6 Days Cairo, Luxor, Aswan &amp; Abu Simbel Package"/>
        <s v="7 Days Cairo, Luxor, Aswan &amp; Abu Simbel Include Edfu and Kom Ombo"/>
        <s v="Two Days Aswan &amp; Abu Simbel Trips from Cairo"/>
        <s v="Two Days Luxor &amp; Abu Simbel Trips from Cairo"/>
        <s v="7 Days Cairo, Luxor &amp; Alexandria Tour"/>
        <s v="7 Days Budget Tour to Cairo, Nile Cruise &amp; Alexandria"/>
        <s v="9 Days Egypt Cheap Tour to Cairo, Nile Cruise &amp; Alexandria"/>
        <s v="4 Days Cairo and Abu Simbel Tour Package"/>
        <s v="4 Days Cairo and Luxor Tour Package"/>
        <s v="4 Days Cairo and Aswan Tour"/>
        <s v="5 Days Cairo, Luxor &amp; Abu Simbel Tour"/>
        <s v="5 Days Budget Trip Package to Cairo, Luxor &amp; Alexandria"/>
        <s v="10 Days Cairo, Aswan, Luxor &amp; Hurghada Tour"/>
        <s v="5 Days Cairo and Hurghada Holiday"/>
        <s v="13 Days Culture Trip to Egypt"/>
        <s v="6 Days Cairo and Alexandria Vacation"/>
        <s v="6 Days Cairo and Hurghada Package"/>
        <s v="8 Days Cairo and Nile Cruise Tour"/>
        <s v="8 Days Cairo, Abu Simbel, Luxor &amp; Hurghada"/>
        <s v="8 Days Cairo &amp; Upper Egypt Overland Tour"/>
        <s v="10 Days Recreational Trip to Egypt"/>
        <s v="9 Days Recreational and Adventure Holiday in Egypt"/>
        <s v="Experience Egypt in 9 Days"/>
        <s v="10 Days Classical Tour In Egypt"/>
        <s v="Experience Egypt Cultural Sightseeing in 10 Days"/>
        <s v="11 Days Cairo, Alexandria, Luxor &amp; Hurghada"/>
        <s v="11 Days Pyramids &amp; Nile Cruise Holidays by Air"/>
        <s v="11 Days Historical Vacation in Egypt"/>
        <s v="5 Days Cairo Aswan Abu Simbel Tour Package"/>
        <s v="Luxor Horse Carriage Trip"/>
        <s v="3 Days Trip To Cairo From Luxor By Plane"/>
        <s v="Karnak Temple Sound and Light Show Tour"/>
        <s v="Day Tour to Valley of the Queens, Habu &amp; Ramesseum"/>
        <s v="Two Days Cairo and Alexandria Tour From Luxor By Plane"/>
        <s v="Two Days Cairo and Abu Simbel Tour From Luxor"/>
        <s v="Nubian Village Tour From Aswan"/>
        <s v="Two Days Trip To Luxor and Cairo From Aswan"/>
        <s v="Two Days Cairo and Alexandria Tour From Aswan By Plane"/>
        <s v="Two Days Trip to Cairo From Aswan By Plane"/>
        <s v="Philae Temple Sound and Light Show Tour"/>
        <s v="Aswan Horse Carriage Trip"/>
        <s v="4 Days Christmas &amp; New Year Nile Cruise"/>
        <s v="Cairo &amp; Luxor Christmas and New Year Holiday"/>
        <s v="15 Days Egypt at Christmas &amp; New Year Holiday"/>
        <s v="Special 6 Days Holiday for Xmas &amp; New Year"/>
        <s v="6 Days Pharaohs Adventure at Christmas"/>
        <s v="Essential Egypt in 13 Days Christmas &amp; New Year Holiday"/>
        <s v="10 Days Exploring Egypt in Xmas &amp; New Year Holiday"/>
        <s v="7 Days Ultimate Egypt Adventure in Christmas"/>
        <s v="Splendors of Egypt in Luxury 5 Days Holiday"/>
        <s v="6 Days Egypt Jewels Luxury Tour Package"/>
        <s v="7 Days Egypt Experience Luxury Holiday Package"/>
        <s v="Taste of Egypt in 9 Days Luxury Holiday"/>
        <s v="Treasures of Egypt in 11 Days Luxury Holiday"/>
        <s v="Explore Egypt in 12 Days Luxury Holiday"/>
        <s v="Discover Ancient Egypt in 8 Days Luxury Holiday"/>
        <s v="Ultimate Egypt in 8 Days Luxury Holiday"/>
        <s v="Egypt 11 Days Pyramids &amp; the Nile Luxury Holiday"/>
        <s v="Egypt Jewels 10 Days Luxury Holiday With Nile Cruise"/>
        <s v="4 Days Egypt Economic Tour in Cairo and Alexandria"/>
        <s v="4 Days Ancient Egypt Highlights Cheap Holiday"/>
        <s v="4 Days Cheap Holiday to Cairo"/>
        <s v="The Essence of Egypt in 6 Days Cheap Holiday"/>
        <s v="Cairo and Nile Jewels in 6 Days Cheap Holiday"/>
        <s v="Egypt Discovery Adventure for 10 Days Easter Holiday"/>
        <s v="Pharaohs Treasures in 6 Days Egypt Easter Holiday"/>
        <s v="Journey to Egypt History in 7 Days Easter Holiday"/>
        <s v="Scenic and Historic Egypt Treasures in 8 Days Easter Holiday"/>
        <s v="8 Days Easter Cairo &amp; Ancient Egypt Nile River Cruise"/>
        <s v="Easter Holiday for 9 Days to Splendors of Egypt"/>
        <s v="The Road to Upper Egypt 8 Days Easter Holiday"/>
        <s v="Oberoi Zahra Nile Cruise Easter Holiday"/>
        <s v="Egypt Honeymoon 6 Days Historical Vacation"/>
        <s v="7 Days Egypt Romantic Honeymoon Vacation"/>
        <s v="Egypt Gems in 7 Days Honeymoon Adventure"/>
        <s v="8 Days Honeymoon Cairo &amp; Nile Adventure Holiday"/>
        <s v="Egypt Explorer 8 Days Honeymoon Holiday"/>
        <s v="Jewels of the Nile &amp; the Red Sea in 8 Days Egypt Honeymoon Tour"/>
        <s v="Experience Egypt in 10 Days Honeymoon Holiday"/>
        <s v="10 Days Egypt Classic and Romantic Honeymoon Package"/>
        <s v="11 Days Honeymoon Historical Holiday in Egypt"/>
        <s v="13 Days Essential Egypt Honeymoon Package"/>
        <s v="15 Days Lovely Honeymoon Tour Package Across Egypt"/>
        <s v="5 Days Nile Cruise from Makadi Bay"/>
        <s v="Cairo Day Trip from Makadi Bay by Bus"/>
        <s v="Luxor &amp; Aswan Excursion in Two Days from Makadi Bay"/>
        <s v="Makadi Bay Excursion Snorkeling Trip"/>
        <s v="Makadi Bay Excursion to Aswan &amp; Abu Simbel in Two Days Tour"/>
        <s v="Makadi Bay Day Tour to Pyramids by Plane"/>
        <s v="Makadi Bay Excursion to Cairo By Car in Day Tour"/>
        <s v="Makadi Bay Super Safari Trip"/>
        <s v="Makadi Bay Excursion to Cairo &amp; Luxor in Two Days Tour"/>
        <s v="2 Days Cairo Tour from Makadi Bay by Plane"/>
        <s v="3 Days Egypt Highlights from Makadi Bay"/>
        <s v="Makadi Bay Excursion to Luxor &amp; Abu Simbel in Two Days"/>
        <s v="Experience Egypt in Luxury with Sanctuary Sun Boat III Nile Cruise"/>
        <s v="Makadi Bay Excursion to Luxor in Two Days Trip"/>
        <s v="Full-Day Tour to Cairo &amp; Pyramids from Makadi Bay by Plane"/>
        <s v="Makadi Bay Excursion to Luxor in Full Day Tour"/>
        <s v="Diving Excursion in Port Ghalib"/>
        <s v="Snorkeling Trip in Hurghada"/>
        <s v="Full Day Tour to Pyramids from Port Ghalib"/>
        <s v="Full Day Tour to Luxor from Port Ghalib"/>
        <s v="Cairo Day Trip from Port Ghalib by Plane"/>
        <s v="Super Safari Excursion in Port Ghalib"/>
        <s v="Port Ghalib to Cairo &amp; Luxor in Two Days Trip"/>
        <s v="2 Days Cairo Tour from Port Ghalib by Plane"/>
        <s v="Port Ghalib to Luxor in Full Two Days Tour"/>
        <s v="Port Ghalib to Luxor &amp; Abu Simbel in Special Two Days"/>
        <s v="Nile River Cruise from Port Ghalib for 5 Days"/>
        <s v="Two Days Tour to Luxor &amp; Aswan from Port Ghalib"/>
        <s v="Snorkeling Excursion in Port Ghalib"/>
        <s v="Three Days Tour to Egypt Highlights from Port Ghalib"/>
        <s v="3 Nights Nile River Cruise from Aswan Include Abu Simbel"/>
        <s v="4 Nights Nile River Cruise from Luxor Include Abu Simbel"/>
        <s v="12 Days Cairo &amp; Upper Egypt Tour"/>
        <s v="Luxury Sailing with Oberoi Zahra Nile Cruise"/>
        <s v="Luxurious Movenpick MS Sunray Nile Cruise"/>
        <s v="Luxor Tour &amp; Snorkeling Excursion from Safaga Port"/>
        <s v="13 Days Overland Trip Package in Egypt"/>
        <s v="14 Days Trip to the Best of Egypt"/>
        <s v="6 Days Cairo, Alexandria, Luxor &amp; Abu Simbel Tour"/>
        <s v="15 Days Exceptional Trip Package in Egypt"/>
        <s v="8 Days Luxury Cairo and Dahabiya Nile Cruise Tour"/>
        <s v="Night Luxor and Dendera &amp; Abydos from Safaga"/>
        <s v="4 Days in Luxor Tour"/>
        <s v="3 Days Luxor Tour"/>
        <s v="2 Days Luxor Tour"/>
        <s v="5 Days Cairo Tour"/>
        <s v="3 Days Cairo Tour"/>
        <s v="2 Days Cairo Tour"/>
        <s v="4 Days Cairo Landmarks Tour for Senior"/>
        <s v="5 Days Senior Tour to Cairo &amp; Luxor"/>
        <s v="Cairo and Hurghada Tour for Senior in 7 Days"/>
        <s v="8 Days Cairo &amp; Nile Cruise Tour for Senior"/>
        <s v="10 Days Senior Tour Cairo, Hurghada, and Nile Cruise"/>
        <s v="13 Days Magnificent Egypt Tour for Senior Include Abu Simbel"/>
        <s v="4 Days Egypt Experience for Solo Woman"/>
        <s v="4 Days Cairo Tour for Solo Woman"/>
        <s v="5 Days Solo Woman Explore Egypt Wonders"/>
        <s v="6 Days Cairo and Hurghada Solo Woman Tour"/>
        <s v="7 Days Golden Egypt Tour for Solo Women"/>
        <s v="7 Days Solo Woman Tour to Essential Egypt"/>
        <s v="8 Days Cleopatra’s Cairo &amp; Nile Cruise Tour for Solo Woman"/>
        <s v="9 Days Solo Woman Trip To Cairo, Hurghada, and Upper Egypt"/>
        <s v="12 Days Queen Nefertari Tour for Solo Woman"/>
        <s v="14 Days Solo Woman Journey to Egypt"/>
        <s v="6 Days Pyramids &amp; Coptic Cairo in Depth"/>
        <s v="8 Days Trip to the Treasures of Egypt"/>
        <s v="11 Days Adventure Tour to the Holy Family in Egypt"/>
        <s v="11 Days Trip to Masterpieces of Egypt"/>
        <s v="12 Days Exceptional Tour in Egypt"/>
        <s v="Camel Ride in Giza Pyramids"/>
        <s v="Cairo Dinner Cruise"/>
        <s v="Sound &amp; Light Show at Giza"/>
        <s v="Wekalet El-Ghouri Tanoura Show"/>
        <s v="Day Trip to Islamic Cairo"/>
        <s v="The Grand Egyptian Museum &amp; Giza Pyramids Tour from Cairo"/>
        <s v="Quad Biking At Giza Pyramids From Cairo"/>
        <s v="Snorkeling Excursion in Marsa Alam"/>
        <s v="Safari Trip from Marsa Alam"/>
        <s v="Diving Excursion In Marsa Alam"/>
        <s v="3 Days Egypt Highlights from Soma Bay"/>
        <s v="Tour to Wadi El Natroun from Cairo"/>
        <s v="2 Days Cairo &amp; Alexandria Tour from Soma Bay"/>
        <s v="Soma Bay Super Safari Excursion in the Desert"/>
        <s v="2 Days Luxor Trip from Soma Bay"/>
        <s v="2 Days Luxor &amp; Abu Simbel Tour from Soma Bay"/>
        <s v="2 Days Soma Bay to Cairo Tour"/>
        <s v="2 Days Cairo &amp; Luxor Tour from Soma Bay"/>
        <s v="2 Days Aswan &amp; Abu Simbel Trip from Soma Bay"/>
        <s v="Soma Bay Diving Excursion"/>
        <s v="Tour to Fayoum Oasis From Cairo"/>
        <s v="Trip to Mount Sinai &amp; St. Catherine Monastery From Cairo"/>
        <s v="Trip to Tel Amarna &amp; Beni Hassan From Cairo"/>
        <s v="2 Days El Minya Tour from Cairo"/>
        <s v="Pyramids Tour from Soma Bay"/>
        <s v="Cairo Day Tour from Soma Bay by Plane"/>
        <s v="Full Day Tour to Luxor from Soma Bay"/>
        <s v="2 Days Tour to Luxor &amp; Aswan from Soma Bay"/>
        <s v="5 Days Nile Cruise from Soma Bay"/>
        <s v="6 Days Trip to Cairo, Alexandria &amp; Sahara"/>
        <s v="10 Days Cairo, Nile Cruise &amp; Sahara Tour"/>
        <s v="7 Days Cairo, Luxor, Abu Simbel &amp; Sahara Trip"/>
        <s v="Tour to Edfu and Kom Ombo from Marsa Alam"/>
        <s v="Felucca Ride on the Nile in Aswan"/>
        <s v="Aswan Felucca Tour by Night"/>
        <s v="2 Days Aswan and Abu Simbel Tour from Luxor"/>
        <s v="Luxury Alexander the Great Nile Cruise"/>
        <s v="Luxury Jaz Senator Nile Cruise"/>
        <s v="Luxury Movenpick MS Royal Lily Nile Cruise"/>
        <s v="Luxury Movenpick MS Sun Ray Nile Cruise"/>
        <s v="Luxury MS Acamar Nile Cruise"/>
        <s v="Luxury MS Esplanade Nile Cruise"/>
        <s v="MS Farah Nile Cruise Itineraries &amp; Prices"/>
        <s v="Luxury MS Mayfair Nile Cruise"/>
        <s v="Luxury MS Tulip Nile Cruise"/>
        <s v="Luxury Sonesta Star Goddess Nile Cruise"/>
        <s v="Luxury Sonesta St George Nile Cruise"/>
        <s v="Luxury Sonesta Moon Goddess Nile Cruise"/>
        <s v="Luxury Sanctuary Sun Boat III Nile Cruise"/>
        <s v="Luxury Oberoi Zahra Nile Cruise"/>
        <s v="Luxury Oberoi Philae Nile Cruise"/>
        <s v="9 Days Spiritual Tour to Cairo, Alexandria &amp; Nile Cruise by Flight"/>
        <s v="6 Days Spiritual Tour to Pyramids, Cairo and Luxor"/>
        <s v="5 Days Meditation Tour to Cairo and Alexandria"/>
        <s v="5 Days Mystical Tour to Cairo and El Bahariya Oasis"/>
        <s v="10 Days Spiritual Tour to Charming of Egypt"/>
        <s v="12 Days Metaphysical Tour to Egypt Monuments"/>
        <s v="8 Days Spiritual Tour To Cairo, Sinai, and Oasis"/>
        <s v="11 Days Ethereal Trip To Cairo, Luxor, and Oasis"/>
        <s v="8 Days Dahabiya Nile River Cruise From Luxor"/>
        <s v="Coptic Cairo Day Tour"/>
        <s v="5 Days Giza, Cairo, and El Fayoum Tour Package"/>
        <s v="9 Days Cairo, Fayoum, and Nile Cruise Tour"/>
        <s v="Best of Cairo Include the National Museum of Egyptian Civilization Tour"/>
        <s v="Wadi El Hitan &amp; Desert Safari Tour From Cairo"/>
        <s v="5 Days UNESCO Tour in Miraculous Cairo &amp; Faiyum"/>
        <s v="6 Days UNESCO Tour Across Magical Lower Egypt"/>
        <s v="7 Days Historical UNESCO Trip To Egypt Wonders"/>
        <s v="8 Day UNESCO Treasure Hunt Tour in Cairo, Luxor &amp; Aswan"/>
        <s v="9 Days Divine Egypt UNESCO Tour"/>
        <s v="11 Days Egypt Absolute UNESCO Tour Include Nile Cruise"/>
        <s v="10 Days Magical Egypt UNESCO Tour in Cairo &amp; Sharm El Sheikh"/>
        <s v="4 Days Accessible Tour Cairo &amp; Alexandria"/>
        <s v="4 Day Cairo and Luxor Wheelchair Accessible Tour"/>
        <s v="12 Days Transcendent UNESCO Egypt Tour"/>
        <s v="16 Days Complete UNESCO Egypt Tour"/>
        <s v="4 Day Wheelchair Accessible Trip to Cairo &amp; Aswan"/>
        <s v="5 Days Cairo, Aswan, and Abu Simbel Wheelchair Tour"/>
        <s v="12 Days Cairo, Hurghada, Sahara &amp; Nile Cruise Tour"/>
        <s v="12 Days Cairo, Alexandria, Luxor &amp; Hurghada for Divers"/>
        <s v="12 Days Cairo, Alexandria, Sharm El Sheikh &amp; Palaces Holiday"/>
        <s v="13 Days Cairo, Marsa Alam, Fayoum &amp; Nile Cruise Tour"/>
        <s v="Sightseeing Cairo &amp; Luxor In 5 Days Wheelchair Holiday"/>
        <s v="13 Days Cairo, Alexandria, Nile Cruise &amp; Sahara Trip"/>
        <s v="5 Days Egypt Entertainment Cairo &amp; Hurghada Wheelchair Holiday"/>
        <s v="Egypt Cultural &amp; Recreational Wheelchair Tour in 7 Days"/>
        <s v="8 Days Cairo, Nile Cruise &amp; Hurghada Wheelchair Tour Package"/>
        <s v="7 Days Joyful and Wonderful Family Tour"/>
        <s v="8 Days Egyptian Memorable Tour for Family"/>
        <s v="9 Days Classic Family Adventure Lower &amp; Upper Egypt"/>
        <s v="8 Days Miraculous Family Tour in Egypt"/>
        <s v="11 Days Egypt Family Package Involve Nile Cruise"/>
        <s v="10 Days of Amazing Family Time in Egypt"/>
        <s v="10 Days Family Recreational Journey to Egypt"/>
        <s v="12 Days Family Tour Across the Essential Wonders of Egypt"/>
        <s v="13 Day Magical and Fun Egypt Family Tour"/>
        <s v="15 Days Family Tour Across the Corners of Egypt"/>
        <s v="14 Days Family Best of Egypt Tour"/>
        <s v="5 Days Egypt Family Journey Across the Nile"/>
        <s v="6 Days Golden Egypt Family Tour"/>
        <s v="4 Days Family Adventure Across the Jewel of the Nile"/>
        <s v="4 Days Family Tour in the Heart of Cairo"/>
        <s v="5 Days Family Tour Across the Miracles of Egypt"/>
        <s v="5 Days Mythical Family Holiday in Egypt Include Abu Simbel"/>
        <s v="5 Days Family Journey Across Lower Egypt Treasures"/>
        <s v="6 Days Egypt Family Journey to the Past"/>
        <s v="6 Days Egypt Dazzling Adventure Designed For Family"/>
        <s v="7 Days Tour Full of Roller-coasters For Family in Egypt"/>
        <s v="Deep-Rooted 5 Days Tour in Great Egypt for Family"/>
        <s v="7 Days Culture &amp; Recreational Egypt Group Tour"/>
        <s v="8 Days Egypt Classic Group Tour Package"/>
        <s v="8 Days Group Trip to Egypt Wonders With A Nile Cruise"/>
        <s v="9 Days Heavenly Essential Egypt Group Journey"/>
        <s v="10 Days Marvelous Group Tour To Egypt Treasures"/>
        <s v="13 Days Cultural Treasures of Egypt Group Holiday"/>
        <s v="14 Days Group Tour Across the Marvelous Land of Egypt"/>
        <s v="15 Days All In One Egypt Group Tour"/>
        <s v="5 Days Dream Group Journey Onboard the Nile Cruise"/>
        <s v="6 Days Elegance of Egypt Group Tour"/>
        <s v="10 Days Recreational Group Tour in Egypt"/>
        <s v="11 Days Group Tour Across the Marvels of Egypt"/>
        <s v="12 Days Best of Egypt Group Tour Package"/>
        <s v="4 Days Group Tour Across the Treasures of Cairo"/>
        <s v="4 Days Striking Egypt Group Voyage"/>
        <s v="5 Days Aesthetic Group Tour of Relishing in Lower Egypt"/>
        <s v="5 Days Miracles Trove Egypt Group Experience"/>
        <s v="5 Days Tour of Group Witnessing Egypt’s Jewels"/>
        <s v="5 Days Celestial Group Tour Leading to Ancient Egypt"/>
        <s v="6 Days Group Journey Across the Priceless Wonders of Egypt"/>
        <s v="7 Days Life-changing Group Adventure in Egypt"/>
        <s v="6 Days Best of the Best Egypt Group Package"/>
        <s v="Pyramids Tour from Cairo Airport"/>
        <s v="Memphis, Saqqara &amp; Dahshur Tour from Cairo Airport"/>
        <s v="Cairo Museums, Citadel &amp; Khan El Khalili Tour from Cairo Airport"/>
        <s v="6 Days Essential Egypt Journey For Senior Travelers"/>
        <s v="9 Days Amazing Seniors Trip to Egypt Wonders"/>
        <s v="11 Days Seniors Holiday Across the Lands of Pharaohs"/>
        <s v="Half-Day Tour to the Grand Egyptian Museum"/>
        <s v="Grand Egyptian Museum VIP Trip"/>
        <s v="6 Days Medieval Art of Cairo Tour Package"/>
        <s v="21 Days Hiking Egypt Tour Package"/>
        <s v="11 Days Ancient Symbols of Egypt Tour"/>
        <s v="12 Days Ultra Egypt Luxury Tour"/>
        <s v="15 Days Siwa Egypt Tour"/>
        <s v="17 Days Odyssey Egypt Tour Package"/>
        <s v="18 Days Exploration of Egypt Tour Package"/>
        <s v="20 Days Cairo, Alexandria, Nile Cruise &amp; Sharm El Sheikh Package"/>
        <s v="21 Dazzling Egypt Tour Includes A Nile Cruise"/>
        <s v="21 Days Tour Package to Elegance of Egypt"/>
        <s v="21 Days Landmarks of Egypt Holiday"/>
        <s v="7 Days Cairo &amp; Sharm El Sheikh Holiday"/>
        <s v="9 Days Cairo, Luxor, and Sharm El Sheikh Tour"/>
        <s v="10 Days Oasis Egypt Tour"/>
        <s v="12 Days Cairo, Sharm El Sheikh &amp; Nile Cruise Itinerary"/>
        <s v="12 Days Egypt Overland Tour Package"/>
        <s v="15 Days Cairo, Sharm, Alexandria &amp; Nile Cruise Tour"/>
        <s v="16 Days Sands of Pharaohs Tour Package"/>
        <s v="17 Days Cairo, Upper Egypt, Hurghada &amp; Catherine Tour"/>
        <s v="19 Days Overland Egypt Tour Package"/>
        <s v="13 Days Egypt Tour Between Garden of Eden"/>
        <s v="4 Days Christmas Tour Through Cairo Wonders"/>
        <s v="5 Days of Christmas Splendor aboard the Nile Majesty Cruise"/>
        <s v="5 Days Christmas Cairo, Luxor &amp; Abu Simbel Tour Package"/>
        <s v="7 Days Christmas Tour in Cairo &amp; Upper Egypt"/>
        <s v="8 Days Christmas Cairo and Nile Cruise Tour"/>
        <s v="12 Days Cairo, Hurghada &amp; Nile Cruise Holiday at Christmas"/>
        <s v="Paramotor Over Giza Complex Tour"/>
        <s v="Birqash Camel Market Day Tour"/>
        <s v="4 Days off Beaten Path Nile River Cruise for Repeaters"/>
      </sharedItems>
    </cacheField>
    <cacheField name="Season" numFmtId="0">
      <sharedItems count="4">
        <s v="Winter"/>
        <s v="Spring"/>
        <s v="Summer"/>
        <s v="Autumn"/>
      </sharedItems>
    </cacheField>
    <cacheField name="Duration" numFmtId="0">
      <sharedItems count="52">
        <s v="1 Day"/>
        <s v="1/2 Day"/>
        <s v="2 Days / 1 Night"/>
        <s v="5 Days / 4 Nights"/>
        <s v="3 Days / 2 Nights"/>
        <s v="4 Days / 3 Nights"/>
        <s v="6 Days / 5 Nights"/>
        <s v="7 Days / 6 Nights"/>
        <s v="8 Days / 7 Nights"/>
        <s v="9 Days / 8 Nights"/>
        <s v="10 Days / 9 Nights"/>
        <s v="11 Days / 10 Nights"/>
        <s v="12 Days / 11 Nights"/>
        <s v="13 Days / 12 Nights"/>
        <s v="14 Days / 13 Nights"/>
        <s v="15 Days / 14 Nights"/>
        <s v="5 Days / 8 Days"/>
        <s v="4 Days / 5 Days / 8 Days"/>
        <s v="1 Hour"/>
        <s v="2 Hours"/>
        <s v="5 Days / 9 Days"/>
        <s v="16 Days / 15 Nights"/>
        <s v="21 Days / 20 Nights"/>
        <s v="17 Days / 16 Nights"/>
        <s v="18 Days / 17 Nights"/>
        <s v="20 Days / 19 Nights"/>
        <s v="19 Days / 18 Nights"/>
        <s v="10 mins to 15 mins &amp; 30 mins, including safety instructions"/>
        <s v="3 Hours"/>
        <s v="2 Days / 1 Nights" u="1"/>
        <s v="3 Days/ 2 Nights" u="1"/>
        <s v="5 Days /  4 Nights" u="1"/>
        <s v="2  Days / 1 Night" u="1"/>
        <s v="4 Day / 3 Nights" u="1"/>
        <s v="8 Day / 7 Nights" u="1"/>
        <s v="5 Day / 4 Nights" u="1"/>
        <s v="9 Day / 8 Nights" u="1"/>
        <s v="4 Days / 3Nights" u="1"/>
        <s v="5 Days / 4  Nights" u="1"/>
        <s v="11 Days / 10 Nights." u="1"/>
        <s v="2 Days / 1 Night" u="1"/>
        <s v="5 Days/4 Nights" u="1"/>
        <s v="1 Hours" u="1"/>
        <s v="2 Day / 1 Night" u="1"/>
        <s v="4 Days | 5 Days | 8 Days" u="1"/>
        <s v="5 Days | 7 Days" u="1"/>
        <s v="4 Day - 3 Nights" u="1"/>
        <s v="6 Days - 5 Nights" u="1"/>
        <s v="7 Days - 6 Nights" u="1"/>
        <s v="5 Days - 4 Nights" u="1"/>
        <s v="6 Days/ 5 Nights" u="1"/>
        <s v="11 Days - 10 Nights" u="1"/>
      </sharedItems>
    </cacheField>
    <cacheField name="Price" numFmtId="164">
      <sharedItems containsSemiMixedTypes="0" containsString="0" containsNumber="1" containsInteger="1" minValue="15" maxValue="3150"/>
    </cacheField>
    <cacheField name="Cost of Package Per Tourist" numFmtId="164">
      <sharedItems containsSemiMixedTypes="0" containsString="0" containsNumber="1" minValue="1.25" maxValue="2312.5"/>
    </cacheField>
    <cacheField name="Cost per unit of resources" numFmtId="164">
      <sharedItems containsSemiMixedTypes="0" containsString="0" containsNumber="1" containsInteger="1" minValue="10" maxValue="50"/>
    </cacheField>
    <cacheField name="Actual Demand" numFmtId="0">
      <sharedItems containsSemiMixedTypes="0" containsString="0" containsNumber="1" containsInteger="1" minValue="13" maxValue="115"/>
    </cacheField>
    <cacheField name="Minimum Demand" numFmtId="0">
      <sharedItems containsSemiMixedTypes="0" containsString="0" containsNumber="1" containsInteger="1" minValue="21" maxValue="50"/>
    </cacheField>
    <cacheField name="Maximum Demand" numFmtId="0">
      <sharedItems containsSemiMixedTypes="0" containsString="0" containsNumber="1" containsInteger="1" minValue="50" maxValue="105"/>
    </cacheField>
    <cacheField name="#Resources of Package" numFmtId="0">
      <sharedItems containsSemiMixedTypes="0" containsString="0" containsNumber="1" containsInteger="1" minValue="2" maxValue="35"/>
    </cacheField>
    <cacheField name="#Available Resources" numFmtId="0">
      <sharedItems containsSemiMixedTypes="0" containsString="0" containsNumber="1" containsInteger="1" minValue="20" maxValue="40"/>
    </cacheField>
    <cacheField name="Revenue" numFmtId="0" formula="Price*'Actual Demand'" databaseField="0"/>
    <cacheField name="Cost" numFmtId="0" formula=" ('#Resources of Package'+'#Available Resources')*Price" databaseField="0"/>
    <cacheField name="Profit" numFmtId="0" formula="Revenue-Cost" databaseField="0"/>
  </cacheFields>
  <extLst>
    <ext xmlns:x14="http://schemas.microsoft.com/office/spreadsheetml/2009/9/main" uri="{725AE2AE-9491-48be-B2B4-4EB974FC3084}">
      <x14:pivotCacheDefinition pivotCacheId="45767786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Ibrahim" refreshedDate="45472.829644675927" createdVersion="8" refreshedVersion="8" minRefreshableVersion="3" recordCount="1648" xr:uid="{D95197AD-A069-4AE3-B1A1-29D92E087B37}">
  <cacheSource type="worksheet">
    <worksheetSource ref="K1:K1048576" sheet="Analytical data"/>
  </cacheSource>
  <cacheFields count="1">
    <cacheField name="Revenue" numFmtId="0">
      <sharedItems containsString="0" containsBlank="1" containsNumber="1" containsInteger="1" minValue="630" maxValue="2325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1">
  <r>
    <x v="0"/>
    <x v="0"/>
    <x v="0"/>
    <n v="99"/>
    <n v="64.25"/>
    <n v="10"/>
    <n v="55"/>
    <n v="50"/>
    <n v="105"/>
    <n v="7"/>
    <n v="34"/>
  </r>
  <r>
    <x v="0"/>
    <x v="1"/>
    <x v="0"/>
    <n v="99"/>
    <n v="64.25"/>
    <n v="10"/>
    <n v="69"/>
    <n v="50"/>
    <n v="105"/>
    <n v="11"/>
    <n v="27"/>
  </r>
  <r>
    <x v="0"/>
    <x v="2"/>
    <x v="0"/>
    <n v="99"/>
    <n v="64.25"/>
    <n v="10"/>
    <n v="105"/>
    <n v="50"/>
    <n v="105"/>
    <n v="26"/>
    <n v="29"/>
  </r>
  <r>
    <x v="0"/>
    <x v="3"/>
    <x v="0"/>
    <n v="99"/>
    <n v="64.25"/>
    <n v="10"/>
    <n v="80"/>
    <n v="50"/>
    <n v="105"/>
    <n v="16"/>
    <n v="39"/>
  </r>
  <r>
    <x v="1"/>
    <x v="0"/>
    <x v="0"/>
    <n v="99"/>
    <n v="64.25"/>
    <n v="10"/>
    <n v="110"/>
    <n v="50"/>
    <n v="105"/>
    <n v="13"/>
    <n v="32"/>
  </r>
  <r>
    <x v="1"/>
    <x v="1"/>
    <x v="0"/>
    <n v="99"/>
    <n v="64.25"/>
    <n v="10"/>
    <n v="62"/>
    <n v="50"/>
    <n v="105"/>
    <n v="11"/>
    <n v="28"/>
  </r>
  <r>
    <x v="1"/>
    <x v="2"/>
    <x v="0"/>
    <n v="99"/>
    <n v="64.25"/>
    <n v="10"/>
    <n v="73"/>
    <n v="50"/>
    <n v="105"/>
    <n v="15"/>
    <n v="37"/>
  </r>
  <r>
    <x v="1"/>
    <x v="3"/>
    <x v="0"/>
    <n v="99"/>
    <n v="64.25"/>
    <n v="10"/>
    <n v="56"/>
    <n v="50"/>
    <n v="105"/>
    <n v="7"/>
    <n v="34"/>
  </r>
  <r>
    <x v="2"/>
    <x v="0"/>
    <x v="0"/>
    <n v="110"/>
    <n v="72.5"/>
    <n v="10"/>
    <n v="56"/>
    <n v="50"/>
    <n v="105"/>
    <n v="5"/>
    <n v="27"/>
  </r>
  <r>
    <x v="2"/>
    <x v="1"/>
    <x v="0"/>
    <n v="110"/>
    <n v="72.5"/>
    <n v="10"/>
    <n v="114"/>
    <n v="50"/>
    <n v="105"/>
    <n v="9"/>
    <n v="23"/>
  </r>
  <r>
    <x v="2"/>
    <x v="2"/>
    <x v="0"/>
    <n v="110"/>
    <n v="72.5"/>
    <n v="10"/>
    <n v="61"/>
    <n v="50"/>
    <n v="105"/>
    <n v="13"/>
    <n v="33"/>
  </r>
  <r>
    <x v="2"/>
    <x v="3"/>
    <x v="0"/>
    <n v="110"/>
    <n v="72.5"/>
    <n v="10"/>
    <n v="43"/>
    <n v="50"/>
    <n v="105"/>
    <n v="13"/>
    <n v="32"/>
  </r>
  <r>
    <x v="3"/>
    <x v="0"/>
    <x v="0"/>
    <n v="315"/>
    <n v="226.25"/>
    <n v="10"/>
    <n v="71"/>
    <n v="50"/>
    <n v="105"/>
    <n v="9"/>
    <n v="22"/>
  </r>
  <r>
    <x v="3"/>
    <x v="1"/>
    <x v="0"/>
    <n v="315"/>
    <n v="226.25"/>
    <n v="10"/>
    <n v="84"/>
    <n v="50"/>
    <n v="105"/>
    <n v="13"/>
    <n v="32"/>
  </r>
  <r>
    <x v="3"/>
    <x v="3"/>
    <x v="0"/>
    <n v="315"/>
    <n v="226.25"/>
    <n v="10"/>
    <n v="102"/>
    <n v="50"/>
    <n v="105"/>
    <n v="28"/>
    <n v="35"/>
  </r>
  <r>
    <x v="4"/>
    <x v="0"/>
    <x v="0"/>
    <n v="55"/>
    <n v="31.25"/>
    <n v="10"/>
    <n v="70"/>
    <n v="50"/>
    <n v="105"/>
    <n v="12"/>
    <n v="29"/>
  </r>
  <r>
    <x v="4"/>
    <x v="1"/>
    <x v="0"/>
    <n v="55"/>
    <n v="31.25"/>
    <n v="10"/>
    <n v="99"/>
    <n v="50"/>
    <n v="105"/>
    <n v="16"/>
    <n v="20"/>
  </r>
  <r>
    <x v="4"/>
    <x v="2"/>
    <x v="0"/>
    <n v="55"/>
    <n v="31.25"/>
    <n v="10"/>
    <n v="59"/>
    <n v="50"/>
    <n v="105"/>
    <n v="7"/>
    <n v="35"/>
  </r>
  <r>
    <x v="4"/>
    <x v="3"/>
    <x v="0"/>
    <n v="55"/>
    <n v="31.25"/>
    <n v="10"/>
    <n v="73"/>
    <n v="50"/>
    <n v="105"/>
    <n v="16"/>
    <n v="40"/>
  </r>
  <r>
    <x v="5"/>
    <x v="0"/>
    <x v="0"/>
    <n v="80"/>
    <n v="50"/>
    <n v="10"/>
    <n v="40"/>
    <n v="50"/>
    <n v="105"/>
    <n v="10"/>
    <n v="26"/>
  </r>
  <r>
    <x v="5"/>
    <x v="1"/>
    <x v="0"/>
    <n v="80"/>
    <n v="50"/>
    <n v="10"/>
    <n v="112"/>
    <n v="50"/>
    <n v="105"/>
    <n v="14"/>
    <n v="36"/>
  </r>
  <r>
    <x v="5"/>
    <x v="2"/>
    <x v="0"/>
    <n v="80"/>
    <n v="50"/>
    <n v="10"/>
    <n v="101"/>
    <n v="50"/>
    <n v="105"/>
    <n v="25"/>
    <n v="31"/>
  </r>
  <r>
    <x v="5"/>
    <x v="3"/>
    <x v="0"/>
    <n v="80"/>
    <n v="50"/>
    <n v="10"/>
    <n v="51"/>
    <n v="50"/>
    <n v="105"/>
    <n v="5"/>
    <n v="23"/>
  </r>
  <r>
    <x v="6"/>
    <x v="0"/>
    <x v="0"/>
    <n v="70"/>
    <n v="42.5"/>
    <n v="10"/>
    <n v="115"/>
    <n v="50"/>
    <n v="105"/>
    <n v="13"/>
    <n v="33"/>
  </r>
  <r>
    <x v="6"/>
    <x v="1"/>
    <x v="0"/>
    <n v="70"/>
    <n v="42.5"/>
    <n v="10"/>
    <n v="52"/>
    <n v="50"/>
    <n v="105"/>
    <n v="4"/>
    <n v="21"/>
  </r>
  <r>
    <x v="6"/>
    <x v="3"/>
    <x v="0"/>
    <n v="70"/>
    <n v="42.5"/>
    <n v="10"/>
    <n v="68"/>
    <n v="50"/>
    <n v="105"/>
    <n v="8"/>
    <n v="20"/>
  </r>
  <r>
    <x v="7"/>
    <x v="0"/>
    <x v="1"/>
    <n v="40"/>
    <n v="20"/>
    <n v="10"/>
    <n v="71"/>
    <n v="50"/>
    <n v="105"/>
    <n v="16"/>
    <n v="39"/>
  </r>
  <r>
    <x v="7"/>
    <x v="1"/>
    <x v="1"/>
    <n v="40"/>
    <n v="20"/>
    <n v="10"/>
    <n v="60"/>
    <n v="50"/>
    <n v="105"/>
    <n v="5"/>
    <n v="23"/>
  </r>
  <r>
    <x v="7"/>
    <x v="2"/>
    <x v="1"/>
    <n v="40"/>
    <n v="20"/>
    <n v="10"/>
    <n v="70"/>
    <n v="50"/>
    <n v="105"/>
    <n v="13"/>
    <n v="32"/>
  </r>
  <r>
    <x v="7"/>
    <x v="3"/>
    <x v="1"/>
    <n v="40"/>
    <n v="20"/>
    <n v="10"/>
    <n v="86"/>
    <n v="50"/>
    <n v="105"/>
    <n v="10"/>
    <n v="26"/>
  </r>
  <r>
    <x v="8"/>
    <x v="0"/>
    <x v="1"/>
    <n v="85"/>
    <n v="53.75"/>
    <n v="10"/>
    <n v="44"/>
    <n v="50"/>
    <n v="105"/>
    <n v="14"/>
    <n v="34"/>
  </r>
  <r>
    <x v="8"/>
    <x v="1"/>
    <x v="1"/>
    <n v="85"/>
    <n v="53.75"/>
    <n v="10"/>
    <n v="79"/>
    <n v="50"/>
    <n v="105"/>
    <n v="11"/>
    <n v="27"/>
  </r>
  <r>
    <x v="8"/>
    <x v="2"/>
    <x v="1"/>
    <n v="85"/>
    <n v="53.75"/>
    <n v="10"/>
    <n v="74"/>
    <n v="50"/>
    <n v="105"/>
    <n v="14"/>
    <n v="36"/>
  </r>
  <r>
    <x v="8"/>
    <x v="3"/>
    <x v="1"/>
    <n v="85"/>
    <n v="53.75"/>
    <n v="10"/>
    <n v="60"/>
    <n v="50"/>
    <n v="105"/>
    <n v="7"/>
    <n v="35"/>
  </r>
  <r>
    <x v="9"/>
    <x v="0"/>
    <x v="0"/>
    <n v="99"/>
    <n v="64.25"/>
    <n v="10"/>
    <n v="75"/>
    <n v="50"/>
    <n v="105"/>
    <n v="11"/>
    <n v="27"/>
  </r>
  <r>
    <x v="9"/>
    <x v="1"/>
    <x v="0"/>
    <n v="99"/>
    <n v="64.25"/>
    <n v="10"/>
    <n v="47"/>
    <n v="50"/>
    <n v="105"/>
    <n v="13"/>
    <n v="33"/>
  </r>
  <r>
    <x v="9"/>
    <x v="3"/>
    <x v="0"/>
    <n v="99"/>
    <n v="64.25"/>
    <n v="10"/>
    <n v="114"/>
    <n v="50"/>
    <n v="105"/>
    <n v="12"/>
    <n v="30"/>
  </r>
  <r>
    <x v="10"/>
    <x v="0"/>
    <x v="0"/>
    <n v="285"/>
    <n v="203.75"/>
    <n v="10"/>
    <n v="87"/>
    <n v="50"/>
    <n v="105"/>
    <n v="12"/>
    <n v="31"/>
  </r>
  <r>
    <x v="10"/>
    <x v="1"/>
    <x v="0"/>
    <n v="285"/>
    <n v="203.75"/>
    <n v="10"/>
    <n v="47"/>
    <n v="50"/>
    <n v="105"/>
    <n v="16"/>
    <n v="40"/>
  </r>
  <r>
    <x v="10"/>
    <x v="2"/>
    <x v="0"/>
    <n v="285"/>
    <n v="203.75"/>
    <n v="10"/>
    <n v="84"/>
    <n v="50"/>
    <n v="105"/>
    <n v="12"/>
    <n v="30"/>
  </r>
  <r>
    <x v="10"/>
    <x v="3"/>
    <x v="0"/>
    <n v="285"/>
    <n v="203.75"/>
    <n v="10"/>
    <n v="52"/>
    <n v="50"/>
    <n v="105"/>
    <n v="7"/>
    <n v="36"/>
  </r>
  <r>
    <x v="11"/>
    <x v="2"/>
    <x v="0"/>
    <n v="70"/>
    <n v="42.5"/>
    <n v="10"/>
    <n v="96"/>
    <n v="50"/>
    <n v="105"/>
    <n v="19"/>
    <n v="24"/>
  </r>
  <r>
    <x v="11"/>
    <x v="1"/>
    <x v="0"/>
    <n v="70"/>
    <n v="42.5"/>
    <n v="10"/>
    <n v="65"/>
    <n v="50"/>
    <n v="105"/>
    <n v="16"/>
    <n v="40"/>
  </r>
  <r>
    <x v="11"/>
    <x v="3"/>
    <x v="0"/>
    <n v="70"/>
    <n v="42.5"/>
    <n v="10"/>
    <n v="79"/>
    <n v="50"/>
    <n v="105"/>
    <n v="14"/>
    <n v="35"/>
  </r>
  <r>
    <x v="12"/>
    <x v="0"/>
    <x v="0"/>
    <n v="65"/>
    <n v="38.75"/>
    <n v="10"/>
    <n v="65"/>
    <n v="50"/>
    <n v="105"/>
    <n v="16"/>
    <n v="39"/>
  </r>
  <r>
    <x v="12"/>
    <x v="1"/>
    <x v="0"/>
    <n v="65"/>
    <n v="38.75"/>
    <n v="10"/>
    <n v="65"/>
    <n v="50"/>
    <n v="105"/>
    <n v="10"/>
    <n v="26"/>
  </r>
  <r>
    <x v="12"/>
    <x v="3"/>
    <x v="0"/>
    <n v="65"/>
    <n v="38.75"/>
    <n v="10"/>
    <n v="56"/>
    <n v="50"/>
    <n v="105"/>
    <n v="7"/>
    <n v="36"/>
  </r>
  <r>
    <x v="13"/>
    <x v="0"/>
    <x v="0"/>
    <n v="99"/>
    <n v="64.25"/>
    <n v="10"/>
    <n v="78"/>
    <n v="50"/>
    <n v="105"/>
    <n v="11"/>
    <n v="28"/>
  </r>
  <r>
    <x v="13"/>
    <x v="1"/>
    <x v="0"/>
    <n v="99"/>
    <n v="64.25"/>
    <n v="10"/>
    <n v="57"/>
    <n v="50"/>
    <n v="105"/>
    <n v="6"/>
    <n v="29"/>
  </r>
  <r>
    <x v="13"/>
    <x v="3"/>
    <x v="0"/>
    <n v="99"/>
    <n v="64.25"/>
    <n v="10"/>
    <n v="55"/>
    <n v="50"/>
    <n v="105"/>
    <n v="5"/>
    <n v="26"/>
  </r>
  <r>
    <x v="14"/>
    <x v="0"/>
    <x v="0"/>
    <n v="120"/>
    <n v="80"/>
    <n v="10"/>
    <n v="94"/>
    <n v="50"/>
    <n v="105"/>
    <n v="12"/>
    <n v="31"/>
  </r>
  <r>
    <x v="14"/>
    <x v="1"/>
    <x v="0"/>
    <n v="120"/>
    <n v="80"/>
    <n v="10"/>
    <n v="115"/>
    <n v="50"/>
    <n v="105"/>
    <n v="14"/>
    <n v="34"/>
  </r>
  <r>
    <x v="14"/>
    <x v="3"/>
    <x v="0"/>
    <n v="120"/>
    <n v="80"/>
    <n v="10"/>
    <n v="40"/>
    <n v="50"/>
    <n v="105"/>
    <n v="16"/>
    <n v="40"/>
  </r>
  <r>
    <x v="15"/>
    <x v="0"/>
    <x v="0"/>
    <n v="80"/>
    <n v="50"/>
    <n v="10"/>
    <n v="87"/>
    <n v="50"/>
    <n v="105"/>
    <n v="16"/>
    <n v="40"/>
  </r>
  <r>
    <x v="15"/>
    <x v="1"/>
    <x v="0"/>
    <n v="80"/>
    <n v="50"/>
    <n v="10"/>
    <n v="98"/>
    <n v="50"/>
    <n v="105"/>
    <n v="31"/>
    <n v="39"/>
  </r>
  <r>
    <x v="15"/>
    <x v="3"/>
    <x v="0"/>
    <n v="80"/>
    <n v="50"/>
    <n v="10"/>
    <n v="51"/>
    <n v="50"/>
    <n v="105"/>
    <n v="5"/>
    <n v="24"/>
  </r>
  <r>
    <x v="16"/>
    <x v="0"/>
    <x v="0"/>
    <n v="55"/>
    <n v="31.25"/>
    <n v="10"/>
    <n v="49"/>
    <n v="50"/>
    <n v="105"/>
    <n v="14"/>
    <n v="36"/>
  </r>
  <r>
    <x v="16"/>
    <x v="1"/>
    <x v="0"/>
    <n v="55"/>
    <n v="31.25"/>
    <n v="10"/>
    <n v="88"/>
    <n v="50"/>
    <n v="105"/>
    <n v="16"/>
    <n v="40"/>
  </r>
  <r>
    <x v="16"/>
    <x v="3"/>
    <x v="0"/>
    <n v="55"/>
    <n v="31.25"/>
    <n v="10"/>
    <n v="85"/>
    <n v="50"/>
    <n v="105"/>
    <n v="8"/>
    <n v="20"/>
  </r>
  <r>
    <x v="17"/>
    <x v="0"/>
    <x v="0"/>
    <n v="65"/>
    <n v="38.75"/>
    <n v="10"/>
    <n v="70"/>
    <n v="50"/>
    <n v="105"/>
    <n v="12"/>
    <n v="29"/>
  </r>
  <r>
    <x v="17"/>
    <x v="1"/>
    <x v="0"/>
    <n v="65"/>
    <n v="38.75"/>
    <n v="10"/>
    <n v="74"/>
    <n v="50"/>
    <n v="105"/>
    <n v="10"/>
    <n v="26"/>
  </r>
  <r>
    <x v="17"/>
    <x v="3"/>
    <x v="0"/>
    <n v="65"/>
    <n v="38.75"/>
    <n v="10"/>
    <n v="98"/>
    <n v="50"/>
    <n v="105"/>
    <n v="22"/>
    <n v="27"/>
  </r>
  <r>
    <x v="18"/>
    <x v="0"/>
    <x v="0"/>
    <n v="99"/>
    <n v="64.25"/>
    <n v="10"/>
    <n v="102"/>
    <n v="50"/>
    <n v="105"/>
    <n v="20"/>
    <n v="25"/>
  </r>
  <r>
    <x v="18"/>
    <x v="1"/>
    <x v="0"/>
    <n v="99"/>
    <n v="64.25"/>
    <n v="10"/>
    <n v="85"/>
    <n v="50"/>
    <n v="105"/>
    <n v="10"/>
    <n v="25"/>
  </r>
  <r>
    <x v="18"/>
    <x v="3"/>
    <x v="0"/>
    <n v="99"/>
    <n v="64.25"/>
    <n v="10"/>
    <n v="95"/>
    <n v="50"/>
    <n v="105"/>
    <n v="18"/>
    <n v="22"/>
  </r>
  <r>
    <x v="19"/>
    <x v="0"/>
    <x v="0"/>
    <n v="320"/>
    <n v="230"/>
    <n v="10"/>
    <n v="103"/>
    <n v="50"/>
    <n v="105"/>
    <n v="30"/>
    <n v="38"/>
  </r>
  <r>
    <x v="19"/>
    <x v="1"/>
    <x v="0"/>
    <n v="320"/>
    <n v="230"/>
    <n v="10"/>
    <n v="85"/>
    <n v="50"/>
    <n v="105"/>
    <n v="14"/>
    <n v="36"/>
  </r>
  <r>
    <x v="19"/>
    <x v="3"/>
    <x v="0"/>
    <n v="320"/>
    <n v="230"/>
    <n v="10"/>
    <n v="88"/>
    <n v="50"/>
    <n v="105"/>
    <n v="11"/>
    <n v="28"/>
  </r>
  <r>
    <x v="20"/>
    <x v="0"/>
    <x v="0"/>
    <n v="265"/>
    <n v="188.75"/>
    <n v="10"/>
    <n v="64"/>
    <n v="50"/>
    <n v="105"/>
    <n v="10"/>
    <n v="24"/>
  </r>
  <r>
    <x v="20"/>
    <x v="1"/>
    <x v="0"/>
    <n v="265"/>
    <n v="188.75"/>
    <n v="10"/>
    <n v="108"/>
    <n v="50"/>
    <n v="105"/>
    <n v="12"/>
    <n v="30"/>
  </r>
  <r>
    <x v="20"/>
    <x v="2"/>
    <x v="0"/>
    <n v="265"/>
    <n v="188.75"/>
    <n v="10"/>
    <n v="44"/>
    <n v="50"/>
    <n v="105"/>
    <n v="14"/>
    <n v="36"/>
  </r>
  <r>
    <x v="20"/>
    <x v="3"/>
    <x v="0"/>
    <n v="265"/>
    <n v="188.75"/>
    <n v="10"/>
    <n v="42"/>
    <n v="50"/>
    <n v="105"/>
    <n v="16"/>
    <n v="39"/>
  </r>
  <r>
    <x v="21"/>
    <x v="0"/>
    <x v="0"/>
    <n v="100"/>
    <n v="65"/>
    <n v="10"/>
    <n v="103"/>
    <n v="50"/>
    <n v="105"/>
    <n v="28"/>
    <n v="35"/>
  </r>
  <r>
    <x v="21"/>
    <x v="1"/>
    <x v="0"/>
    <n v="100"/>
    <n v="65"/>
    <n v="10"/>
    <n v="103"/>
    <n v="50"/>
    <n v="105"/>
    <n v="20"/>
    <n v="25"/>
  </r>
  <r>
    <x v="21"/>
    <x v="2"/>
    <x v="0"/>
    <n v="100"/>
    <n v="65"/>
    <n v="10"/>
    <n v="115"/>
    <n v="50"/>
    <n v="105"/>
    <n v="12"/>
    <n v="29"/>
  </r>
  <r>
    <x v="21"/>
    <x v="3"/>
    <x v="0"/>
    <n v="100"/>
    <n v="65"/>
    <n v="10"/>
    <n v="92"/>
    <n v="50"/>
    <n v="105"/>
    <n v="13"/>
    <n v="33"/>
  </r>
  <r>
    <x v="22"/>
    <x v="2"/>
    <x v="0"/>
    <n v="270"/>
    <n v="192.5"/>
    <n v="10"/>
    <n v="68"/>
    <n v="50"/>
    <n v="105"/>
    <n v="9"/>
    <n v="23"/>
  </r>
  <r>
    <x v="22"/>
    <x v="1"/>
    <x v="0"/>
    <n v="270"/>
    <n v="192.5"/>
    <n v="10"/>
    <n v="87"/>
    <n v="50"/>
    <n v="105"/>
    <n v="16"/>
    <n v="39"/>
  </r>
  <r>
    <x v="22"/>
    <x v="0"/>
    <x v="0"/>
    <n v="270"/>
    <n v="192.5"/>
    <n v="10"/>
    <n v="93"/>
    <n v="50"/>
    <n v="105"/>
    <n v="12"/>
    <n v="31"/>
  </r>
  <r>
    <x v="23"/>
    <x v="0"/>
    <x v="0"/>
    <n v="100"/>
    <n v="65"/>
    <n v="10"/>
    <n v="104"/>
    <n v="50"/>
    <n v="105"/>
    <n v="27"/>
    <n v="34"/>
  </r>
  <r>
    <x v="23"/>
    <x v="1"/>
    <x v="0"/>
    <n v="100"/>
    <n v="65"/>
    <n v="10"/>
    <n v="67"/>
    <n v="50"/>
    <n v="105"/>
    <n v="12"/>
    <n v="29"/>
  </r>
  <r>
    <x v="23"/>
    <x v="3"/>
    <x v="0"/>
    <n v="100"/>
    <n v="65"/>
    <n v="10"/>
    <n v="71"/>
    <n v="50"/>
    <n v="105"/>
    <n v="12"/>
    <n v="30"/>
  </r>
  <r>
    <x v="24"/>
    <x v="0"/>
    <x v="2"/>
    <n v="210"/>
    <n v="147.5"/>
    <n v="10"/>
    <n v="112"/>
    <n v="50"/>
    <n v="105"/>
    <n v="16"/>
    <n v="40"/>
  </r>
  <r>
    <x v="24"/>
    <x v="1"/>
    <x v="2"/>
    <n v="210"/>
    <n v="147.5"/>
    <n v="10"/>
    <n v="81"/>
    <n v="50"/>
    <n v="105"/>
    <n v="8"/>
    <n v="21"/>
  </r>
  <r>
    <x v="24"/>
    <x v="3"/>
    <x v="2"/>
    <n v="210"/>
    <n v="147.5"/>
    <n v="10"/>
    <n v="111"/>
    <n v="50"/>
    <n v="105"/>
    <n v="10"/>
    <n v="25"/>
  </r>
  <r>
    <x v="25"/>
    <x v="2"/>
    <x v="0"/>
    <n v="280"/>
    <n v="200"/>
    <n v="10"/>
    <n v="86"/>
    <n v="50"/>
    <n v="105"/>
    <n v="14"/>
    <n v="34"/>
  </r>
  <r>
    <x v="25"/>
    <x v="3"/>
    <x v="0"/>
    <n v="280"/>
    <n v="200"/>
    <n v="10"/>
    <n v="53"/>
    <n v="50"/>
    <n v="105"/>
    <n v="8"/>
    <n v="39"/>
  </r>
  <r>
    <x v="26"/>
    <x v="2"/>
    <x v="0"/>
    <n v="115"/>
    <n v="76.25"/>
    <n v="10"/>
    <n v="57"/>
    <n v="50"/>
    <n v="105"/>
    <n v="4"/>
    <n v="20"/>
  </r>
  <r>
    <x v="26"/>
    <x v="3"/>
    <x v="0"/>
    <n v="115"/>
    <n v="76.25"/>
    <n v="10"/>
    <n v="107"/>
    <n v="50"/>
    <n v="105"/>
    <n v="15"/>
    <n v="38"/>
  </r>
  <r>
    <x v="27"/>
    <x v="0"/>
    <x v="0"/>
    <n v="275"/>
    <n v="196.25"/>
    <n v="10"/>
    <n v="77"/>
    <n v="50"/>
    <n v="105"/>
    <n v="13"/>
    <n v="33"/>
  </r>
  <r>
    <x v="27"/>
    <x v="1"/>
    <x v="0"/>
    <n v="275"/>
    <n v="196.25"/>
    <n v="10"/>
    <n v="77"/>
    <n v="50"/>
    <n v="105"/>
    <n v="12"/>
    <n v="30"/>
  </r>
  <r>
    <x v="27"/>
    <x v="2"/>
    <x v="0"/>
    <n v="275"/>
    <n v="196.25"/>
    <n v="10"/>
    <n v="71"/>
    <n v="50"/>
    <n v="105"/>
    <n v="14"/>
    <n v="34"/>
  </r>
  <r>
    <x v="27"/>
    <x v="3"/>
    <x v="0"/>
    <n v="275"/>
    <n v="196.25"/>
    <n v="10"/>
    <n v="61"/>
    <n v="50"/>
    <n v="105"/>
    <n v="11"/>
    <n v="27"/>
  </r>
  <r>
    <x v="28"/>
    <x v="0"/>
    <x v="2"/>
    <n v="340"/>
    <n v="245"/>
    <n v="10"/>
    <n v="58"/>
    <n v="50"/>
    <n v="105"/>
    <n v="7"/>
    <n v="36"/>
  </r>
  <r>
    <x v="28"/>
    <x v="1"/>
    <x v="2"/>
    <n v="340"/>
    <n v="245"/>
    <n v="10"/>
    <n v="77"/>
    <n v="50"/>
    <n v="105"/>
    <n v="14"/>
    <n v="36"/>
  </r>
  <r>
    <x v="28"/>
    <x v="2"/>
    <x v="2"/>
    <n v="340"/>
    <n v="245"/>
    <n v="10"/>
    <n v="110"/>
    <n v="50"/>
    <n v="105"/>
    <n v="9"/>
    <n v="23"/>
  </r>
  <r>
    <x v="28"/>
    <x v="3"/>
    <x v="2"/>
    <n v="340"/>
    <n v="245"/>
    <n v="10"/>
    <n v="47"/>
    <n v="50"/>
    <n v="105"/>
    <n v="8"/>
    <n v="20"/>
  </r>
  <r>
    <x v="29"/>
    <x v="0"/>
    <x v="2"/>
    <n v="400"/>
    <n v="290"/>
    <n v="10"/>
    <n v="104"/>
    <n v="50"/>
    <n v="105"/>
    <n v="27"/>
    <n v="34"/>
  </r>
  <r>
    <x v="29"/>
    <x v="1"/>
    <x v="2"/>
    <n v="400"/>
    <n v="290"/>
    <n v="10"/>
    <n v="48"/>
    <n v="50"/>
    <n v="105"/>
    <n v="12"/>
    <n v="31"/>
  </r>
  <r>
    <x v="29"/>
    <x v="2"/>
    <x v="2"/>
    <n v="400"/>
    <n v="290"/>
    <n v="10"/>
    <n v="89"/>
    <n v="50"/>
    <n v="105"/>
    <n v="8"/>
    <n v="21"/>
  </r>
  <r>
    <x v="29"/>
    <x v="3"/>
    <x v="2"/>
    <n v="400"/>
    <n v="290"/>
    <n v="10"/>
    <n v="110"/>
    <n v="50"/>
    <n v="105"/>
    <n v="14"/>
    <n v="36"/>
  </r>
  <r>
    <x v="30"/>
    <x v="0"/>
    <x v="0"/>
    <n v="170"/>
    <n v="117.5"/>
    <n v="10"/>
    <n v="53"/>
    <n v="50"/>
    <n v="105"/>
    <n v="8"/>
    <n v="40"/>
  </r>
  <r>
    <x v="30"/>
    <x v="1"/>
    <x v="0"/>
    <n v="170"/>
    <n v="117.5"/>
    <n v="10"/>
    <n v="79"/>
    <n v="50"/>
    <n v="105"/>
    <n v="10"/>
    <n v="24"/>
  </r>
  <r>
    <x v="30"/>
    <x v="2"/>
    <x v="0"/>
    <n v="170"/>
    <n v="117.5"/>
    <n v="10"/>
    <n v="75"/>
    <n v="50"/>
    <n v="105"/>
    <n v="11"/>
    <n v="27"/>
  </r>
  <r>
    <x v="30"/>
    <x v="3"/>
    <x v="0"/>
    <n v="170"/>
    <n v="117.5"/>
    <n v="10"/>
    <n v="45"/>
    <n v="50"/>
    <n v="105"/>
    <n v="9"/>
    <n v="23"/>
  </r>
  <r>
    <x v="31"/>
    <x v="1"/>
    <x v="0"/>
    <n v="180"/>
    <n v="125"/>
    <n v="10"/>
    <n v="75"/>
    <n v="50"/>
    <n v="105"/>
    <n v="11"/>
    <n v="27"/>
  </r>
  <r>
    <x v="31"/>
    <x v="3"/>
    <x v="0"/>
    <n v="180"/>
    <n v="125"/>
    <n v="10"/>
    <n v="112"/>
    <n v="50"/>
    <n v="105"/>
    <n v="16"/>
    <n v="40"/>
  </r>
  <r>
    <x v="32"/>
    <x v="0"/>
    <x v="2"/>
    <n v="430"/>
    <n v="312.5"/>
    <n v="10"/>
    <n v="76"/>
    <n v="50"/>
    <n v="105"/>
    <n v="11"/>
    <n v="28"/>
  </r>
  <r>
    <x v="32"/>
    <x v="1"/>
    <x v="2"/>
    <n v="430"/>
    <n v="312.5"/>
    <n v="10"/>
    <n v="72"/>
    <n v="50"/>
    <n v="105"/>
    <n v="8"/>
    <n v="20"/>
  </r>
  <r>
    <x v="32"/>
    <x v="2"/>
    <x v="2"/>
    <n v="430"/>
    <n v="312.5"/>
    <n v="10"/>
    <n v="84"/>
    <n v="50"/>
    <n v="105"/>
    <n v="12"/>
    <n v="30"/>
  </r>
  <r>
    <x v="32"/>
    <x v="3"/>
    <x v="2"/>
    <n v="430"/>
    <n v="312.5"/>
    <n v="10"/>
    <n v="72"/>
    <n v="50"/>
    <n v="105"/>
    <n v="8"/>
    <n v="20"/>
  </r>
  <r>
    <x v="33"/>
    <x v="0"/>
    <x v="2"/>
    <n v="340"/>
    <n v="245"/>
    <n v="10"/>
    <n v="106"/>
    <n v="50"/>
    <n v="105"/>
    <n v="11"/>
    <n v="27"/>
  </r>
  <r>
    <x v="33"/>
    <x v="1"/>
    <x v="2"/>
    <n v="340"/>
    <n v="245"/>
    <n v="10"/>
    <n v="81"/>
    <n v="50"/>
    <n v="105"/>
    <n v="11"/>
    <n v="28"/>
  </r>
  <r>
    <x v="33"/>
    <x v="2"/>
    <x v="2"/>
    <n v="340"/>
    <n v="245"/>
    <n v="10"/>
    <n v="94"/>
    <n v="50"/>
    <n v="105"/>
    <n v="12"/>
    <n v="29"/>
  </r>
  <r>
    <x v="33"/>
    <x v="3"/>
    <x v="2"/>
    <n v="340"/>
    <n v="245"/>
    <n v="10"/>
    <n v="98"/>
    <n v="50"/>
    <n v="105"/>
    <n v="22"/>
    <n v="28"/>
  </r>
  <r>
    <x v="34"/>
    <x v="0"/>
    <x v="2"/>
    <n v="310"/>
    <n v="222.5"/>
    <n v="10"/>
    <n v="105"/>
    <n v="50"/>
    <n v="105"/>
    <n v="20"/>
    <n v="22"/>
  </r>
  <r>
    <x v="34"/>
    <x v="1"/>
    <x v="2"/>
    <n v="310"/>
    <n v="222.5"/>
    <n v="10"/>
    <n v="62"/>
    <n v="50"/>
    <n v="105"/>
    <n v="11"/>
    <n v="27"/>
  </r>
  <r>
    <x v="34"/>
    <x v="3"/>
    <x v="2"/>
    <n v="310"/>
    <n v="222.5"/>
    <n v="10"/>
    <n v="93"/>
    <n v="50"/>
    <n v="105"/>
    <n v="13"/>
    <n v="33"/>
  </r>
  <r>
    <x v="35"/>
    <x v="0"/>
    <x v="2"/>
    <n v="470"/>
    <n v="342.5"/>
    <n v="10"/>
    <n v="49"/>
    <n v="50"/>
    <n v="105"/>
    <n v="11"/>
    <n v="28"/>
  </r>
  <r>
    <x v="35"/>
    <x v="1"/>
    <x v="2"/>
    <n v="470"/>
    <n v="342.5"/>
    <n v="10"/>
    <n v="115"/>
    <n v="50"/>
    <n v="105"/>
    <n v="9"/>
    <n v="22"/>
  </r>
  <r>
    <x v="35"/>
    <x v="2"/>
    <x v="2"/>
    <n v="470"/>
    <n v="342.5"/>
    <n v="10"/>
    <n v="112"/>
    <n v="50"/>
    <n v="105"/>
    <n v="15"/>
    <n v="38"/>
  </r>
  <r>
    <x v="35"/>
    <x v="3"/>
    <x v="2"/>
    <n v="470"/>
    <n v="342.5"/>
    <n v="10"/>
    <n v="55"/>
    <n v="50"/>
    <n v="105"/>
    <n v="5"/>
    <n v="24"/>
  </r>
  <r>
    <x v="36"/>
    <x v="0"/>
    <x v="2"/>
    <n v="285"/>
    <n v="203.75"/>
    <n v="10"/>
    <n v="45"/>
    <n v="50"/>
    <n v="105"/>
    <n v="9"/>
    <n v="23"/>
  </r>
  <r>
    <x v="36"/>
    <x v="1"/>
    <x v="2"/>
    <n v="285"/>
    <n v="203.75"/>
    <n v="10"/>
    <n v="74"/>
    <n v="50"/>
    <n v="105"/>
    <n v="13"/>
    <n v="33"/>
  </r>
  <r>
    <x v="36"/>
    <x v="2"/>
    <x v="2"/>
    <n v="285"/>
    <n v="203.75"/>
    <n v="10"/>
    <n v="112"/>
    <n v="50"/>
    <n v="105"/>
    <n v="11"/>
    <n v="28"/>
  </r>
  <r>
    <x v="36"/>
    <x v="3"/>
    <x v="2"/>
    <n v="285"/>
    <n v="203.75"/>
    <n v="10"/>
    <n v="96"/>
    <n v="50"/>
    <n v="105"/>
    <n v="29"/>
    <n v="36"/>
  </r>
  <r>
    <x v="37"/>
    <x v="2"/>
    <x v="3"/>
    <n v="650"/>
    <n v="467.5"/>
    <n v="20"/>
    <n v="91"/>
    <n v="50"/>
    <n v="105"/>
    <n v="8"/>
    <n v="20"/>
  </r>
  <r>
    <x v="37"/>
    <x v="1"/>
    <x v="3"/>
    <n v="650"/>
    <n v="467.5"/>
    <n v="20"/>
    <n v="102"/>
    <n v="50"/>
    <n v="105"/>
    <n v="22"/>
    <n v="28"/>
  </r>
  <r>
    <x v="37"/>
    <x v="0"/>
    <x v="3"/>
    <n v="650"/>
    <n v="467.5"/>
    <n v="20"/>
    <n v="79"/>
    <n v="50"/>
    <n v="105"/>
    <n v="8"/>
    <n v="21"/>
  </r>
  <r>
    <x v="38"/>
    <x v="0"/>
    <x v="2"/>
    <n v="470"/>
    <n v="342.5"/>
    <n v="10"/>
    <n v="98"/>
    <n v="50"/>
    <n v="105"/>
    <n v="28"/>
    <n v="35"/>
  </r>
  <r>
    <x v="38"/>
    <x v="1"/>
    <x v="2"/>
    <n v="470"/>
    <n v="342.5"/>
    <n v="10"/>
    <n v="91"/>
    <n v="50"/>
    <n v="105"/>
    <n v="11"/>
    <n v="28"/>
  </r>
  <r>
    <x v="38"/>
    <x v="2"/>
    <x v="2"/>
    <n v="470"/>
    <n v="342.5"/>
    <n v="10"/>
    <n v="56"/>
    <n v="50"/>
    <n v="105"/>
    <n v="5"/>
    <n v="26"/>
  </r>
  <r>
    <x v="38"/>
    <x v="3"/>
    <x v="2"/>
    <n v="470"/>
    <n v="342.5"/>
    <n v="10"/>
    <n v="69"/>
    <n v="50"/>
    <n v="105"/>
    <n v="10"/>
    <n v="25"/>
  </r>
  <r>
    <x v="39"/>
    <x v="2"/>
    <x v="4"/>
    <n v="545"/>
    <n v="398.75"/>
    <n v="10"/>
    <n v="109"/>
    <n v="50"/>
    <n v="105"/>
    <n v="10"/>
    <n v="25"/>
  </r>
  <r>
    <x v="39"/>
    <x v="1"/>
    <x v="4"/>
    <n v="545"/>
    <n v="398.75"/>
    <n v="10"/>
    <n v="86"/>
    <n v="50"/>
    <n v="105"/>
    <n v="14"/>
    <n v="34"/>
  </r>
  <r>
    <x v="39"/>
    <x v="0"/>
    <x v="4"/>
    <n v="545"/>
    <n v="398.75"/>
    <n v="10"/>
    <n v="100"/>
    <n v="50"/>
    <n v="105"/>
    <n v="19"/>
    <n v="24"/>
  </r>
  <r>
    <x v="40"/>
    <x v="2"/>
    <x v="0"/>
    <n v="145"/>
    <n v="98.75"/>
    <n v="10"/>
    <n v="103"/>
    <n v="50"/>
    <n v="105"/>
    <n v="22"/>
    <n v="27"/>
  </r>
  <r>
    <x v="40"/>
    <x v="0"/>
    <x v="0"/>
    <n v="145"/>
    <n v="98.75"/>
    <n v="10"/>
    <n v="58"/>
    <n v="50"/>
    <n v="105"/>
    <n v="4"/>
    <n v="20"/>
  </r>
  <r>
    <x v="41"/>
    <x v="0"/>
    <x v="2"/>
    <n v="290"/>
    <n v="207.5"/>
    <n v="10"/>
    <n v="115"/>
    <n v="50"/>
    <n v="105"/>
    <n v="14"/>
    <n v="35"/>
  </r>
  <r>
    <x v="41"/>
    <x v="1"/>
    <x v="2"/>
    <n v="290"/>
    <n v="207.5"/>
    <n v="10"/>
    <n v="83"/>
    <n v="50"/>
    <n v="105"/>
    <n v="15"/>
    <n v="37"/>
  </r>
  <r>
    <x v="41"/>
    <x v="2"/>
    <x v="2"/>
    <n v="290"/>
    <n v="207.5"/>
    <n v="10"/>
    <n v="95"/>
    <n v="50"/>
    <n v="105"/>
    <n v="30"/>
    <n v="37"/>
  </r>
  <r>
    <x v="41"/>
    <x v="3"/>
    <x v="2"/>
    <n v="290"/>
    <n v="207.5"/>
    <n v="10"/>
    <n v="42"/>
    <n v="50"/>
    <n v="105"/>
    <n v="14"/>
    <n v="34"/>
  </r>
  <r>
    <x v="42"/>
    <x v="0"/>
    <x v="0"/>
    <n v="140"/>
    <n v="95"/>
    <n v="10"/>
    <n v="86"/>
    <n v="50"/>
    <n v="105"/>
    <n v="9"/>
    <n v="23"/>
  </r>
  <r>
    <x v="42"/>
    <x v="1"/>
    <x v="0"/>
    <n v="140"/>
    <n v="95"/>
    <n v="10"/>
    <n v="79"/>
    <n v="50"/>
    <n v="105"/>
    <n v="12"/>
    <n v="29"/>
  </r>
  <r>
    <x v="42"/>
    <x v="2"/>
    <x v="0"/>
    <n v="140"/>
    <n v="95"/>
    <n v="10"/>
    <n v="77"/>
    <n v="50"/>
    <n v="105"/>
    <n v="12"/>
    <n v="29"/>
  </r>
  <r>
    <x v="42"/>
    <x v="3"/>
    <x v="0"/>
    <n v="140"/>
    <n v="95"/>
    <n v="10"/>
    <n v="52"/>
    <n v="50"/>
    <n v="105"/>
    <n v="5"/>
    <n v="26"/>
  </r>
  <r>
    <x v="43"/>
    <x v="0"/>
    <x v="0"/>
    <n v="145"/>
    <n v="98.75"/>
    <n v="10"/>
    <n v="41"/>
    <n v="50"/>
    <n v="105"/>
    <n v="10"/>
    <n v="25"/>
  </r>
  <r>
    <x v="43"/>
    <x v="1"/>
    <x v="0"/>
    <n v="145"/>
    <n v="98.75"/>
    <n v="10"/>
    <n v="60"/>
    <n v="50"/>
    <n v="105"/>
    <n v="5"/>
    <n v="25"/>
  </r>
  <r>
    <x v="43"/>
    <x v="2"/>
    <x v="0"/>
    <n v="145"/>
    <n v="98.75"/>
    <n v="10"/>
    <n v="69"/>
    <n v="50"/>
    <n v="105"/>
    <n v="9"/>
    <n v="23"/>
  </r>
  <r>
    <x v="43"/>
    <x v="3"/>
    <x v="0"/>
    <n v="145"/>
    <n v="98.75"/>
    <n v="10"/>
    <n v="72"/>
    <n v="50"/>
    <n v="105"/>
    <n v="11"/>
    <n v="28"/>
  </r>
  <r>
    <x v="44"/>
    <x v="0"/>
    <x v="2"/>
    <n v="285"/>
    <n v="203.75"/>
    <n v="10"/>
    <n v="96"/>
    <n v="50"/>
    <n v="105"/>
    <n v="23"/>
    <n v="29"/>
  </r>
  <r>
    <x v="44"/>
    <x v="1"/>
    <x v="2"/>
    <n v="285"/>
    <n v="203.75"/>
    <n v="10"/>
    <n v="92"/>
    <n v="50"/>
    <n v="105"/>
    <n v="9"/>
    <n v="23"/>
  </r>
  <r>
    <x v="44"/>
    <x v="2"/>
    <x v="2"/>
    <n v="285"/>
    <n v="203.75"/>
    <n v="10"/>
    <n v="76"/>
    <n v="50"/>
    <n v="105"/>
    <n v="9"/>
    <n v="23"/>
  </r>
  <r>
    <x v="44"/>
    <x v="3"/>
    <x v="2"/>
    <n v="285"/>
    <n v="203.75"/>
    <n v="10"/>
    <n v="45"/>
    <n v="50"/>
    <n v="105"/>
    <n v="8"/>
    <n v="21"/>
  </r>
  <r>
    <x v="45"/>
    <x v="2"/>
    <x v="0"/>
    <n v="45"/>
    <n v="23.75"/>
    <n v="10"/>
    <n v="89"/>
    <n v="50"/>
    <n v="105"/>
    <n v="11"/>
    <n v="28"/>
  </r>
  <r>
    <x v="45"/>
    <x v="1"/>
    <x v="0"/>
    <n v="45"/>
    <n v="23.75"/>
    <n v="10"/>
    <n v="73"/>
    <n v="50"/>
    <n v="105"/>
    <n v="8"/>
    <n v="21"/>
  </r>
  <r>
    <x v="45"/>
    <x v="0"/>
    <x v="0"/>
    <n v="45"/>
    <n v="23.75"/>
    <n v="10"/>
    <n v="47"/>
    <n v="50"/>
    <n v="105"/>
    <n v="14"/>
    <n v="34"/>
  </r>
  <r>
    <x v="46"/>
    <x v="0"/>
    <x v="2"/>
    <n v="285"/>
    <n v="203.75"/>
    <n v="10"/>
    <n v="109"/>
    <n v="50"/>
    <n v="105"/>
    <n v="13"/>
    <n v="33"/>
  </r>
  <r>
    <x v="46"/>
    <x v="1"/>
    <x v="2"/>
    <n v="285"/>
    <n v="203.75"/>
    <n v="10"/>
    <n v="48"/>
    <n v="50"/>
    <n v="105"/>
    <n v="8"/>
    <n v="21"/>
  </r>
  <r>
    <x v="46"/>
    <x v="2"/>
    <x v="2"/>
    <n v="285"/>
    <n v="203.75"/>
    <n v="10"/>
    <n v="58"/>
    <n v="50"/>
    <n v="105"/>
    <n v="7"/>
    <n v="34"/>
  </r>
  <r>
    <x v="46"/>
    <x v="3"/>
    <x v="2"/>
    <n v="285"/>
    <n v="203.75"/>
    <n v="10"/>
    <n v="53"/>
    <n v="50"/>
    <n v="105"/>
    <n v="4"/>
    <n v="21"/>
  </r>
  <r>
    <x v="47"/>
    <x v="2"/>
    <x v="0"/>
    <n v="30"/>
    <n v="12.5"/>
    <n v="10"/>
    <n v="80"/>
    <n v="50"/>
    <n v="105"/>
    <n v="12"/>
    <n v="30"/>
  </r>
  <r>
    <x v="47"/>
    <x v="1"/>
    <x v="0"/>
    <n v="30"/>
    <n v="12.5"/>
    <n v="10"/>
    <n v="109"/>
    <n v="50"/>
    <n v="105"/>
    <n v="14"/>
    <n v="35"/>
  </r>
  <r>
    <x v="47"/>
    <x v="0"/>
    <x v="0"/>
    <n v="30"/>
    <n v="12.5"/>
    <n v="10"/>
    <n v="90"/>
    <n v="50"/>
    <n v="105"/>
    <n v="8"/>
    <n v="20"/>
  </r>
  <r>
    <x v="48"/>
    <x v="2"/>
    <x v="0"/>
    <n v="135"/>
    <n v="91.25"/>
    <n v="10"/>
    <n v="56"/>
    <n v="50"/>
    <n v="105"/>
    <n v="5"/>
    <n v="25"/>
  </r>
  <r>
    <x v="48"/>
    <x v="1"/>
    <x v="0"/>
    <n v="135"/>
    <n v="91.25"/>
    <n v="10"/>
    <n v="99"/>
    <n v="50"/>
    <n v="105"/>
    <n v="26"/>
    <n v="32"/>
  </r>
  <r>
    <x v="48"/>
    <x v="3"/>
    <x v="0"/>
    <n v="135"/>
    <n v="91.25"/>
    <n v="10"/>
    <n v="90"/>
    <n v="50"/>
    <n v="105"/>
    <n v="11"/>
    <n v="28"/>
  </r>
  <r>
    <x v="49"/>
    <x v="2"/>
    <x v="0"/>
    <n v="70"/>
    <n v="42.5"/>
    <n v="10"/>
    <n v="112"/>
    <n v="50"/>
    <n v="105"/>
    <n v="9"/>
    <n v="22"/>
  </r>
  <r>
    <x v="49"/>
    <x v="1"/>
    <x v="0"/>
    <n v="70"/>
    <n v="42.5"/>
    <n v="10"/>
    <n v="76"/>
    <n v="50"/>
    <n v="105"/>
    <n v="10"/>
    <n v="24"/>
  </r>
  <r>
    <x v="49"/>
    <x v="3"/>
    <x v="0"/>
    <n v="70"/>
    <n v="42.5"/>
    <n v="10"/>
    <n v="100"/>
    <n v="50"/>
    <n v="105"/>
    <n v="32"/>
    <n v="40"/>
  </r>
  <r>
    <x v="50"/>
    <x v="2"/>
    <x v="0"/>
    <n v="75"/>
    <n v="46.25"/>
    <n v="10"/>
    <n v="65"/>
    <n v="50"/>
    <n v="105"/>
    <n v="10"/>
    <n v="26"/>
  </r>
  <r>
    <x v="50"/>
    <x v="1"/>
    <x v="0"/>
    <n v="75"/>
    <n v="46.25"/>
    <n v="10"/>
    <n v="106"/>
    <n v="50"/>
    <n v="105"/>
    <n v="10"/>
    <n v="25"/>
  </r>
  <r>
    <x v="50"/>
    <x v="3"/>
    <x v="0"/>
    <n v="75"/>
    <n v="46.25"/>
    <n v="10"/>
    <n v="58"/>
    <n v="50"/>
    <n v="105"/>
    <n v="7"/>
    <n v="37"/>
  </r>
  <r>
    <x v="51"/>
    <x v="0"/>
    <x v="2"/>
    <n v="340"/>
    <n v="245"/>
    <n v="10"/>
    <n v="100"/>
    <n v="50"/>
    <n v="105"/>
    <n v="22"/>
    <n v="27"/>
  </r>
  <r>
    <x v="51"/>
    <x v="1"/>
    <x v="2"/>
    <n v="340"/>
    <n v="245"/>
    <n v="10"/>
    <n v="54"/>
    <n v="50"/>
    <n v="105"/>
    <n v="6"/>
    <n v="32"/>
  </r>
  <r>
    <x v="51"/>
    <x v="2"/>
    <x v="2"/>
    <n v="340"/>
    <n v="245"/>
    <n v="10"/>
    <n v="81"/>
    <n v="50"/>
    <n v="105"/>
    <n v="12"/>
    <n v="31"/>
  </r>
  <r>
    <x v="51"/>
    <x v="3"/>
    <x v="2"/>
    <n v="340"/>
    <n v="245"/>
    <n v="10"/>
    <n v="69"/>
    <n v="50"/>
    <n v="105"/>
    <n v="8"/>
    <n v="20"/>
  </r>
  <r>
    <x v="52"/>
    <x v="2"/>
    <x v="0"/>
    <n v="30"/>
    <n v="12.5"/>
    <n v="10"/>
    <n v="54"/>
    <n v="50"/>
    <n v="105"/>
    <n v="6"/>
    <n v="29"/>
  </r>
  <r>
    <x v="52"/>
    <x v="3"/>
    <x v="0"/>
    <n v="30"/>
    <n v="12.5"/>
    <n v="10"/>
    <n v="93"/>
    <n v="50"/>
    <n v="105"/>
    <n v="15"/>
    <n v="38"/>
  </r>
  <r>
    <x v="53"/>
    <x v="0"/>
    <x v="4"/>
    <n v="590"/>
    <n v="432.5"/>
    <n v="10"/>
    <n v="65"/>
    <n v="50"/>
    <n v="105"/>
    <n v="12"/>
    <n v="31"/>
  </r>
  <r>
    <x v="53"/>
    <x v="1"/>
    <x v="4"/>
    <n v="590"/>
    <n v="432.5"/>
    <n v="10"/>
    <n v="71"/>
    <n v="50"/>
    <n v="105"/>
    <n v="15"/>
    <n v="38"/>
  </r>
  <r>
    <x v="53"/>
    <x v="2"/>
    <x v="4"/>
    <n v="590"/>
    <n v="432.5"/>
    <n v="10"/>
    <n v="73"/>
    <n v="50"/>
    <n v="105"/>
    <n v="11"/>
    <n v="28"/>
  </r>
  <r>
    <x v="53"/>
    <x v="3"/>
    <x v="4"/>
    <n v="590"/>
    <n v="432.5"/>
    <n v="10"/>
    <n v="108"/>
    <n v="50"/>
    <n v="105"/>
    <n v="11"/>
    <n v="28"/>
  </r>
  <r>
    <x v="54"/>
    <x v="0"/>
    <x v="0"/>
    <n v="140"/>
    <n v="95"/>
    <n v="10"/>
    <n v="50"/>
    <n v="50"/>
    <n v="105"/>
    <n v="2"/>
    <n v="21"/>
  </r>
  <r>
    <x v="54"/>
    <x v="1"/>
    <x v="0"/>
    <n v="140"/>
    <n v="95"/>
    <n v="10"/>
    <n v="86"/>
    <n v="50"/>
    <n v="105"/>
    <n v="13"/>
    <n v="32"/>
  </r>
  <r>
    <x v="54"/>
    <x v="2"/>
    <x v="0"/>
    <n v="140"/>
    <n v="95"/>
    <n v="10"/>
    <n v="110"/>
    <n v="50"/>
    <n v="105"/>
    <n v="11"/>
    <n v="28"/>
  </r>
  <r>
    <x v="54"/>
    <x v="3"/>
    <x v="0"/>
    <n v="140"/>
    <n v="95"/>
    <n v="10"/>
    <n v="104"/>
    <n v="50"/>
    <n v="105"/>
    <n v="22"/>
    <n v="27"/>
  </r>
  <r>
    <x v="55"/>
    <x v="2"/>
    <x v="0"/>
    <n v="180"/>
    <n v="125"/>
    <n v="10"/>
    <n v="85"/>
    <n v="50"/>
    <n v="105"/>
    <n v="16"/>
    <n v="40"/>
  </r>
  <r>
    <x v="55"/>
    <x v="0"/>
    <x v="0"/>
    <n v="180"/>
    <n v="125"/>
    <n v="10"/>
    <n v="101"/>
    <n v="50"/>
    <n v="105"/>
    <n v="32"/>
    <n v="40"/>
  </r>
  <r>
    <x v="56"/>
    <x v="2"/>
    <x v="0"/>
    <n v="99"/>
    <n v="64.25"/>
    <n v="10"/>
    <n v="66"/>
    <n v="50"/>
    <n v="105"/>
    <n v="10"/>
    <n v="26"/>
  </r>
  <r>
    <x v="56"/>
    <x v="0"/>
    <x v="0"/>
    <n v="99"/>
    <n v="64.25"/>
    <n v="10"/>
    <n v="98"/>
    <n v="50"/>
    <n v="105"/>
    <n v="26"/>
    <n v="32"/>
  </r>
  <r>
    <x v="57"/>
    <x v="2"/>
    <x v="2"/>
    <n v="200"/>
    <n v="140"/>
    <n v="10"/>
    <n v="69"/>
    <n v="50"/>
    <n v="105"/>
    <n v="12"/>
    <n v="30"/>
  </r>
  <r>
    <x v="57"/>
    <x v="0"/>
    <x v="2"/>
    <n v="200"/>
    <n v="140"/>
    <n v="10"/>
    <n v="45"/>
    <n v="50"/>
    <n v="105"/>
    <n v="14"/>
    <n v="34"/>
  </r>
  <r>
    <x v="58"/>
    <x v="2"/>
    <x v="0"/>
    <n v="35"/>
    <n v="16.25"/>
    <n v="10"/>
    <n v="68"/>
    <n v="50"/>
    <n v="105"/>
    <n v="14"/>
    <n v="34"/>
  </r>
  <r>
    <x v="58"/>
    <x v="3"/>
    <x v="0"/>
    <n v="35"/>
    <n v="16.25"/>
    <n v="10"/>
    <n v="109"/>
    <n v="50"/>
    <n v="105"/>
    <n v="10"/>
    <n v="26"/>
  </r>
  <r>
    <x v="59"/>
    <x v="0"/>
    <x v="2"/>
    <n v="330"/>
    <n v="237.5"/>
    <n v="10"/>
    <n v="105"/>
    <n v="50"/>
    <n v="105"/>
    <n v="20"/>
    <n v="22"/>
  </r>
  <r>
    <x v="59"/>
    <x v="1"/>
    <x v="2"/>
    <n v="330"/>
    <n v="237.5"/>
    <n v="10"/>
    <n v="101"/>
    <n v="50"/>
    <n v="105"/>
    <n v="30"/>
    <n v="37"/>
  </r>
  <r>
    <x v="59"/>
    <x v="3"/>
    <x v="2"/>
    <n v="330"/>
    <n v="237.5"/>
    <n v="10"/>
    <n v="105"/>
    <n v="50"/>
    <n v="105"/>
    <n v="26"/>
    <n v="29"/>
  </r>
  <r>
    <x v="60"/>
    <x v="0"/>
    <x v="2"/>
    <n v="440"/>
    <n v="320"/>
    <n v="10"/>
    <n v="93"/>
    <n v="50"/>
    <n v="105"/>
    <n v="9"/>
    <n v="23"/>
  </r>
  <r>
    <x v="60"/>
    <x v="1"/>
    <x v="2"/>
    <n v="440"/>
    <n v="320"/>
    <n v="10"/>
    <n v="55"/>
    <n v="50"/>
    <n v="105"/>
    <n v="5"/>
    <n v="24"/>
  </r>
  <r>
    <x v="60"/>
    <x v="2"/>
    <x v="2"/>
    <n v="440"/>
    <n v="320"/>
    <n v="10"/>
    <n v="74"/>
    <n v="50"/>
    <n v="105"/>
    <n v="8"/>
    <n v="20"/>
  </r>
  <r>
    <x v="60"/>
    <x v="3"/>
    <x v="2"/>
    <n v="440"/>
    <n v="320"/>
    <n v="10"/>
    <n v="75"/>
    <n v="50"/>
    <n v="105"/>
    <n v="14"/>
    <n v="36"/>
  </r>
  <r>
    <x v="61"/>
    <x v="0"/>
    <x v="2"/>
    <n v="560"/>
    <n v="410"/>
    <n v="10"/>
    <n v="79"/>
    <n v="50"/>
    <n v="105"/>
    <n v="14"/>
    <n v="36"/>
  </r>
  <r>
    <x v="61"/>
    <x v="1"/>
    <x v="2"/>
    <n v="560"/>
    <n v="410"/>
    <n v="10"/>
    <n v="55"/>
    <n v="50"/>
    <n v="105"/>
    <n v="8"/>
    <n v="40"/>
  </r>
  <r>
    <x v="61"/>
    <x v="2"/>
    <x v="2"/>
    <n v="560"/>
    <n v="410"/>
    <n v="10"/>
    <n v="78"/>
    <n v="50"/>
    <n v="105"/>
    <n v="14"/>
    <n v="35"/>
  </r>
  <r>
    <x v="61"/>
    <x v="3"/>
    <x v="2"/>
    <n v="560"/>
    <n v="410"/>
    <n v="10"/>
    <n v="51"/>
    <n v="50"/>
    <n v="105"/>
    <n v="7"/>
    <n v="35"/>
  </r>
  <r>
    <x v="62"/>
    <x v="0"/>
    <x v="2"/>
    <n v="415"/>
    <n v="301.25"/>
    <n v="10"/>
    <n v="104"/>
    <n v="50"/>
    <n v="105"/>
    <n v="19"/>
    <n v="24"/>
  </r>
  <r>
    <x v="62"/>
    <x v="1"/>
    <x v="2"/>
    <n v="415"/>
    <n v="301.25"/>
    <n v="10"/>
    <n v="94"/>
    <n v="50"/>
    <n v="105"/>
    <n v="10"/>
    <n v="24"/>
  </r>
  <r>
    <x v="62"/>
    <x v="2"/>
    <x v="2"/>
    <n v="415"/>
    <n v="301.25"/>
    <n v="10"/>
    <n v="54"/>
    <n v="50"/>
    <n v="105"/>
    <n v="8"/>
    <n v="38"/>
  </r>
  <r>
    <x v="62"/>
    <x v="3"/>
    <x v="2"/>
    <n v="415"/>
    <n v="301.25"/>
    <n v="10"/>
    <n v="67"/>
    <n v="50"/>
    <n v="105"/>
    <n v="8"/>
    <n v="21"/>
  </r>
  <r>
    <x v="63"/>
    <x v="0"/>
    <x v="2"/>
    <n v="220"/>
    <n v="155"/>
    <n v="10"/>
    <n v="52"/>
    <n v="50"/>
    <n v="105"/>
    <n v="4"/>
    <n v="22"/>
  </r>
  <r>
    <x v="63"/>
    <x v="1"/>
    <x v="2"/>
    <n v="220"/>
    <n v="155"/>
    <n v="10"/>
    <n v="63"/>
    <n v="50"/>
    <n v="105"/>
    <n v="12"/>
    <n v="31"/>
  </r>
  <r>
    <x v="63"/>
    <x v="3"/>
    <x v="2"/>
    <n v="220"/>
    <n v="155"/>
    <n v="10"/>
    <n v="41"/>
    <n v="50"/>
    <n v="105"/>
    <n v="16"/>
    <n v="40"/>
  </r>
  <r>
    <x v="64"/>
    <x v="0"/>
    <x v="5"/>
    <n v="430"/>
    <n v="312.5"/>
    <n v="10"/>
    <n v="71"/>
    <n v="50"/>
    <n v="105"/>
    <n v="10"/>
    <n v="26"/>
  </r>
  <r>
    <x v="64"/>
    <x v="1"/>
    <x v="5"/>
    <n v="430"/>
    <n v="312.5"/>
    <n v="10"/>
    <n v="100"/>
    <n v="50"/>
    <n v="105"/>
    <n v="21"/>
    <n v="26"/>
  </r>
  <r>
    <x v="64"/>
    <x v="2"/>
    <x v="5"/>
    <n v="430"/>
    <n v="312.5"/>
    <n v="10"/>
    <n v="64"/>
    <n v="50"/>
    <n v="105"/>
    <n v="9"/>
    <n v="22"/>
  </r>
  <r>
    <x v="64"/>
    <x v="3"/>
    <x v="5"/>
    <n v="430"/>
    <n v="312.5"/>
    <n v="10"/>
    <n v="64"/>
    <n v="50"/>
    <n v="105"/>
    <n v="10"/>
    <n v="26"/>
  </r>
  <r>
    <x v="65"/>
    <x v="0"/>
    <x v="0"/>
    <n v="115"/>
    <n v="76.25"/>
    <n v="10"/>
    <n v="99"/>
    <n v="50"/>
    <n v="105"/>
    <n v="18"/>
    <n v="22"/>
  </r>
  <r>
    <x v="65"/>
    <x v="1"/>
    <x v="0"/>
    <n v="115"/>
    <n v="76.25"/>
    <n v="10"/>
    <n v="103"/>
    <n v="50"/>
    <n v="105"/>
    <n v="22"/>
    <n v="27"/>
  </r>
  <r>
    <x v="65"/>
    <x v="3"/>
    <x v="0"/>
    <n v="115"/>
    <n v="76.25"/>
    <n v="10"/>
    <n v="87"/>
    <n v="50"/>
    <n v="105"/>
    <n v="12"/>
    <n v="30"/>
  </r>
  <r>
    <x v="66"/>
    <x v="0"/>
    <x v="3"/>
    <n v="560"/>
    <n v="400"/>
    <n v="20"/>
    <n v="100"/>
    <n v="50"/>
    <n v="105"/>
    <n v="23"/>
    <n v="29"/>
  </r>
  <r>
    <x v="66"/>
    <x v="1"/>
    <x v="3"/>
    <n v="560"/>
    <n v="400"/>
    <n v="20"/>
    <n v="100"/>
    <n v="50"/>
    <n v="105"/>
    <n v="22"/>
    <n v="28"/>
  </r>
  <r>
    <x v="66"/>
    <x v="2"/>
    <x v="3"/>
    <n v="560"/>
    <n v="400"/>
    <n v="20"/>
    <n v="64"/>
    <n v="50"/>
    <n v="105"/>
    <n v="13"/>
    <n v="33"/>
  </r>
  <r>
    <x v="66"/>
    <x v="3"/>
    <x v="3"/>
    <n v="560"/>
    <n v="400"/>
    <n v="20"/>
    <n v="86"/>
    <n v="50"/>
    <n v="105"/>
    <n v="11"/>
    <n v="28"/>
  </r>
  <r>
    <x v="67"/>
    <x v="2"/>
    <x v="3"/>
    <n v="699"/>
    <n v="504.25"/>
    <n v="20"/>
    <n v="54"/>
    <n v="50"/>
    <n v="105"/>
    <n v="5"/>
    <n v="27"/>
  </r>
  <r>
    <x v="67"/>
    <x v="3"/>
    <x v="3"/>
    <n v="699"/>
    <n v="504.25"/>
    <n v="20"/>
    <n v="58"/>
    <n v="50"/>
    <n v="105"/>
    <n v="8"/>
    <n v="40"/>
  </r>
  <r>
    <x v="68"/>
    <x v="0"/>
    <x v="2"/>
    <n v="370"/>
    <n v="267.5"/>
    <n v="10"/>
    <n v="101"/>
    <n v="50"/>
    <n v="105"/>
    <n v="27"/>
    <n v="34"/>
  </r>
  <r>
    <x v="68"/>
    <x v="1"/>
    <x v="2"/>
    <n v="370"/>
    <n v="267.5"/>
    <n v="10"/>
    <n v="68"/>
    <n v="50"/>
    <n v="105"/>
    <n v="12"/>
    <n v="30"/>
  </r>
  <r>
    <x v="68"/>
    <x v="3"/>
    <x v="2"/>
    <n v="370"/>
    <n v="267.5"/>
    <n v="10"/>
    <n v="55"/>
    <n v="50"/>
    <n v="105"/>
    <n v="4"/>
    <n v="21"/>
  </r>
  <r>
    <x v="69"/>
    <x v="0"/>
    <x v="2"/>
    <n v="260"/>
    <n v="185"/>
    <n v="10"/>
    <n v="91"/>
    <n v="50"/>
    <n v="105"/>
    <n v="12"/>
    <n v="31"/>
  </r>
  <r>
    <x v="69"/>
    <x v="1"/>
    <x v="2"/>
    <n v="260"/>
    <n v="185"/>
    <n v="10"/>
    <n v="68"/>
    <n v="50"/>
    <n v="105"/>
    <n v="16"/>
    <n v="39"/>
  </r>
  <r>
    <x v="69"/>
    <x v="3"/>
    <x v="2"/>
    <n v="260"/>
    <n v="185"/>
    <n v="10"/>
    <n v="61"/>
    <n v="50"/>
    <n v="105"/>
    <n v="12"/>
    <n v="31"/>
  </r>
  <r>
    <x v="70"/>
    <x v="2"/>
    <x v="0"/>
    <n v="155"/>
    <n v="106.25"/>
    <n v="10"/>
    <n v="70"/>
    <n v="50"/>
    <n v="105"/>
    <n v="11"/>
    <n v="27"/>
  </r>
  <r>
    <x v="70"/>
    <x v="3"/>
    <x v="0"/>
    <n v="155"/>
    <n v="106.25"/>
    <n v="10"/>
    <n v="73"/>
    <n v="50"/>
    <n v="105"/>
    <n v="11"/>
    <n v="28"/>
  </r>
  <r>
    <x v="71"/>
    <x v="0"/>
    <x v="6"/>
    <n v="885"/>
    <n v="643.75"/>
    <n v="20"/>
    <n v="40"/>
    <n v="50"/>
    <n v="105"/>
    <n v="16"/>
    <n v="40"/>
  </r>
  <r>
    <x v="71"/>
    <x v="1"/>
    <x v="6"/>
    <n v="885"/>
    <n v="643.75"/>
    <n v="20"/>
    <n v="67"/>
    <n v="50"/>
    <n v="105"/>
    <n v="9"/>
    <n v="22"/>
  </r>
  <r>
    <x v="71"/>
    <x v="2"/>
    <x v="6"/>
    <n v="885"/>
    <n v="643.75"/>
    <n v="20"/>
    <n v="84"/>
    <n v="50"/>
    <n v="105"/>
    <n v="10"/>
    <n v="26"/>
  </r>
  <r>
    <x v="71"/>
    <x v="3"/>
    <x v="6"/>
    <n v="885"/>
    <n v="643.75"/>
    <n v="20"/>
    <n v="56"/>
    <n v="50"/>
    <n v="105"/>
    <n v="4"/>
    <n v="20"/>
  </r>
  <r>
    <x v="72"/>
    <x v="2"/>
    <x v="0"/>
    <n v="315"/>
    <n v="226.25"/>
    <n v="10"/>
    <n v="108"/>
    <n v="50"/>
    <n v="105"/>
    <n v="15"/>
    <n v="38"/>
  </r>
  <r>
    <x v="72"/>
    <x v="3"/>
    <x v="0"/>
    <n v="315"/>
    <n v="226.25"/>
    <n v="10"/>
    <n v="78"/>
    <n v="50"/>
    <n v="105"/>
    <n v="16"/>
    <n v="39"/>
  </r>
  <r>
    <x v="73"/>
    <x v="0"/>
    <x v="4"/>
    <n v="590"/>
    <n v="432.5"/>
    <n v="10"/>
    <n v="84"/>
    <n v="50"/>
    <n v="105"/>
    <n v="16"/>
    <n v="39"/>
  </r>
  <r>
    <x v="73"/>
    <x v="1"/>
    <x v="4"/>
    <n v="590"/>
    <n v="432.5"/>
    <n v="10"/>
    <n v="48"/>
    <n v="50"/>
    <n v="105"/>
    <n v="15"/>
    <n v="38"/>
  </r>
  <r>
    <x v="73"/>
    <x v="2"/>
    <x v="4"/>
    <n v="590"/>
    <n v="432.5"/>
    <n v="10"/>
    <n v="66"/>
    <n v="50"/>
    <n v="105"/>
    <n v="14"/>
    <n v="35"/>
  </r>
  <r>
    <x v="73"/>
    <x v="3"/>
    <x v="4"/>
    <n v="590"/>
    <n v="432.5"/>
    <n v="10"/>
    <n v="55"/>
    <n v="50"/>
    <n v="105"/>
    <n v="4"/>
    <n v="22"/>
  </r>
  <r>
    <x v="74"/>
    <x v="0"/>
    <x v="7"/>
    <n v="855"/>
    <n v="621.25"/>
    <n v="20"/>
    <n v="57"/>
    <n v="33"/>
    <n v="85"/>
    <n v="9"/>
    <n v="22"/>
  </r>
  <r>
    <x v="74"/>
    <x v="1"/>
    <x v="7"/>
    <n v="855"/>
    <n v="621.25"/>
    <n v="20"/>
    <n v="34"/>
    <n v="33"/>
    <n v="85"/>
    <n v="6"/>
    <n v="32"/>
  </r>
  <r>
    <x v="74"/>
    <x v="2"/>
    <x v="7"/>
    <n v="855"/>
    <n v="621.25"/>
    <n v="20"/>
    <n v="65"/>
    <n v="33"/>
    <n v="85"/>
    <n v="10"/>
    <n v="25"/>
  </r>
  <r>
    <x v="74"/>
    <x v="3"/>
    <x v="7"/>
    <n v="855"/>
    <n v="621.25"/>
    <n v="20"/>
    <n v="71"/>
    <n v="33"/>
    <n v="85"/>
    <n v="14"/>
    <n v="34"/>
  </r>
  <r>
    <x v="75"/>
    <x v="0"/>
    <x v="8"/>
    <n v="1120"/>
    <n v="810"/>
    <n v="30"/>
    <n v="37"/>
    <n v="33"/>
    <n v="85"/>
    <n v="7"/>
    <n v="34"/>
  </r>
  <r>
    <x v="75"/>
    <x v="1"/>
    <x v="8"/>
    <n v="1120"/>
    <n v="810"/>
    <n v="30"/>
    <n v="28"/>
    <n v="33"/>
    <n v="85"/>
    <n v="16"/>
    <n v="39"/>
  </r>
  <r>
    <x v="75"/>
    <x v="2"/>
    <x v="8"/>
    <n v="1120"/>
    <n v="810"/>
    <n v="30"/>
    <n v="68"/>
    <n v="33"/>
    <n v="85"/>
    <n v="14"/>
    <n v="34"/>
  </r>
  <r>
    <x v="75"/>
    <x v="3"/>
    <x v="8"/>
    <n v="1120"/>
    <n v="810"/>
    <n v="30"/>
    <n v="64"/>
    <n v="33"/>
    <n v="85"/>
    <n v="16"/>
    <n v="39"/>
  </r>
  <r>
    <x v="76"/>
    <x v="2"/>
    <x v="2"/>
    <n v="455"/>
    <n v="331.25"/>
    <n v="10"/>
    <n v="48"/>
    <n v="50"/>
    <n v="105"/>
    <n v="9"/>
    <n v="22"/>
  </r>
  <r>
    <x v="76"/>
    <x v="3"/>
    <x v="2"/>
    <n v="455"/>
    <n v="331.25"/>
    <n v="10"/>
    <n v="115"/>
    <n v="50"/>
    <n v="105"/>
    <n v="13"/>
    <n v="32"/>
  </r>
  <r>
    <x v="77"/>
    <x v="0"/>
    <x v="2"/>
    <n v="480"/>
    <n v="350"/>
    <n v="10"/>
    <n v="63"/>
    <n v="50"/>
    <n v="105"/>
    <n v="16"/>
    <n v="40"/>
  </r>
  <r>
    <x v="77"/>
    <x v="1"/>
    <x v="2"/>
    <n v="480"/>
    <n v="350"/>
    <n v="10"/>
    <n v="77"/>
    <n v="50"/>
    <n v="105"/>
    <n v="14"/>
    <n v="34"/>
  </r>
  <r>
    <x v="77"/>
    <x v="2"/>
    <x v="2"/>
    <n v="480"/>
    <n v="350"/>
    <n v="10"/>
    <n v="45"/>
    <n v="50"/>
    <n v="105"/>
    <n v="12"/>
    <n v="30"/>
  </r>
  <r>
    <x v="77"/>
    <x v="3"/>
    <x v="2"/>
    <n v="480"/>
    <n v="350"/>
    <n v="10"/>
    <n v="114"/>
    <n v="50"/>
    <n v="105"/>
    <n v="10"/>
    <n v="25"/>
  </r>
  <r>
    <x v="78"/>
    <x v="0"/>
    <x v="9"/>
    <n v="1030"/>
    <n v="742.5"/>
    <n v="30"/>
    <n v="93"/>
    <n v="33"/>
    <n v="85"/>
    <n v="12"/>
    <n v="30"/>
  </r>
  <r>
    <x v="78"/>
    <x v="1"/>
    <x v="9"/>
    <n v="1030"/>
    <n v="742.5"/>
    <n v="30"/>
    <n v="62"/>
    <n v="33"/>
    <n v="85"/>
    <n v="13"/>
    <n v="32"/>
  </r>
  <r>
    <x v="78"/>
    <x v="2"/>
    <x v="9"/>
    <n v="1030"/>
    <n v="742.5"/>
    <n v="30"/>
    <n v="84"/>
    <n v="33"/>
    <n v="85"/>
    <n v="22"/>
    <n v="27"/>
  </r>
  <r>
    <x v="78"/>
    <x v="3"/>
    <x v="9"/>
    <n v="1030"/>
    <n v="742.5"/>
    <n v="30"/>
    <n v="83"/>
    <n v="33"/>
    <n v="85"/>
    <n v="22"/>
    <n v="27"/>
  </r>
  <r>
    <x v="79"/>
    <x v="0"/>
    <x v="10"/>
    <n v="1310"/>
    <n v="952.5"/>
    <n v="30"/>
    <n v="77"/>
    <n v="33"/>
    <n v="85"/>
    <n v="23"/>
    <n v="29"/>
  </r>
  <r>
    <x v="79"/>
    <x v="1"/>
    <x v="10"/>
    <n v="1310"/>
    <n v="952.5"/>
    <n v="30"/>
    <n v="94"/>
    <n v="33"/>
    <n v="85"/>
    <n v="13"/>
    <n v="33"/>
  </r>
  <r>
    <x v="79"/>
    <x v="2"/>
    <x v="10"/>
    <n v="1310"/>
    <n v="952.5"/>
    <n v="30"/>
    <n v="66"/>
    <n v="33"/>
    <n v="85"/>
    <n v="10"/>
    <n v="25"/>
  </r>
  <r>
    <x v="79"/>
    <x v="3"/>
    <x v="10"/>
    <n v="1310"/>
    <n v="952.5"/>
    <n v="30"/>
    <n v="85"/>
    <n v="33"/>
    <n v="85"/>
    <n v="24"/>
    <n v="27"/>
  </r>
  <r>
    <x v="80"/>
    <x v="0"/>
    <x v="0"/>
    <n v="265"/>
    <n v="188.75"/>
    <n v="10"/>
    <n v="77"/>
    <n v="50"/>
    <n v="105"/>
    <n v="10"/>
    <n v="24"/>
  </r>
  <r>
    <x v="80"/>
    <x v="1"/>
    <x v="0"/>
    <n v="265"/>
    <n v="188.75"/>
    <n v="10"/>
    <n v="114"/>
    <n v="50"/>
    <n v="105"/>
    <n v="8"/>
    <n v="20"/>
  </r>
  <r>
    <x v="80"/>
    <x v="2"/>
    <x v="0"/>
    <n v="265"/>
    <n v="188.75"/>
    <n v="10"/>
    <n v="102"/>
    <n v="50"/>
    <n v="105"/>
    <n v="18"/>
    <n v="22"/>
  </r>
  <r>
    <x v="80"/>
    <x v="3"/>
    <x v="0"/>
    <n v="265"/>
    <n v="188.75"/>
    <n v="10"/>
    <n v="74"/>
    <n v="50"/>
    <n v="105"/>
    <n v="8"/>
    <n v="20"/>
  </r>
  <r>
    <x v="81"/>
    <x v="0"/>
    <x v="0"/>
    <n v="110"/>
    <n v="72.5"/>
    <n v="10"/>
    <n v="68"/>
    <n v="50"/>
    <n v="105"/>
    <n v="14"/>
    <n v="35"/>
  </r>
  <r>
    <x v="81"/>
    <x v="1"/>
    <x v="0"/>
    <n v="110"/>
    <n v="72.5"/>
    <n v="10"/>
    <n v="68"/>
    <n v="50"/>
    <n v="105"/>
    <n v="16"/>
    <n v="40"/>
  </r>
  <r>
    <x v="81"/>
    <x v="2"/>
    <x v="0"/>
    <n v="110"/>
    <n v="72.5"/>
    <n v="10"/>
    <n v="71"/>
    <n v="50"/>
    <n v="105"/>
    <n v="9"/>
    <n v="22"/>
  </r>
  <r>
    <x v="81"/>
    <x v="3"/>
    <x v="0"/>
    <n v="110"/>
    <n v="72.5"/>
    <n v="10"/>
    <n v="76"/>
    <n v="50"/>
    <n v="105"/>
    <n v="13"/>
    <n v="32"/>
  </r>
  <r>
    <x v="82"/>
    <x v="0"/>
    <x v="11"/>
    <n v="1440"/>
    <n v="1050"/>
    <n v="30"/>
    <n v="63"/>
    <n v="33"/>
    <n v="85"/>
    <n v="16"/>
    <n v="40"/>
  </r>
  <r>
    <x v="82"/>
    <x v="1"/>
    <x v="11"/>
    <n v="1440"/>
    <n v="1050"/>
    <n v="30"/>
    <n v="49"/>
    <n v="33"/>
    <n v="85"/>
    <n v="11"/>
    <n v="27"/>
  </r>
  <r>
    <x v="82"/>
    <x v="2"/>
    <x v="11"/>
    <n v="1440"/>
    <n v="1050"/>
    <n v="30"/>
    <n v="41"/>
    <n v="33"/>
    <n v="85"/>
    <n v="7"/>
    <n v="33"/>
  </r>
  <r>
    <x v="82"/>
    <x v="3"/>
    <x v="11"/>
    <n v="1440"/>
    <n v="1050"/>
    <n v="30"/>
    <n v="24"/>
    <n v="33"/>
    <n v="85"/>
    <n v="10"/>
    <n v="26"/>
  </r>
  <r>
    <x v="83"/>
    <x v="0"/>
    <x v="2"/>
    <n v="585"/>
    <n v="428.75"/>
    <n v="10"/>
    <n v="53"/>
    <n v="50"/>
    <n v="105"/>
    <n v="7"/>
    <n v="36"/>
  </r>
  <r>
    <x v="83"/>
    <x v="1"/>
    <x v="2"/>
    <n v="585"/>
    <n v="428.75"/>
    <n v="10"/>
    <n v="45"/>
    <n v="50"/>
    <n v="105"/>
    <n v="10"/>
    <n v="25"/>
  </r>
  <r>
    <x v="83"/>
    <x v="2"/>
    <x v="2"/>
    <n v="585"/>
    <n v="428.75"/>
    <n v="10"/>
    <n v="69"/>
    <n v="50"/>
    <n v="105"/>
    <n v="12"/>
    <n v="31"/>
  </r>
  <r>
    <x v="83"/>
    <x v="3"/>
    <x v="2"/>
    <n v="585"/>
    <n v="428.75"/>
    <n v="10"/>
    <n v="110"/>
    <n v="50"/>
    <n v="105"/>
    <n v="16"/>
    <n v="40"/>
  </r>
  <r>
    <x v="84"/>
    <x v="0"/>
    <x v="2"/>
    <n v="400"/>
    <n v="290"/>
    <n v="10"/>
    <n v="57"/>
    <n v="50"/>
    <n v="105"/>
    <n v="4"/>
    <n v="21"/>
  </r>
  <r>
    <x v="84"/>
    <x v="1"/>
    <x v="2"/>
    <n v="400"/>
    <n v="290"/>
    <n v="10"/>
    <n v="93"/>
    <n v="50"/>
    <n v="105"/>
    <n v="13"/>
    <n v="32"/>
  </r>
  <r>
    <x v="84"/>
    <x v="2"/>
    <x v="2"/>
    <n v="400"/>
    <n v="290"/>
    <n v="10"/>
    <n v="80"/>
    <n v="50"/>
    <n v="105"/>
    <n v="15"/>
    <n v="37"/>
  </r>
  <r>
    <x v="84"/>
    <x v="3"/>
    <x v="2"/>
    <n v="400"/>
    <n v="290"/>
    <n v="10"/>
    <n v="59"/>
    <n v="50"/>
    <n v="105"/>
    <n v="5"/>
    <n v="23"/>
  </r>
  <r>
    <x v="85"/>
    <x v="2"/>
    <x v="12"/>
    <n v="1520"/>
    <n v="1100"/>
    <n v="40"/>
    <n v="64"/>
    <n v="28"/>
    <n v="55"/>
    <n v="14"/>
    <n v="36"/>
  </r>
  <r>
    <x v="85"/>
    <x v="1"/>
    <x v="12"/>
    <n v="1520"/>
    <n v="1100"/>
    <n v="40"/>
    <n v="51"/>
    <n v="28"/>
    <n v="55"/>
    <n v="22"/>
    <n v="27"/>
  </r>
  <r>
    <x v="85"/>
    <x v="0"/>
    <x v="12"/>
    <n v="1520"/>
    <n v="1100"/>
    <n v="40"/>
    <n v="60"/>
    <n v="28"/>
    <n v="55"/>
    <n v="16"/>
    <n v="39"/>
  </r>
  <r>
    <x v="86"/>
    <x v="0"/>
    <x v="0"/>
    <n v="450"/>
    <n v="327.5"/>
    <n v="10"/>
    <n v="60"/>
    <n v="50"/>
    <n v="105"/>
    <n v="8"/>
    <n v="38"/>
  </r>
  <r>
    <x v="86"/>
    <x v="1"/>
    <x v="0"/>
    <n v="450"/>
    <n v="327.5"/>
    <n v="10"/>
    <n v="67"/>
    <n v="50"/>
    <n v="105"/>
    <n v="12"/>
    <n v="31"/>
  </r>
  <r>
    <x v="86"/>
    <x v="3"/>
    <x v="0"/>
    <n v="450"/>
    <n v="327.5"/>
    <n v="10"/>
    <n v="61"/>
    <n v="50"/>
    <n v="105"/>
    <n v="15"/>
    <n v="38"/>
  </r>
  <r>
    <x v="87"/>
    <x v="1"/>
    <x v="3"/>
    <n v="970"/>
    <n v="707.5"/>
    <n v="20"/>
    <n v="73"/>
    <n v="50"/>
    <n v="105"/>
    <n v="12"/>
    <n v="30"/>
  </r>
  <r>
    <x v="87"/>
    <x v="3"/>
    <x v="3"/>
    <n v="970"/>
    <n v="707.5"/>
    <n v="20"/>
    <n v="48"/>
    <n v="50"/>
    <n v="105"/>
    <n v="8"/>
    <n v="20"/>
  </r>
  <r>
    <x v="88"/>
    <x v="2"/>
    <x v="13"/>
    <n v="1650"/>
    <n v="1197.5"/>
    <n v="40"/>
    <n v="28"/>
    <n v="28"/>
    <n v="55"/>
    <n v="4"/>
    <n v="37"/>
  </r>
  <r>
    <x v="88"/>
    <x v="1"/>
    <x v="13"/>
    <n v="1650"/>
    <n v="1197.5"/>
    <n v="40"/>
    <n v="37"/>
    <n v="28"/>
    <n v="55"/>
    <n v="5"/>
    <n v="24"/>
  </r>
  <r>
    <x v="88"/>
    <x v="3"/>
    <x v="13"/>
    <n v="1650"/>
    <n v="1197.5"/>
    <n v="40"/>
    <n v="18"/>
    <n v="28"/>
    <n v="55"/>
    <n v="12"/>
    <n v="29"/>
  </r>
  <r>
    <x v="89"/>
    <x v="0"/>
    <x v="5"/>
    <n v="490"/>
    <n v="357.5"/>
    <n v="10"/>
    <n v="109"/>
    <n v="50"/>
    <n v="105"/>
    <n v="13"/>
    <n v="32"/>
  </r>
  <r>
    <x v="89"/>
    <x v="1"/>
    <x v="5"/>
    <n v="490"/>
    <n v="357.5"/>
    <n v="10"/>
    <n v="52"/>
    <n v="50"/>
    <n v="105"/>
    <n v="5"/>
    <n v="26"/>
  </r>
  <r>
    <x v="89"/>
    <x v="3"/>
    <x v="5"/>
    <n v="490"/>
    <n v="357.5"/>
    <n v="10"/>
    <n v="52"/>
    <n v="50"/>
    <n v="105"/>
    <n v="4"/>
    <n v="21"/>
  </r>
  <r>
    <x v="90"/>
    <x v="0"/>
    <x v="3"/>
    <n v="599"/>
    <n v="429.25"/>
    <n v="20"/>
    <n v="99"/>
    <n v="50"/>
    <n v="105"/>
    <n v="26"/>
    <n v="32"/>
  </r>
  <r>
    <x v="90"/>
    <x v="1"/>
    <x v="3"/>
    <n v="599"/>
    <n v="429.25"/>
    <n v="20"/>
    <n v="70"/>
    <n v="50"/>
    <n v="105"/>
    <n v="9"/>
    <n v="23"/>
  </r>
  <r>
    <x v="90"/>
    <x v="3"/>
    <x v="3"/>
    <n v="599"/>
    <n v="429.25"/>
    <n v="20"/>
    <n v="64"/>
    <n v="50"/>
    <n v="105"/>
    <n v="14"/>
    <n v="34"/>
  </r>
  <r>
    <x v="91"/>
    <x v="0"/>
    <x v="14"/>
    <n v="1840"/>
    <n v="1340"/>
    <n v="40"/>
    <n v="64"/>
    <n v="28"/>
    <n v="55"/>
    <n v="8"/>
    <n v="21"/>
  </r>
  <r>
    <x v="91"/>
    <x v="1"/>
    <x v="14"/>
    <n v="1840"/>
    <n v="1340"/>
    <n v="40"/>
    <n v="30"/>
    <n v="28"/>
    <n v="55"/>
    <n v="7"/>
    <n v="34"/>
  </r>
  <r>
    <x v="91"/>
    <x v="2"/>
    <x v="14"/>
    <n v="1840"/>
    <n v="1340"/>
    <n v="40"/>
    <n v="62"/>
    <n v="28"/>
    <n v="55"/>
    <n v="8"/>
    <n v="20"/>
  </r>
  <r>
    <x v="91"/>
    <x v="3"/>
    <x v="14"/>
    <n v="1840"/>
    <n v="1340"/>
    <n v="40"/>
    <n v="33"/>
    <n v="28"/>
    <n v="55"/>
    <n v="7"/>
    <n v="34"/>
  </r>
  <r>
    <x v="92"/>
    <x v="0"/>
    <x v="8"/>
    <n v="940"/>
    <n v="675"/>
    <n v="30"/>
    <n v="30"/>
    <n v="33"/>
    <n v="85"/>
    <n v="15"/>
    <n v="38"/>
  </r>
  <r>
    <x v="92"/>
    <x v="1"/>
    <x v="8"/>
    <n v="940"/>
    <n v="675"/>
    <n v="30"/>
    <n v="86"/>
    <n v="33"/>
    <n v="85"/>
    <n v="11"/>
    <n v="27"/>
  </r>
  <r>
    <x v="92"/>
    <x v="3"/>
    <x v="8"/>
    <n v="940"/>
    <n v="675"/>
    <n v="30"/>
    <n v="86"/>
    <n v="33"/>
    <n v="85"/>
    <n v="13"/>
    <n v="33"/>
  </r>
  <r>
    <x v="93"/>
    <x v="0"/>
    <x v="8"/>
    <n v="940"/>
    <n v="675"/>
    <n v="30"/>
    <n v="93"/>
    <n v="33"/>
    <n v="85"/>
    <n v="8"/>
    <n v="20"/>
  </r>
  <r>
    <x v="93"/>
    <x v="1"/>
    <x v="8"/>
    <n v="940"/>
    <n v="675"/>
    <n v="30"/>
    <n v="47"/>
    <n v="33"/>
    <n v="85"/>
    <n v="11"/>
    <n v="27"/>
  </r>
  <r>
    <x v="93"/>
    <x v="3"/>
    <x v="8"/>
    <n v="940"/>
    <n v="675"/>
    <n v="30"/>
    <n v="45"/>
    <n v="33"/>
    <n v="85"/>
    <n v="8"/>
    <n v="20"/>
  </r>
  <r>
    <x v="94"/>
    <x v="0"/>
    <x v="15"/>
    <n v="1880"/>
    <n v="1360"/>
    <n v="50"/>
    <n v="45"/>
    <n v="28"/>
    <n v="55"/>
    <n v="26"/>
    <n v="32"/>
  </r>
  <r>
    <x v="94"/>
    <x v="1"/>
    <x v="15"/>
    <n v="1880"/>
    <n v="1360"/>
    <n v="50"/>
    <n v="21"/>
    <n v="28"/>
    <n v="55"/>
    <n v="16"/>
    <n v="40"/>
  </r>
  <r>
    <x v="94"/>
    <x v="2"/>
    <x v="15"/>
    <n v="1880"/>
    <n v="1360"/>
    <n v="50"/>
    <n v="65"/>
    <n v="28"/>
    <n v="55"/>
    <n v="12"/>
    <n v="31"/>
  </r>
  <r>
    <x v="94"/>
    <x v="3"/>
    <x v="15"/>
    <n v="1880"/>
    <n v="1360"/>
    <n v="50"/>
    <n v="52"/>
    <n v="28"/>
    <n v="55"/>
    <n v="19"/>
    <n v="24"/>
  </r>
  <r>
    <x v="95"/>
    <x v="0"/>
    <x v="0"/>
    <n v="110"/>
    <n v="72.5"/>
    <n v="10"/>
    <n v="107"/>
    <n v="50"/>
    <n v="105"/>
    <n v="13"/>
    <n v="32"/>
  </r>
  <r>
    <x v="95"/>
    <x v="1"/>
    <x v="0"/>
    <n v="110"/>
    <n v="72.5"/>
    <n v="10"/>
    <n v="84"/>
    <n v="50"/>
    <n v="105"/>
    <n v="13"/>
    <n v="32"/>
  </r>
  <r>
    <x v="95"/>
    <x v="2"/>
    <x v="0"/>
    <n v="110"/>
    <n v="72.5"/>
    <n v="10"/>
    <n v="45"/>
    <n v="50"/>
    <n v="105"/>
    <n v="12"/>
    <n v="29"/>
  </r>
  <r>
    <x v="95"/>
    <x v="3"/>
    <x v="0"/>
    <n v="110"/>
    <n v="72.5"/>
    <n v="10"/>
    <n v="87"/>
    <n v="50"/>
    <n v="105"/>
    <n v="10"/>
    <n v="26"/>
  </r>
  <r>
    <x v="96"/>
    <x v="0"/>
    <x v="2"/>
    <n v="485"/>
    <n v="353.75"/>
    <n v="10"/>
    <n v="76"/>
    <n v="50"/>
    <n v="105"/>
    <n v="15"/>
    <n v="38"/>
  </r>
  <r>
    <x v="96"/>
    <x v="1"/>
    <x v="2"/>
    <n v="485"/>
    <n v="353.75"/>
    <n v="10"/>
    <n v="80"/>
    <n v="50"/>
    <n v="105"/>
    <n v="11"/>
    <n v="27"/>
  </r>
  <r>
    <x v="96"/>
    <x v="2"/>
    <x v="2"/>
    <n v="485"/>
    <n v="353.75"/>
    <n v="10"/>
    <n v="65"/>
    <n v="50"/>
    <n v="105"/>
    <n v="13"/>
    <n v="32"/>
  </r>
  <r>
    <x v="96"/>
    <x v="3"/>
    <x v="2"/>
    <n v="485"/>
    <n v="353.75"/>
    <n v="10"/>
    <n v="101"/>
    <n v="50"/>
    <n v="105"/>
    <n v="18"/>
    <n v="22"/>
  </r>
  <r>
    <x v="97"/>
    <x v="0"/>
    <x v="2"/>
    <n v="80"/>
    <n v="50"/>
    <n v="10"/>
    <n v="65"/>
    <n v="50"/>
    <n v="105"/>
    <n v="10"/>
    <n v="24"/>
  </r>
  <r>
    <x v="97"/>
    <x v="1"/>
    <x v="2"/>
    <n v="80"/>
    <n v="50"/>
    <n v="10"/>
    <n v="83"/>
    <n v="50"/>
    <n v="105"/>
    <n v="12"/>
    <n v="30"/>
  </r>
  <r>
    <x v="97"/>
    <x v="2"/>
    <x v="2"/>
    <n v="80"/>
    <n v="50"/>
    <n v="10"/>
    <n v="108"/>
    <n v="50"/>
    <n v="105"/>
    <n v="13"/>
    <n v="33"/>
  </r>
  <r>
    <x v="97"/>
    <x v="3"/>
    <x v="2"/>
    <n v="80"/>
    <n v="50"/>
    <n v="10"/>
    <n v="72"/>
    <n v="50"/>
    <n v="105"/>
    <n v="11"/>
    <n v="27"/>
  </r>
  <r>
    <x v="98"/>
    <x v="2"/>
    <x v="0"/>
    <n v="40"/>
    <n v="20"/>
    <n v="10"/>
    <n v="71"/>
    <n v="50"/>
    <n v="105"/>
    <n v="8"/>
    <n v="21"/>
  </r>
  <r>
    <x v="98"/>
    <x v="3"/>
    <x v="0"/>
    <n v="40"/>
    <n v="20"/>
    <n v="10"/>
    <n v="40"/>
    <n v="50"/>
    <n v="105"/>
    <n v="12"/>
    <n v="29"/>
  </r>
  <r>
    <x v="99"/>
    <x v="2"/>
    <x v="0"/>
    <n v="99"/>
    <n v="64.25"/>
    <n v="10"/>
    <n v="79"/>
    <n v="50"/>
    <n v="105"/>
    <n v="12"/>
    <n v="29"/>
  </r>
  <r>
    <x v="99"/>
    <x v="1"/>
    <x v="0"/>
    <n v="99"/>
    <n v="64.25"/>
    <n v="10"/>
    <n v="87"/>
    <n v="50"/>
    <n v="105"/>
    <n v="9"/>
    <n v="23"/>
  </r>
  <r>
    <x v="99"/>
    <x v="0"/>
    <x v="0"/>
    <n v="99"/>
    <n v="64.25"/>
    <n v="10"/>
    <n v="96"/>
    <n v="50"/>
    <n v="105"/>
    <n v="24"/>
    <n v="30"/>
  </r>
  <r>
    <x v="100"/>
    <x v="2"/>
    <x v="3"/>
    <n v="665"/>
    <n v="478.75"/>
    <n v="20"/>
    <n v="103"/>
    <n v="50"/>
    <n v="105"/>
    <n v="18"/>
    <n v="23"/>
  </r>
  <r>
    <x v="100"/>
    <x v="3"/>
    <x v="3"/>
    <n v="665"/>
    <n v="478.75"/>
    <n v="20"/>
    <n v="68"/>
    <n v="50"/>
    <n v="105"/>
    <n v="12"/>
    <n v="31"/>
  </r>
  <r>
    <x v="101"/>
    <x v="2"/>
    <x v="2"/>
    <n v="425"/>
    <n v="308.75"/>
    <n v="10"/>
    <n v="87"/>
    <n v="50"/>
    <n v="105"/>
    <n v="12"/>
    <n v="29"/>
  </r>
  <r>
    <x v="101"/>
    <x v="1"/>
    <x v="2"/>
    <n v="425"/>
    <n v="308.75"/>
    <n v="10"/>
    <n v="88"/>
    <n v="50"/>
    <n v="105"/>
    <n v="8"/>
    <n v="21"/>
  </r>
  <r>
    <x v="101"/>
    <x v="0"/>
    <x v="2"/>
    <n v="425"/>
    <n v="308.75"/>
    <n v="10"/>
    <n v="106"/>
    <n v="50"/>
    <n v="105"/>
    <n v="8"/>
    <n v="20"/>
  </r>
  <r>
    <x v="102"/>
    <x v="0"/>
    <x v="2"/>
    <n v="450"/>
    <n v="327.5"/>
    <n v="10"/>
    <n v="79"/>
    <n v="50"/>
    <n v="105"/>
    <n v="12"/>
    <n v="30"/>
  </r>
  <r>
    <x v="102"/>
    <x v="1"/>
    <x v="2"/>
    <n v="450"/>
    <n v="327.5"/>
    <n v="10"/>
    <n v="80"/>
    <n v="50"/>
    <n v="105"/>
    <n v="14"/>
    <n v="34"/>
  </r>
  <r>
    <x v="102"/>
    <x v="2"/>
    <x v="2"/>
    <n v="450"/>
    <n v="327.5"/>
    <n v="10"/>
    <n v="82"/>
    <n v="50"/>
    <n v="105"/>
    <n v="16"/>
    <n v="39"/>
  </r>
  <r>
    <x v="102"/>
    <x v="3"/>
    <x v="2"/>
    <n v="450"/>
    <n v="327.5"/>
    <n v="10"/>
    <n v="67"/>
    <n v="50"/>
    <n v="105"/>
    <n v="10"/>
    <n v="26"/>
  </r>
  <r>
    <x v="103"/>
    <x v="0"/>
    <x v="2"/>
    <n v="280"/>
    <n v="200"/>
    <n v="10"/>
    <n v="59"/>
    <n v="50"/>
    <n v="105"/>
    <n v="8"/>
    <n v="38"/>
  </r>
  <r>
    <x v="103"/>
    <x v="1"/>
    <x v="2"/>
    <n v="280"/>
    <n v="200"/>
    <n v="10"/>
    <n v="41"/>
    <n v="50"/>
    <n v="105"/>
    <n v="12"/>
    <n v="29"/>
  </r>
  <r>
    <x v="103"/>
    <x v="3"/>
    <x v="2"/>
    <n v="280"/>
    <n v="200"/>
    <n v="10"/>
    <n v="53"/>
    <n v="50"/>
    <n v="105"/>
    <n v="5"/>
    <n v="26"/>
  </r>
  <r>
    <x v="104"/>
    <x v="0"/>
    <x v="6"/>
    <n v="900"/>
    <n v="655"/>
    <n v="20"/>
    <n v="61"/>
    <n v="50"/>
    <n v="105"/>
    <n v="9"/>
    <n v="22"/>
  </r>
  <r>
    <x v="104"/>
    <x v="1"/>
    <x v="6"/>
    <n v="900"/>
    <n v="655"/>
    <n v="20"/>
    <n v="45"/>
    <n v="50"/>
    <n v="105"/>
    <n v="10"/>
    <n v="25"/>
  </r>
  <r>
    <x v="104"/>
    <x v="2"/>
    <x v="6"/>
    <n v="900"/>
    <n v="655"/>
    <n v="20"/>
    <n v="109"/>
    <n v="50"/>
    <n v="105"/>
    <n v="16"/>
    <n v="40"/>
  </r>
  <r>
    <x v="104"/>
    <x v="3"/>
    <x v="6"/>
    <n v="900"/>
    <n v="655"/>
    <n v="20"/>
    <n v="44"/>
    <n v="50"/>
    <n v="105"/>
    <n v="16"/>
    <n v="39"/>
  </r>
  <r>
    <x v="105"/>
    <x v="0"/>
    <x v="2"/>
    <n v="270"/>
    <n v="192.5"/>
    <n v="10"/>
    <n v="75"/>
    <n v="50"/>
    <n v="105"/>
    <n v="10"/>
    <n v="24"/>
  </r>
  <r>
    <x v="105"/>
    <x v="1"/>
    <x v="2"/>
    <n v="270"/>
    <n v="192.5"/>
    <n v="10"/>
    <n v="64"/>
    <n v="50"/>
    <n v="105"/>
    <n v="15"/>
    <n v="37"/>
  </r>
  <r>
    <x v="105"/>
    <x v="3"/>
    <x v="2"/>
    <n v="270"/>
    <n v="192.5"/>
    <n v="10"/>
    <n v="61"/>
    <n v="50"/>
    <n v="105"/>
    <n v="10"/>
    <n v="26"/>
  </r>
  <r>
    <x v="106"/>
    <x v="0"/>
    <x v="2"/>
    <n v="370"/>
    <n v="267.5"/>
    <n v="10"/>
    <n v="57"/>
    <n v="50"/>
    <n v="105"/>
    <n v="7"/>
    <n v="36"/>
  </r>
  <r>
    <x v="106"/>
    <x v="1"/>
    <x v="2"/>
    <n v="370"/>
    <n v="267.5"/>
    <n v="10"/>
    <n v="89"/>
    <n v="50"/>
    <n v="105"/>
    <n v="9"/>
    <n v="23"/>
  </r>
  <r>
    <x v="106"/>
    <x v="3"/>
    <x v="2"/>
    <n v="370"/>
    <n v="267.5"/>
    <n v="10"/>
    <n v="66"/>
    <n v="50"/>
    <n v="105"/>
    <n v="9"/>
    <n v="22"/>
  </r>
  <r>
    <x v="107"/>
    <x v="0"/>
    <x v="5"/>
    <n v="1010"/>
    <n v="747.5"/>
    <n v="10"/>
    <n v="72"/>
    <n v="50"/>
    <n v="105"/>
    <n v="12"/>
    <n v="29"/>
  </r>
  <r>
    <x v="107"/>
    <x v="1"/>
    <x v="5"/>
    <n v="1010"/>
    <n v="747.5"/>
    <n v="10"/>
    <n v="43"/>
    <n v="50"/>
    <n v="105"/>
    <n v="12"/>
    <n v="31"/>
  </r>
  <r>
    <x v="107"/>
    <x v="3"/>
    <x v="5"/>
    <n v="1010"/>
    <n v="747.5"/>
    <n v="10"/>
    <n v="89"/>
    <n v="50"/>
    <n v="105"/>
    <n v="16"/>
    <n v="39"/>
  </r>
  <r>
    <x v="108"/>
    <x v="0"/>
    <x v="3"/>
    <n v="1070"/>
    <n v="782.5"/>
    <n v="20"/>
    <n v="86"/>
    <n v="50"/>
    <n v="105"/>
    <n v="14"/>
    <n v="35"/>
  </r>
  <r>
    <x v="108"/>
    <x v="1"/>
    <x v="3"/>
    <n v="1070"/>
    <n v="782.5"/>
    <n v="20"/>
    <n v="69"/>
    <n v="50"/>
    <n v="105"/>
    <n v="8"/>
    <n v="21"/>
  </r>
  <r>
    <x v="108"/>
    <x v="3"/>
    <x v="3"/>
    <n v="1070"/>
    <n v="782.5"/>
    <n v="20"/>
    <n v="91"/>
    <n v="50"/>
    <n v="105"/>
    <n v="12"/>
    <n v="30"/>
  </r>
  <r>
    <x v="109"/>
    <x v="0"/>
    <x v="5"/>
    <n v="710"/>
    <n v="522.5"/>
    <n v="10"/>
    <n v="112"/>
    <n v="50"/>
    <n v="105"/>
    <n v="10"/>
    <n v="25"/>
  </r>
  <r>
    <x v="109"/>
    <x v="1"/>
    <x v="5"/>
    <n v="710"/>
    <n v="522.5"/>
    <n v="10"/>
    <n v="50"/>
    <n v="50"/>
    <n v="105"/>
    <n v="3"/>
    <n v="33"/>
  </r>
  <r>
    <x v="109"/>
    <x v="3"/>
    <x v="5"/>
    <n v="710"/>
    <n v="522.5"/>
    <n v="10"/>
    <n v="70"/>
    <n v="50"/>
    <n v="105"/>
    <n v="9"/>
    <n v="22"/>
  </r>
  <r>
    <x v="110"/>
    <x v="0"/>
    <x v="3"/>
    <n v="950"/>
    <n v="692.5"/>
    <n v="20"/>
    <n v="73"/>
    <n v="50"/>
    <n v="105"/>
    <n v="15"/>
    <n v="37"/>
  </r>
  <r>
    <x v="110"/>
    <x v="1"/>
    <x v="3"/>
    <n v="950"/>
    <n v="692.5"/>
    <n v="20"/>
    <n v="70"/>
    <n v="50"/>
    <n v="105"/>
    <n v="12"/>
    <n v="29"/>
  </r>
  <r>
    <x v="110"/>
    <x v="3"/>
    <x v="3"/>
    <n v="950"/>
    <n v="692.5"/>
    <n v="20"/>
    <n v="102"/>
    <n v="50"/>
    <n v="105"/>
    <n v="22"/>
    <n v="28"/>
  </r>
  <r>
    <x v="111"/>
    <x v="2"/>
    <x v="0"/>
    <n v="35"/>
    <n v="16.25"/>
    <n v="10"/>
    <n v="51"/>
    <n v="50"/>
    <n v="105"/>
    <n v="6"/>
    <n v="31"/>
  </r>
  <r>
    <x v="111"/>
    <x v="1"/>
    <x v="0"/>
    <n v="35"/>
    <n v="16.25"/>
    <n v="10"/>
    <n v="85"/>
    <n v="50"/>
    <n v="105"/>
    <n v="11"/>
    <n v="28"/>
  </r>
  <r>
    <x v="111"/>
    <x v="0"/>
    <x v="0"/>
    <n v="35"/>
    <n v="16.25"/>
    <n v="10"/>
    <n v="45"/>
    <n v="50"/>
    <n v="105"/>
    <n v="12"/>
    <n v="30"/>
  </r>
  <r>
    <x v="112"/>
    <x v="2"/>
    <x v="0"/>
    <n v="45"/>
    <n v="23.75"/>
    <n v="10"/>
    <n v="101"/>
    <n v="50"/>
    <n v="105"/>
    <n v="18"/>
    <n v="22"/>
  </r>
  <r>
    <x v="112"/>
    <x v="0"/>
    <x v="0"/>
    <n v="45"/>
    <n v="23.75"/>
    <n v="10"/>
    <n v="79"/>
    <n v="50"/>
    <n v="105"/>
    <n v="12"/>
    <n v="29"/>
  </r>
  <r>
    <x v="113"/>
    <x v="2"/>
    <x v="0"/>
    <n v="35"/>
    <n v="16.25"/>
    <n v="10"/>
    <n v="86"/>
    <n v="50"/>
    <n v="105"/>
    <n v="10"/>
    <n v="26"/>
  </r>
  <r>
    <x v="113"/>
    <x v="0"/>
    <x v="0"/>
    <n v="35"/>
    <n v="16.25"/>
    <n v="10"/>
    <n v="101"/>
    <n v="50"/>
    <n v="105"/>
    <n v="23"/>
    <n v="29"/>
  </r>
  <r>
    <x v="114"/>
    <x v="2"/>
    <x v="0"/>
    <n v="35"/>
    <n v="16.25"/>
    <n v="10"/>
    <n v="97"/>
    <n v="50"/>
    <n v="105"/>
    <n v="30"/>
    <n v="37"/>
  </r>
  <r>
    <x v="114"/>
    <x v="0"/>
    <x v="0"/>
    <n v="35"/>
    <n v="16.25"/>
    <n v="10"/>
    <n v="91"/>
    <n v="50"/>
    <n v="105"/>
    <n v="13"/>
    <n v="32"/>
  </r>
  <r>
    <x v="115"/>
    <x v="0"/>
    <x v="3"/>
    <n v="765"/>
    <n v="553.75"/>
    <n v="20"/>
    <n v="85"/>
    <n v="50"/>
    <n v="105"/>
    <n v="14"/>
    <n v="34"/>
  </r>
  <r>
    <x v="115"/>
    <x v="1"/>
    <x v="3"/>
    <n v="765"/>
    <n v="553.75"/>
    <n v="20"/>
    <n v="115"/>
    <n v="50"/>
    <n v="105"/>
    <n v="16"/>
    <n v="40"/>
  </r>
  <r>
    <x v="115"/>
    <x v="2"/>
    <x v="3"/>
    <n v="765"/>
    <n v="553.75"/>
    <n v="20"/>
    <n v="63"/>
    <n v="50"/>
    <n v="105"/>
    <n v="9"/>
    <n v="22"/>
  </r>
  <r>
    <x v="115"/>
    <x v="3"/>
    <x v="3"/>
    <n v="765"/>
    <n v="553.75"/>
    <n v="20"/>
    <n v="107"/>
    <n v="50"/>
    <n v="105"/>
    <n v="9"/>
    <n v="23"/>
  </r>
  <r>
    <x v="116"/>
    <x v="0"/>
    <x v="7"/>
    <n v="850"/>
    <n v="617.5"/>
    <n v="20"/>
    <n v="31"/>
    <n v="33"/>
    <n v="85"/>
    <n v="12"/>
    <n v="31"/>
  </r>
  <r>
    <x v="116"/>
    <x v="1"/>
    <x v="7"/>
    <n v="850"/>
    <n v="617.5"/>
    <n v="20"/>
    <n v="27"/>
    <n v="33"/>
    <n v="85"/>
    <n v="9"/>
    <n v="22"/>
  </r>
  <r>
    <x v="116"/>
    <x v="2"/>
    <x v="7"/>
    <n v="850"/>
    <n v="617.5"/>
    <n v="20"/>
    <n v="59"/>
    <n v="33"/>
    <n v="85"/>
    <n v="12"/>
    <n v="29"/>
  </r>
  <r>
    <x v="116"/>
    <x v="3"/>
    <x v="7"/>
    <n v="850"/>
    <n v="617.5"/>
    <n v="20"/>
    <n v="24"/>
    <n v="33"/>
    <n v="85"/>
    <n v="10"/>
    <n v="25"/>
  </r>
  <r>
    <x v="117"/>
    <x v="0"/>
    <x v="2"/>
    <n v="390"/>
    <n v="282.5"/>
    <n v="10"/>
    <n v="106"/>
    <n v="50"/>
    <n v="105"/>
    <n v="14"/>
    <n v="35"/>
  </r>
  <r>
    <x v="117"/>
    <x v="1"/>
    <x v="2"/>
    <n v="390"/>
    <n v="282.5"/>
    <n v="10"/>
    <n v="83"/>
    <n v="50"/>
    <n v="105"/>
    <n v="10"/>
    <n v="26"/>
  </r>
  <r>
    <x v="117"/>
    <x v="3"/>
    <x v="2"/>
    <n v="390"/>
    <n v="282.5"/>
    <n v="10"/>
    <n v="42"/>
    <n v="50"/>
    <n v="105"/>
    <n v="10"/>
    <n v="25"/>
  </r>
  <r>
    <x v="118"/>
    <x v="0"/>
    <x v="5"/>
    <n v="735"/>
    <n v="541.25"/>
    <n v="10"/>
    <n v="80"/>
    <n v="50"/>
    <n v="105"/>
    <n v="12"/>
    <n v="31"/>
  </r>
  <r>
    <x v="118"/>
    <x v="1"/>
    <x v="5"/>
    <n v="735"/>
    <n v="541.25"/>
    <n v="10"/>
    <n v="104"/>
    <n v="50"/>
    <n v="105"/>
    <n v="28"/>
    <n v="35"/>
  </r>
  <r>
    <x v="118"/>
    <x v="2"/>
    <x v="5"/>
    <n v="735"/>
    <n v="541.25"/>
    <n v="10"/>
    <n v="50"/>
    <n v="50"/>
    <n v="105"/>
    <n v="4"/>
    <n v="36"/>
  </r>
  <r>
    <x v="118"/>
    <x v="3"/>
    <x v="5"/>
    <n v="735"/>
    <n v="541.25"/>
    <n v="10"/>
    <n v="69"/>
    <n v="50"/>
    <n v="105"/>
    <n v="9"/>
    <n v="23"/>
  </r>
  <r>
    <x v="119"/>
    <x v="0"/>
    <x v="3"/>
    <n v="960"/>
    <n v="700"/>
    <n v="20"/>
    <n v="71"/>
    <n v="50"/>
    <n v="105"/>
    <n v="16"/>
    <n v="40"/>
  </r>
  <r>
    <x v="119"/>
    <x v="1"/>
    <x v="3"/>
    <n v="960"/>
    <n v="700"/>
    <n v="20"/>
    <n v="57"/>
    <n v="50"/>
    <n v="105"/>
    <n v="6"/>
    <n v="29"/>
  </r>
  <r>
    <x v="119"/>
    <x v="2"/>
    <x v="3"/>
    <n v="960"/>
    <n v="700"/>
    <n v="20"/>
    <n v="73"/>
    <n v="50"/>
    <n v="105"/>
    <n v="9"/>
    <n v="22"/>
  </r>
  <r>
    <x v="119"/>
    <x v="3"/>
    <x v="3"/>
    <n v="960"/>
    <n v="700"/>
    <n v="20"/>
    <n v="64"/>
    <n v="50"/>
    <n v="105"/>
    <n v="10"/>
    <n v="24"/>
  </r>
  <r>
    <x v="120"/>
    <x v="0"/>
    <x v="5"/>
    <n v="399"/>
    <n v="289.25"/>
    <n v="10"/>
    <n v="55"/>
    <n v="50"/>
    <n v="105"/>
    <n v="5"/>
    <n v="25"/>
  </r>
  <r>
    <x v="120"/>
    <x v="1"/>
    <x v="5"/>
    <n v="399"/>
    <n v="289.25"/>
    <n v="10"/>
    <n v="93"/>
    <n v="50"/>
    <n v="105"/>
    <n v="12"/>
    <n v="31"/>
  </r>
  <r>
    <x v="120"/>
    <x v="2"/>
    <x v="5"/>
    <n v="399"/>
    <n v="289.25"/>
    <n v="10"/>
    <n v="112"/>
    <n v="50"/>
    <n v="105"/>
    <n v="15"/>
    <n v="38"/>
  </r>
  <r>
    <x v="120"/>
    <x v="3"/>
    <x v="5"/>
    <n v="399"/>
    <n v="289.25"/>
    <n v="10"/>
    <n v="75"/>
    <n v="50"/>
    <n v="105"/>
    <n v="12"/>
    <n v="31"/>
  </r>
  <r>
    <x v="121"/>
    <x v="0"/>
    <x v="2"/>
    <n v="425"/>
    <n v="308.75"/>
    <n v="10"/>
    <n v="92"/>
    <n v="50"/>
    <n v="105"/>
    <n v="12"/>
    <n v="31"/>
  </r>
  <r>
    <x v="121"/>
    <x v="1"/>
    <x v="2"/>
    <n v="425"/>
    <n v="308.75"/>
    <n v="10"/>
    <n v="46"/>
    <n v="50"/>
    <n v="105"/>
    <n v="9"/>
    <n v="22"/>
  </r>
  <r>
    <x v="121"/>
    <x v="2"/>
    <x v="2"/>
    <n v="425"/>
    <n v="308.75"/>
    <n v="10"/>
    <n v="55"/>
    <n v="50"/>
    <n v="105"/>
    <n v="5"/>
    <n v="24"/>
  </r>
  <r>
    <x v="121"/>
    <x v="3"/>
    <x v="2"/>
    <n v="425"/>
    <n v="308.75"/>
    <n v="10"/>
    <n v="64"/>
    <n v="50"/>
    <n v="105"/>
    <n v="15"/>
    <n v="38"/>
  </r>
  <r>
    <x v="122"/>
    <x v="0"/>
    <x v="2"/>
    <n v="435"/>
    <n v="316.25"/>
    <n v="10"/>
    <n v="106"/>
    <n v="50"/>
    <n v="105"/>
    <n v="16"/>
    <n v="40"/>
  </r>
  <r>
    <x v="122"/>
    <x v="1"/>
    <x v="2"/>
    <n v="435"/>
    <n v="316.25"/>
    <n v="10"/>
    <n v="92"/>
    <n v="50"/>
    <n v="105"/>
    <n v="14"/>
    <n v="34"/>
  </r>
  <r>
    <x v="122"/>
    <x v="2"/>
    <x v="2"/>
    <n v="435"/>
    <n v="316.25"/>
    <n v="10"/>
    <n v="107"/>
    <n v="50"/>
    <n v="105"/>
    <n v="13"/>
    <n v="32"/>
  </r>
  <r>
    <x v="122"/>
    <x v="3"/>
    <x v="2"/>
    <n v="435"/>
    <n v="316.25"/>
    <n v="10"/>
    <n v="49"/>
    <n v="50"/>
    <n v="105"/>
    <n v="13"/>
    <n v="32"/>
  </r>
  <r>
    <x v="123"/>
    <x v="0"/>
    <x v="2"/>
    <n v="290"/>
    <n v="207.5"/>
    <n v="10"/>
    <n v="74"/>
    <n v="50"/>
    <n v="105"/>
    <n v="14"/>
    <n v="36"/>
  </r>
  <r>
    <x v="123"/>
    <x v="1"/>
    <x v="2"/>
    <n v="290"/>
    <n v="207.5"/>
    <n v="10"/>
    <n v="110"/>
    <n v="50"/>
    <n v="105"/>
    <n v="11"/>
    <n v="28"/>
  </r>
  <r>
    <x v="123"/>
    <x v="3"/>
    <x v="2"/>
    <n v="290"/>
    <n v="207.5"/>
    <n v="10"/>
    <n v="77"/>
    <n v="50"/>
    <n v="105"/>
    <n v="9"/>
    <n v="23"/>
  </r>
  <r>
    <x v="124"/>
    <x v="0"/>
    <x v="2"/>
    <n v="300"/>
    <n v="215"/>
    <n v="10"/>
    <n v="77"/>
    <n v="50"/>
    <n v="105"/>
    <n v="12"/>
    <n v="30"/>
  </r>
  <r>
    <x v="124"/>
    <x v="1"/>
    <x v="2"/>
    <n v="300"/>
    <n v="215"/>
    <n v="10"/>
    <n v="98"/>
    <n v="50"/>
    <n v="105"/>
    <n v="20"/>
    <n v="25"/>
  </r>
  <r>
    <x v="124"/>
    <x v="3"/>
    <x v="2"/>
    <n v="300"/>
    <n v="215"/>
    <n v="10"/>
    <n v="88"/>
    <n v="50"/>
    <n v="105"/>
    <n v="12"/>
    <n v="29"/>
  </r>
  <r>
    <x v="125"/>
    <x v="0"/>
    <x v="2"/>
    <n v="390"/>
    <n v="282.5"/>
    <n v="10"/>
    <n v="97"/>
    <n v="50"/>
    <n v="105"/>
    <n v="17"/>
    <n v="21"/>
  </r>
  <r>
    <x v="125"/>
    <x v="1"/>
    <x v="2"/>
    <n v="390"/>
    <n v="282.5"/>
    <n v="10"/>
    <n v="68"/>
    <n v="50"/>
    <n v="105"/>
    <n v="13"/>
    <n v="33"/>
  </r>
  <r>
    <x v="125"/>
    <x v="3"/>
    <x v="2"/>
    <n v="390"/>
    <n v="282.5"/>
    <n v="10"/>
    <n v="85"/>
    <n v="50"/>
    <n v="105"/>
    <n v="11"/>
    <n v="28"/>
  </r>
  <r>
    <x v="126"/>
    <x v="0"/>
    <x v="0"/>
    <n v="299"/>
    <n v="214.25"/>
    <n v="10"/>
    <n v="79"/>
    <n v="50"/>
    <n v="105"/>
    <n v="11"/>
    <n v="27"/>
  </r>
  <r>
    <x v="126"/>
    <x v="1"/>
    <x v="0"/>
    <n v="299"/>
    <n v="214.25"/>
    <n v="10"/>
    <n v="66"/>
    <n v="50"/>
    <n v="105"/>
    <n v="15"/>
    <n v="37"/>
  </r>
  <r>
    <x v="126"/>
    <x v="3"/>
    <x v="0"/>
    <n v="299"/>
    <n v="214.25"/>
    <n v="10"/>
    <n v="42"/>
    <n v="50"/>
    <n v="105"/>
    <n v="8"/>
    <n v="20"/>
  </r>
  <r>
    <x v="127"/>
    <x v="0"/>
    <x v="0"/>
    <n v="125"/>
    <n v="83.75"/>
    <n v="10"/>
    <n v="45"/>
    <n v="50"/>
    <n v="105"/>
    <n v="11"/>
    <n v="28"/>
  </r>
  <r>
    <x v="127"/>
    <x v="1"/>
    <x v="0"/>
    <n v="125"/>
    <n v="83.75"/>
    <n v="10"/>
    <n v="45"/>
    <n v="50"/>
    <n v="105"/>
    <n v="16"/>
    <n v="40"/>
  </r>
  <r>
    <x v="127"/>
    <x v="3"/>
    <x v="0"/>
    <n v="125"/>
    <n v="83.75"/>
    <n v="10"/>
    <n v="105"/>
    <n v="50"/>
    <n v="105"/>
    <n v="24"/>
    <n v="27"/>
  </r>
  <r>
    <x v="128"/>
    <x v="0"/>
    <x v="2"/>
    <n v="499"/>
    <n v="364.25"/>
    <n v="10"/>
    <n v="79"/>
    <n v="50"/>
    <n v="105"/>
    <n v="10"/>
    <n v="25"/>
  </r>
  <r>
    <x v="128"/>
    <x v="1"/>
    <x v="2"/>
    <n v="499"/>
    <n v="364.25"/>
    <n v="10"/>
    <n v="105"/>
    <n v="50"/>
    <n v="105"/>
    <n v="21"/>
    <n v="23"/>
  </r>
  <r>
    <x v="128"/>
    <x v="3"/>
    <x v="2"/>
    <n v="499"/>
    <n v="364.25"/>
    <n v="10"/>
    <n v="51"/>
    <n v="50"/>
    <n v="105"/>
    <n v="5"/>
    <n v="24"/>
  </r>
  <r>
    <x v="129"/>
    <x v="0"/>
    <x v="0"/>
    <n v="110"/>
    <n v="72.5"/>
    <n v="10"/>
    <n v="114"/>
    <n v="50"/>
    <n v="105"/>
    <n v="14"/>
    <n v="34"/>
  </r>
  <r>
    <x v="129"/>
    <x v="1"/>
    <x v="0"/>
    <n v="110"/>
    <n v="72.5"/>
    <n v="10"/>
    <n v="47"/>
    <n v="50"/>
    <n v="105"/>
    <n v="11"/>
    <n v="27"/>
  </r>
  <r>
    <x v="129"/>
    <x v="3"/>
    <x v="0"/>
    <n v="110"/>
    <n v="72.5"/>
    <n v="10"/>
    <n v="52"/>
    <n v="50"/>
    <n v="105"/>
    <n v="5"/>
    <n v="25"/>
  </r>
  <r>
    <x v="130"/>
    <x v="2"/>
    <x v="9"/>
    <n v="990"/>
    <n v="712.5"/>
    <n v="30"/>
    <n v="61"/>
    <n v="33"/>
    <n v="85"/>
    <n v="16"/>
    <n v="40"/>
  </r>
  <r>
    <x v="130"/>
    <x v="1"/>
    <x v="9"/>
    <n v="990"/>
    <n v="712.5"/>
    <n v="30"/>
    <n v="58"/>
    <n v="33"/>
    <n v="85"/>
    <n v="11"/>
    <n v="28"/>
  </r>
  <r>
    <x v="130"/>
    <x v="3"/>
    <x v="9"/>
    <n v="990"/>
    <n v="712.5"/>
    <n v="30"/>
    <n v="88"/>
    <n v="33"/>
    <n v="85"/>
    <n v="14"/>
    <n v="34"/>
  </r>
  <r>
    <x v="131"/>
    <x v="2"/>
    <x v="8"/>
    <n v="995"/>
    <n v="716.25"/>
    <n v="30"/>
    <n v="89"/>
    <n v="33"/>
    <n v="85"/>
    <n v="10"/>
    <n v="25"/>
  </r>
  <r>
    <x v="131"/>
    <x v="1"/>
    <x v="8"/>
    <n v="995"/>
    <n v="716.25"/>
    <n v="30"/>
    <n v="73"/>
    <n v="33"/>
    <n v="85"/>
    <n v="11"/>
    <n v="28"/>
  </r>
  <r>
    <x v="131"/>
    <x v="0"/>
    <x v="8"/>
    <n v="995"/>
    <n v="716.25"/>
    <n v="30"/>
    <n v="69"/>
    <n v="33"/>
    <n v="85"/>
    <n v="8"/>
    <n v="21"/>
  </r>
  <r>
    <x v="132"/>
    <x v="0"/>
    <x v="5"/>
    <n v="799"/>
    <n v="589.25"/>
    <n v="10"/>
    <n v="68"/>
    <n v="50"/>
    <n v="105"/>
    <n v="14"/>
    <n v="34"/>
  </r>
  <r>
    <x v="132"/>
    <x v="1"/>
    <x v="5"/>
    <n v="799"/>
    <n v="589.25"/>
    <n v="10"/>
    <n v="69"/>
    <n v="50"/>
    <n v="105"/>
    <n v="10"/>
    <n v="24"/>
  </r>
  <r>
    <x v="132"/>
    <x v="2"/>
    <x v="5"/>
    <n v="799"/>
    <n v="589.25"/>
    <n v="10"/>
    <n v="85"/>
    <n v="50"/>
    <n v="105"/>
    <n v="10"/>
    <n v="26"/>
  </r>
  <r>
    <x v="132"/>
    <x v="3"/>
    <x v="5"/>
    <n v="799"/>
    <n v="589.25"/>
    <n v="10"/>
    <n v="114"/>
    <n v="50"/>
    <n v="105"/>
    <n v="10"/>
    <n v="24"/>
  </r>
  <r>
    <x v="133"/>
    <x v="0"/>
    <x v="10"/>
    <n v="2310"/>
    <n v="1702.5"/>
    <n v="30"/>
    <n v="30"/>
    <n v="33"/>
    <n v="85"/>
    <n v="9"/>
    <n v="22"/>
  </r>
  <r>
    <x v="133"/>
    <x v="1"/>
    <x v="10"/>
    <n v="2310"/>
    <n v="1702.5"/>
    <n v="30"/>
    <n v="85"/>
    <n v="33"/>
    <n v="85"/>
    <n v="22"/>
    <n v="24"/>
  </r>
  <r>
    <x v="133"/>
    <x v="2"/>
    <x v="10"/>
    <n v="2310"/>
    <n v="1702.5"/>
    <n v="30"/>
    <n v="55"/>
    <n v="33"/>
    <n v="85"/>
    <n v="11"/>
    <n v="27"/>
  </r>
  <r>
    <x v="133"/>
    <x v="3"/>
    <x v="10"/>
    <n v="2310"/>
    <n v="1702.5"/>
    <n v="30"/>
    <n v="69"/>
    <n v="33"/>
    <n v="85"/>
    <n v="10"/>
    <n v="26"/>
  </r>
  <r>
    <x v="134"/>
    <x v="0"/>
    <x v="10"/>
    <n v="2310"/>
    <n v="1702.5"/>
    <n v="30"/>
    <n v="64"/>
    <n v="33"/>
    <n v="85"/>
    <n v="13"/>
    <n v="33"/>
  </r>
  <r>
    <x v="134"/>
    <x v="1"/>
    <x v="10"/>
    <n v="2310"/>
    <n v="1702.5"/>
    <n v="30"/>
    <n v="85"/>
    <n v="33"/>
    <n v="85"/>
    <n v="35"/>
    <n v="39"/>
  </r>
  <r>
    <x v="134"/>
    <x v="2"/>
    <x v="10"/>
    <n v="2310"/>
    <n v="1702.5"/>
    <n v="30"/>
    <n v="36"/>
    <n v="33"/>
    <n v="85"/>
    <n v="6"/>
    <n v="28"/>
  </r>
  <r>
    <x v="134"/>
    <x v="3"/>
    <x v="10"/>
    <n v="2310"/>
    <n v="1702.5"/>
    <n v="30"/>
    <n v="88"/>
    <n v="33"/>
    <n v="85"/>
    <n v="13"/>
    <n v="33"/>
  </r>
  <r>
    <x v="135"/>
    <x v="0"/>
    <x v="7"/>
    <n v="1270"/>
    <n v="932.5"/>
    <n v="20"/>
    <n v="58"/>
    <n v="33"/>
    <n v="85"/>
    <n v="14"/>
    <n v="35"/>
  </r>
  <r>
    <x v="135"/>
    <x v="1"/>
    <x v="7"/>
    <n v="1270"/>
    <n v="932.5"/>
    <n v="20"/>
    <n v="63"/>
    <n v="33"/>
    <n v="85"/>
    <n v="10"/>
    <n v="25"/>
  </r>
  <r>
    <x v="135"/>
    <x v="2"/>
    <x v="7"/>
    <n v="1270"/>
    <n v="932.5"/>
    <n v="20"/>
    <n v="46"/>
    <n v="33"/>
    <n v="85"/>
    <n v="15"/>
    <n v="37"/>
  </r>
  <r>
    <x v="135"/>
    <x v="3"/>
    <x v="7"/>
    <n v="1270"/>
    <n v="932.5"/>
    <n v="20"/>
    <n v="58"/>
    <n v="33"/>
    <n v="85"/>
    <n v="9"/>
    <n v="23"/>
  </r>
  <r>
    <x v="136"/>
    <x v="2"/>
    <x v="8"/>
    <n v="870"/>
    <n v="622.5"/>
    <n v="30"/>
    <n v="83"/>
    <n v="33"/>
    <n v="85"/>
    <n v="19"/>
    <n v="24"/>
  </r>
  <r>
    <x v="136"/>
    <x v="1"/>
    <x v="8"/>
    <n v="870"/>
    <n v="622.5"/>
    <n v="30"/>
    <n v="81"/>
    <n v="33"/>
    <n v="85"/>
    <n v="31"/>
    <n v="39"/>
  </r>
  <r>
    <x v="136"/>
    <x v="0"/>
    <x v="8"/>
    <n v="870"/>
    <n v="622.5"/>
    <n v="30"/>
    <n v="50"/>
    <n v="33"/>
    <n v="85"/>
    <n v="10"/>
    <n v="24"/>
  </r>
  <r>
    <x v="137"/>
    <x v="0"/>
    <x v="6"/>
    <n v="855"/>
    <n v="621.25"/>
    <n v="20"/>
    <n v="87"/>
    <n v="50"/>
    <n v="105"/>
    <n v="14"/>
    <n v="35"/>
  </r>
  <r>
    <x v="137"/>
    <x v="1"/>
    <x v="6"/>
    <n v="855"/>
    <n v="621.25"/>
    <n v="20"/>
    <n v="76"/>
    <n v="50"/>
    <n v="105"/>
    <n v="15"/>
    <n v="38"/>
  </r>
  <r>
    <x v="137"/>
    <x v="2"/>
    <x v="6"/>
    <n v="855"/>
    <n v="621.25"/>
    <n v="20"/>
    <n v="67"/>
    <n v="50"/>
    <n v="105"/>
    <n v="16"/>
    <n v="39"/>
  </r>
  <r>
    <x v="137"/>
    <x v="3"/>
    <x v="6"/>
    <n v="855"/>
    <n v="621.25"/>
    <n v="20"/>
    <n v="72"/>
    <n v="50"/>
    <n v="105"/>
    <n v="8"/>
    <n v="20"/>
  </r>
  <r>
    <x v="138"/>
    <x v="0"/>
    <x v="7"/>
    <n v="950"/>
    <n v="692.5"/>
    <n v="20"/>
    <n v="61"/>
    <n v="33"/>
    <n v="85"/>
    <n v="13"/>
    <n v="32"/>
  </r>
  <r>
    <x v="138"/>
    <x v="1"/>
    <x v="7"/>
    <n v="950"/>
    <n v="692.5"/>
    <n v="20"/>
    <n v="94"/>
    <n v="33"/>
    <n v="85"/>
    <n v="13"/>
    <n v="32"/>
  </r>
  <r>
    <x v="138"/>
    <x v="2"/>
    <x v="7"/>
    <n v="950"/>
    <n v="692.5"/>
    <n v="20"/>
    <n v="89"/>
    <n v="33"/>
    <n v="85"/>
    <n v="16"/>
    <n v="39"/>
  </r>
  <r>
    <x v="138"/>
    <x v="3"/>
    <x v="7"/>
    <n v="950"/>
    <n v="692.5"/>
    <n v="20"/>
    <n v="58"/>
    <n v="33"/>
    <n v="85"/>
    <n v="11"/>
    <n v="28"/>
  </r>
  <r>
    <x v="139"/>
    <x v="0"/>
    <x v="2"/>
    <n v="440"/>
    <n v="320"/>
    <n v="10"/>
    <n v="106"/>
    <n v="50"/>
    <n v="105"/>
    <n v="15"/>
    <n v="37"/>
  </r>
  <r>
    <x v="139"/>
    <x v="1"/>
    <x v="2"/>
    <n v="440"/>
    <n v="320"/>
    <n v="10"/>
    <n v="89"/>
    <n v="50"/>
    <n v="105"/>
    <n v="13"/>
    <n v="33"/>
  </r>
  <r>
    <x v="139"/>
    <x v="3"/>
    <x v="2"/>
    <n v="440"/>
    <n v="320"/>
    <n v="10"/>
    <n v="54"/>
    <n v="50"/>
    <n v="105"/>
    <n v="5"/>
    <n v="24"/>
  </r>
  <r>
    <x v="140"/>
    <x v="0"/>
    <x v="2"/>
    <n v="520"/>
    <n v="380"/>
    <n v="10"/>
    <n v="68"/>
    <n v="50"/>
    <n v="105"/>
    <n v="9"/>
    <n v="22"/>
  </r>
  <r>
    <x v="140"/>
    <x v="1"/>
    <x v="2"/>
    <n v="520"/>
    <n v="380"/>
    <n v="10"/>
    <n v="77"/>
    <n v="50"/>
    <n v="105"/>
    <n v="11"/>
    <n v="28"/>
  </r>
  <r>
    <x v="140"/>
    <x v="3"/>
    <x v="2"/>
    <n v="520"/>
    <n v="380"/>
    <n v="10"/>
    <n v="110"/>
    <n v="50"/>
    <n v="105"/>
    <n v="15"/>
    <n v="37"/>
  </r>
  <r>
    <x v="141"/>
    <x v="0"/>
    <x v="7"/>
    <n v="899"/>
    <n v="654.25"/>
    <n v="20"/>
    <n v="26"/>
    <n v="33"/>
    <n v="85"/>
    <n v="11"/>
    <n v="28"/>
  </r>
  <r>
    <x v="141"/>
    <x v="1"/>
    <x v="7"/>
    <n v="899"/>
    <n v="654.25"/>
    <n v="20"/>
    <n v="31"/>
    <n v="33"/>
    <n v="85"/>
    <n v="11"/>
    <n v="27"/>
  </r>
  <r>
    <x v="141"/>
    <x v="2"/>
    <x v="7"/>
    <n v="899"/>
    <n v="654.25"/>
    <n v="20"/>
    <n v="95"/>
    <n v="33"/>
    <n v="85"/>
    <n v="11"/>
    <n v="27"/>
  </r>
  <r>
    <x v="141"/>
    <x v="3"/>
    <x v="7"/>
    <n v="899"/>
    <n v="654.25"/>
    <n v="20"/>
    <n v="60"/>
    <n v="33"/>
    <n v="85"/>
    <n v="12"/>
    <n v="31"/>
  </r>
  <r>
    <x v="142"/>
    <x v="0"/>
    <x v="7"/>
    <n v="1035"/>
    <n v="756.25"/>
    <n v="20"/>
    <n v="87"/>
    <n v="33"/>
    <n v="85"/>
    <n v="16"/>
    <n v="40"/>
  </r>
  <r>
    <x v="142"/>
    <x v="1"/>
    <x v="7"/>
    <n v="1035"/>
    <n v="756.25"/>
    <n v="20"/>
    <n v="63"/>
    <n v="33"/>
    <n v="85"/>
    <n v="9"/>
    <n v="23"/>
  </r>
  <r>
    <x v="142"/>
    <x v="2"/>
    <x v="7"/>
    <n v="1035"/>
    <n v="756.25"/>
    <n v="20"/>
    <n v="93"/>
    <n v="33"/>
    <n v="85"/>
    <n v="16"/>
    <n v="40"/>
  </r>
  <r>
    <x v="142"/>
    <x v="3"/>
    <x v="7"/>
    <n v="1035"/>
    <n v="756.25"/>
    <n v="20"/>
    <n v="68"/>
    <n v="33"/>
    <n v="85"/>
    <n v="9"/>
    <n v="23"/>
  </r>
  <r>
    <x v="143"/>
    <x v="0"/>
    <x v="9"/>
    <n v="1210"/>
    <n v="877.5"/>
    <n v="30"/>
    <n v="71"/>
    <n v="33"/>
    <n v="85"/>
    <n v="14"/>
    <n v="36"/>
  </r>
  <r>
    <x v="143"/>
    <x v="1"/>
    <x v="9"/>
    <n v="1210"/>
    <n v="877.5"/>
    <n v="30"/>
    <n v="85"/>
    <n v="33"/>
    <n v="85"/>
    <n v="22"/>
    <n v="24"/>
  </r>
  <r>
    <x v="143"/>
    <x v="2"/>
    <x v="9"/>
    <n v="1210"/>
    <n v="877.5"/>
    <n v="30"/>
    <n v="52"/>
    <n v="33"/>
    <n v="85"/>
    <n v="9"/>
    <n v="22"/>
  </r>
  <r>
    <x v="143"/>
    <x v="3"/>
    <x v="9"/>
    <n v="1210"/>
    <n v="877.5"/>
    <n v="30"/>
    <n v="65"/>
    <n v="33"/>
    <n v="85"/>
    <n v="8"/>
    <n v="20"/>
  </r>
  <r>
    <x v="144"/>
    <x v="0"/>
    <x v="5"/>
    <n v="610"/>
    <n v="447.5"/>
    <n v="10"/>
    <n v="70"/>
    <n v="50"/>
    <n v="105"/>
    <n v="10"/>
    <n v="25"/>
  </r>
  <r>
    <x v="144"/>
    <x v="1"/>
    <x v="5"/>
    <n v="610"/>
    <n v="447.5"/>
    <n v="10"/>
    <n v="44"/>
    <n v="50"/>
    <n v="105"/>
    <n v="10"/>
    <n v="24"/>
  </r>
  <r>
    <x v="144"/>
    <x v="2"/>
    <x v="5"/>
    <n v="610"/>
    <n v="447.5"/>
    <n v="10"/>
    <n v="63"/>
    <n v="50"/>
    <n v="105"/>
    <n v="11"/>
    <n v="27"/>
  </r>
  <r>
    <x v="144"/>
    <x v="3"/>
    <x v="5"/>
    <n v="610"/>
    <n v="447.5"/>
    <n v="10"/>
    <n v="57"/>
    <n v="50"/>
    <n v="105"/>
    <n v="5"/>
    <n v="25"/>
  </r>
  <r>
    <x v="145"/>
    <x v="0"/>
    <x v="5"/>
    <n v="585"/>
    <n v="428.75"/>
    <n v="10"/>
    <n v="50"/>
    <n v="50"/>
    <n v="105"/>
    <n v="2"/>
    <n v="23"/>
  </r>
  <r>
    <x v="145"/>
    <x v="1"/>
    <x v="5"/>
    <n v="585"/>
    <n v="428.75"/>
    <n v="10"/>
    <n v="110"/>
    <n v="50"/>
    <n v="105"/>
    <n v="9"/>
    <n v="23"/>
  </r>
  <r>
    <x v="145"/>
    <x v="2"/>
    <x v="5"/>
    <n v="585"/>
    <n v="428.75"/>
    <n v="10"/>
    <n v="53"/>
    <n v="50"/>
    <n v="105"/>
    <n v="7"/>
    <n v="35"/>
  </r>
  <r>
    <x v="145"/>
    <x v="3"/>
    <x v="5"/>
    <n v="585"/>
    <n v="428.75"/>
    <n v="10"/>
    <n v="48"/>
    <n v="50"/>
    <n v="105"/>
    <n v="12"/>
    <n v="31"/>
  </r>
  <r>
    <x v="146"/>
    <x v="0"/>
    <x v="5"/>
    <n v="580"/>
    <n v="425"/>
    <n v="10"/>
    <n v="81"/>
    <n v="50"/>
    <n v="105"/>
    <n v="14"/>
    <n v="35"/>
  </r>
  <r>
    <x v="146"/>
    <x v="1"/>
    <x v="5"/>
    <n v="580"/>
    <n v="425"/>
    <n v="10"/>
    <n v="94"/>
    <n v="50"/>
    <n v="105"/>
    <n v="16"/>
    <n v="39"/>
  </r>
  <r>
    <x v="146"/>
    <x v="2"/>
    <x v="5"/>
    <n v="580"/>
    <n v="425"/>
    <n v="10"/>
    <n v="70"/>
    <n v="50"/>
    <n v="105"/>
    <n v="12"/>
    <n v="30"/>
  </r>
  <r>
    <x v="146"/>
    <x v="3"/>
    <x v="5"/>
    <n v="580"/>
    <n v="425"/>
    <n v="10"/>
    <n v="71"/>
    <n v="50"/>
    <n v="105"/>
    <n v="12"/>
    <n v="30"/>
  </r>
  <r>
    <x v="147"/>
    <x v="0"/>
    <x v="3"/>
    <n v="755"/>
    <n v="546.25"/>
    <n v="20"/>
    <n v="56"/>
    <n v="50"/>
    <n v="105"/>
    <n v="6"/>
    <n v="32"/>
  </r>
  <r>
    <x v="147"/>
    <x v="1"/>
    <x v="3"/>
    <n v="755"/>
    <n v="546.25"/>
    <n v="20"/>
    <n v="83"/>
    <n v="50"/>
    <n v="105"/>
    <n v="10"/>
    <n v="24"/>
  </r>
  <r>
    <x v="147"/>
    <x v="2"/>
    <x v="3"/>
    <n v="755"/>
    <n v="546.25"/>
    <n v="20"/>
    <n v="69"/>
    <n v="50"/>
    <n v="105"/>
    <n v="15"/>
    <n v="37"/>
  </r>
  <r>
    <x v="147"/>
    <x v="3"/>
    <x v="3"/>
    <n v="755"/>
    <n v="546.25"/>
    <n v="20"/>
    <n v="109"/>
    <n v="50"/>
    <n v="105"/>
    <n v="14"/>
    <n v="35"/>
  </r>
  <r>
    <x v="148"/>
    <x v="0"/>
    <x v="3"/>
    <n v="715"/>
    <n v="516.25"/>
    <n v="20"/>
    <n v="97"/>
    <n v="50"/>
    <n v="105"/>
    <n v="22"/>
    <n v="28"/>
  </r>
  <r>
    <x v="148"/>
    <x v="1"/>
    <x v="3"/>
    <n v="715"/>
    <n v="516.25"/>
    <n v="20"/>
    <n v="59"/>
    <n v="50"/>
    <n v="105"/>
    <n v="5"/>
    <n v="27"/>
  </r>
  <r>
    <x v="148"/>
    <x v="2"/>
    <x v="3"/>
    <n v="715"/>
    <n v="516.25"/>
    <n v="20"/>
    <n v="62"/>
    <n v="50"/>
    <n v="105"/>
    <n v="16"/>
    <n v="39"/>
  </r>
  <r>
    <x v="148"/>
    <x v="3"/>
    <x v="3"/>
    <n v="715"/>
    <n v="516.25"/>
    <n v="20"/>
    <n v="57"/>
    <n v="50"/>
    <n v="105"/>
    <n v="4"/>
    <n v="21"/>
  </r>
  <r>
    <x v="149"/>
    <x v="0"/>
    <x v="10"/>
    <n v="1235"/>
    <n v="896.25"/>
    <n v="30"/>
    <n v="25"/>
    <n v="33"/>
    <n v="85"/>
    <n v="10"/>
    <n v="25"/>
  </r>
  <r>
    <x v="149"/>
    <x v="1"/>
    <x v="10"/>
    <n v="1235"/>
    <n v="896.25"/>
    <n v="30"/>
    <n v="58"/>
    <n v="33"/>
    <n v="85"/>
    <n v="12"/>
    <n v="31"/>
  </r>
  <r>
    <x v="149"/>
    <x v="2"/>
    <x v="10"/>
    <n v="1235"/>
    <n v="896.25"/>
    <n v="30"/>
    <n v="94"/>
    <n v="33"/>
    <n v="85"/>
    <n v="14"/>
    <n v="35"/>
  </r>
  <r>
    <x v="149"/>
    <x v="3"/>
    <x v="10"/>
    <n v="1235"/>
    <n v="896.25"/>
    <n v="30"/>
    <n v="69"/>
    <n v="33"/>
    <n v="85"/>
    <n v="14"/>
    <n v="34"/>
  </r>
  <r>
    <x v="150"/>
    <x v="0"/>
    <x v="3"/>
    <n v="640"/>
    <n v="460"/>
    <n v="20"/>
    <n v="45"/>
    <n v="50"/>
    <n v="105"/>
    <n v="11"/>
    <n v="28"/>
  </r>
  <r>
    <x v="150"/>
    <x v="1"/>
    <x v="3"/>
    <n v="640"/>
    <n v="460"/>
    <n v="20"/>
    <n v="76"/>
    <n v="50"/>
    <n v="105"/>
    <n v="11"/>
    <n v="27"/>
  </r>
  <r>
    <x v="150"/>
    <x v="2"/>
    <x v="3"/>
    <n v="640"/>
    <n v="460"/>
    <n v="20"/>
    <n v="54"/>
    <n v="50"/>
    <n v="105"/>
    <n v="8"/>
    <n v="39"/>
  </r>
  <r>
    <x v="150"/>
    <x v="3"/>
    <x v="3"/>
    <n v="640"/>
    <n v="460"/>
    <n v="20"/>
    <n v="50"/>
    <n v="50"/>
    <n v="105"/>
    <n v="4"/>
    <n v="35"/>
  </r>
  <r>
    <x v="151"/>
    <x v="0"/>
    <x v="13"/>
    <n v="1725"/>
    <n v="1253.75"/>
    <n v="40"/>
    <n v="28"/>
    <n v="28"/>
    <n v="55"/>
    <n v="4"/>
    <n v="36"/>
  </r>
  <r>
    <x v="151"/>
    <x v="1"/>
    <x v="13"/>
    <n v="1725"/>
    <n v="1253.75"/>
    <n v="40"/>
    <n v="23"/>
    <n v="28"/>
    <n v="55"/>
    <n v="12"/>
    <n v="30"/>
  </r>
  <r>
    <x v="151"/>
    <x v="2"/>
    <x v="13"/>
    <n v="1725"/>
    <n v="1253.75"/>
    <n v="40"/>
    <n v="47"/>
    <n v="28"/>
    <n v="55"/>
    <n v="23"/>
    <n v="29"/>
  </r>
  <r>
    <x v="151"/>
    <x v="3"/>
    <x v="13"/>
    <n v="1725"/>
    <n v="1253.75"/>
    <n v="40"/>
    <n v="38"/>
    <n v="28"/>
    <n v="55"/>
    <n v="5"/>
    <n v="23"/>
  </r>
  <r>
    <x v="152"/>
    <x v="0"/>
    <x v="6"/>
    <n v="615"/>
    <n v="441.25"/>
    <n v="20"/>
    <n v="80"/>
    <n v="50"/>
    <n v="105"/>
    <n v="10"/>
    <n v="25"/>
  </r>
  <r>
    <x v="152"/>
    <x v="1"/>
    <x v="6"/>
    <n v="615"/>
    <n v="441.25"/>
    <n v="20"/>
    <n v="107"/>
    <n v="50"/>
    <n v="105"/>
    <n v="13"/>
    <n v="33"/>
  </r>
  <r>
    <x v="152"/>
    <x v="2"/>
    <x v="6"/>
    <n v="615"/>
    <n v="441.25"/>
    <n v="20"/>
    <n v="85"/>
    <n v="50"/>
    <n v="105"/>
    <n v="12"/>
    <n v="31"/>
  </r>
  <r>
    <x v="152"/>
    <x v="3"/>
    <x v="6"/>
    <n v="615"/>
    <n v="441.25"/>
    <n v="20"/>
    <n v="61"/>
    <n v="50"/>
    <n v="105"/>
    <n v="8"/>
    <n v="20"/>
  </r>
  <r>
    <x v="153"/>
    <x v="0"/>
    <x v="6"/>
    <n v="790"/>
    <n v="572.5"/>
    <n v="20"/>
    <n v="89"/>
    <n v="50"/>
    <n v="105"/>
    <n v="10"/>
    <n v="26"/>
  </r>
  <r>
    <x v="153"/>
    <x v="1"/>
    <x v="6"/>
    <n v="790"/>
    <n v="572.5"/>
    <n v="20"/>
    <n v="53"/>
    <n v="50"/>
    <n v="105"/>
    <n v="5"/>
    <n v="27"/>
  </r>
  <r>
    <x v="153"/>
    <x v="2"/>
    <x v="6"/>
    <n v="790"/>
    <n v="572.5"/>
    <n v="20"/>
    <n v="62"/>
    <n v="50"/>
    <n v="105"/>
    <n v="9"/>
    <n v="22"/>
  </r>
  <r>
    <x v="153"/>
    <x v="3"/>
    <x v="6"/>
    <n v="790"/>
    <n v="572.5"/>
    <n v="20"/>
    <n v="78"/>
    <n v="50"/>
    <n v="105"/>
    <n v="12"/>
    <n v="31"/>
  </r>
  <r>
    <x v="154"/>
    <x v="0"/>
    <x v="8"/>
    <n v="1145"/>
    <n v="828.75"/>
    <n v="30"/>
    <n v="62"/>
    <n v="33"/>
    <n v="85"/>
    <n v="12"/>
    <n v="30"/>
  </r>
  <r>
    <x v="154"/>
    <x v="1"/>
    <x v="8"/>
    <n v="1145"/>
    <n v="828.75"/>
    <n v="30"/>
    <n v="52"/>
    <n v="33"/>
    <n v="85"/>
    <n v="9"/>
    <n v="22"/>
  </r>
  <r>
    <x v="154"/>
    <x v="2"/>
    <x v="8"/>
    <n v="1145"/>
    <n v="828.75"/>
    <n v="30"/>
    <n v="83"/>
    <n v="33"/>
    <n v="85"/>
    <n v="20"/>
    <n v="25"/>
  </r>
  <r>
    <x v="154"/>
    <x v="3"/>
    <x v="8"/>
    <n v="1145"/>
    <n v="828.75"/>
    <n v="30"/>
    <n v="57"/>
    <n v="33"/>
    <n v="85"/>
    <n v="12"/>
    <n v="30"/>
  </r>
  <r>
    <x v="155"/>
    <x v="0"/>
    <x v="8"/>
    <n v="1040"/>
    <n v="750"/>
    <n v="30"/>
    <n v="54"/>
    <n v="33"/>
    <n v="85"/>
    <n v="12"/>
    <n v="31"/>
  </r>
  <r>
    <x v="155"/>
    <x v="1"/>
    <x v="8"/>
    <n v="1040"/>
    <n v="750"/>
    <n v="30"/>
    <n v="93"/>
    <n v="33"/>
    <n v="85"/>
    <n v="9"/>
    <n v="23"/>
  </r>
  <r>
    <x v="155"/>
    <x v="2"/>
    <x v="8"/>
    <n v="1040"/>
    <n v="750"/>
    <n v="30"/>
    <n v="33"/>
    <n v="33"/>
    <n v="85"/>
    <n v="3"/>
    <n v="30"/>
  </r>
  <r>
    <x v="155"/>
    <x v="3"/>
    <x v="8"/>
    <n v="1040"/>
    <n v="750"/>
    <n v="30"/>
    <n v="23"/>
    <n v="33"/>
    <n v="85"/>
    <n v="11"/>
    <n v="28"/>
  </r>
  <r>
    <x v="156"/>
    <x v="0"/>
    <x v="8"/>
    <n v="1060"/>
    <n v="765"/>
    <n v="30"/>
    <n v="73"/>
    <n v="33"/>
    <n v="85"/>
    <n v="16"/>
    <n v="40"/>
  </r>
  <r>
    <x v="156"/>
    <x v="1"/>
    <x v="8"/>
    <n v="1060"/>
    <n v="765"/>
    <n v="30"/>
    <n v="53"/>
    <n v="33"/>
    <n v="85"/>
    <n v="14"/>
    <n v="35"/>
  </r>
  <r>
    <x v="156"/>
    <x v="2"/>
    <x v="8"/>
    <n v="1060"/>
    <n v="765"/>
    <n v="30"/>
    <n v="78"/>
    <n v="33"/>
    <n v="85"/>
    <n v="16"/>
    <n v="20"/>
  </r>
  <r>
    <x v="156"/>
    <x v="3"/>
    <x v="8"/>
    <n v="1060"/>
    <n v="765"/>
    <n v="30"/>
    <n v="26"/>
    <n v="33"/>
    <n v="85"/>
    <n v="8"/>
    <n v="21"/>
  </r>
  <r>
    <x v="157"/>
    <x v="0"/>
    <x v="10"/>
    <n v="1099"/>
    <n v="794.25"/>
    <n v="30"/>
    <n v="93"/>
    <n v="33"/>
    <n v="85"/>
    <n v="15"/>
    <n v="38"/>
  </r>
  <r>
    <x v="157"/>
    <x v="1"/>
    <x v="10"/>
    <n v="1099"/>
    <n v="794.25"/>
    <n v="30"/>
    <n v="63"/>
    <n v="33"/>
    <n v="85"/>
    <n v="9"/>
    <n v="23"/>
  </r>
  <r>
    <x v="157"/>
    <x v="2"/>
    <x v="10"/>
    <n v="1099"/>
    <n v="794.25"/>
    <n v="30"/>
    <n v="23"/>
    <n v="33"/>
    <n v="85"/>
    <n v="16"/>
    <n v="39"/>
  </r>
  <r>
    <x v="157"/>
    <x v="3"/>
    <x v="10"/>
    <n v="1099"/>
    <n v="794.25"/>
    <n v="30"/>
    <n v="53"/>
    <n v="33"/>
    <n v="85"/>
    <n v="16"/>
    <n v="39"/>
  </r>
  <r>
    <x v="158"/>
    <x v="0"/>
    <x v="9"/>
    <n v="1110"/>
    <n v="802.5"/>
    <n v="30"/>
    <n v="81"/>
    <n v="33"/>
    <n v="85"/>
    <n v="32"/>
    <n v="40"/>
  </r>
  <r>
    <x v="158"/>
    <x v="1"/>
    <x v="9"/>
    <n v="1110"/>
    <n v="802.5"/>
    <n v="30"/>
    <n v="89"/>
    <n v="33"/>
    <n v="85"/>
    <n v="8"/>
    <n v="21"/>
  </r>
  <r>
    <x v="158"/>
    <x v="2"/>
    <x v="9"/>
    <n v="1110"/>
    <n v="802.5"/>
    <n v="30"/>
    <n v="45"/>
    <n v="33"/>
    <n v="85"/>
    <n v="16"/>
    <n v="39"/>
  </r>
  <r>
    <x v="158"/>
    <x v="3"/>
    <x v="9"/>
    <n v="1110"/>
    <n v="802.5"/>
    <n v="30"/>
    <n v="32"/>
    <n v="33"/>
    <n v="85"/>
    <n v="15"/>
    <n v="37"/>
  </r>
  <r>
    <x v="159"/>
    <x v="0"/>
    <x v="9"/>
    <n v="1170"/>
    <n v="847.5"/>
    <n v="30"/>
    <n v="23"/>
    <n v="33"/>
    <n v="85"/>
    <n v="14"/>
    <n v="35"/>
  </r>
  <r>
    <x v="159"/>
    <x v="1"/>
    <x v="9"/>
    <n v="1170"/>
    <n v="847.5"/>
    <n v="30"/>
    <n v="66"/>
    <n v="33"/>
    <n v="85"/>
    <n v="15"/>
    <n v="38"/>
  </r>
  <r>
    <x v="159"/>
    <x v="2"/>
    <x v="9"/>
    <n v="1170"/>
    <n v="847.5"/>
    <n v="30"/>
    <n v="45"/>
    <n v="33"/>
    <n v="85"/>
    <n v="8"/>
    <n v="20"/>
  </r>
  <r>
    <x v="159"/>
    <x v="3"/>
    <x v="9"/>
    <n v="1170"/>
    <n v="847.5"/>
    <n v="30"/>
    <n v="87"/>
    <n v="33"/>
    <n v="85"/>
    <n v="16"/>
    <n v="39"/>
  </r>
  <r>
    <x v="160"/>
    <x v="0"/>
    <x v="10"/>
    <n v="1299"/>
    <n v="944.25"/>
    <n v="30"/>
    <n v="32"/>
    <n v="33"/>
    <n v="85"/>
    <n v="10"/>
    <n v="24"/>
  </r>
  <r>
    <x v="160"/>
    <x v="1"/>
    <x v="10"/>
    <n v="1299"/>
    <n v="944.25"/>
    <n v="30"/>
    <n v="26"/>
    <n v="33"/>
    <n v="85"/>
    <n v="14"/>
    <n v="36"/>
  </r>
  <r>
    <x v="160"/>
    <x v="2"/>
    <x v="10"/>
    <n v="1299"/>
    <n v="944.25"/>
    <n v="30"/>
    <n v="70"/>
    <n v="33"/>
    <n v="85"/>
    <n v="10"/>
    <n v="26"/>
  </r>
  <r>
    <x v="160"/>
    <x v="3"/>
    <x v="10"/>
    <n v="1299"/>
    <n v="944.25"/>
    <n v="30"/>
    <n v="30"/>
    <n v="33"/>
    <n v="85"/>
    <n v="11"/>
    <n v="28"/>
  </r>
  <r>
    <x v="161"/>
    <x v="0"/>
    <x v="10"/>
    <n v="1440"/>
    <n v="1050"/>
    <n v="30"/>
    <n v="86"/>
    <n v="33"/>
    <n v="85"/>
    <n v="12"/>
    <n v="31"/>
  </r>
  <r>
    <x v="161"/>
    <x v="1"/>
    <x v="10"/>
    <n v="1440"/>
    <n v="1050"/>
    <n v="30"/>
    <n v="88"/>
    <n v="33"/>
    <n v="85"/>
    <n v="10"/>
    <n v="26"/>
  </r>
  <r>
    <x v="161"/>
    <x v="2"/>
    <x v="10"/>
    <n v="1440"/>
    <n v="1050"/>
    <n v="30"/>
    <n v="80"/>
    <n v="33"/>
    <n v="85"/>
    <n v="18"/>
    <n v="22"/>
  </r>
  <r>
    <x v="161"/>
    <x v="3"/>
    <x v="10"/>
    <n v="1440"/>
    <n v="1050"/>
    <n v="30"/>
    <n v="91"/>
    <n v="33"/>
    <n v="85"/>
    <n v="11"/>
    <n v="27"/>
  </r>
  <r>
    <x v="162"/>
    <x v="0"/>
    <x v="11"/>
    <n v="1220"/>
    <n v="885"/>
    <n v="30"/>
    <n v="71"/>
    <n v="33"/>
    <n v="85"/>
    <n v="11"/>
    <n v="27"/>
  </r>
  <r>
    <x v="162"/>
    <x v="1"/>
    <x v="11"/>
    <n v="1220"/>
    <n v="885"/>
    <n v="30"/>
    <n v="43"/>
    <n v="33"/>
    <n v="85"/>
    <n v="7"/>
    <n v="35"/>
  </r>
  <r>
    <x v="162"/>
    <x v="2"/>
    <x v="11"/>
    <n v="1220"/>
    <n v="885"/>
    <n v="30"/>
    <n v="52"/>
    <n v="33"/>
    <n v="85"/>
    <n v="9"/>
    <n v="22"/>
  </r>
  <r>
    <x v="162"/>
    <x v="3"/>
    <x v="11"/>
    <n v="1220"/>
    <n v="885"/>
    <n v="30"/>
    <n v="26"/>
    <n v="33"/>
    <n v="85"/>
    <n v="16"/>
    <n v="40"/>
  </r>
  <r>
    <x v="163"/>
    <x v="0"/>
    <x v="11"/>
    <n v="1460"/>
    <n v="1065"/>
    <n v="30"/>
    <n v="85"/>
    <n v="33"/>
    <n v="85"/>
    <n v="21"/>
    <n v="23"/>
  </r>
  <r>
    <x v="163"/>
    <x v="1"/>
    <x v="11"/>
    <n v="1460"/>
    <n v="1065"/>
    <n v="30"/>
    <n v="66"/>
    <n v="33"/>
    <n v="85"/>
    <n v="10"/>
    <n v="25"/>
  </r>
  <r>
    <x v="163"/>
    <x v="2"/>
    <x v="11"/>
    <n v="1460"/>
    <n v="1065"/>
    <n v="30"/>
    <n v="46"/>
    <n v="33"/>
    <n v="85"/>
    <n v="16"/>
    <n v="39"/>
  </r>
  <r>
    <x v="163"/>
    <x v="3"/>
    <x v="11"/>
    <n v="1460"/>
    <n v="1065"/>
    <n v="30"/>
    <n v="30"/>
    <n v="33"/>
    <n v="85"/>
    <n v="8"/>
    <n v="21"/>
  </r>
  <r>
    <x v="164"/>
    <x v="0"/>
    <x v="11"/>
    <n v="1360"/>
    <n v="990"/>
    <n v="30"/>
    <n v="59"/>
    <n v="33"/>
    <n v="85"/>
    <n v="10"/>
    <n v="26"/>
  </r>
  <r>
    <x v="164"/>
    <x v="1"/>
    <x v="11"/>
    <n v="1360"/>
    <n v="990"/>
    <n v="30"/>
    <n v="87"/>
    <n v="33"/>
    <n v="85"/>
    <n v="12"/>
    <n v="30"/>
  </r>
  <r>
    <x v="164"/>
    <x v="2"/>
    <x v="11"/>
    <n v="1360"/>
    <n v="990"/>
    <n v="30"/>
    <n v="62"/>
    <n v="33"/>
    <n v="85"/>
    <n v="13"/>
    <n v="33"/>
  </r>
  <r>
    <x v="164"/>
    <x v="3"/>
    <x v="11"/>
    <n v="1360"/>
    <n v="990"/>
    <n v="30"/>
    <n v="71"/>
    <n v="33"/>
    <n v="85"/>
    <n v="16"/>
    <n v="39"/>
  </r>
  <r>
    <x v="165"/>
    <x v="0"/>
    <x v="3"/>
    <n v="720"/>
    <n v="520"/>
    <n v="20"/>
    <n v="100"/>
    <n v="50"/>
    <n v="105"/>
    <n v="26"/>
    <n v="33"/>
  </r>
  <r>
    <x v="165"/>
    <x v="1"/>
    <x v="3"/>
    <n v="720"/>
    <n v="520"/>
    <n v="20"/>
    <n v="83"/>
    <n v="50"/>
    <n v="105"/>
    <n v="10"/>
    <n v="25"/>
  </r>
  <r>
    <x v="165"/>
    <x v="2"/>
    <x v="3"/>
    <n v="720"/>
    <n v="520"/>
    <n v="20"/>
    <n v="71"/>
    <n v="50"/>
    <n v="105"/>
    <n v="13"/>
    <n v="33"/>
  </r>
  <r>
    <x v="165"/>
    <x v="3"/>
    <x v="3"/>
    <n v="720"/>
    <n v="520"/>
    <n v="20"/>
    <n v="86"/>
    <n v="50"/>
    <n v="105"/>
    <n v="10"/>
    <n v="24"/>
  </r>
  <r>
    <x v="166"/>
    <x v="0"/>
    <x v="0"/>
    <n v="30"/>
    <n v="12.5"/>
    <n v="10"/>
    <n v="60"/>
    <n v="50"/>
    <n v="105"/>
    <n v="4"/>
    <n v="21"/>
  </r>
  <r>
    <x v="166"/>
    <x v="1"/>
    <x v="0"/>
    <n v="30"/>
    <n v="12.5"/>
    <n v="10"/>
    <n v="107"/>
    <n v="50"/>
    <n v="105"/>
    <n v="8"/>
    <n v="21"/>
  </r>
  <r>
    <x v="166"/>
    <x v="3"/>
    <x v="0"/>
    <n v="30"/>
    <n v="12.5"/>
    <n v="10"/>
    <n v="49"/>
    <n v="50"/>
    <n v="105"/>
    <n v="8"/>
    <n v="20"/>
  </r>
  <r>
    <x v="167"/>
    <x v="0"/>
    <x v="4"/>
    <n v="480"/>
    <n v="350"/>
    <n v="10"/>
    <n v="110"/>
    <n v="50"/>
    <n v="105"/>
    <n v="12"/>
    <n v="29"/>
  </r>
  <r>
    <x v="167"/>
    <x v="1"/>
    <x v="4"/>
    <n v="480"/>
    <n v="350"/>
    <n v="10"/>
    <n v="61"/>
    <n v="50"/>
    <n v="105"/>
    <n v="11"/>
    <n v="28"/>
  </r>
  <r>
    <x v="167"/>
    <x v="2"/>
    <x v="4"/>
    <n v="480"/>
    <n v="350"/>
    <n v="10"/>
    <n v="103"/>
    <n v="50"/>
    <n v="105"/>
    <n v="25"/>
    <n v="31"/>
  </r>
  <r>
    <x v="167"/>
    <x v="3"/>
    <x v="4"/>
    <n v="480"/>
    <n v="350"/>
    <n v="10"/>
    <n v="49"/>
    <n v="50"/>
    <n v="105"/>
    <n v="11"/>
    <n v="28"/>
  </r>
  <r>
    <x v="168"/>
    <x v="0"/>
    <x v="0"/>
    <n v="35"/>
    <n v="16.25"/>
    <n v="10"/>
    <n v="79"/>
    <n v="50"/>
    <n v="105"/>
    <n v="12"/>
    <n v="29"/>
  </r>
  <r>
    <x v="168"/>
    <x v="1"/>
    <x v="0"/>
    <n v="35"/>
    <n v="16.25"/>
    <n v="10"/>
    <n v="104"/>
    <n v="50"/>
    <n v="105"/>
    <n v="18"/>
    <n v="22"/>
  </r>
  <r>
    <x v="168"/>
    <x v="3"/>
    <x v="0"/>
    <n v="35"/>
    <n v="16.25"/>
    <n v="10"/>
    <n v="104"/>
    <n v="50"/>
    <n v="105"/>
    <n v="22"/>
    <n v="27"/>
  </r>
  <r>
    <x v="169"/>
    <x v="0"/>
    <x v="0"/>
    <n v="60"/>
    <n v="35"/>
    <n v="10"/>
    <n v="83"/>
    <n v="50"/>
    <n v="105"/>
    <n v="15"/>
    <n v="37"/>
  </r>
  <r>
    <x v="169"/>
    <x v="1"/>
    <x v="0"/>
    <n v="60"/>
    <n v="35"/>
    <n v="10"/>
    <n v="104"/>
    <n v="50"/>
    <n v="105"/>
    <n v="22"/>
    <n v="28"/>
  </r>
  <r>
    <x v="169"/>
    <x v="3"/>
    <x v="0"/>
    <n v="60"/>
    <n v="35"/>
    <n v="10"/>
    <n v="53"/>
    <n v="50"/>
    <n v="105"/>
    <n v="7"/>
    <n v="36"/>
  </r>
  <r>
    <x v="170"/>
    <x v="0"/>
    <x v="2"/>
    <n v="425"/>
    <n v="308.75"/>
    <n v="10"/>
    <n v="40"/>
    <n v="50"/>
    <n v="105"/>
    <n v="16"/>
    <n v="40"/>
  </r>
  <r>
    <x v="170"/>
    <x v="1"/>
    <x v="2"/>
    <n v="425"/>
    <n v="308.75"/>
    <n v="10"/>
    <n v="112"/>
    <n v="50"/>
    <n v="105"/>
    <n v="11"/>
    <n v="27"/>
  </r>
  <r>
    <x v="170"/>
    <x v="2"/>
    <x v="2"/>
    <n v="425"/>
    <n v="308.75"/>
    <n v="10"/>
    <n v="107"/>
    <n v="50"/>
    <n v="105"/>
    <n v="15"/>
    <n v="38"/>
  </r>
  <r>
    <x v="170"/>
    <x v="3"/>
    <x v="2"/>
    <n v="425"/>
    <n v="308.75"/>
    <n v="10"/>
    <n v="43"/>
    <n v="50"/>
    <n v="105"/>
    <n v="14"/>
    <n v="35"/>
  </r>
  <r>
    <x v="171"/>
    <x v="0"/>
    <x v="2"/>
    <n v="470"/>
    <n v="342.5"/>
    <n v="10"/>
    <n v="56"/>
    <n v="50"/>
    <n v="105"/>
    <n v="7"/>
    <n v="36"/>
  </r>
  <r>
    <x v="171"/>
    <x v="1"/>
    <x v="2"/>
    <n v="470"/>
    <n v="342.5"/>
    <n v="10"/>
    <n v="93"/>
    <n v="50"/>
    <n v="105"/>
    <n v="10"/>
    <n v="26"/>
  </r>
  <r>
    <x v="171"/>
    <x v="2"/>
    <x v="2"/>
    <n v="470"/>
    <n v="342.5"/>
    <n v="10"/>
    <n v="40"/>
    <n v="50"/>
    <n v="105"/>
    <n v="16"/>
    <n v="39"/>
  </r>
  <r>
    <x v="171"/>
    <x v="3"/>
    <x v="2"/>
    <n v="470"/>
    <n v="342.5"/>
    <n v="10"/>
    <n v="114"/>
    <n v="50"/>
    <n v="105"/>
    <n v="10"/>
    <n v="24"/>
  </r>
  <r>
    <x v="172"/>
    <x v="0"/>
    <x v="0"/>
    <n v="40"/>
    <n v="20"/>
    <n v="10"/>
    <n v="115"/>
    <n v="50"/>
    <n v="105"/>
    <n v="10"/>
    <n v="24"/>
  </r>
  <r>
    <x v="172"/>
    <x v="1"/>
    <x v="0"/>
    <n v="40"/>
    <n v="20"/>
    <n v="10"/>
    <n v="110"/>
    <n v="50"/>
    <n v="105"/>
    <n v="10"/>
    <n v="26"/>
  </r>
  <r>
    <x v="172"/>
    <x v="3"/>
    <x v="0"/>
    <n v="40"/>
    <n v="20"/>
    <n v="10"/>
    <n v="95"/>
    <n v="50"/>
    <n v="105"/>
    <n v="16"/>
    <n v="20"/>
  </r>
  <r>
    <x v="173"/>
    <x v="0"/>
    <x v="2"/>
    <n v="510"/>
    <n v="372.5"/>
    <n v="10"/>
    <n v="83"/>
    <n v="50"/>
    <n v="105"/>
    <n v="10"/>
    <n v="26"/>
  </r>
  <r>
    <x v="173"/>
    <x v="1"/>
    <x v="2"/>
    <n v="510"/>
    <n v="372.5"/>
    <n v="10"/>
    <n v="90"/>
    <n v="50"/>
    <n v="105"/>
    <n v="15"/>
    <n v="38"/>
  </r>
  <r>
    <x v="173"/>
    <x v="3"/>
    <x v="2"/>
    <n v="510"/>
    <n v="372.5"/>
    <n v="10"/>
    <n v="44"/>
    <n v="50"/>
    <n v="105"/>
    <n v="8"/>
    <n v="20"/>
  </r>
  <r>
    <x v="174"/>
    <x v="0"/>
    <x v="2"/>
    <n v="430"/>
    <n v="312.5"/>
    <n v="10"/>
    <n v="97"/>
    <n v="50"/>
    <n v="105"/>
    <n v="18"/>
    <n v="22"/>
  </r>
  <r>
    <x v="174"/>
    <x v="1"/>
    <x v="2"/>
    <n v="430"/>
    <n v="312.5"/>
    <n v="10"/>
    <n v="41"/>
    <n v="50"/>
    <n v="105"/>
    <n v="16"/>
    <n v="40"/>
  </r>
  <r>
    <x v="174"/>
    <x v="2"/>
    <x v="2"/>
    <n v="430"/>
    <n v="312.5"/>
    <n v="10"/>
    <n v="51"/>
    <n v="50"/>
    <n v="105"/>
    <n v="7"/>
    <n v="36"/>
  </r>
  <r>
    <x v="174"/>
    <x v="3"/>
    <x v="2"/>
    <n v="430"/>
    <n v="312.5"/>
    <n v="10"/>
    <n v="112"/>
    <n v="50"/>
    <n v="105"/>
    <n v="15"/>
    <n v="38"/>
  </r>
  <r>
    <x v="175"/>
    <x v="0"/>
    <x v="2"/>
    <n v="435"/>
    <n v="316.25"/>
    <n v="10"/>
    <n v="62"/>
    <n v="50"/>
    <n v="105"/>
    <n v="15"/>
    <n v="37"/>
  </r>
  <r>
    <x v="175"/>
    <x v="1"/>
    <x v="2"/>
    <n v="435"/>
    <n v="316.25"/>
    <n v="10"/>
    <n v="61"/>
    <n v="50"/>
    <n v="105"/>
    <n v="15"/>
    <n v="37"/>
  </r>
  <r>
    <x v="175"/>
    <x v="2"/>
    <x v="2"/>
    <n v="435"/>
    <n v="316.25"/>
    <n v="10"/>
    <n v="68"/>
    <n v="50"/>
    <n v="105"/>
    <n v="15"/>
    <n v="37"/>
  </r>
  <r>
    <x v="175"/>
    <x v="3"/>
    <x v="2"/>
    <n v="435"/>
    <n v="316.25"/>
    <n v="10"/>
    <n v="89"/>
    <n v="50"/>
    <n v="105"/>
    <n v="12"/>
    <n v="29"/>
  </r>
  <r>
    <x v="176"/>
    <x v="0"/>
    <x v="0"/>
    <n v="40"/>
    <n v="20"/>
    <n v="10"/>
    <n v="45"/>
    <n v="50"/>
    <n v="105"/>
    <n v="10"/>
    <n v="24"/>
  </r>
  <r>
    <x v="176"/>
    <x v="1"/>
    <x v="0"/>
    <n v="40"/>
    <n v="20"/>
    <n v="10"/>
    <n v="78"/>
    <n v="50"/>
    <n v="105"/>
    <n v="15"/>
    <n v="37"/>
  </r>
  <r>
    <x v="176"/>
    <x v="3"/>
    <x v="0"/>
    <n v="40"/>
    <n v="20"/>
    <n v="10"/>
    <n v="81"/>
    <n v="50"/>
    <n v="105"/>
    <n v="10"/>
    <n v="24"/>
  </r>
  <r>
    <x v="177"/>
    <x v="0"/>
    <x v="0"/>
    <n v="35"/>
    <n v="16.25"/>
    <n v="10"/>
    <n v="99"/>
    <n v="50"/>
    <n v="105"/>
    <n v="26"/>
    <n v="32"/>
  </r>
  <r>
    <x v="177"/>
    <x v="1"/>
    <x v="0"/>
    <n v="35"/>
    <n v="16.25"/>
    <n v="10"/>
    <n v="42"/>
    <n v="50"/>
    <n v="105"/>
    <n v="8"/>
    <n v="20"/>
  </r>
  <r>
    <x v="177"/>
    <x v="3"/>
    <x v="0"/>
    <n v="35"/>
    <n v="16.25"/>
    <n v="10"/>
    <n v="76"/>
    <n v="50"/>
    <n v="105"/>
    <n v="14"/>
    <n v="34"/>
  </r>
  <r>
    <x v="178"/>
    <x v="0"/>
    <x v="5"/>
    <n v="699"/>
    <n v="514.25"/>
    <n v="10"/>
    <n v="109"/>
    <n v="50"/>
    <n v="105"/>
    <n v="11"/>
    <n v="28"/>
  </r>
  <r>
    <x v="179"/>
    <x v="0"/>
    <x v="3"/>
    <n v="1060"/>
    <n v="775"/>
    <n v="20"/>
    <n v="107"/>
    <n v="50"/>
    <n v="105"/>
    <n v="8"/>
    <n v="21"/>
  </r>
  <r>
    <x v="179"/>
    <x v="1"/>
    <x v="3"/>
    <n v="1060"/>
    <n v="775"/>
    <n v="20"/>
    <n v="104"/>
    <n v="50"/>
    <n v="105"/>
    <n v="22"/>
    <n v="28"/>
  </r>
  <r>
    <x v="179"/>
    <x v="2"/>
    <x v="3"/>
    <n v="1060"/>
    <n v="775"/>
    <n v="20"/>
    <n v="71"/>
    <n v="50"/>
    <n v="105"/>
    <n v="11"/>
    <n v="28"/>
  </r>
  <r>
    <x v="179"/>
    <x v="3"/>
    <x v="3"/>
    <n v="1060"/>
    <n v="775"/>
    <n v="20"/>
    <n v="78"/>
    <n v="50"/>
    <n v="105"/>
    <n v="16"/>
    <n v="40"/>
  </r>
  <r>
    <x v="180"/>
    <x v="0"/>
    <x v="15"/>
    <n v="2870"/>
    <n v="2102.5"/>
    <n v="50"/>
    <n v="30"/>
    <n v="28"/>
    <n v="55"/>
    <n v="8"/>
    <n v="40"/>
  </r>
  <r>
    <x v="181"/>
    <x v="0"/>
    <x v="6"/>
    <n v="1540"/>
    <n v="1135"/>
    <n v="20"/>
    <n v="91"/>
    <n v="50"/>
    <n v="105"/>
    <n v="9"/>
    <n v="22"/>
  </r>
  <r>
    <x v="182"/>
    <x v="0"/>
    <x v="6"/>
    <n v="1280"/>
    <n v="940"/>
    <n v="20"/>
    <n v="53"/>
    <n v="50"/>
    <n v="105"/>
    <n v="6"/>
    <n v="32"/>
  </r>
  <r>
    <x v="183"/>
    <x v="0"/>
    <x v="13"/>
    <n v="2545"/>
    <n v="1868.75"/>
    <n v="40"/>
    <n v="49"/>
    <n v="28"/>
    <n v="55"/>
    <n v="21"/>
    <n v="26"/>
  </r>
  <r>
    <x v="184"/>
    <x v="0"/>
    <x v="10"/>
    <n v="2115"/>
    <n v="1556.25"/>
    <n v="30"/>
    <n v="72"/>
    <n v="33"/>
    <n v="85"/>
    <n v="16"/>
    <n v="40"/>
  </r>
  <r>
    <x v="185"/>
    <x v="0"/>
    <x v="7"/>
    <n v="1295"/>
    <n v="951.25"/>
    <n v="20"/>
    <n v="54"/>
    <n v="33"/>
    <n v="85"/>
    <n v="8"/>
    <n v="20"/>
  </r>
  <r>
    <x v="186"/>
    <x v="0"/>
    <x v="3"/>
    <n v="940"/>
    <n v="685"/>
    <n v="20"/>
    <n v="105"/>
    <n v="50"/>
    <n v="105"/>
    <n v="24"/>
    <n v="27"/>
  </r>
  <r>
    <x v="186"/>
    <x v="1"/>
    <x v="3"/>
    <n v="940"/>
    <n v="685"/>
    <n v="20"/>
    <n v="104"/>
    <n v="50"/>
    <n v="105"/>
    <n v="28"/>
    <n v="35"/>
  </r>
  <r>
    <x v="186"/>
    <x v="2"/>
    <x v="3"/>
    <n v="940"/>
    <n v="685"/>
    <n v="20"/>
    <n v="79"/>
    <n v="50"/>
    <n v="105"/>
    <n v="12"/>
    <n v="29"/>
  </r>
  <r>
    <x v="186"/>
    <x v="3"/>
    <x v="3"/>
    <n v="940"/>
    <n v="685"/>
    <n v="20"/>
    <n v="72"/>
    <n v="50"/>
    <n v="105"/>
    <n v="8"/>
    <n v="20"/>
  </r>
  <r>
    <x v="187"/>
    <x v="0"/>
    <x v="6"/>
    <n v="1099"/>
    <n v="804.25"/>
    <n v="20"/>
    <n v="62"/>
    <n v="50"/>
    <n v="105"/>
    <n v="13"/>
    <n v="32"/>
  </r>
  <r>
    <x v="187"/>
    <x v="1"/>
    <x v="6"/>
    <n v="1099"/>
    <n v="804.25"/>
    <n v="20"/>
    <n v="41"/>
    <n v="50"/>
    <n v="105"/>
    <n v="12"/>
    <n v="29"/>
  </r>
  <r>
    <x v="187"/>
    <x v="2"/>
    <x v="6"/>
    <n v="1099"/>
    <n v="804.25"/>
    <n v="20"/>
    <n v="67"/>
    <n v="50"/>
    <n v="105"/>
    <n v="14"/>
    <n v="34"/>
  </r>
  <r>
    <x v="187"/>
    <x v="3"/>
    <x v="6"/>
    <n v="1099"/>
    <n v="804.25"/>
    <n v="20"/>
    <n v="69"/>
    <n v="50"/>
    <n v="105"/>
    <n v="11"/>
    <n v="27"/>
  </r>
  <r>
    <x v="188"/>
    <x v="0"/>
    <x v="7"/>
    <n v="1120"/>
    <n v="820"/>
    <n v="20"/>
    <n v="94"/>
    <n v="33"/>
    <n v="85"/>
    <n v="13"/>
    <n v="33"/>
  </r>
  <r>
    <x v="188"/>
    <x v="1"/>
    <x v="7"/>
    <n v="1120"/>
    <n v="820"/>
    <n v="20"/>
    <n v="36"/>
    <n v="33"/>
    <n v="85"/>
    <n v="5"/>
    <n v="23"/>
  </r>
  <r>
    <x v="188"/>
    <x v="2"/>
    <x v="7"/>
    <n v="1120"/>
    <n v="820"/>
    <n v="20"/>
    <n v="41"/>
    <n v="33"/>
    <n v="85"/>
    <n v="6"/>
    <n v="28"/>
  </r>
  <r>
    <x v="188"/>
    <x v="3"/>
    <x v="7"/>
    <n v="1120"/>
    <n v="820"/>
    <n v="20"/>
    <n v="45"/>
    <n v="33"/>
    <n v="85"/>
    <n v="9"/>
    <n v="23"/>
  </r>
  <r>
    <x v="189"/>
    <x v="0"/>
    <x v="9"/>
    <n v="1450"/>
    <n v="1057.5"/>
    <n v="30"/>
    <n v="39"/>
    <n v="33"/>
    <n v="85"/>
    <n v="6"/>
    <n v="28"/>
  </r>
  <r>
    <x v="189"/>
    <x v="1"/>
    <x v="9"/>
    <n v="1450"/>
    <n v="1057.5"/>
    <n v="30"/>
    <n v="88"/>
    <n v="33"/>
    <n v="85"/>
    <n v="12"/>
    <n v="29"/>
  </r>
  <r>
    <x v="189"/>
    <x v="2"/>
    <x v="9"/>
    <n v="1450"/>
    <n v="1057.5"/>
    <n v="30"/>
    <n v="61"/>
    <n v="33"/>
    <n v="85"/>
    <n v="9"/>
    <n v="22"/>
  </r>
  <r>
    <x v="189"/>
    <x v="3"/>
    <x v="9"/>
    <n v="1450"/>
    <n v="1057.5"/>
    <n v="30"/>
    <n v="34"/>
    <n v="33"/>
    <n v="85"/>
    <n v="6"/>
    <n v="32"/>
  </r>
  <r>
    <x v="190"/>
    <x v="0"/>
    <x v="11"/>
    <n v="1699"/>
    <n v="1244.25"/>
    <n v="30"/>
    <n v="43"/>
    <n v="33"/>
    <n v="85"/>
    <n v="6"/>
    <n v="31"/>
  </r>
  <r>
    <x v="190"/>
    <x v="1"/>
    <x v="11"/>
    <n v="1699"/>
    <n v="1244.25"/>
    <n v="30"/>
    <n v="79"/>
    <n v="33"/>
    <n v="85"/>
    <n v="20"/>
    <n v="25"/>
  </r>
  <r>
    <x v="190"/>
    <x v="2"/>
    <x v="11"/>
    <n v="1699"/>
    <n v="1244.25"/>
    <n v="30"/>
    <n v="45"/>
    <n v="33"/>
    <n v="85"/>
    <n v="15"/>
    <n v="38"/>
  </r>
  <r>
    <x v="190"/>
    <x v="3"/>
    <x v="11"/>
    <n v="1699"/>
    <n v="1244.25"/>
    <n v="30"/>
    <n v="83"/>
    <n v="33"/>
    <n v="85"/>
    <n v="19"/>
    <n v="24"/>
  </r>
  <r>
    <x v="191"/>
    <x v="0"/>
    <x v="12"/>
    <n v="1750"/>
    <n v="1272.5"/>
    <n v="40"/>
    <n v="18"/>
    <n v="28"/>
    <n v="55"/>
    <n v="16"/>
    <n v="39"/>
  </r>
  <r>
    <x v="191"/>
    <x v="1"/>
    <x v="12"/>
    <n v="1750"/>
    <n v="1272.5"/>
    <n v="40"/>
    <n v="53"/>
    <n v="28"/>
    <n v="55"/>
    <n v="22"/>
    <n v="27"/>
  </r>
  <r>
    <x v="191"/>
    <x v="2"/>
    <x v="12"/>
    <n v="1750"/>
    <n v="1272.5"/>
    <n v="40"/>
    <n v="54"/>
    <n v="28"/>
    <n v="55"/>
    <n v="26"/>
    <n v="32"/>
  </r>
  <r>
    <x v="191"/>
    <x v="3"/>
    <x v="12"/>
    <n v="1750"/>
    <n v="1272.5"/>
    <n v="40"/>
    <n v="55"/>
    <n v="28"/>
    <n v="55"/>
    <n v="35"/>
    <n v="39"/>
  </r>
  <r>
    <x v="192"/>
    <x v="0"/>
    <x v="8"/>
    <n v="1399"/>
    <n v="1019.25"/>
    <n v="30"/>
    <n v="81"/>
    <n v="33"/>
    <n v="85"/>
    <n v="21"/>
    <n v="26"/>
  </r>
  <r>
    <x v="192"/>
    <x v="1"/>
    <x v="8"/>
    <n v="1399"/>
    <n v="1019.25"/>
    <n v="30"/>
    <n v="40"/>
    <n v="33"/>
    <n v="85"/>
    <n v="6"/>
    <n v="28"/>
  </r>
  <r>
    <x v="192"/>
    <x v="2"/>
    <x v="8"/>
    <n v="1399"/>
    <n v="1019.25"/>
    <n v="30"/>
    <n v="77"/>
    <n v="33"/>
    <n v="85"/>
    <n v="31"/>
    <n v="39"/>
  </r>
  <r>
    <x v="192"/>
    <x v="3"/>
    <x v="8"/>
    <n v="1399"/>
    <n v="1019.25"/>
    <n v="30"/>
    <n v="36"/>
    <n v="33"/>
    <n v="85"/>
    <n v="6"/>
    <n v="30"/>
  </r>
  <r>
    <x v="193"/>
    <x v="0"/>
    <x v="8"/>
    <n v="1365"/>
    <n v="993.75"/>
    <n v="30"/>
    <n v="75"/>
    <n v="33"/>
    <n v="85"/>
    <n v="31"/>
    <n v="39"/>
  </r>
  <r>
    <x v="193"/>
    <x v="1"/>
    <x v="8"/>
    <n v="1365"/>
    <n v="993.75"/>
    <n v="30"/>
    <n v="68"/>
    <n v="33"/>
    <n v="85"/>
    <n v="10"/>
    <n v="25"/>
  </r>
  <r>
    <x v="193"/>
    <x v="2"/>
    <x v="8"/>
    <n v="1365"/>
    <n v="993.75"/>
    <n v="30"/>
    <n v="91"/>
    <n v="33"/>
    <n v="85"/>
    <n v="15"/>
    <n v="38"/>
  </r>
  <r>
    <x v="193"/>
    <x v="3"/>
    <x v="8"/>
    <n v="1365"/>
    <n v="993.75"/>
    <n v="30"/>
    <n v="60"/>
    <n v="33"/>
    <n v="85"/>
    <n v="12"/>
    <n v="29"/>
  </r>
  <r>
    <x v="194"/>
    <x v="0"/>
    <x v="11"/>
    <n v="1799"/>
    <n v="1319.25"/>
    <n v="30"/>
    <n v="46"/>
    <n v="33"/>
    <n v="85"/>
    <n v="12"/>
    <n v="31"/>
  </r>
  <r>
    <x v="194"/>
    <x v="1"/>
    <x v="11"/>
    <n v="1799"/>
    <n v="1319.25"/>
    <n v="30"/>
    <n v="25"/>
    <n v="33"/>
    <n v="85"/>
    <n v="15"/>
    <n v="38"/>
  </r>
  <r>
    <x v="194"/>
    <x v="2"/>
    <x v="11"/>
    <n v="1799"/>
    <n v="1319.25"/>
    <n v="30"/>
    <n v="43"/>
    <n v="33"/>
    <n v="85"/>
    <n v="7"/>
    <n v="33"/>
  </r>
  <r>
    <x v="194"/>
    <x v="3"/>
    <x v="11"/>
    <n v="1799"/>
    <n v="1319.25"/>
    <n v="30"/>
    <n v="88"/>
    <n v="33"/>
    <n v="85"/>
    <n v="8"/>
    <n v="21"/>
  </r>
  <r>
    <x v="195"/>
    <x v="0"/>
    <x v="10"/>
    <n v="1599"/>
    <n v="1169.25"/>
    <n v="30"/>
    <n v="55"/>
    <n v="33"/>
    <n v="85"/>
    <n v="9"/>
    <n v="23"/>
  </r>
  <r>
    <x v="195"/>
    <x v="1"/>
    <x v="10"/>
    <n v="1599"/>
    <n v="1169.25"/>
    <n v="30"/>
    <n v="49"/>
    <n v="33"/>
    <n v="85"/>
    <n v="12"/>
    <n v="31"/>
  </r>
  <r>
    <x v="195"/>
    <x v="2"/>
    <x v="10"/>
    <n v="1599"/>
    <n v="1169.25"/>
    <n v="30"/>
    <n v="28"/>
    <n v="33"/>
    <n v="85"/>
    <n v="11"/>
    <n v="27"/>
  </r>
  <r>
    <x v="195"/>
    <x v="3"/>
    <x v="10"/>
    <n v="1599"/>
    <n v="1169.25"/>
    <n v="30"/>
    <n v="49"/>
    <n v="33"/>
    <n v="85"/>
    <n v="10"/>
    <n v="26"/>
  </r>
  <r>
    <x v="196"/>
    <x v="0"/>
    <x v="5"/>
    <n v="410"/>
    <n v="297.5"/>
    <n v="10"/>
    <n v="79"/>
    <n v="50"/>
    <n v="105"/>
    <n v="14"/>
    <n v="35"/>
  </r>
  <r>
    <x v="196"/>
    <x v="1"/>
    <x v="5"/>
    <n v="410"/>
    <n v="297.5"/>
    <n v="10"/>
    <n v="98"/>
    <n v="50"/>
    <n v="105"/>
    <n v="31"/>
    <n v="39"/>
  </r>
  <r>
    <x v="196"/>
    <x v="2"/>
    <x v="5"/>
    <n v="410"/>
    <n v="297.5"/>
    <n v="10"/>
    <n v="48"/>
    <n v="50"/>
    <n v="105"/>
    <n v="16"/>
    <n v="40"/>
  </r>
  <r>
    <x v="196"/>
    <x v="3"/>
    <x v="5"/>
    <n v="410"/>
    <n v="297.5"/>
    <n v="10"/>
    <n v="89"/>
    <n v="50"/>
    <n v="105"/>
    <n v="16"/>
    <n v="39"/>
  </r>
  <r>
    <x v="197"/>
    <x v="0"/>
    <x v="5"/>
    <n v="599"/>
    <n v="439.25"/>
    <n v="10"/>
    <n v="48"/>
    <n v="50"/>
    <n v="105"/>
    <n v="8"/>
    <n v="21"/>
  </r>
  <r>
    <x v="197"/>
    <x v="1"/>
    <x v="5"/>
    <n v="599"/>
    <n v="439.25"/>
    <n v="10"/>
    <n v="50"/>
    <n v="50"/>
    <n v="105"/>
    <n v="3"/>
    <n v="27"/>
  </r>
  <r>
    <x v="197"/>
    <x v="2"/>
    <x v="5"/>
    <n v="599"/>
    <n v="439.25"/>
    <n v="10"/>
    <n v="45"/>
    <n v="50"/>
    <n v="105"/>
    <n v="10"/>
    <n v="24"/>
  </r>
  <r>
    <x v="197"/>
    <x v="3"/>
    <x v="5"/>
    <n v="599"/>
    <n v="439.25"/>
    <n v="10"/>
    <n v="54"/>
    <n v="50"/>
    <n v="105"/>
    <n v="4"/>
    <n v="20"/>
  </r>
  <r>
    <x v="198"/>
    <x v="0"/>
    <x v="5"/>
    <n v="399"/>
    <n v="289.25"/>
    <n v="10"/>
    <n v="82"/>
    <n v="50"/>
    <n v="105"/>
    <n v="16"/>
    <n v="40"/>
  </r>
  <r>
    <x v="198"/>
    <x v="1"/>
    <x v="5"/>
    <n v="399"/>
    <n v="289.25"/>
    <n v="10"/>
    <n v="87"/>
    <n v="50"/>
    <n v="105"/>
    <n v="8"/>
    <n v="21"/>
  </r>
  <r>
    <x v="198"/>
    <x v="2"/>
    <x v="5"/>
    <n v="399"/>
    <n v="289.25"/>
    <n v="10"/>
    <n v="86"/>
    <n v="50"/>
    <n v="105"/>
    <n v="8"/>
    <n v="20"/>
  </r>
  <r>
    <x v="198"/>
    <x v="3"/>
    <x v="5"/>
    <n v="399"/>
    <n v="289.25"/>
    <n v="10"/>
    <n v="108"/>
    <n v="50"/>
    <n v="105"/>
    <n v="11"/>
    <n v="27"/>
  </r>
  <r>
    <x v="199"/>
    <x v="0"/>
    <x v="6"/>
    <n v="920"/>
    <n v="670"/>
    <n v="20"/>
    <n v="83"/>
    <n v="50"/>
    <n v="105"/>
    <n v="15"/>
    <n v="37"/>
  </r>
  <r>
    <x v="199"/>
    <x v="1"/>
    <x v="6"/>
    <n v="920"/>
    <n v="670"/>
    <n v="20"/>
    <n v="53"/>
    <n v="50"/>
    <n v="105"/>
    <n v="7"/>
    <n v="36"/>
  </r>
  <r>
    <x v="199"/>
    <x v="2"/>
    <x v="6"/>
    <n v="920"/>
    <n v="670"/>
    <n v="20"/>
    <n v="98"/>
    <n v="50"/>
    <n v="105"/>
    <n v="29"/>
    <n v="36"/>
  </r>
  <r>
    <x v="199"/>
    <x v="3"/>
    <x v="6"/>
    <n v="920"/>
    <n v="670"/>
    <n v="20"/>
    <n v="104"/>
    <n v="50"/>
    <n v="105"/>
    <n v="17"/>
    <n v="21"/>
  </r>
  <r>
    <x v="200"/>
    <x v="0"/>
    <x v="6"/>
    <n v="899"/>
    <n v="654.25"/>
    <n v="20"/>
    <n v="94"/>
    <n v="50"/>
    <n v="105"/>
    <n v="16"/>
    <n v="39"/>
  </r>
  <r>
    <x v="200"/>
    <x v="1"/>
    <x v="6"/>
    <n v="899"/>
    <n v="654.25"/>
    <n v="20"/>
    <n v="91"/>
    <n v="50"/>
    <n v="105"/>
    <n v="10"/>
    <n v="25"/>
  </r>
  <r>
    <x v="200"/>
    <x v="2"/>
    <x v="6"/>
    <n v="899"/>
    <n v="654.25"/>
    <n v="20"/>
    <n v="63"/>
    <n v="50"/>
    <n v="105"/>
    <n v="11"/>
    <n v="28"/>
  </r>
  <r>
    <x v="200"/>
    <x v="3"/>
    <x v="6"/>
    <n v="899"/>
    <n v="654.25"/>
    <n v="20"/>
    <n v="107"/>
    <n v="50"/>
    <n v="105"/>
    <n v="13"/>
    <n v="33"/>
  </r>
  <r>
    <x v="201"/>
    <x v="1"/>
    <x v="10"/>
    <n v="1520"/>
    <n v="1110"/>
    <n v="30"/>
    <n v="66"/>
    <n v="33"/>
    <n v="85"/>
    <n v="9"/>
    <n v="23"/>
  </r>
  <r>
    <x v="202"/>
    <x v="1"/>
    <x v="6"/>
    <n v="1020"/>
    <n v="745"/>
    <n v="20"/>
    <n v="67"/>
    <n v="50"/>
    <n v="105"/>
    <n v="14"/>
    <n v="34"/>
  </r>
  <r>
    <x v="203"/>
    <x v="1"/>
    <x v="7"/>
    <n v="1160"/>
    <n v="850"/>
    <n v="20"/>
    <n v="36"/>
    <n v="33"/>
    <n v="85"/>
    <n v="6"/>
    <n v="30"/>
  </r>
  <r>
    <x v="204"/>
    <x v="1"/>
    <x v="8"/>
    <n v="1330"/>
    <n v="967.5"/>
    <n v="30"/>
    <n v="25"/>
    <n v="33"/>
    <n v="85"/>
    <n v="10"/>
    <n v="25"/>
  </r>
  <r>
    <x v="205"/>
    <x v="0"/>
    <x v="8"/>
    <n v="1430"/>
    <n v="1042.5"/>
    <n v="30"/>
    <n v="67"/>
    <n v="33"/>
    <n v="85"/>
    <n v="10"/>
    <n v="25"/>
  </r>
  <r>
    <x v="205"/>
    <x v="1"/>
    <x v="8"/>
    <n v="1430"/>
    <n v="1042.5"/>
    <n v="30"/>
    <n v="35"/>
    <n v="33"/>
    <n v="85"/>
    <n v="6"/>
    <n v="28"/>
  </r>
  <r>
    <x v="205"/>
    <x v="2"/>
    <x v="8"/>
    <n v="1430"/>
    <n v="1042.5"/>
    <n v="30"/>
    <n v="90"/>
    <n v="33"/>
    <n v="85"/>
    <n v="10"/>
    <n v="25"/>
  </r>
  <r>
    <x v="205"/>
    <x v="3"/>
    <x v="8"/>
    <n v="1430"/>
    <n v="1042.5"/>
    <n v="30"/>
    <n v="71"/>
    <n v="33"/>
    <n v="85"/>
    <n v="12"/>
    <n v="29"/>
  </r>
  <r>
    <x v="206"/>
    <x v="1"/>
    <x v="9"/>
    <n v="1475"/>
    <n v="1076.25"/>
    <n v="30"/>
    <n v="30"/>
    <n v="33"/>
    <n v="85"/>
    <n v="11"/>
    <n v="27"/>
  </r>
  <r>
    <x v="207"/>
    <x v="1"/>
    <x v="8"/>
    <n v="1260"/>
    <n v="915"/>
    <n v="30"/>
    <n v="79"/>
    <n v="33"/>
    <n v="85"/>
    <n v="18"/>
    <n v="23"/>
  </r>
  <r>
    <x v="208"/>
    <x v="1"/>
    <x v="3"/>
    <n v="2280"/>
    <n v="1690"/>
    <n v="20"/>
    <n v="102"/>
    <n v="50"/>
    <n v="105"/>
    <n v="21"/>
    <n v="26"/>
  </r>
  <r>
    <x v="209"/>
    <x v="0"/>
    <x v="6"/>
    <n v="960"/>
    <n v="700"/>
    <n v="20"/>
    <n v="107"/>
    <n v="50"/>
    <n v="105"/>
    <n v="10"/>
    <n v="26"/>
  </r>
  <r>
    <x v="209"/>
    <x v="1"/>
    <x v="6"/>
    <n v="960"/>
    <n v="700"/>
    <n v="20"/>
    <n v="97"/>
    <n v="50"/>
    <n v="105"/>
    <n v="21"/>
    <n v="26"/>
  </r>
  <r>
    <x v="209"/>
    <x v="2"/>
    <x v="6"/>
    <n v="960"/>
    <n v="700"/>
    <n v="20"/>
    <n v="49"/>
    <n v="50"/>
    <n v="105"/>
    <n v="10"/>
    <n v="25"/>
  </r>
  <r>
    <x v="209"/>
    <x v="3"/>
    <x v="6"/>
    <n v="960"/>
    <n v="700"/>
    <n v="20"/>
    <n v="111"/>
    <n v="50"/>
    <n v="105"/>
    <n v="9"/>
    <n v="22"/>
  </r>
  <r>
    <x v="210"/>
    <x v="0"/>
    <x v="7"/>
    <n v="930"/>
    <n v="677.5"/>
    <n v="20"/>
    <n v="93"/>
    <n v="33"/>
    <n v="85"/>
    <n v="9"/>
    <n v="23"/>
  </r>
  <r>
    <x v="210"/>
    <x v="1"/>
    <x v="7"/>
    <n v="930"/>
    <n v="677.5"/>
    <n v="20"/>
    <n v="84"/>
    <n v="33"/>
    <n v="85"/>
    <n v="18"/>
    <n v="23"/>
  </r>
  <r>
    <x v="210"/>
    <x v="2"/>
    <x v="7"/>
    <n v="930"/>
    <n v="677.5"/>
    <n v="20"/>
    <n v="85"/>
    <n v="33"/>
    <n v="85"/>
    <n v="31"/>
    <n v="34"/>
  </r>
  <r>
    <x v="210"/>
    <x v="3"/>
    <x v="7"/>
    <n v="930"/>
    <n v="677.5"/>
    <n v="20"/>
    <n v="63"/>
    <n v="33"/>
    <n v="85"/>
    <n v="10"/>
    <n v="26"/>
  </r>
  <r>
    <x v="211"/>
    <x v="0"/>
    <x v="7"/>
    <n v="970"/>
    <n v="707.5"/>
    <n v="20"/>
    <n v="38"/>
    <n v="33"/>
    <n v="85"/>
    <n v="8"/>
    <n v="38"/>
  </r>
  <r>
    <x v="211"/>
    <x v="1"/>
    <x v="7"/>
    <n v="970"/>
    <n v="707.5"/>
    <n v="20"/>
    <n v="54"/>
    <n v="33"/>
    <n v="85"/>
    <n v="11"/>
    <n v="27"/>
  </r>
  <r>
    <x v="211"/>
    <x v="2"/>
    <x v="7"/>
    <n v="970"/>
    <n v="707.5"/>
    <n v="20"/>
    <n v="82"/>
    <n v="33"/>
    <n v="85"/>
    <n v="26"/>
    <n v="33"/>
  </r>
  <r>
    <x v="211"/>
    <x v="3"/>
    <x v="7"/>
    <n v="970"/>
    <n v="707.5"/>
    <n v="20"/>
    <n v="34"/>
    <n v="33"/>
    <n v="85"/>
    <n v="4"/>
    <n v="21"/>
  </r>
  <r>
    <x v="212"/>
    <x v="0"/>
    <x v="8"/>
    <n v="1320"/>
    <n v="960"/>
    <n v="30"/>
    <n v="28"/>
    <n v="33"/>
    <n v="85"/>
    <n v="10"/>
    <n v="26"/>
  </r>
  <r>
    <x v="212"/>
    <x v="1"/>
    <x v="8"/>
    <n v="1320"/>
    <n v="960"/>
    <n v="30"/>
    <n v="94"/>
    <n v="33"/>
    <n v="85"/>
    <n v="15"/>
    <n v="38"/>
  </r>
  <r>
    <x v="212"/>
    <x v="2"/>
    <x v="8"/>
    <n v="1320"/>
    <n v="960"/>
    <n v="30"/>
    <n v="94"/>
    <n v="33"/>
    <n v="85"/>
    <n v="13"/>
    <n v="32"/>
  </r>
  <r>
    <x v="212"/>
    <x v="3"/>
    <x v="8"/>
    <n v="1320"/>
    <n v="960"/>
    <n v="30"/>
    <n v="78"/>
    <n v="33"/>
    <n v="85"/>
    <n v="24"/>
    <n v="30"/>
  </r>
  <r>
    <x v="213"/>
    <x v="0"/>
    <x v="8"/>
    <n v="1200"/>
    <n v="870"/>
    <n v="30"/>
    <n v="39"/>
    <n v="33"/>
    <n v="85"/>
    <n v="5"/>
    <n v="26"/>
  </r>
  <r>
    <x v="213"/>
    <x v="1"/>
    <x v="8"/>
    <n v="1200"/>
    <n v="870"/>
    <n v="30"/>
    <n v="85"/>
    <n v="33"/>
    <n v="85"/>
    <n v="30"/>
    <n v="33"/>
  </r>
  <r>
    <x v="213"/>
    <x v="2"/>
    <x v="8"/>
    <n v="1200"/>
    <n v="870"/>
    <n v="30"/>
    <n v="91"/>
    <n v="33"/>
    <n v="85"/>
    <n v="13"/>
    <n v="33"/>
  </r>
  <r>
    <x v="213"/>
    <x v="3"/>
    <x v="8"/>
    <n v="1200"/>
    <n v="870"/>
    <n v="30"/>
    <n v="26"/>
    <n v="33"/>
    <n v="85"/>
    <n v="10"/>
    <n v="26"/>
  </r>
  <r>
    <x v="214"/>
    <x v="0"/>
    <x v="8"/>
    <n v="980"/>
    <n v="705"/>
    <n v="30"/>
    <n v="86"/>
    <n v="33"/>
    <n v="85"/>
    <n v="16"/>
    <n v="40"/>
  </r>
  <r>
    <x v="214"/>
    <x v="1"/>
    <x v="8"/>
    <n v="980"/>
    <n v="705"/>
    <n v="30"/>
    <n v="93"/>
    <n v="33"/>
    <n v="85"/>
    <n v="8"/>
    <n v="20"/>
  </r>
  <r>
    <x v="214"/>
    <x v="2"/>
    <x v="8"/>
    <n v="980"/>
    <n v="705"/>
    <n v="30"/>
    <n v="92"/>
    <n v="33"/>
    <n v="85"/>
    <n v="10"/>
    <n v="26"/>
  </r>
  <r>
    <x v="214"/>
    <x v="3"/>
    <x v="8"/>
    <n v="980"/>
    <n v="705"/>
    <n v="30"/>
    <n v="84"/>
    <n v="33"/>
    <n v="85"/>
    <n v="30"/>
    <n v="37"/>
  </r>
  <r>
    <x v="215"/>
    <x v="0"/>
    <x v="10"/>
    <n v="1430"/>
    <n v="1042.5"/>
    <n v="30"/>
    <n v="81"/>
    <n v="33"/>
    <n v="85"/>
    <n v="32"/>
    <n v="40"/>
  </r>
  <r>
    <x v="215"/>
    <x v="1"/>
    <x v="10"/>
    <n v="1430"/>
    <n v="1042.5"/>
    <n v="30"/>
    <n v="95"/>
    <n v="33"/>
    <n v="85"/>
    <n v="11"/>
    <n v="28"/>
  </r>
  <r>
    <x v="215"/>
    <x v="2"/>
    <x v="10"/>
    <n v="1430"/>
    <n v="1042.5"/>
    <n v="30"/>
    <n v="70"/>
    <n v="33"/>
    <n v="85"/>
    <n v="10"/>
    <n v="24"/>
  </r>
  <r>
    <x v="215"/>
    <x v="3"/>
    <x v="10"/>
    <n v="1430"/>
    <n v="1042.5"/>
    <n v="30"/>
    <n v="42"/>
    <n v="33"/>
    <n v="85"/>
    <n v="5"/>
    <n v="27"/>
  </r>
  <r>
    <x v="216"/>
    <x v="0"/>
    <x v="10"/>
    <n v="1465"/>
    <n v="1068.75"/>
    <n v="30"/>
    <n v="29"/>
    <n v="33"/>
    <n v="85"/>
    <n v="10"/>
    <n v="26"/>
  </r>
  <r>
    <x v="216"/>
    <x v="1"/>
    <x v="10"/>
    <n v="1465"/>
    <n v="1068.75"/>
    <n v="30"/>
    <n v="53"/>
    <n v="33"/>
    <n v="85"/>
    <n v="9"/>
    <n v="22"/>
  </r>
  <r>
    <x v="216"/>
    <x v="2"/>
    <x v="10"/>
    <n v="1465"/>
    <n v="1068.75"/>
    <n v="30"/>
    <n v="54"/>
    <n v="33"/>
    <n v="85"/>
    <n v="9"/>
    <n v="23"/>
  </r>
  <r>
    <x v="216"/>
    <x v="3"/>
    <x v="10"/>
    <n v="1465"/>
    <n v="1068.75"/>
    <n v="30"/>
    <n v="82"/>
    <n v="33"/>
    <n v="85"/>
    <n v="18"/>
    <n v="23"/>
  </r>
  <r>
    <x v="217"/>
    <x v="0"/>
    <x v="11"/>
    <n v="1575"/>
    <n v="1151.25"/>
    <n v="30"/>
    <n v="44"/>
    <n v="33"/>
    <n v="85"/>
    <n v="12"/>
    <n v="30"/>
  </r>
  <r>
    <x v="217"/>
    <x v="1"/>
    <x v="11"/>
    <n v="1575"/>
    <n v="1151.25"/>
    <n v="30"/>
    <n v="74"/>
    <n v="33"/>
    <n v="85"/>
    <n v="16"/>
    <n v="39"/>
  </r>
  <r>
    <x v="217"/>
    <x v="2"/>
    <x v="11"/>
    <n v="1575"/>
    <n v="1151.25"/>
    <n v="30"/>
    <n v="40"/>
    <n v="33"/>
    <n v="85"/>
    <n v="7"/>
    <n v="37"/>
  </r>
  <r>
    <x v="217"/>
    <x v="3"/>
    <x v="11"/>
    <n v="1575"/>
    <n v="1151.25"/>
    <n v="30"/>
    <n v="36"/>
    <n v="33"/>
    <n v="85"/>
    <n v="5"/>
    <n v="26"/>
  </r>
  <r>
    <x v="218"/>
    <x v="0"/>
    <x v="13"/>
    <n v="1820"/>
    <n v="1325"/>
    <n v="40"/>
    <n v="28"/>
    <n v="28"/>
    <n v="55"/>
    <n v="3"/>
    <n v="27"/>
  </r>
  <r>
    <x v="218"/>
    <x v="1"/>
    <x v="13"/>
    <n v="1820"/>
    <n v="1325"/>
    <n v="40"/>
    <n v="47"/>
    <n v="28"/>
    <n v="55"/>
    <n v="31"/>
    <n v="39"/>
  </r>
  <r>
    <x v="218"/>
    <x v="2"/>
    <x v="13"/>
    <n v="1820"/>
    <n v="1325"/>
    <n v="40"/>
    <n v="61"/>
    <n v="28"/>
    <n v="55"/>
    <n v="8"/>
    <n v="21"/>
  </r>
  <r>
    <x v="218"/>
    <x v="3"/>
    <x v="13"/>
    <n v="1820"/>
    <n v="1325"/>
    <n v="40"/>
    <n v="62"/>
    <n v="28"/>
    <n v="55"/>
    <n v="12"/>
    <n v="30"/>
  </r>
  <r>
    <x v="219"/>
    <x v="0"/>
    <x v="15"/>
    <n v="1975"/>
    <n v="1431.25"/>
    <n v="50"/>
    <n v="50"/>
    <n v="28"/>
    <n v="55"/>
    <n v="26"/>
    <n v="32"/>
  </r>
  <r>
    <x v="219"/>
    <x v="1"/>
    <x v="15"/>
    <n v="1975"/>
    <n v="1431.25"/>
    <n v="50"/>
    <n v="57"/>
    <n v="28"/>
    <n v="55"/>
    <n v="10"/>
    <n v="24"/>
  </r>
  <r>
    <x v="219"/>
    <x v="2"/>
    <x v="15"/>
    <n v="1975"/>
    <n v="1431.25"/>
    <n v="50"/>
    <n v="43"/>
    <n v="28"/>
    <n v="55"/>
    <n v="8"/>
    <n v="21"/>
  </r>
  <r>
    <x v="219"/>
    <x v="3"/>
    <x v="15"/>
    <n v="1975"/>
    <n v="1431.25"/>
    <n v="50"/>
    <n v="39"/>
    <n v="28"/>
    <n v="55"/>
    <n v="9"/>
    <n v="22"/>
  </r>
  <r>
    <x v="220"/>
    <x v="0"/>
    <x v="3"/>
    <n v="770"/>
    <n v="557.5"/>
    <n v="20"/>
    <n v="52"/>
    <n v="50"/>
    <n v="105"/>
    <n v="6"/>
    <n v="30"/>
  </r>
  <r>
    <x v="220"/>
    <x v="1"/>
    <x v="3"/>
    <n v="770"/>
    <n v="557.5"/>
    <n v="20"/>
    <n v="55"/>
    <n v="50"/>
    <n v="105"/>
    <n v="6"/>
    <n v="29"/>
  </r>
  <r>
    <x v="221"/>
    <x v="0"/>
    <x v="0"/>
    <n v="140"/>
    <n v="95"/>
    <n v="10"/>
    <n v="99"/>
    <n v="50"/>
    <n v="105"/>
    <n v="22"/>
    <n v="28"/>
  </r>
  <r>
    <x v="221"/>
    <x v="1"/>
    <x v="0"/>
    <n v="140"/>
    <n v="95"/>
    <n v="10"/>
    <n v="56"/>
    <n v="50"/>
    <n v="105"/>
    <n v="7"/>
    <n v="33"/>
  </r>
  <r>
    <x v="221"/>
    <x v="2"/>
    <x v="0"/>
    <n v="140"/>
    <n v="95"/>
    <n v="10"/>
    <n v="54"/>
    <n v="50"/>
    <n v="105"/>
    <n v="6"/>
    <n v="30"/>
  </r>
  <r>
    <x v="221"/>
    <x v="3"/>
    <x v="0"/>
    <n v="140"/>
    <n v="95"/>
    <n v="10"/>
    <n v="101"/>
    <n v="50"/>
    <n v="105"/>
    <n v="25"/>
    <n v="31"/>
  </r>
  <r>
    <x v="222"/>
    <x v="0"/>
    <x v="2"/>
    <n v="340"/>
    <n v="245"/>
    <n v="10"/>
    <n v="115"/>
    <n v="50"/>
    <n v="105"/>
    <n v="10"/>
    <n v="25"/>
  </r>
  <r>
    <x v="222"/>
    <x v="1"/>
    <x v="2"/>
    <n v="340"/>
    <n v="245"/>
    <n v="10"/>
    <n v="91"/>
    <n v="50"/>
    <n v="105"/>
    <n v="8"/>
    <n v="21"/>
  </r>
  <r>
    <x v="222"/>
    <x v="3"/>
    <x v="2"/>
    <n v="340"/>
    <n v="245"/>
    <n v="10"/>
    <n v="92"/>
    <n v="50"/>
    <n v="105"/>
    <n v="16"/>
    <n v="39"/>
  </r>
  <r>
    <x v="223"/>
    <x v="0"/>
    <x v="0"/>
    <n v="40"/>
    <n v="20"/>
    <n v="10"/>
    <n v="87"/>
    <n v="50"/>
    <n v="105"/>
    <n v="8"/>
    <n v="20"/>
  </r>
  <r>
    <x v="223"/>
    <x v="1"/>
    <x v="0"/>
    <n v="40"/>
    <n v="20"/>
    <n v="10"/>
    <n v="61"/>
    <n v="50"/>
    <n v="105"/>
    <n v="14"/>
    <n v="35"/>
  </r>
  <r>
    <x v="224"/>
    <x v="0"/>
    <x v="2"/>
    <n v="345"/>
    <n v="248.75"/>
    <n v="10"/>
    <n v="90"/>
    <n v="50"/>
    <n v="105"/>
    <n v="9"/>
    <n v="23"/>
  </r>
  <r>
    <x v="224"/>
    <x v="1"/>
    <x v="2"/>
    <n v="345"/>
    <n v="248.75"/>
    <n v="10"/>
    <n v="71"/>
    <n v="50"/>
    <n v="105"/>
    <n v="9"/>
    <n v="23"/>
  </r>
  <r>
    <x v="225"/>
    <x v="0"/>
    <x v="0"/>
    <n v="380"/>
    <n v="275"/>
    <n v="10"/>
    <n v="82"/>
    <n v="50"/>
    <n v="105"/>
    <n v="9"/>
    <n v="23"/>
  </r>
  <r>
    <x v="225"/>
    <x v="1"/>
    <x v="0"/>
    <n v="380"/>
    <n v="275"/>
    <n v="10"/>
    <n v="47"/>
    <n v="50"/>
    <n v="105"/>
    <n v="12"/>
    <n v="29"/>
  </r>
  <r>
    <x v="226"/>
    <x v="0"/>
    <x v="0"/>
    <n v="150"/>
    <n v="102.5"/>
    <n v="10"/>
    <n v="62"/>
    <n v="50"/>
    <n v="105"/>
    <n v="16"/>
    <n v="39"/>
  </r>
  <r>
    <x v="226"/>
    <x v="1"/>
    <x v="0"/>
    <n v="150"/>
    <n v="102.5"/>
    <n v="10"/>
    <n v="94"/>
    <n v="50"/>
    <n v="105"/>
    <n v="12"/>
    <n v="29"/>
  </r>
  <r>
    <x v="227"/>
    <x v="0"/>
    <x v="0"/>
    <n v="40"/>
    <n v="20"/>
    <n v="10"/>
    <n v="44"/>
    <n v="50"/>
    <n v="105"/>
    <n v="8"/>
    <n v="21"/>
  </r>
  <r>
    <x v="227"/>
    <x v="1"/>
    <x v="0"/>
    <n v="40"/>
    <n v="20"/>
    <n v="10"/>
    <n v="66"/>
    <n v="50"/>
    <n v="105"/>
    <n v="14"/>
    <n v="36"/>
  </r>
  <r>
    <x v="228"/>
    <x v="0"/>
    <x v="2"/>
    <n v="495"/>
    <n v="361.25"/>
    <n v="10"/>
    <n v="58"/>
    <n v="50"/>
    <n v="105"/>
    <n v="5"/>
    <n v="25"/>
  </r>
  <r>
    <x v="228"/>
    <x v="1"/>
    <x v="2"/>
    <n v="495"/>
    <n v="361.25"/>
    <n v="10"/>
    <n v="44"/>
    <n v="50"/>
    <n v="105"/>
    <n v="15"/>
    <n v="38"/>
  </r>
  <r>
    <x v="229"/>
    <x v="0"/>
    <x v="2"/>
    <n v="500"/>
    <n v="365"/>
    <n v="10"/>
    <n v="91"/>
    <n v="50"/>
    <n v="105"/>
    <n v="8"/>
    <n v="20"/>
  </r>
  <r>
    <x v="229"/>
    <x v="1"/>
    <x v="2"/>
    <n v="500"/>
    <n v="365"/>
    <n v="10"/>
    <n v="84"/>
    <n v="50"/>
    <n v="105"/>
    <n v="11"/>
    <n v="27"/>
  </r>
  <r>
    <x v="229"/>
    <x v="2"/>
    <x v="2"/>
    <n v="500"/>
    <n v="365"/>
    <n v="10"/>
    <n v="45"/>
    <n v="50"/>
    <n v="105"/>
    <n v="11"/>
    <n v="28"/>
  </r>
  <r>
    <x v="229"/>
    <x v="3"/>
    <x v="2"/>
    <n v="500"/>
    <n v="365"/>
    <n v="10"/>
    <n v="104"/>
    <n v="50"/>
    <n v="105"/>
    <n v="18"/>
    <n v="22"/>
  </r>
  <r>
    <x v="230"/>
    <x v="0"/>
    <x v="4"/>
    <n v="655"/>
    <n v="481.25"/>
    <n v="10"/>
    <n v="67"/>
    <n v="50"/>
    <n v="105"/>
    <n v="8"/>
    <n v="20"/>
  </r>
  <r>
    <x v="230"/>
    <x v="1"/>
    <x v="4"/>
    <n v="655"/>
    <n v="481.25"/>
    <n v="10"/>
    <n v="110"/>
    <n v="50"/>
    <n v="105"/>
    <n v="10"/>
    <n v="24"/>
  </r>
  <r>
    <x v="231"/>
    <x v="0"/>
    <x v="2"/>
    <n v="395"/>
    <n v="286.25"/>
    <n v="10"/>
    <n v="85"/>
    <n v="50"/>
    <n v="105"/>
    <n v="15"/>
    <n v="37"/>
  </r>
  <r>
    <x v="231"/>
    <x v="1"/>
    <x v="2"/>
    <n v="395"/>
    <n v="286.25"/>
    <n v="10"/>
    <n v="57"/>
    <n v="50"/>
    <n v="105"/>
    <n v="8"/>
    <n v="38"/>
  </r>
  <r>
    <x v="232"/>
    <x v="0"/>
    <x v="16"/>
    <n v="1270"/>
    <n v="932.5"/>
    <n v="20"/>
    <n v="55"/>
    <n v="50"/>
    <n v="105"/>
    <n v="6"/>
    <n v="32"/>
  </r>
  <r>
    <x v="232"/>
    <x v="1"/>
    <x v="16"/>
    <n v="1270"/>
    <n v="932.5"/>
    <n v="20"/>
    <n v="81"/>
    <n v="50"/>
    <n v="105"/>
    <n v="11"/>
    <n v="28"/>
  </r>
  <r>
    <x v="232"/>
    <x v="2"/>
    <x v="16"/>
    <n v="1270"/>
    <n v="932.5"/>
    <n v="20"/>
    <n v="99"/>
    <n v="50"/>
    <n v="105"/>
    <n v="28"/>
    <n v="35"/>
  </r>
  <r>
    <x v="232"/>
    <x v="3"/>
    <x v="16"/>
    <n v="1270"/>
    <n v="932.5"/>
    <n v="20"/>
    <n v="114"/>
    <n v="50"/>
    <n v="105"/>
    <n v="12"/>
    <n v="31"/>
  </r>
  <r>
    <x v="233"/>
    <x v="0"/>
    <x v="2"/>
    <n v="265"/>
    <n v="188.75"/>
    <n v="10"/>
    <n v="91"/>
    <n v="50"/>
    <n v="105"/>
    <n v="8"/>
    <n v="21"/>
  </r>
  <r>
    <x v="233"/>
    <x v="1"/>
    <x v="2"/>
    <n v="265"/>
    <n v="188.75"/>
    <n v="10"/>
    <n v="52"/>
    <n v="50"/>
    <n v="105"/>
    <n v="7"/>
    <n v="34"/>
  </r>
  <r>
    <x v="234"/>
    <x v="0"/>
    <x v="0"/>
    <n v="340"/>
    <n v="245"/>
    <n v="10"/>
    <n v="79"/>
    <n v="50"/>
    <n v="105"/>
    <n v="10"/>
    <n v="26"/>
  </r>
  <r>
    <x v="234"/>
    <x v="1"/>
    <x v="0"/>
    <n v="340"/>
    <n v="245"/>
    <n v="10"/>
    <n v="67"/>
    <n v="50"/>
    <n v="105"/>
    <n v="13"/>
    <n v="33"/>
  </r>
  <r>
    <x v="234"/>
    <x v="2"/>
    <x v="0"/>
    <n v="340"/>
    <n v="245"/>
    <n v="10"/>
    <n v="58"/>
    <n v="50"/>
    <n v="105"/>
    <n v="6"/>
    <n v="29"/>
  </r>
  <r>
    <x v="234"/>
    <x v="3"/>
    <x v="0"/>
    <n v="340"/>
    <n v="245"/>
    <n v="10"/>
    <n v="75"/>
    <n v="50"/>
    <n v="105"/>
    <n v="16"/>
    <n v="40"/>
  </r>
  <r>
    <x v="235"/>
    <x v="0"/>
    <x v="0"/>
    <n v="145"/>
    <n v="98.75"/>
    <n v="10"/>
    <n v="63"/>
    <n v="50"/>
    <n v="105"/>
    <n v="10"/>
    <n v="25"/>
  </r>
  <r>
    <x v="235"/>
    <x v="1"/>
    <x v="0"/>
    <n v="145"/>
    <n v="98.75"/>
    <n v="10"/>
    <n v="66"/>
    <n v="50"/>
    <n v="105"/>
    <n v="14"/>
    <n v="36"/>
  </r>
  <r>
    <x v="236"/>
    <x v="0"/>
    <x v="0"/>
    <n v="95"/>
    <n v="61.25"/>
    <n v="10"/>
    <n v="56"/>
    <n v="50"/>
    <n v="105"/>
    <n v="5"/>
    <n v="25"/>
  </r>
  <r>
    <x v="236"/>
    <x v="1"/>
    <x v="0"/>
    <n v="95"/>
    <n v="61.25"/>
    <n v="10"/>
    <n v="96"/>
    <n v="50"/>
    <n v="105"/>
    <n v="18"/>
    <n v="22"/>
  </r>
  <r>
    <x v="236"/>
    <x v="3"/>
    <x v="0"/>
    <n v="95"/>
    <n v="61.25"/>
    <n v="10"/>
    <n v="106"/>
    <n v="50"/>
    <n v="105"/>
    <n v="15"/>
    <n v="38"/>
  </r>
  <r>
    <x v="237"/>
    <x v="2"/>
    <x v="0"/>
    <n v="25"/>
    <n v="8.75"/>
    <n v="10"/>
    <n v="55"/>
    <n v="50"/>
    <n v="105"/>
    <n v="7"/>
    <n v="37"/>
  </r>
  <r>
    <x v="237"/>
    <x v="1"/>
    <x v="0"/>
    <n v="25"/>
    <n v="8.75"/>
    <n v="10"/>
    <n v="78"/>
    <n v="50"/>
    <n v="105"/>
    <n v="14"/>
    <n v="35"/>
  </r>
  <r>
    <x v="237"/>
    <x v="0"/>
    <x v="0"/>
    <n v="25"/>
    <n v="8.75"/>
    <n v="10"/>
    <n v="92"/>
    <n v="50"/>
    <n v="105"/>
    <n v="15"/>
    <n v="38"/>
  </r>
  <r>
    <x v="238"/>
    <x v="0"/>
    <x v="0"/>
    <n v="380"/>
    <n v="275"/>
    <n v="10"/>
    <n v="82"/>
    <n v="50"/>
    <n v="105"/>
    <n v="12"/>
    <n v="29"/>
  </r>
  <r>
    <x v="238"/>
    <x v="1"/>
    <x v="0"/>
    <n v="380"/>
    <n v="275"/>
    <n v="10"/>
    <n v="76"/>
    <n v="50"/>
    <n v="105"/>
    <n v="11"/>
    <n v="28"/>
  </r>
  <r>
    <x v="238"/>
    <x v="3"/>
    <x v="0"/>
    <n v="380"/>
    <n v="275"/>
    <n v="10"/>
    <n v="57"/>
    <n v="50"/>
    <n v="105"/>
    <n v="6"/>
    <n v="32"/>
  </r>
  <r>
    <x v="239"/>
    <x v="0"/>
    <x v="0"/>
    <n v="190"/>
    <n v="132.5"/>
    <n v="10"/>
    <n v="89"/>
    <n v="50"/>
    <n v="105"/>
    <n v="12"/>
    <n v="29"/>
  </r>
  <r>
    <x v="239"/>
    <x v="1"/>
    <x v="0"/>
    <n v="190"/>
    <n v="132.5"/>
    <n v="10"/>
    <n v="54"/>
    <n v="50"/>
    <n v="105"/>
    <n v="8"/>
    <n v="40"/>
  </r>
  <r>
    <x v="239"/>
    <x v="3"/>
    <x v="0"/>
    <n v="190"/>
    <n v="132.5"/>
    <n v="10"/>
    <n v="55"/>
    <n v="50"/>
    <n v="105"/>
    <n v="7"/>
    <n v="35"/>
  </r>
  <r>
    <x v="240"/>
    <x v="0"/>
    <x v="0"/>
    <n v="390"/>
    <n v="282.5"/>
    <n v="10"/>
    <n v="60"/>
    <n v="50"/>
    <n v="105"/>
    <n v="8"/>
    <n v="38"/>
  </r>
  <r>
    <x v="240"/>
    <x v="1"/>
    <x v="0"/>
    <n v="390"/>
    <n v="282.5"/>
    <n v="10"/>
    <n v="74"/>
    <n v="50"/>
    <n v="105"/>
    <n v="11"/>
    <n v="28"/>
  </r>
  <r>
    <x v="240"/>
    <x v="2"/>
    <x v="0"/>
    <n v="390"/>
    <n v="282.5"/>
    <n v="10"/>
    <n v="113"/>
    <n v="50"/>
    <n v="105"/>
    <n v="13"/>
    <n v="32"/>
  </r>
  <r>
    <x v="240"/>
    <x v="3"/>
    <x v="0"/>
    <n v="390"/>
    <n v="282.5"/>
    <n v="10"/>
    <n v="89"/>
    <n v="50"/>
    <n v="105"/>
    <n v="14"/>
    <n v="36"/>
  </r>
  <r>
    <x v="241"/>
    <x v="0"/>
    <x v="0"/>
    <n v="70"/>
    <n v="42.5"/>
    <n v="10"/>
    <n v="69"/>
    <n v="50"/>
    <n v="105"/>
    <n v="11"/>
    <n v="27"/>
  </r>
  <r>
    <x v="241"/>
    <x v="1"/>
    <x v="0"/>
    <n v="70"/>
    <n v="42.5"/>
    <n v="10"/>
    <n v="89"/>
    <n v="50"/>
    <n v="105"/>
    <n v="10"/>
    <n v="25"/>
  </r>
  <r>
    <x v="241"/>
    <x v="3"/>
    <x v="0"/>
    <n v="70"/>
    <n v="42.5"/>
    <n v="10"/>
    <n v="51"/>
    <n v="50"/>
    <n v="105"/>
    <n v="5"/>
    <n v="25"/>
  </r>
  <r>
    <x v="242"/>
    <x v="0"/>
    <x v="2"/>
    <n v="550"/>
    <n v="402.5"/>
    <n v="10"/>
    <n v="107"/>
    <n v="50"/>
    <n v="105"/>
    <n v="14"/>
    <n v="34"/>
  </r>
  <r>
    <x v="242"/>
    <x v="1"/>
    <x v="2"/>
    <n v="550"/>
    <n v="402.5"/>
    <n v="10"/>
    <n v="87"/>
    <n v="50"/>
    <n v="105"/>
    <n v="13"/>
    <n v="33"/>
  </r>
  <r>
    <x v="242"/>
    <x v="3"/>
    <x v="2"/>
    <n v="550"/>
    <n v="402.5"/>
    <n v="10"/>
    <n v="106"/>
    <n v="50"/>
    <n v="105"/>
    <n v="9"/>
    <n v="22"/>
  </r>
  <r>
    <x v="243"/>
    <x v="0"/>
    <x v="2"/>
    <n v="555"/>
    <n v="406.25"/>
    <n v="10"/>
    <n v="85"/>
    <n v="50"/>
    <n v="105"/>
    <n v="13"/>
    <n v="33"/>
  </r>
  <r>
    <x v="243"/>
    <x v="1"/>
    <x v="2"/>
    <n v="555"/>
    <n v="406.25"/>
    <n v="10"/>
    <n v="112"/>
    <n v="50"/>
    <n v="105"/>
    <n v="11"/>
    <n v="28"/>
  </r>
  <r>
    <x v="243"/>
    <x v="2"/>
    <x v="2"/>
    <n v="555"/>
    <n v="406.25"/>
    <n v="10"/>
    <n v="99"/>
    <n v="50"/>
    <n v="105"/>
    <n v="25"/>
    <n v="31"/>
  </r>
  <r>
    <x v="243"/>
    <x v="3"/>
    <x v="2"/>
    <n v="555"/>
    <n v="406.25"/>
    <n v="10"/>
    <n v="104"/>
    <n v="50"/>
    <n v="105"/>
    <n v="18"/>
    <n v="22"/>
  </r>
  <r>
    <x v="244"/>
    <x v="0"/>
    <x v="2"/>
    <n v="320"/>
    <n v="230"/>
    <n v="10"/>
    <n v="109"/>
    <n v="50"/>
    <n v="105"/>
    <n v="16"/>
    <n v="40"/>
  </r>
  <r>
    <x v="244"/>
    <x v="1"/>
    <x v="2"/>
    <n v="320"/>
    <n v="230"/>
    <n v="10"/>
    <n v="114"/>
    <n v="50"/>
    <n v="105"/>
    <n v="14"/>
    <n v="36"/>
  </r>
  <r>
    <x v="244"/>
    <x v="3"/>
    <x v="2"/>
    <n v="320"/>
    <n v="230"/>
    <n v="10"/>
    <n v="109"/>
    <n v="50"/>
    <n v="105"/>
    <n v="12"/>
    <n v="31"/>
  </r>
  <r>
    <x v="245"/>
    <x v="0"/>
    <x v="2"/>
    <n v="450"/>
    <n v="327.5"/>
    <n v="10"/>
    <n v="49"/>
    <n v="50"/>
    <n v="105"/>
    <n v="11"/>
    <n v="28"/>
  </r>
  <r>
    <x v="245"/>
    <x v="1"/>
    <x v="2"/>
    <n v="450"/>
    <n v="327.5"/>
    <n v="10"/>
    <n v="46"/>
    <n v="50"/>
    <n v="105"/>
    <n v="14"/>
    <n v="34"/>
  </r>
  <r>
    <x v="245"/>
    <x v="3"/>
    <x v="2"/>
    <n v="450"/>
    <n v="327.5"/>
    <n v="10"/>
    <n v="57"/>
    <n v="50"/>
    <n v="105"/>
    <n v="8"/>
    <n v="39"/>
  </r>
  <r>
    <x v="246"/>
    <x v="0"/>
    <x v="3"/>
    <n v="810"/>
    <n v="587.5"/>
    <n v="20"/>
    <n v="101"/>
    <n v="50"/>
    <n v="105"/>
    <n v="30"/>
    <n v="38"/>
  </r>
  <r>
    <x v="246"/>
    <x v="1"/>
    <x v="3"/>
    <n v="810"/>
    <n v="587.5"/>
    <n v="20"/>
    <n v="100"/>
    <n v="50"/>
    <n v="105"/>
    <n v="18"/>
    <n v="22"/>
  </r>
  <r>
    <x v="246"/>
    <x v="3"/>
    <x v="3"/>
    <n v="810"/>
    <n v="587.5"/>
    <n v="20"/>
    <n v="69"/>
    <n v="50"/>
    <n v="105"/>
    <n v="8"/>
    <n v="21"/>
  </r>
  <r>
    <x v="247"/>
    <x v="0"/>
    <x v="2"/>
    <n v="415"/>
    <n v="301.25"/>
    <n v="10"/>
    <n v="48"/>
    <n v="50"/>
    <n v="105"/>
    <n v="9"/>
    <n v="22"/>
  </r>
  <r>
    <x v="247"/>
    <x v="1"/>
    <x v="2"/>
    <n v="415"/>
    <n v="301.25"/>
    <n v="10"/>
    <n v="77"/>
    <n v="50"/>
    <n v="105"/>
    <n v="9"/>
    <n v="22"/>
  </r>
  <r>
    <x v="247"/>
    <x v="3"/>
    <x v="2"/>
    <n v="415"/>
    <n v="301.25"/>
    <n v="10"/>
    <n v="82"/>
    <n v="50"/>
    <n v="105"/>
    <n v="16"/>
    <n v="40"/>
  </r>
  <r>
    <x v="248"/>
    <x v="0"/>
    <x v="0"/>
    <n v="70"/>
    <n v="42.5"/>
    <n v="10"/>
    <n v="78"/>
    <n v="50"/>
    <n v="105"/>
    <n v="14"/>
    <n v="35"/>
  </r>
  <r>
    <x v="248"/>
    <x v="1"/>
    <x v="0"/>
    <n v="70"/>
    <n v="42.5"/>
    <n v="10"/>
    <n v="114"/>
    <n v="50"/>
    <n v="105"/>
    <n v="12"/>
    <n v="31"/>
  </r>
  <r>
    <x v="248"/>
    <x v="3"/>
    <x v="0"/>
    <n v="70"/>
    <n v="42.5"/>
    <n v="10"/>
    <n v="63"/>
    <n v="50"/>
    <n v="105"/>
    <n v="15"/>
    <n v="37"/>
  </r>
  <r>
    <x v="249"/>
    <x v="0"/>
    <x v="4"/>
    <n v="700"/>
    <n v="515"/>
    <n v="10"/>
    <n v="46"/>
    <n v="50"/>
    <n v="105"/>
    <n v="12"/>
    <n v="29"/>
  </r>
  <r>
    <x v="249"/>
    <x v="1"/>
    <x v="4"/>
    <n v="700"/>
    <n v="515"/>
    <n v="10"/>
    <n v="88"/>
    <n v="50"/>
    <n v="105"/>
    <n v="13"/>
    <n v="32"/>
  </r>
  <r>
    <x v="249"/>
    <x v="3"/>
    <x v="4"/>
    <n v="700"/>
    <n v="515"/>
    <n v="10"/>
    <n v="46"/>
    <n v="50"/>
    <n v="105"/>
    <n v="10"/>
    <n v="25"/>
  </r>
  <r>
    <x v="250"/>
    <x v="0"/>
    <x v="5"/>
    <n v="620"/>
    <n v="455"/>
    <n v="10"/>
    <n v="76"/>
    <n v="50"/>
    <n v="105"/>
    <n v="10"/>
    <n v="24"/>
  </r>
  <r>
    <x v="250"/>
    <x v="1"/>
    <x v="5"/>
    <n v="620"/>
    <n v="455"/>
    <n v="10"/>
    <n v="64"/>
    <n v="50"/>
    <n v="105"/>
    <n v="15"/>
    <n v="37"/>
  </r>
  <r>
    <x v="250"/>
    <x v="3"/>
    <x v="5"/>
    <n v="620"/>
    <n v="455"/>
    <n v="10"/>
    <n v="73"/>
    <n v="50"/>
    <n v="105"/>
    <n v="10"/>
    <n v="24"/>
  </r>
  <r>
    <x v="251"/>
    <x v="0"/>
    <x v="3"/>
    <n v="750"/>
    <n v="542.5"/>
    <n v="20"/>
    <n v="49"/>
    <n v="50"/>
    <n v="105"/>
    <n v="14"/>
    <n v="35"/>
  </r>
  <r>
    <x v="251"/>
    <x v="1"/>
    <x v="3"/>
    <n v="750"/>
    <n v="542.5"/>
    <n v="20"/>
    <n v="71"/>
    <n v="50"/>
    <n v="105"/>
    <n v="10"/>
    <n v="25"/>
  </r>
  <r>
    <x v="251"/>
    <x v="3"/>
    <x v="3"/>
    <n v="750"/>
    <n v="542.5"/>
    <n v="20"/>
    <n v="55"/>
    <n v="50"/>
    <n v="105"/>
    <n v="4"/>
    <n v="20"/>
  </r>
  <r>
    <x v="252"/>
    <x v="0"/>
    <x v="12"/>
    <n v="1590"/>
    <n v="1152.5"/>
    <n v="40"/>
    <n v="37"/>
    <n v="28"/>
    <n v="55"/>
    <n v="6"/>
    <n v="29"/>
  </r>
  <r>
    <x v="252"/>
    <x v="1"/>
    <x v="12"/>
    <n v="1590"/>
    <n v="1152.5"/>
    <n v="40"/>
    <n v="50"/>
    <n v="28"/>
    <n v="55"/>
    <n v="30"/>
    <n v="37"/>
  </r>
  <r>
    <x v="252"/>
    <x v="2"/>
    <x v="12"/>
    <n v="1590"/>
    <n v="1152.5"/>
    <n v="40"/>
    <n v="64"/>
    <n v="28"/>
    <n v="55"/>
    <n v="12"/>
    <n v="29"/>
  </r>
  <r>
    <x v="252"/>
    <x v="3"/>
    <x v="12"/>
    <n v="1590"/>
    <n v="1152.5"/>
    <n v="40"/>
    <n v="24"/>
    <n v="28"/>
    <n v="55"/>
    <n v="16"/>
    <n v="40"/>
  </r>
  <r>
    <x v="253"/>
    <x v="0"/>
    <x v="17"/>
    <n v="1240"/>
    <n v="920"/>
    <n v="10"/>
    <n v="74"/>
    <n v="50"/>
    <n v="105"/>
    <n v="8"/>
    <n v="20"/>
  </r>
  <r>
    <x v="253"/>
    <x v="1"/>
    <x v="17"/>
    <n v="1240"/>
    <n v="920"/>
    <n v="10"/>
    <n v="44"/>
    <n v="50"/>
    <n v="105"/>
    <n v="14"/>
    <n v="36"/>
  </r>
  <r>
    <x v="253"/>
    <x v="2"/>
    <x v="17"/>
    <n v="1240"/>
    <n v="920"/>
    <n v="10"/>
    <n v="88"/>
    <n v="50"/>
    <n v="105"/>
    <n v="10"/>
    <n v="26"/>
  </r>
  <r>
    <x v="253"/>
    <x v="3"/>
    <x v="17"/>
    <n v="1240"/>
    <n v="920"/>
    <n v="10"/>
    <n v="54"/>
    <n v="50"/>
    <n v="105"/>
    <n v="5"/>
    <n v="23"/>
  </r>
  <r>
    <x v="254"/>
    <x v="0"/>
    <x v="17"/>
    <n v="1020"/>
    <n v="755"/>
    <n v="10"/>
    <n v="41"/>
    <n v="50"/>
    <n v="105"/>
    <n v="13"/>
    <n v="33"/>
  </r>
  <r>
    <x v="254"/>
    <x v="1"/>
    <x v="17"/>
    <n v="1020"/>
    <n v="755"/>
    <n v="10"/>
    <n v="97"/>
    <n v="50"/>
    <n v="105"/>
    <n v="26"/>
    <n v="33"/>
  </r>
  <r>
    <x v="254"/>
    <x v="2"/>
    <x v="17"/>
    <n v="1020"/>
    <n v="755"/>
    <n v="10"/>
    <n v="53"/>
    <n v="50"/>
    <n v="105"/>
    <n v="6"/>
    <n v="31"/>
  </r>
  <r>
    <x v="254"/>
    <x v="3"/>
    <x v="17"/>
    <n v="1020"/>
    <n v="755"/>
    <n v="10"/>
    <n v="49"/>
    <n v="50"/>
    <n v="105"/>
    <n v="13"/>
    <n v="32"/>
  </r>
  <r>
    <x v="255"/>
    <x v="0"/>
    <x v="2"/>
    <n v="235"/>
    <n v="166.25"/>
    <n v="10"/>
    <n v="43"/>
    <n v="50"/>
    <n v="105"/>
    <n v="10"/>
    <n v="24"/>
  </r>
  <r>
    <x v="255"/>
    <x v="1"/>
    <x v="2"/>
    <n v="235"/>
    <n v="166.25"/>
    <n v="10"/>
    <n v="57"/>
    <n v="50"/>
    <n v="105"/>
    <n v="5"/>
    <n v="25"/>
  </r>
  <r>
    <x v="255"/>
    <x v="3"/>
    <x v="2"/>
    <n v="235"/>
    <n v="166.25"/>
    <n v="10"/>
    <n v="77"/>
    <n v="50"/>
    <n v="105"/>
    <n v="14"/>
    <n v="36"/>
  </r>
  <r>
    <x v="256"/>
    <x v="0"/>
    <x v="13"/>
    <n v="1725"/>
    <n v="1253.75"/>
    <n v="40"/>
    <n v="40"/>
    <n v="28"/>
    <n v="55"/>
    <n v="8"/>
    <n v="21"/>
  </r>
  <r>
    <x v="256"/>
    <x v="1"/>
    <x v="13"/>
    <n v="1725"/>
    <n v="1253.75"/>
    <n v="40"/>
    <n v="45"/>
    <n v="28"/>
    <n v="55"/>
    <n v="25"/>
    <n v="31"/>
  </r>
  <r>
    <x v="256"/>
    <x v="2"/>
    <x v="13"/>
    <n v="1725"/>
    <n v="1253.75"/>
    <n v="40"/>
    <n v="23"/>
    <n v="28"/>
    <n v="55"/>
    <n v="9"/>
    <n v="22"/>
  </r>
  <r>
    <x v="256"/>
    <x v="3"/>
    <x v="13"/>
    <n v="1725"/>
    <n v="1253.75"/>
    <n v="40"/>
    <n v="53"/>
    <n v="28"/>
    <n v="55"/>
    <n v="30"/>
    <n v="37"/>
  </r>
  <r>
    <x v="257"/>
    <x v="0"/>
    <x v="14"/>
    <n v="2015"/>
    <n v="1471.25"/>
    <n v="40"/>
    <n v="54"/>
    <n v="28"/>
    <n v="55"/>
    <n v="24"/>
    <n v="30"/>
  </r>
  <r>
    <x v="257"/>
    <x v="1"/>
    <x v="14"/>
    <n v="2015"/>
    <n v="1471.25"/>
    <n v="40"/>
    <n v="34"/>
    <n v="28"/>
    <n v="55"/>
    <n v="6"/>
    <n v="29"/>
  </r>
  <r>
    <x v="257"/>
    <x v="2"/>
    <x v="14"/>
    <n v="2015"/>
    <n v="1471.25"/>
    <n v="40"/>
    <n v="60"/>
    <n v="28"/>
    <n v="55"/>
    <n v="11"/>
    <n v="28"/>
  </r>
  <r>
    <x v="257"/>
    <x v="3"/>
    <x v="14"/>
    <n v="2015"/>
    <n v="1471.25"/>
    <n v="40"/>
    <n v="42"/>
    <n v="28"/>
    <n v="55"/>
    <n v="13"/>
    <n v="32"/>
  </r>
  <r>
    <x v="258"/>
    <x v="0"/>
    <x v="6"/>
    <n v="1010"/>
    <n v="737.5"/>
    <n v="20"/>
    <n v="112"/>
    <n v="50"/>
    <n v="105"/>
    <n v="10"/>
    <n v="24"/>
  </r>
  <r>
    <x v="258"/>
    <x v="1"/>
    <x v="6"/>
    <n v="1010"/>
    <n v="737.5"/>
    <n v="20"/>
    <n v="50"/>
    <n v="50"/>
    <n v="105"/>
    <n v="2"/>
    <n v="24"/>
  </r>
  <r>
    <x v="258"/>
    <x v="2"/>
    <x v="6"/>
    <n v="1010"/>
    <n v="737.5"/>
    <n v="20"/>
    <n v="48"/>
    <n v="50"/>
    <n v="105"/>
    <n v="10"/>
    <n v="26"/>
  </r>
  <r>
    <x v="258"/>
    <x v="3"/>
    <x v="6"/>
    <n v="1010"/>
    <n v="737.5"/>
    <n v="20"/>
    <n v="74"/>
    <n v="50"/>
    <n v="105"/>
    <n v="13"/>
    <n v="33"/>
  </r>
  <r>
    <x v="259"/>
    <x v="0"/>
    <x v="15"/>
    <n v="1885"/>
    <n v="1363.75"/>
    <n v="50"/>
    <n v="58"/>
    <n v="28"/>
    <n v="55"/>
    <n v="14"/>
    <n v="36"/>
  </r>
  <r>
    <x v="259"/>
    <x v="1"/>
    <x v="15"/>
    <n v="1885"/>
    <n v="1363.75"/>
    <n v="50"/>
    <n v="18"/>
    <n v="28"/>
    <n v="55"/>
    <n v="14"/>
    <n v="34"/>
  </r>
  <r>
    <x v="259"/>
    <x v="2"/>
    <x v="15"/>
    <n v="1885"/>
    <n v="1363.75"/>
    <n v="50"/>
    <n v="22"/>
    <n v="28"/>
    <n v="55"/>
    <n v="14"/>
    <n v="35"/>
  </r>
  <r>
    <x v="259"/>
    <x v="3"/>
    <x v="15"/>
    <n v="1885"/>
    <n v="1363.75"/>
    <n v="50"/>
    <n v="34"/>
    <n v="28"/>
    <n v="55"/>
    <n v="4"/>
    <n v="22"/>
  </r>
  <r>
    <x v="260"/>
    <x v="0"/>
    <x v="8"/>
    <n v="1640"/>
    <n v="1200"/>
    <n v="30"/>
    <n v="86"/>
    <n v="33"/>
    <n v="85"/>
    <n v="13"/>
    <n v="32"/>
  </r>
  <r>
    <x v="260"/>
    <x v="1"/>
    <x v="8"/>
    <n v="1640"/>
    <n v="1200"/>
    <n v="30"/>
    <n v="67"/>
    <n v="33"/>
    <n v="85"/>
    <n v="10"/>
    <n v="24"/>
  </r>
  <r>
    <x v="260"/>
    <x v="2"/>
    <x v="8"/>
    <n v="1640"/>
    <n v="1200"/>
    <n v="30"/>
    <n v="40"/>
    <n v="33"/>
    <n v="85"/>
    <n v="7"/>
    <n v="36"/>
  </r>
  <r>
    <x v="260"/>
    <x v="3"/>
    <x v="8"/>
    <n v="1640"/>
    <n v="1200"/>
    <n v="30"/>
    <n v="36"/>
    <n v="33"/>
    <n v="85"/>
    <n v="8"/>
    <n v="39"/>
  </r>
  <r>
    <x v="261"/>
    <x v="0"/>
    <x v="2"/>
    <n v="240"/>
    <n v="170"/>
    <n v="10"/>
    <n v="83"/>
    <n v="50"/>
    <n v="105"/>
    <n v="14"/>
    <n v="35"/>
  </r>
  <r>
    <x v="261"/>
    <x v="1"/>
    <x v="2"/>
    <n v="240"/>
    <n v="170"/>
    <n v="10"/>
    <n v="67"/>
    <n v="50"/>
    <n v="105"/>
    <n v="14"/>
    <n v="34"/>
  </r>
  <r>
    <x v="261"/>
    <x v="3"/>
    <x v="2"/>
    <n v="240"/>
    <n v="170"/>
    <n v="10"/>
    <n v="55"/>
    <n v="50"/>
    <n v="105"/>
    <n v="6"/>
    <n v="31"/>
  </r>
  <r>
    <x v="262"/>
    <x v="0"/>
    <x v="5"/>
    <n v="430"/>
    <n v="312.5"/>
    <n v="10"/>
    <n v="103"/>
    <n v="50"/>
    <n v="105"/>
    <n v="18"/>
    <n v="23"/>
  </r>
  <r>
    <x v="262"/>
    <x v="1"/>
    <x v="5"/>
    <n v="430"/>
    <n v="312.5"/>
    <n v="10"/>
    <n v="85"/>
    <n v="50"/>
    <n v="105"/>
    <n v="12"/>
    <n v="30"/>
  </r>
  <r>
    <x v="262"/>
    <x v="3"/>
    <x v="5"/>
    <n v="430"/>
    <n v="312.5"/>
    <n v="10"/>
    <n v="110"/>
    <n v="50"/>
    <n v="105"/>
    <n v="14"/>
    <n v="36"/>
  </r>
  <r>
    <x v="263"/>
    <x v="0"/>
    <x v="4"/>
    <n v="310"/>
    <n v="222.5"/>
    <n v="10"/>
    <n v="85"/>
    <n v="50"/>
    <n v="105"/>
    <n v="12"/>
    <n v="30"/>
  </r>
  <r>
    <x v="263"/>
    <x v="1"/>
    <x v="4"/>
    <n v="310"/>
    <n v="222.5"/>
    <n v="10"/>
    <n v="109"/>
    <n v="50"/>
    <n v="105"/>
    <n v="8"/>
    <n v="20"/>
  </r>
  <r>
    <x v="263"/>
    <x v="3"/>
    <x v="4"/>
    <n v="310"/>
    <n v="222.5"/>
    <n v="10"/>
    <n v="66"/>
    <n v="50"/>
    <n v="105"/>
    <n v="16"/>
    <n v="40"/>
  </r>
  <r>
    <x v="264"/>
    <x v="0"/>
    <x v="2"/>
    <n v="220"/>
    <n v="155"/>
    <n v="10"/>
    <n v="101"/>
    <n v="50"/>
    <n v="105"/>
    <n v="32"/>
    <n v="40"/>
  </r>
  <r>
    <x v="264"/>
    <x v="1"/>
    <x v="2"/>
    <n v="220"/>
    <n v="155"/>
    <n v="10"/>
    <n v="91"/>
    <n v="50"/>
    <n v="105"/>
    <n v="16"/>
    <n v="39"/>
  </r>
  <r>
    <x v="264"/>
    <x v="3"/>
    <x v="2"/>
    <n v="220"/>
    <n v="155"/>
    <n v="10"/>
    <n v="80"/>
    <n v="50"/>
    <n v="105"/>
    <n v="10"/>
    <n v="24"/>
  </r>
  <r>
    <x v="265"/>
    <x v="0"/>
    <x v="3"/>
    <n v="640"/>
    <n v="460"/>
    <n v="20"/>
    <n v="67"/>
    <n v="50"/>
    <n v="105"/>
    <n v="10"/>
    <n v="26"/>
  </r>
  <r>
    <x v="265"/>
    <x v="1"/>
    <x v="3"/>
    <n v="640"/>
    <n v="460"/>
    <n v="20"/>
    <n v="112"/>
    <n v="50"/>
    <n v="105"/>
    <n v="15"/>
    <n v="38"/>
  </r>
  <r>
    <x v="265"/>
    <x v="2"/>
    <x v="3"/>
    <n v="640"/>
    <n v="460"/>
    <n v="20"/>
    <n v="100"/>
    <n v="50"/>
    <n v="105"/>
    <n v="26"/>
    <n v="32"/>
  </r>
  <r>
    <x v="265"/>
    <x v="3"/>
    <x v="3"/>
    <n v="640"/>
    <n v="460"/>
    <n v="20"/>
    <n v="88"/>
    <n v="50"/>
    <n v="105"/>
    <n v="15"/>
    <n v="37"/>
  </r>
  <r>
    <x v="266"/>
    <x v="0"/>
    <x v="4"/>
    <n v="425"/>
    <n v="308.75"/>
    <n v="10"/>
    <n v="112"/>
    <n v="50"/>
    <n v="105"/>
    <n v="9"/>
    <n v="23"/>
  </r>
  <r>
    <x v="266"/>
    <x v="1"/>
    <x v="4"/>
    <n v="425"/>
    <n v="308.75"/>
    <n v="10"/>
    <n v="56"/>
    <n v="50"/>
    <n v="105"/>
    <n v="4"/>
    <n v="20"/>
  </r>
  <r>
    <x v="266"/>
    <x v="2"/>
    <x v="4"/>
    <n v="425"/>
    <n v="308.75"/>
    <n v="10"/>
    <n v="72"/>
    <n v="50"/>
    <n v="105"/>
    <n v="8"/>
    <n v="20"/>
  </r>
  <r>
    <x v="266"/>
    <x v="3"/>
    <x v="4"/>
    <n v="425"/>
    <n v="308.75"/>
    <n v="10"/>
    <n v="54"/>
    <n v="50"/>
    <n v="105"/>
    <n v="8"/>
    <n v="40"/>
  </r>
  <r>
    <x v="267"/>
    <x v="0"/>
    <x v="2"/>
    <n v="280"/>
    <n v="200"/>
    <n v="10"/>
    <n v="53"/>
    <n v="50"/>
    <n v="105"/>
    <n v="8"/>
    <n v="38"/>
  </r>
  <r>
    <x v="267"/>
    <x v="1"/>
    <x v="2"/>
    <n v="280"/>
    <n v="200"/>
    <n v="10"/>
    <n v="65"/>
    <n v="50"/>
    <n v="105"/>
    <n v="11"/>
    <n v="27"/>
  </r>
  <r>
    <x v="267"/>
    <x v="2"/>
    <x v="2"/>
    <n v="280"/>
    <n v="200"/>
    <n v="10"/>
    <n v="108"/>
    <n v="50"/>
    <n v="105"/>
    <n v="10"/>
    <n v="26"/>
  </r>
  <r>
    <x v="267"/>
    <x v="3"/>
    <x v="2"/>
    <n v="280"/>
    <n v="200"/>
    <n v="10"/>
    <n v="64"/>
    <n v="50"/>
    <n v="105"/>
    <n v="13"/>
    <n v="33"/>
  </r>
  <r>
    <x v="268"/>
    <x v="0"/>
    <x v="5"/>
    <n v="460"/>
    <n v="335"/>
    <n v="10"/>
    <n v="97"/>
    <n v="50"/>
    <n v="105"/>
    <n v="28"/>
    <n v="35"/>
  </r>
  <r>
    <x v="268"/>
    <x v="1"/>
    <x v="5"/>
    <n v="460"/>
    <n v="335"/>
    <n v="10"/>
    <n v="99"/>
    <n v="50"/>
    <n v="105"/>
    <n v="26"/>
    <n v="32"/>
  </r>
  <r>
    <x v="268"/>
    <x v="2"/>
    <x v="5"/>
    <n v="460"/>
    <n v="335"/>
    <n v="10"/>
    <n v="76"/>
    <n v="50"/>
    <n v="105"/>
    <n v="14"/>
    <n v="35"/>
  </r>
  <r>
    <x v="268"/>
    <x v="3"/>
    <x v="5"/>
    <n v="460"/>
    <n v="335"/>
    <n v="10"/>
    <n v="115"/>
    <n v="50"/>
    <n v="105"/>
    <n v="16"/>
    <n v="39"/>
  </r>
  <r>
    <x v="269"/>
    <x v="0"/>
    <x v="3"/>
    <n v="820"/>
    <n v="595"/>
    <n v="20"/>
    <n v="69"/>
    <n v="50"/>
    <n v="105"/>
    <n v="15"/>
    <n v="38"/>
  </r>
  <r>
    <x v="269"/>
    <x v="1"/>
    <x v="3"/>
    <n v="820"/>
    <n v="595"/>
    <n v="20"/>
    <n v="89"/>
    <n v="50"/>
    <n v="105"/>
    <n v="9"/>
    <n v="23"/>
  </r>
  <r>
    <x v="269"/>
    <x v="2"/>
    <x v="3"/>
    <n v="820"/>
    <n v="595"/>
    <n v="20"/>
    <n v="55"/>
    <n v="50"/>
    <n v="105"/>
    <n v="7"/>
    <n v="33"/>
  </r>
  <r>
    <x v="269"/>
    <x v="3"/>
    <x v="3"/>
    <n v="820"/>
    <n v="595"/>
    <n v="20"/>
    <n v="79"/>
    <n v="50"/>
    <n v="105"/>
    <n v="8"/>
    <n v="21"/>
  </r>
  <r>
    <x v="270"/>
    <x v="0"/>
    <x v="7"/>
    <n v="925"/>
    <n v="673.75"/>
    <n v="20"/>
    <n v="63"/>
    <n v="33"/>
    <n v="85"/>
    <n v="14"/>
    <n v="36"/>
  </r>
  <r>
    <x v="270"/>
    <x v="1"/>
    <x v="7"/>
    <n v="925"/>
    <n v="673.75"/>
    <n v="20"/>
    <n v="44"/>
    <n v="33"/>
    <n v="85"/>
    <n v="16"/>
    <n v="39"/>
  </r>
  <r>
    <x v="270"/>
    <x v="2"/>
    <x v="7"/>
    <n v="925"/>
    <n v="673.75"/>
    <n v="20"/>
    <n v="23"/>
    <n v="33"/>
    <n v="85"/>
    <n v="16"/>
    <n v="40"/>
  </r>
  <r>
    <x v="270"/>
    <x v="3"/>
    <x v="7"/>
    <n v="925"/>
    <n v="673.75"/>
    <n v="20"/>
    <n v="23"/>
    <n v="33"/>
    <n v="85"/>
    <n v="11"/>
    <n v="27"/>
  </r>
  <r>
    <x v="271"/>
    <x v="0"/>
    <x v="8"/>
    <n v="1220"/>
    <n v="885"/>
    <n v="30"/>
    <n v="77"/>
    <n v="33"/>
    <n v="85"/>
    <n v="25"/>
    <n v="31"/>
  </r>
  <r>
    <x v="271"/>
    <x v="1"/>
    <x v="8"/>
    <n v="1220"/>
    <n v="885"/>
    <n v="30"/>
    <n v="79"/>
    <n v="33"/>
    <n v="85"/>
    <n v="21"/>
    <n v="26"/>
  </r>
  <r>
    <x v="271"/>
    <x v="2"/>
    <x v="8"/>
    <n v="1220"/>
    <n v="885"/>
    <n v="30"/>
    <n v="32"/>
    <n v="33"/>
    <n v="85"/>
    <n v="16"/>
    <n v="40"/>
  </r>
  <r>
    <x v="271"/>
    <x v="3"/>
    <x v="8"/>
    <n v="1220"/>
    <n v="885"/>
    <n v="30"/>
    <n v="87"/>
    <n v="33"/>
    <n v="85"/>
    <n v="14"/>
    <n v="36"/>
  </r>
  <r>
    <x v="272"/>
    <x v="0"/>
    <x v="10"/>
    <n v="1450"/>
    <n v="1057.5"/>
    <n v="30"/>
    <n v="87"/>
    <n v="33"/>
    <n v="85"/>
    <n v="11"/>
    <n v="27"/>
  </r>
  <r>
    <x v="272"/>
    <x v="1"/>
    <x v="10"/>
    <n v="1450"/>
    <n v="1057.5"/>
    <n v="30"/>
    <n v="73"/>
    <n v="33"/>
    <n v="85"/>
    <n v="8"/>
    <n v="21"/>
  </r>
  <r>
    <x v="272"/>
    <x v="2"/>
    <x v="10"/>
    <n v="1450"/>
    <n v="1057.5"/>
    <n v="30"/>
    <n v="92"/>
    <n v="33"/>
    <n v="85"/>
    <n v="11"/>
    <n v="28"/>
  </r>
  <r>
    <x v="272"/>
    <x v="3"/>
    <x v="10"/>
    <n v="1450"/>
    <n v="1057.5"/>
    <n v="30"/>
    <n v="86"/>
    <n v="33"/>
    <n v="85"/>
    <n v="8"/>
    <n v="20"/>
  </r>
  <r>
    <x v="273"/>
    <x v="0"/>
    <x v="13"/>
    <n v="1950"/>
    <n v="1422.5"/>
    <n v="40"/>
    <n v="29"/>
    <n v="28"/>
    <n v="55"/>
    <n v="5"/>
    <n v="25"/>
  </r>
  <r>
    <x v="273"/>
    <x v="1"/>
    <x v="13"/>
    <n v="1950"/>
    <n v="1422.5"/>
    <n v="40"/>
    <n v="27"/>
    <n v="28"/>
    <n v="55"/>
    <n v="8"/>
    <n v="20"/>
  </r>
  <r>
    <x v="273"/>
    <x v="3"/>
    <x v="13"/>
    <n v="1950"/>
    <n v="1422.5"/>
    <n v="40"/>
    <n v="20"/>
    <n v="28"/>
    <n v="55"/>
    <n v="14"/>
    <n v="35"/>
  </r>
  <r>
    <x v="274"/>
    <x v="0"/>
    <x v="5"/>
    <n v="799"/>
    <n v="589.25"/>
    <n v="10"/>
    <n v="92"/>
    <n v="50"/>
    <n v="105"/>
    <n v="10"/>
    <n v="24"/>
  </r>
  <r>
    <x v="274"/>
    <x v="1"/>
    <x v="5"/>
    <n v="799"/>
    <n v="589.25"/>
    <n v="10"/>
    <n v="51"/>
    <n v="50"/>
    <n v="105"/>
    <n v="4"/>
    <n v="21"/>
  </r>
  <r>
    <x v="274"/>
    <x v="2"/>
    <x v="5"/>
    <n v="799"/>
    <n v="589.25"/>
    <n v="10"/>
    <n v="41"/>
    <n v="50"/>
    <n v="105"/>
    <n v="12"/>
    <n v="31"/>
  </r>
  <r>
    <x v="274"/>
    <x v="3"/>
    <x v="5"/>
    <n v="799"/>
    <n v="589.25"/>
    <n v="10"/>
    <n v="81"/>
    <n v="50"/>
    <n v="105"/>
    <n v="12"/>
    <n v="30"/>
  </r>
  <r>
    <x v="275"/>
    <x v="0"/>
    <x v="5"/>
    <n v="770"/>
    <n v="567.5"/>
    <n v="10"/>
    <n v="51"/>
    <n v="50"/>
    <n v="105"/>
    <n v="6"/>
    <n v="31"/>
  </r>
  <r>
    <x v="275"/>
    <x v="1"/>
    <x v="5"/>
    <n v="770"/>
    <n v="567.5"/>
    <n v="10"/>
    <n v="104"/>
    <n v="50"/>
    <n v="105"/>
    <n v="26"/>
    <n v="32"/>
  </r>
  <r>
    <x v="275"/>
    <x v="2"/>
    <x v="5"/>
    <n v="770"/>
    <n v="567.5"/>
    <n v="10"/>
    <n v="67"/>
    <n v="50"/>
    <n v="105"/>
    <n v="10"/>
    <n v="25"/>
  </r>
  <r>
    <x v="275"/>
    <x v="3"/>
    <x v="5"/>
    <n v="770"/>
    <n v="567.5"/>
    <n v="10"/>
    <n v="105"/>
    <n v="50"/>
    <n v="105"/>
    <n v="23"/>
    <n v="25"/>
  </r>
  <r>
    <x v="276"/>
    <x v="0"/>
    <x v="3"/>
    <n v="1310"/>
    <n v="962.5"/>
    <n v="20"/>
    <n v="82"/>
    <n v="50"/>
    <n v="105"/>
    <n v="14"/>
    <n v="36"/>
  </r>
  <r>
    <x v="276"/>
    <x v="1"/>
    <x v="3"/>
    <n v="1310"/>
    <n v="962.5"/>
    <n v="20"/>
    <n v="44"/>
    <n v="50"/>
    <n v="105"/>
    <n v="10"/>
    <n v="26"/>
  </r>
  <r>
    <x v="276"/>
    <x v="2"/>
    <x v="3"/>
    <n v="1310"/>
    <n v="962.5"/>
    <n v="20"/>
    <n v="102"/>
    <n v="50"/>
    <n v="105"/>
    <n v="26"/>
    <n v="32"/>
  </r>
  <r>
    <x v="276"/>
    <x v="3"/>
    <x v="3"/>
    <n v="1310"/>
    <n v="962.5"/>
    <n v="20"/>
    <n v="100"/>
    <n v="50"/>
    <n v="105"/>
    <n v="18"/>
    <n v="23"/>
  </r>
  <r>
    <x v="277"/>
    <x v="0"/>
    <x v="6"/>
    <n v="1155"/>
    <n v="846.25"/>
    <n v="20"/>
    <n v="115"/>
    <n v="50"/>
    <n v="105"/>
    <n v="14"/>
    <n v="35"/>
  </r>
  <r>
    <x v="277"/>
    <x v="1"/>
    <x v="6"/>
    <n v="1155"/>
    <n v="846.25"/>
    <n v="20"/>
    <n v="92"/>
    <n v="50"/>
    <n v="105"/>
    <n v="15"/>
    <n v="37"/>
  </r>
  <r>
    <x v="277"/>
    <x v="2"/>
    <x v="6"/>
    <n v="1155"/>
    <n v="846.25"/>
    <n v="20"/>
    <n v="63"/>
    <n v="50"/>
    <n v="105"/>
    <n v="11"/>
    <n v="27"/>
  </r>
  <r>
    <x v="277"/>
    <x v="3"/>
    <x v="6"/>
    <n v="1155"/>
    <n v="846.25"/>
    <n v="20"/>
    <n v="47"/>
    <n v="50"/>
    <n v="105"/>
    <n v="9"/>
    <n v="23"/>
  </r>
  <r>
    <x v="278"/>
    <x v="0"/>
    <x v="7"/>
    <n v="1500"/>
    <n v="1105"/>
    <n v="20"/>
    <n v="48"/>
    <n v="33"/>
    <n v="85"/>
    <n v="9"/>
    <n v="23"/>
  </r>
  <r>
    <x v="278"/>
    <x v="1"/>
    <x v="7"/>
    <n v="1500"/>
    <n v="1105"/>
    <n v="20"/>
    <n v="35"/>
    <n v="33"/>
    <n v="85"/>
    <n v="7"/>
    <n v="37"/>
  </r>
  <r>
    <x v="278"/>
    <x v="2"/>
    <x v="7"/>
    <n v="1500"/>
    <n v="1105"/>
    <n v="20"/>
    <n v="87"/>
    <n v="33"/>
    <n v="85"/>
    <n v="16"/>
    <n v="39"/>
  </r>
  <r>
    <x v="278"/>
    <x v="3"/>
    <x v="7"/>
    <n v="1500"/>
    <n v="1105"/>
    <n v="20"/>
    <n v="94"/>
    <n v="33"/>
    <n v="85"/>
    <n v="16"/>
    <n v="40"/>
  </r>
  <r>
    <x v="279"/>
    <x v="0"/>
    <x v="7"/>
    <n v="1960"/>
    <n v="1450"/>
    <n v="20"/>
    <n v="37"/>
    <n v="33"/>
    <n v="85"/>
    <n v="5"/>
    <n v="25"/>
  </r>
  <r>
    <x v="279"/>
    <x v="1"/>
    <x v="7"/>
    <n v="1960"/>
    <n v="1450"/>
    <n v="20"/>
    <n v="35"/>
    <n v="33"/>
    <n v="85"/>
    <n v="6"/>
    <n v="29"/>
  </r>
  <r>
    <x v="279"/>
    <x v="2"/>
    <x v="7"/>
    <n v="1960"/>
    <n v="1450"/>
    <n v="20"/>
    <n v="45"/>
    <n v="33"/>
    <n v="85"/>
    <n v="10"/>
    <n v="24"/>
  </r>
  <r>
    <x v="279"/>
    <x v="3"/>
    <x v="7"/>
    <n v="1960"/>
    <n v="1450"/>
    <n v="20"/>
    <n v="41"/>
    <n v="33"/>
    <n v="85"/>
    <n v="8"/>
    <n v="40"/>
  </r>
  <r>
    <x v="280"/>
    <x v="0"/>
    <x v="8"/>
    <n v="2030"/>
    <n v="1492.5"/>
    <n v="30"/>
    <n v="47"/>
    <n v="33"/>
    <n v="85"/>
    <n v="9"/>
    <n v="23"/>
  </r>
  <r>
    <x v="280"/>
    <x v="1"/>
    <x v="8"/>
    <n v="2030"/>
    <n v="1492.5"/>
    <n v="30"/>
    <n v="77"/>
    <n v="33"/>
    <n v="85"/>
    <n v="26"/>
    <n v="33"/>
  </r>
  <r>
    <x v="280"/>
    <x v="2"/>
    <x v="8"/>
    <n v="2030"/>
    <n v="1492.5"/>
    <n v="30"/>
    <n v="55"/>
    <n v="33"/>
    <n v="85"/>
    <n v="9"/>
    <n v="22"/>
  </r>
  <r>
    <x v="280"/>
    <x v="3"/>
    <x v="8"/>
    <n v="2030"/>
    <n v="1492.5"/>
    <n v="30"/>
    <n v="31"/>
    <n v="33"/>
    <n v="85"/>
    <n v="14"/>
    <n v="34"/>
  </r>
  <r>
    <x v="281"/>
    <x v="0"/>
    <x v="9"/>
    <n v="2250"/>
    <n v="1657.5"/>
    <n v="30"/>
    <n v="31"/>
    <n v="33"/>
    <n v="85"/>
    <n v="16"/>
    <n v="39"/>
  </r>
  <r>
    <x v="281"/>
    <x v="1"/>
    <x v="9"/>
    <n v="2250"/>
    <n v="1657.5"/>
    <n v="30"/>
    <n v="37"/>
    <n v="33"/>
    <n v="85"/>
    <n v="5"/>
    <n v="24"/>
  </r>
  <r>
    <x v="281"/>
    <x v="2"/>
    <x v="9"/>
    <n v="2250"/>
    <n v="1657.5"/>
    <n v="30"/>
    <n v="73"/>
    <n v="33"/>
    <n v="85"/>
    <n v="13"/>
    <n v="32"/>
  </r>
  <r>
    <x v="281"/>
    <x v="3"/>
    <x v="9"/>
    <n v="2250"/>
    <n v="1657.5"/>
    <n v="30"/>
    <n v="39"/>
    <n v="33"/>
    <n v="85"/>
    <n v="6"/>
    <n v="32"/>
  </r>
  <r>
    <x v="282"/>
    <x v="0"/>
    <x v="12"/>
    <n v="2399"/>
    <n v="1759.25"/>
    <n v="40"/>
    <n v="45"/>
    <n v="28"/>
    <n v="55"/>
    <n v="25"/>
    <n v="31"/>
  </r>
  <r>
    <x v="282"/>
    <x v="1"/>
    <x v="12"/>
    <n v="2399"/>
    <n v="1759.25"/>
    <n v="40"/>
    <n v="55"/>
    <n v="28"/>
    <n v="55"/>
    <n v="29"/>
    <n v="32"/>
  </r>
  <r>
    <x v="282"/>
    <x v="2"/>
    <x v="12"/>
    <n v="2399"/>
    <n v="1759.25"/>
    <n v="40"/>
    <n v="59"/>
    <n v="28"/>
    <n v="55"/>
    <n v="15"/>
    <n v="37"/>
  </r>
  <r>
    <x v="282"/>
    <x v="3"/>
    <x v="12"/>
    <n v="2399"/>
    <n v="1759.25"/>
    <n v="40"/>
    <n v="30"/>
    <n v="28"/>
    <n v="55"/>
    <n v="6"/>
    <n v="29"/>
  </r>
  <r>
    <x v="283"/>
    <x v="0"/>
    <x v="14"/>
    <n v="2899"/>
    <n v="2134.25"/>
    <n v="40"/>
    <n v="40"/>
    <n v="28"/>
    <n v="55"/>
    <n v="11"/>
    <n v="28"/>
  </r>
  <r>
    <x v="283"/>
    <x v="1"/>
    <x v="14"/>
    <n v="2899"/>
    <n v="2134.25"/>
    <n v="40"/>
    <n v="29"/>
    <n v="28"/>
    <n v="55"/>
    <n v="4"/>
    <n v="22"/>
  </r>
  <r>
    <x v="283"/>
    <x v="2"/>
    <x v="14"/>
    <n v="2899"/>
    <n v="2134.25"/>
    <n v="40"/>
    <n v="26"/>
    <n v="28"/>
    <n v="55"/>
    <n v="16"/>
    <n v="39"/>
  </r>
  <r>
    <x v="283"/>
    <x v="3"/>
    <x v="14"/>
    <n v="2899"/>
    <n v="2134.25"/>
    <n v="40"/>
    <n v="62"/>
    <n v="28"/>
    <n v="55"/>
    <n v="11"/>
    <n v="27"/>
  </r>
  <r>
    <x v="284"/>
    <x v="0"/>
    <x v="6"/>
    <n v="730"/>
    <n v="527.5"/>
    <n v="20"/>
    <n v="111"/>
    <n v="50"/>
    <n v="105"/>
    <n v="11"/>
    <n v="28"/>
  </r>
  <r>
    <x v="284"/>
    <x v="1"/>
    <x v="6"/>
    <n v="730"/>
    <n v="527.5"/>
    <n v="20"/>
    <n v="52"/>
    <n v="50"/>
    <n v="105"/>
    <n v="4"/>
    <n v="21"/>
  </r>
  <r>
    <x v="284"/>
    <x v="2"/>
    <x v="6"/>
    <n v="730"/>
    <n v="527.5"/>
    <n v="20"/>
    <n v="70"/>
    <n v="50"/>
    <n v="105"/>
    <n v="11"/>
    <n v="27"/>
  </r>
  <r>
    <x v="284"/>
    <x v="3"/>
    <x v="6"/>
    <n v="730"/>
    <n v="527.5"/>
    <n v="20"/>
    <n v="44"/>
    <n v="50"/>
    <n v="105"/>
    <n v="9"/>
    <n v="22"/>
  </r>
  <r>
    <x v="285"/>
    <x v="0"/>
    <x v="8"/>
    <n v="1110"/>
    <n v="802.5"/>
    <n v="30"/>
    <n v="34"/>
    <n v="33"/>
    <n v="85"/>
    <n v="7"/>
    <n v="34"/>
  </r>
  <r>
    <x v="285"/>
    <x v="1"/>
    <x v="8"/>
    <n v="1110"/>
    <n v="802.5"/>
    <n v="30"/>
    <n v="58"/>
    <n v="33"/>
    <n v="85"/>
    <n v="8"/>
    <n v="20"/>
  </r>
  <r>
    <x v="285"/>
    <x v="2"/>
    <x v="8"/>
    <n v="1110"/>
    <n v="802.5"/>
    <n v="30"/>
    <n v="93"/>
    <n v="33"/>
    <n v="85"/>
    <n v="14"/>
    <n v="36"/>
  </r>
  <r>
    <x v="285"/>
    <x v="3"/>
    <x v="8"/>
    <n v="1110"/>
    <n v="802.5"/>
    <n v="30"/>
    <n v="82"/>
    <n v="33"/>
    <n v="85"/>
    <n v="23"/>
    <n v="29"/>
  </r>
  <r>
    <x v="286"/>
    <x v="0"/>
    <x v="11"/>
    <n v="1640"/>
    <n v="1200"/>
    <n v="30"/>
    <n v="71"/>
    <n v="33"/>
    <n v="85"/>
    <n v="15"/>
    <n v="37"/>
  </r>
  <r>
    <x v="286"/>
    <x v="1"/>
    <x v="11"/>
    <n v="1640"/>
    <n v="1200"/>
    <n v="30"/>
    <n v="68"/>
    <n v="33"/>
    <n v="85"/>
    <n v="13"/>
    <n v="33"/>
  </r>
  <r>
    <x v="286"/>
    <x v="2"/>
    <x v="11"/>
    <n v="1640"/>
    <n v="1200"/>
    <n v="30"/>
    <n v="58"/>
    <n v="33"/>
    <n v="85"/>
    <n v="16"/>
    <n v="39"/>
  </r>
  <r>
    <x v="286"/>
    <x v="3"/>
    <x v="11"/>
    <n v="1640"/>
    <n v="1200"/>
    <n v="30"/>
    <n v="37"/>
    <n v="33"/>
    <n v="85"/>
    <n v="8"/>
    <n v="40"/>
  </r>
  <r>
    <x v="287"/>
    <x v="0"/>
    <x v="11"/>
    <n v="1550"/>
    <n v="1132.5"/>
    <n v="30"/>
    <n v="39"/>
    <n v="33"/>
    <n v="85"/>
    <n v="6"/>
    <n v="30"/>
  </r>
  <r>
    <x v="287"/>
    <x v="1"/>
    <x v="11"/>
    <n v="1550"/>
    <n v="1132.5"/>
    <n v="30"/>
    <n v="60"/>
    <n v="33"/>
    <n v="85"/>
    <n v="12"/>
    <n v="31"/>
  </r>
  <r>
    <x v="287"/>
    <x v="2"/>
    <x v="11"/>
    <n v="1550"/>
    <n v="1132.5"/>
    <n v="30"/>
    <n v="31"/>
    <n v="33"/>
    <n v="85"/>
    <n v="11"/>
    <n v="28"/>
  </r>
  <r>
    <x v="287"/>
    <x v="3"/>
    <x v="11"/>
    <n v="1550"/>
    <n v="1132.5"/>
    <n v="30"/>
    <n v="63"/>
    <n v="33"/>
    <n v="85"/>
    <n v="16"/>
    <n v="40"/>
  </r>
  <r>
    <x v="288"/>
    <x v="0"/>
    <x v="12"/>
    <n v="1745"/>
    <n v="1268.75"/>
    <n v="40"/>
    <n v="61"/>
    <n v="28"/>
    <n v="55"/>
    <n v="13"/>
    <n v="33"/>
  </r>
  <r>
    <x v="288"/>
    <x v="1"/>
    <x v="12"/>
    <n v="1745"/>
    <n v="1268.75"/>
    <n v="40"/>
    <n v="41"/>
    <n v="28"/>
    <n v="55"/>
    <n v="12"/>
    <n v="30"/>
  </r>
  <r>
    <x v="288"/>
    <x v="2"/>
    <x v="12"/>
    <n v="1745"/>
    <n v="1268.75"/>
    <n v="40"/>
    <n v="35"/>
    <n v="28"/>
    <n v="55"/>
    <n v="7"/>
    <n v="36"/>
  </r>
  <r>
    <x v="288"/>
    <x v="3"/>
    <x v="12"/>
    <n v="1745"/>
    <n v="1268.75"/>
    <n v="40"/>
    <n v="48"/>
    <n v="28"/>
    <n v="55"/>
    <n v="18"/>
    <n v="22"/>
  </r>
  <r>
    <x v="289"/>
    <x v="0"/>
    <x v="18"/>
    <n v="15"/>
    <n v="1.25"/>
    <n v="10"/>
    <n v="91"/>
    <n v="50"/>
    <n v="105"/>
    <n v="14"/>
    <n v="36"/>
  </r>
  <r>
    <x v="289"/>
    <x v="1"/>
    <x v="18"/>
    <n v="15"/>
    <n v="1.25"/>
    <n v="10"/>
    <n v="58"/>
    <n v="50"/>
    <n v="105"/>
    <n v="8"/>
    <n v="40"/>
  </r>
  <r>
    <x v="289"/>
    <x v="2"/>
    <x v="18"/>
    <n v="15"/>
    <n v="1.25"/>
    <n v="10"/>
    <n v="42"/>
    <n v="50"/>
    <n v="105"/>
    <n v="11"/>
    <n v="27"/>
  </r>
  <r>
    <x v="289"/>
    <x v="3"/>
    <x v="18"/>
    <n v="15"/>
    <n v="1.25"/>
    <n v="10"/>
    <n v="68"/>
    <n v="50"/>
    <n v="105"/>
    <n v="16"/>
    <n v="40"/>
  </r>
  <r>
    <x v="290"/>
    <x v="0"/>
    <x v="19"/>
    <n v="40"/>
    <n v="20"/>
    <n v="10"/>
    <n v="96"/>
    <n v="50"/>
    <n v="105"/>
    <n v="16"/>
    <n v="20"/>
  </r>
  <r>
    <x v="290"/>
    <x v="1"/>
    <x v="19"/>
    <n v="40"/>
    <n v="20"/>
    <n v="10"/>
    <n v="56"/>
    <n v="50"/>
    <n v="105"/>
    <n v="6"/>
    <n v="31"/>
  </r>
  <r>
    <x v="290"/>
    <x v="2"/>
    <x v="19"/>
    <n v="40"/>
    <n v="20"/>
    <n v="10"/>
    <n v="104"/>
    <n v="50"/>
    <n v="105"/>
    <n v="18"/>
    <n v="22"/>
  </r>
  <r>
    <x v="290"/>
    <x v="3"/>
    <x v="19"/>
    <n v="40"/>
    <n v="20"/>
    <n v="10"/>
    <n v="80"/>
    <n v="50"/>
    <n v="105"/>
    <n v="12"/>
    <n v="31"/>
  </r>
  <r>
    <x v="291"/>
    <x v="0"/>
    <x v="18"/>
    <n v="40"/>
    <n v="20"/>
    <n v="10"/>
    <n v="56"/>
    <n v="50"/>
    <n v="105"/>
    <n v="7"/>
    <n v="37"/>
  </r>
  <r>
    <x v="291"/>
    <x v="1"/>
    <x v="18"/>
    <n v="40"/>
    <n v="20"/>
    <n v="10"/>
    <n v="107"/>
    <n v="50"/>
    <n v="105"/>
    <n v="11"/>
    <n v="28"/>
  </r>
  <r>
    <x v="291"/>
    <x v="2"/>
    <x v="18"/>
    <n v="40"/>
    <n v="20"/>
    <n v="10"/>
    <n v="71"/>
    <n v="50"/>
    <n v="105"/>
    <n v="11"/>
    <n v="28"/>
  </r>
  <r>
    <x v="291"/>
    <x v="3"/>
    <x v="18"/>
    <n v="40"/>
    <n v="20"/>
    <n v="10"/>
    <n v="72"/>
    <n v="50"/>
    <n v="105"/>
    <n v="14"/>
    <n v="34"/>
  </r>
  <r>
    <x v="292"/>
    <x v="0"/>
    <x v="19"/>
    <n v="25"/>
    <n v="8.75"/>
    <n v="10"/>
    <n v="112"/>
    <n v="50"/>
    <n v="105"/>
    <n v="16"/>
    <n v="40"/>
  </r>
  <r>
    <x v="292"/>
    <x v="1"/>
    <x v="19"/>
    <n v="25"/>
    <n v="8.75"/>
    <n v="10"/>
    <n v="98"/>
    <n v="50"/>
    <n v="105"/>
    <n v="18"/>
    <n v="23"/>
  </r>
  <r>
    <x v="292"/>
    <x v="2"/>
    <x v="19"/>
    <n v="25"/>
    <n v="8.75"/>
    <n v="10"/>
    <n v="94"/>
    <n v="50"/>
    <n v="105"/>
    <n v="15"/>
    <n v="37"/>
  </r>
  <r>
    <x v="292"/>
    <x v="3"/>
    <x v="19"/>
    <n v="25"/>
    <n v="8.75"/>
    <n v="10"/>
    <n v="77"/>
    <n v="50"/>
    <n v="105"/>
    <n v="15"/>
    <n v="38"/>
  </r>
  <r>
    <x v="293"/>
    <x v="0"/>
    <x v="0"/>
    <n v="70"/>
    <n v="42.5"/>
    <n v="10"/>
    <n v="49"/>
    <n v="50"/>
    <n v="105"/>
    <n v="13"/>
    <n v="32"/>
  </r>
  <r>
    <x v="293"/>
    <x v="1"/>
    <x v="0"/>
    <n v="70"/>
    <n v="42.5"/>
    <n v="10"/>
    <n v="60"/>
    <n v="50"/>
    <n v="105"/>
    <n v="6"/>
    <n v="29"/>
  </r>
  <r>
    <x v="293"/>
    <x v="2"/>
    <x v="0"/>
    <n v="70"/>
    <n v="42.5"/>
    <n v="10"/>
    <n v="95"/>
    <n v="50"/>
    <n v="105"/>
    <n v="21"/>
    <n v="26"/>
  </r>
  <r>
    <x v="293"/>
    <x v="3"/>
    <x v="0"/>
    <n v="70"/>
    <n v="42.5"/>
    <n v="10"/>
    <n v="107"/>
    <n v="50"/>
    <n v="105"/>
    <n v="12"/>
    <n v="31"/>
  </r>
  <r>
    <x v="294"/>
    <x v="0"/>
    <x v="0"/>
    <n v="100"/>
    <n v="65"/>
    <n v="10"/>
    <n v="74"/>
    <n v="50"/>
    <n v="105"/>
    <n v="8"/>
    <n v="21"/>
  </r>
  <r>
    <x v="294"/>
    <x v="1"/>
    <x v="0"/>
    <n v="100"/>
    <n v="65"/>
    <n v="10"/>
    <n v="57"/>
    <n v="50"/>
    <n v="105"/>
    <n v="4"/>
    <n v="21"/>
  </r>
  <r>
    <x v="294"/>
    <x v="2"/>
    <x v="0"/>
    <n v="100"/>
    <n v="65"/>
    <n v="10"/>
    <n v="78"/>
    <n v="50"/>
    <n v="105"/>
    <n v="10"/>
    <n v="26"/>
  </r>
  <r>
    <x v="294"/>
    <x v="3"/>
    <x v="0"/>
    <n v="100"/>
    <n v="65"/>
    <n v="10"/>
    <n v="105"/>
    <n v="50"/>
    <n v="105"/>
    <n v="20"/>
    <n v="22"/>
  </r>
  <r>
    <x v="295"/>
    <x v="0"/>
    <x v="19"/>
    <n v="35"/>
    <n v="16.25"/>
    <n v="10"/>
    <n v="95"/>
    <n v="50"/>
    <n v="105"/>
    <n v="17"/>
    <n v="21"/>
  </r>
  <r>
    <x v="295"/>
    <x v="1"/>
    <x v="19"/>
    <n v="35"/>
    <n v="16.25"/>
    <n v="10"/>
    <n v="78"/>
    <n v="50"/>
    <n v="105"/>
    <n v="11"/>
    <n v="28"/>
  </r>
  <r>
    <x v="295"/>
    <x v="2"/>
    <x v="19"/>
    <n v="35"/>
    <n v="16.25"/>
    <n v="10"/>
    <n v="45"/>
    <n v="50"/>
    <n v="105"/>
    <n v="14"/>
    <n v="35"/>
  </r>
  <r>
    <x v="295"/>
    <x v="3"/>
    <x v="19"/>
    <n v="35"/>
    <n v="16.25"/>
    <n v="10"/>
    <n v="94"/>
    <n v="50"/>
    <n v="105"/>
    <n v="12"/>
    <n v="30"/>
  </r>
  <r>
    <x v="296"/>
    <x v="2"/>
    <x v="0"/>
    <n v="70"/>
    <n v="42.5"/>
    <n v="10"/>
    <n v="66"/>
    <n v="50"/>
    <n v="105"/>
    <n v="9"/>
    <n v="23"/>
  </r>
  <r>
    <x v="296"/>
    <x v="3"/>
    <x v="0"/>
    <n v="70"/>
    <n v="42.5"/>
    <n v="10"/>
    <n v="103"/>
    <n v="50"/>
    <n v="105"/>
    <n v="29"/>
    <n v="36"/>
  </r>
  <r>
    <x v="297"/>
    <x v="2"/>
    <x v="0"/>
    <n v="70"/>
    <n v="42.5"/>
    <n v="10"/>
    <n v="61"/>
    <n v="50"/>
    <n v="105"/>
    <n v="14"/>
    <n v="35"/>
  </r>
  <r>
    <x v="297"/>
    <x v="3"/>
    <x v="0"/>
    <n v="70"/>
    <n v="42.5"/>
    <n v="10"/>
    <n v="93"/>
    <n v="50"/>
    <n v="105"/>
    <n v="12"/>
    <n v="30"/>
  </r>
  <r>
    <x v="298"/>
    <x v="2"/>
    <x v="0"/>
    <n v="80"/>
    <n v="50"/>
    <n v="10"/>
    <n v="100"/>
    <n v="50"/>
    <n v="105"/>
    <n v="22"/>
    <n v="27"/>
  </r>
  <r>
    <x v="298"/>
    <x v="3"/>
    <x v="0"/>
    <n v="80"/>
    <n v="50"/>
    <n v="10"/>
    <n v="54"/>
    <n v="50"/>
    <n v="105"/>
    <n v="7"/>
    <n v="34"/>
  </r>
  <r>
    <x v="299"/>
    <x v="2"/>
    <x v="4"/>
    <n v="635"/>
    <n v="466.25"/>
    <n v="10"/>
    <n v="57"/>
    <n v="50"/>
    <n v="105"/>
    <n v="6"/>
    <n v="31"/>
  </r>
  <r>
    <x v="299"/>
    <x v="1"/>
    <x v="4"/>
    <n v="635"/>
    <n v="466.25"/>
    <n v="10"/>
    <n v="72"/>
    <n v="50"/>
    <n v="105"/>
    <n v="9"/>
    <n v="23"/>
  </r>
  <r>
    <x v="299"/>
    <x v="0"/>
    <x v="4"/>
    <n v="635"/>
    <n v="466.25"/>
    <n v="10"/>
    <n v="44"/>
    <n v="50"/>
    <n v="105"/>
    <n v="9"/>
    <n v="22"/>
  </r>
  <r>
    <x v="300"/>
    <x v="0"/>
    <x v="0"/>
    <n v="140"/>
    <n v="95"/>
    <n v="10"/>
    <n v="87"/>
    <n v="50"/>
    <n v="105"/>
    <n v="9"/>
    <n v="22"/>
  </r>
  <r>
    <x v="300"/>
    <x v="1"/>
    <x v="0"/>
    <n v="140"/>
    <n v="95"/>
    <n v="10"/>
    <n v="84"/>
    <n v="50"/>
    <n v="105"/>
    <n v="16"/>
    <n v="39"/>
  </r>
  <r>
    <x v="300"/>
    <x v="2"/>
    <x v="0"/>
    <n v="140"/>
    <n v="95"/>
    <n v="10"/>
    <n v="111"/>
    <n v="50"/>
    <n v="105"/>
    <n v="10"/>
    <n v="25"/>
  </r>
  <r>
    <x v="300"/>
    <x v="3"/>
    <x v="0"/>
    <n v="140"/>
    <n v="95"/>
    <n v="10"/>
    <n v="114"/>
    <n v="50"/>
    <n v="105"/>
    <n v="8"/>
    <n v="20"/>
  </r>
  <r>
    <x v="301"/>
    <x v="0"/>
    <x v="2"/>
    <n v="490"/>
    <n v="357.5"/>
    <n v="10"/>
    <n v="110"/>
    <n v="50"/>
    <n v="105"/>
    <n v="9"/>
    <n v="22"/>
  </r>
  <r>
    <x v="301"/>
    <x v="1"/>
    <x v="2"/>
    <n v="490"/>
    <n v="357.5"/>
    <n v="10"/>
    <n v="71"/>
    <n v="50"/>
    <n v="105"/>
    <n v="15"/>
    <n v="37"/>
  </r>
  <r>
    <x v="301"/>
    <x v="2"/>
    <x v="2"/>
    <n v="490"/>
    <n v="357.5"/>
    <n v="10"/>
    <n v="109"/>
    <n v="50"/>
    <n v="105"/>
    <n v="11"/>
    <n v="27"/>
  </r>
  <r>
    <x v="301"/>
    <x v="3"/>
    <x v="2"/>
    <n v="490"/>
    <n v="357.5"/>
    <n v="10"/>
    <n v="84"/>
    <n v="50"/>
    <n v="105"/>
    <n v="12"/>
    <n v="30"/>
  </r>
  <r>
    <x v="302"/>
    <x v="2"/>
    <x v="0"/>
    <n v="35"/>
    <n v="16.25"/>
    <n v="10"/>
    <n v="81"/>
    <n v="50"/>
    <n v="105"/>
    <n v="16"/>
    <n v="40"/>
  </r>
  <r>
    <x v="302"/>
    <x v="1"/>
    <x v="0"/>
    <n v="35"/>
    <n v="16.25"/>
    <n v="10"/>
    <n v="92"/>
    <n v="50"/>
    <n v="105"/>
    <n v="13"/>
    <n v="33"/>
  </r>
  <r>
    <x v="302"/>
    <x v="0"/>
    <x v="0"/>
    <n v="35"/>
    <n v="16.25"/>
    <n v="10"/>
    <n v="64"/>
    <n v="50"/>
    <n v="105"/>
    <n v="15"/>
    <n v="38"/>
  </r>
  <r>
    <x v="303"/>
    <x v="0"/>
    <x v="2"/>
    <n v="260"/>
    <n v="185"/>
    <n v="10"/>
    <n v="87"/>
    <n v="50"/>
    <n v="105"/>
    <n v="13"/>
    <n v="32"/>
  </r>
  <r>
    <x v="303"/>
    <x v="1"/>
    <x v="2"/>
    <n v="260"/>
    <n v="185"/>
    <n v="10"/>
    <n v="77"/>
    <n v="50"/>
    <n v="105"/>
    <n v="10"/>
    <n v="26"/>
  </r>
  <r>
    <x v="303"/>
    <x v="3"/>
    <x v="2"/>
    <n v="260"/>
    <n v="185"/>
    <n v="10"/>
    <n v="72"/>
    <n v="50"/>
    <n v="105"/>
    <n v="15"/>
    <n v="37"/>
  </r>
  <r>
    <x v="304"/>
    <x v="0"/>
    <x v="2"/>
    <n v="399"/>
    <n v="289.25"/>
    <n v="10"/>
    <n v="69"/>
    <n v="50"/>
    <n v="105"/>
    <n v="9"/>
    <n v="23"/>
  </r>
  <r>
    <x v="304"/>
    <x v="1"/>
    <x v="2"/>
    <n v="399"/>
    <n v="289.25"/>
    <n v="10"/>
    <n v="63"/>
    <n v="50"/>
    <n v="105"/>
    <n v="13"/>
    <n v="32"/>
  </r>
  <r>
    <x v="304"/>
    <x v="3"/>
    <x v="2"/>
    <n v="399"/>
    <n v="289.25"/>
    <n v="10"/>
    <n v="115"/>
    <n v="50"/>
    <n v="105"/>
    <n v="16"/>
    <n v="39"/>
  </r>
  <r>
    <x v="305"/>
    <x v="0"/>
    <x v="2"/>
    <n v="480"/>
    <n v="350"/>
    <n v="10"/>
    <n v="49"/>
    <n v="50"/>
    <n v="105"/>
    <n v="10"/>
    <n v="26"/>
  </r>
  <r>
    <x v="305"/>
    <x v="1"/>
    <x v="2"/>
    <n v="480"/>
    <n v="350"/>
    <n v="10"/>
    <n v="102"/>
    <n v="50"/>
    <n v="105"/>
    <n v="27"/>
    <n v="34"/>
  </r>
  <r>
    <x v="305"/>
    <x v="2"/>
    <x v="2"/>
    <n v="480"/>
    <n v="350"/>
    <n v="10"/>
    <n v="75"/>
    <n v="50"/>
    <n v="105"/>
    <n v="11"/>
    <n v="27"/>
  </r>
  <r>
    <x v="305"/>
    <x v="3"/>
    <x v="2"/>
    <n v="480"/>
    <n v="350"/>
    <n v="10"/>
    <n v="88"/>
    <n v="50"/>
    <n v="105"/>
    <n v="11"/>
    <n v="27"/>
  </r>
  <r>
    <x v="306"/>
    <x v="0"/>
    <x v="2"/>
    <n v="499"/>
    <n v="364.25"/>
    <n v="10"/>
    <n v="41"/>
    <n v="50"/>
    <n v="105"/>
    <n v="8"/>
    <n v="21"/>
  </r>
  <r>
    <x v="306"/>
    <x v="1"/>
    <x v="2"/>
    <n v="499"/>
    <n v="364.25"/>
    <n v="10"/>
    <n v="42"/>
    <n v="50"/>
    <n v="105"/>
    <n v="12"/>
    <n v="31"/>
  </r>
  <r>
    <x v="306"/>
    <x v="2"/>
    <x v="2"/>
    <n v="499"/>
    <n v="364.25"/>
    <n v="10"/>
    <n v="113"/>
    <n v="50"/>
    <n v="105"/>
    <n v="11"/>
    <n v="27"/>
  </r>
  <r>
    <x v="306"/>
    <x v="3"/>
    <x v="2"/>
    <n v="499"/>
    <n v="364.25"/>
    <n v="10"/>
    <n v="104"/>
    <n v="50"/>
    <n v="105"/>
    <n v="17"/>
    <n v="21"/>
  </r>
  <r>
    <x v="307"/>
    <x v="0"/>
    <x v="2"/>
    <n v="345"/>
    <n v="248.75"/>
    <n v="10"/>
    <n v="97"/>
    <n v="50"/>
    <n v="105"/>
    <n v="23"/>
    <n v="29"/>
  </r>
  <r>
    <x v="307"/>
    <x v="1"/>
    <x v="2"/>
    <n v="345"/>
    <n v="248.75"/>
    <n v="10"/>
    <n v="112"/>
    <n v="50"/>
    <n v="105"/>
    <n v="12"/>
    <n v="30"/>
  </r>
  <r>
    <x v="307"/>
    <x v="3"/>
    <x v="2"/>
    <n v="345"/>
    <n v="248.75"/>
    <n v="10"/>
    <n v="110"/>
    <n v="50"/>
    <n v="105"/>
    <n v="10"/>
    <n v="24"/>
  </r>
  <r>
    <x v="308"/>
    <x v="2"/>
    <x v="0"/>
    <n v="50"/>
    <n v="27.5"/>
    <n v="10"/>
    <n v="77"/>
    <n v="50"/>
    <n v="105"/>
    <n v="11"/>
    <n v="27"/>
  </r>
  <r>
    <x v="308"/>
    <x v="1"/>
    <x v="0"/>
    <n v="50"/>
    <n v="27.5"/>
    <n v="10"/>
    <n v="63"/>
    <n v="50"/>
    <n v="105"/>
    <n v="8"/>
    <n v="21"/>
  </r>
  <r>
    <x v="308"/>
    <x v="0"/>
    <x v="0"/>
    <n v="50"/>
    <n v="27.5"/>
    <n v="10"/>
    <n v="42"/>
    <n v="50"/>
    <n v="105"/>
    <n v="12"/>
    <n v="31"/>
  </r>
  <r>
    <x v="309"/>
    <x v="0"/>
    <x v="0"/>
    <n v="80"/>
    <n v="50"/>
    <n v="10"/>
    <n v="98"/>
    <n v="50"/>
    <n v="105"/>
    <n v="22"/>
    <n v="28"/>
  </r>
  <r>
    <x v="309"/>
    <x v="1"/>
    <x v="0"/>
    <n v="80"/>
    <n v="50"/>
    <n v="10"/>
    <n v="101"/>
    <n v="50"/>
    <n v="105"/>
    <n v="24"/>
    <n v="30"/>
  </r>
  <r>
    <x v="309"/>
    <x v="3"/>
    <x v="0"/>
    <n v="80"/>
    <n v="50"/>
    <n v="10"/>
    <n v="111"/>
    <n v="50"/>
    <n v="105"/>
    <n v="8"/>
    <n v="21"/>
  </r>
  <r>
    <x v="310"/>
    <x v="0"/>
    <x v="2"/>
    <n v="225"/>
    <n v="158.75"/>
    <n v="10"/>
    <n v="55"/>
    <n v="50"/>
    <n v="105"/>
    <n v="6"/>
    <n v="28"/>
  </r>
  <r>
    <x v="310"/>
    <x v="1"/>
    <x v="2"/>
    <n v="225"/>
    <n v="158.75"/>
    <n v="10"/>
    <n v="95"/>
    <n v="50"/>
    <n v="105"/>
    <n v="24"/>
    <n v="30"/>
  </r>
  <r>
    <x v="310"/>
    <x v="2"/>
    <x v="2"/>
    <n v="225"/>
    <n v="158.75"/>
    <n v="10"/>
    <n v="45"/>
    <n v="50"/>
    <n v="105"/>
    <n v="14"/>
    <n v="36"/>
  </r>
  <r>
    <x v="310"/>
    <x v="3"/>
    <x v="2"/>
    <n v="225"/>
    <n v="158.75"/>
    <n v="10"/>
    <n v="80"/>
    <n v="50"/>
    <n v="105"/>
    <n v="13"/>
    <n v="32"/>
  </r>
  <r>
    <x v="311"/>
    <x v="0"/>
    <x v="0"/>
    <n v="99"/>
    <n v="64.25"/>
    <n v="10"/>
    <n v="44"/>
    <n v="50"/>
    <n v="105"/>
    <n v="9"/>
    <n v="22"/>
  </r>
  <r>
    <x v="311"/>
    <x v="1"/>
    <x v="0"/>
    <n v="99"/>
    <n v="64.25"/>
    <n v="10"/>
    <n v="113"/>
    <n v="50"/>
    <n v="105"/>
    <n v="13"/>
    <n v="33"/>
  </r>
  <r>
    <x v="311"/>
    <x v="2"/>
    <x v="0"/>
    <n v="99"/>
    <n v="64.25"/>
    <n v="10"/>
    <n v="114"/>
    <n v="50"/>
    <n v="105"/>
    <n v="16"/>
    <n v="40"/>
  </r>
  <r>
    <x v="311"/>
    <x v="3"/>
    <x v="0"/>
    <n v="99"/>
    <n v="64.25"/>
    <n v="10"/>
    <n v="74"/>
    <n v="50"/>
    <n v="105"/>
    <n v="16"/>
    <n v="40"/>
  </r>
  <r>
    <x v="312"/>
    <x v="0"/>
    <x v="2"/>
    <n v="199"/>
    <n v="139.25"/>
    <n v="10"/>
    <n v="71"/>
    <n v="50"/>
    <n v="105"/>
    <n v="13"/>
    <n v="33"/>
  </r>
  <r>
    <x v="313"/>
    <x v="2"/>
    <x v="0"/>
    <n v="320"/>
    <n v="230"/>
    <n v="10"/>
    <n v="101"/>
    <n v="50"/>
    <n v="105"/>
    <n v="16"/>
    <n v="20"/>
  </r>
  <r>
    <x v="313"/>
    <x v="1"/>
    <x v="0"/>
    <n v="320"/>
    <n v="230"/>
    <n v="10"/>
    <n v="42"/>
    <n v="50"/>
    <n v="105"/>
    <n v="10"/>
    <n v="25"/>
  </r>
  <r>
    <x v="313"/>
    <x v="0"/>
    <x v="0"/>
    <n v="320"/>
    <n v="230"/>
    <n v="10"/>
    <n v="58"/>
    <n v="50"/>
    <n v="105"/>
    <n v="4"/>
    <n v="20"/>
  </r>
  <r>
    <x v="314"/>
    <x v="0"/>
    <x v="0"/>
    <n v="315"/>
    <n v="226.25"/>
    <n v="10"/>
    <n v="99"/>
    <n v="50"/>
    <n v="105"/>
    <n v="26"/>
    <n v="32"/>
  </r>
  <r>
    <x v="314"/>
    <x v="1"/>
    <x v="0"/>
    <n v="315"/>
    <n v="226.25"/>
    <n v="10"/>
    <n v="108"/>
    <n v="50"/>
    <n v="105"/>
    <n v="9"/>
    <n v="22"/>
  </r>
  <r>
    <x v="314"/>
    <x v="2"/>
    <x v="0"/>
    <n v="315"/>
    <n v="226.25"/>
    <n v="10"/>
    <n v="80"/>
    <n v="50"/>
    <n v="105"/>
    <n v="13"/>
    <n v="33"/>
  </r>
  <r>
    <x v="314"/>
    <x v="3"/>
    <x v="0"/>
    <n v="315"/>
    <n v="226.25"/>
    <n v="10"/>
    <n v="77"/>
    <n v="50"/>
    <n v="105"/>
    <n v="10"/>
    <n v="25"/>
  </r>
  <r>
    <x v="315"/>
    <x v="0"/>
    <x v="0"/>
    <n v="145"/>
    <n v="98.75"/>
    <n v="10"/>
    <n v="66"/>
    <n v="50"/>
    <n v="105"/>
    <n v="12"/>
    <n v="31"/>
  </r>
  <r>
    <x v="315"/>
    <x v="1"/>
    <x v="0"/>
    <n v="145"/>
    <n v="98.75"/>
    <n v="10"/>
    <n v="57"/>
    <n v="50"/>
    <n v="105"/>
    <n v="8"/>
    <n v="38"/>
  </r>
  <r>
    <x v="315"/>
    <x v="3"/>
    <x v="0"/>
    <n v="145"/>
    <n v="98.75"/>
    <n v="10"/>
    <n v="63"/>
    <n v="50"/>
    <n v="105"/>
    <n v="10"/>
    <n v="25"/>
  </r>
  <r>
    <x v="316"/>
    <x v="0"/>
    <x v="2"/>
    <n v="350"/>
    <n v="252.5"/>
    <n v="10"/>
    <n v="44"/>
    <n v="50"/>
    <n v="105"/>
    <n v="8"/>
    <n v="20"/>
  </r>
  <r>
    <x v="316"/>
    <x v="1"/>
    <x v="2"/>
    <n v="350"/>
    <n v="252.5"/>
    <n v="10"/>
    <n v="88"/>
    <n v="50"/>
    <n v="105"/>
    <n v="9"/>
    <n v="23"/>
  </r>
  <r>
    <x v="316"/>
    <x v="3"/>
    <x v="2"/>
    <n v="350"/>
    <n v="252.5"/>
    <n v="10"/>
    <n v="83"/>
    <n v="50"/>
    <n v="105"/>
    <n v="15"/>
    <n v="37"/>
  </r>
  <r>
    <x v="317"/>
    <x v="2"/>
    <x v="3"/>
    <n v="765"/>
    <n v="553.75"/>
    <n v="20"/>
    <n v="110"/>
    <n v="50"/>
    <n v="105"/>
    <n v="15"/>
    <n v="38"/>
  </r>
  <r>
    <x v="317"/>
    <x v="1"/>
    <x v="3"/>
    <n v="765"/>
    <n v="553.75"/>
    <n v="20"/>
    <n v="99"/>
    <n v="50"/>
    <n v="105"/>
    <n v="26"/>
    <n v="33"/>
  </r>
  <r>
    <x v="317"/>
    <x v="0"/>
    <x v="3"/>
    <n v="765"/>
    <n v="553.75"/>
    <n v="20"/>
    <n v="43"/>
    <n v="50"/>
    <n v="105"/>
    <n v="12"/>
    <n v="29"/>
  </r>
  <r>
    <x v="318"/>
    <x v="0"/>
    <x v="6"/>
    <n v="670"/>
    <n v="482.5"/>
    <n v="20"/>
    <n v="41"/>
    <n v="50"/>
    <n v="105"/>
    <n v="15"/>
    <n v="37"/>
  </r>
  <r>
    <x v="318"/>
    <x v="1"/>
    <x v="6"/>
    <n v="670"/>
    <n v="482.5"/>
    <n v="20"/>
    <n v="72"/>
    <n v="50"/>
    <n v="105"/>
    <n v="11"/>
    <n v="28"/>
  </r>
  <r>
    <x v="318"/>
    <x v="2"/>
    <x v="6"/>
    <n v="670"/>
    <n v="482.5"/>
    <n v="20"/>
    <n v="64"/>
    <n v="50"/>
    <n v="105"/>
    <n v="12"/>
    <n v="30"/>
  </r>
  <r>
    <x v="318"/>
    <x v="3"/>
    <x v="6"/>
    <n v="670"/>
    <n v="482.5"/>
    <n v="20"/>
    <n v="44"/>
    <n v="50"/>
    <n v="105"/>
    <n v="10"/>
    <n v="25"/>
  </r>
  <r>
    <x v="319"/>
    <x v="0"/>
    <x v="10"/>
    <n v="1530"/>
    <n v="1117.5"/>
    <n v="30"/>
    <n v="38"/>
    <n v="33"/>
    <n v="85"/>
    <n v="5"/>
    <n v="25"/>
  </r>
  <r>
    <x v="319"/>
    <x v="1"/>
    <x v="10"/>
    <n v="1530"/>
    <n v="1117.5"/>
    <n v="30"/>
    <n v="25"/>
    <n v="33"/>
    <n v="85"/>
    <n v="8"/>
    <n v="21"/>
  </r>
  <r>
    <x v="319"/>
    <x v="2"/>
    <x v="10"/>
    <n v="1530"/>
    <n v="1117.5"/>
    <n v="30"/>
    <n v="74"/>
    <n v="33"/>
    <n v="85"/>
    <n v="12"/>
    <n v="30"/>
  </r>
  <r>
    <x v="319"/>
    <x v="3"/>
    <x v="10"/>
    <n v="1530"/>
    <n v="1117.5"/>
    <n v="30"/>
    <n v="50"/>
    <n v="33"/>
    <n v="85"/>
    <n v="9"/>
    <n v="23"/>
  </r>
  <r>
    <x v="320"/>
    <x v="0"/>
    <x v="7"/>
    <n v="1065"/>
    <n v="778.75"/>
    <n v="20"/>
    <n v="54"/>
    <n v="33"/>
    <n v="85"/>
    <n v="9"/>
    <n v="22"/>
  </r>
  <r>
    <x v="320"/>
    <x v="1"/>
    <x v="7"/>
    <n v="1065"/>
    <n v="778.75"/>
    <n v="20"/>
    <n v="48"/>
    <n v="33"/>
    <n v="85"/>
    <n v="12"/>
    <n v="29"/>
  </r>
  <r>
    <x v="320"/>
    <x v="2"/>
    <x v="7"/>
    <n v="1065"/>
    <n v="778.75"/>
    <n v="20"/>
    <n v="47"/>
    <n v="33"/>
    <n v="85"/>
    <n v="10"/>
    <n v="25"/>
  </r>
  <r>
    <x v="320"/>
    <x v="3"/>
    <x v="7"/>
    <n v="1065"/>
    <n v="778.75"/>
    <n v="20"/>
    <n v="30"/>
    <n v="33"/>
    <n v="85"/>
    <n v="8"/>
    <n v="21"/>
  </r>
  <r>
    <x v="321"/>
    <x v="2"/>
    <x v="0"/>
    <n v="145"/>
    <n v="98.75"/>
    <n v="10"/>
    <n v="44"/>
    <n v="50"/>
    <n v="105"/>
    <n v="8"/>
    <n v="21"/>
  </r>
  <r>
    <x v="321"/>
    <x v="3"/>
    <x v="0"/>
    <n v="145"/>
    <n v="98.75"/>
    <n v="10"/>
    <n v="47"/>
    <n v="50"/>
    <n v="105"/>
    <n v="14"/>
    <n v="35"/>
  </r>
  <r>
    <x v="322"/>
    <x v="0"/>
    <x v="18"/>
    <n v="20"/>
    <n v="5"/>
    <n v="10"/>
    <n v="74"/>
    <n v="50"/>
    <n v="105"/>
    <n v="11"/>
    <n v="27"/>
  </r>
  <r>
    <x v="322"/>
    <x v="1"/>
    <x v="18"/>
    <n v="20"/>
    <n v="5"/>
    <n v="10"/>
    <n v="65"/>
    <n v="50"/>
    <n v="105"/>
    <n v="10"/>
    <n v="26"/>
  </r>
  <r>
    <x v="322"/>
    <x v="3"/>
    <x v="18"/>
    <n v="20"/>
    <n v="5"/>
    <n v="10"/>
    <n v="62"/>
    <n v="50"/>
    <n v="105"/>
    <n v="12"/>
    <n v="31"/>
  </r>
  <r>
    <x v="323"/>
    <x v="0"/>
    <x v="18"/>
    <n v="25"/>
    <n v="8.75"/>
    <n v="10"/>
    <n v="98"/>
    <n v="50"/>
    <n v="105"/>
    <n v="26"/>
    <n v="32"/>
  </r>
  <r>
    <x v="323"/>
    <x v="1"/>
    <x v="18"/>
    <n v="25"/>
    <n v="8.75"/>
    <n v="10"/>
    <n v="114"/>
    <n v="50"/>
    <n v="105"/>
    <n v="8"/>
    <n v="20"/>
  </r>
  <r>
    <x v="323"/>
    <x v="3"/>
    <x v="18"/>
    <n v="25"/>
    <n v="8.75"/>
    <n v="10"/>
    <n v="103"/>
    <n v="50"/>
    <n v="105"/>
    <n v="24"/>
    <n v="30"/>
  </r>
  <r>
    <x v="324"/>
    <x v="0"/>
    <x v="2"/>
    <n v="310"/>
    <n v="222.5"/>
    <n v="10"/>
    <n v="114"/>
    <n v="50"/>
    <n v="105"/>
    <n v="11"/>
    <n v="27"/>
  </r>
  <r>
    <x v="324"/>
    <x v="1"/>
    <x v="2"/>
    <n v="310"/>
    <n v="222.5"/>
    <n v="10"/>
    <n v="91"/>
    <n v="50"/>
    <n v="105"/>
    <n v="15"/>
    <n v="37"/>
  </r>
  <r>
    <x v="324"/>
    <x v="3"/>
    <x v="2"/>
    <n v="310"/>
    <n v="222.5"/>
    <n v="10"/>
    <n v="73"/>
    <n v="50"/>
    <n v="105"/>
    <n v="11"/>
    <n v="27"/>
  </r>
  <r>
    <x v="325"/>
    <x v="0"/>
    <x v="17"/>
    <n v="1030"/>
    <n v="762.5"/>
    <n v="10"/>
    <n v="100"/>
    <n v="50"/>
    <n v="105"/>
    <n v="23"/>
    <n v="29"/>
  </r>
  <r>
    <x v="325"/>
    <x v="1"/>
    <x v="17"/>
    <n v="1030"/>
    <n v="762.5"/>
    <n v="10"/>
    <n v="65"/>
    <n v="50"/>
    <n v="105"/>
    <n v="12"/>
    <n v="31"/>
  </r>
  <r>
    <x v="325"/>
    <x v="2"/>
    <x v="17"/>
    <n v="1030"/>
    <n v="762.5"/>
    <n v="10"/>
    <n v="110"/>
    <n v="50"/>
    <n v="105"/>
    <n v="12"/>
    <n v="29"/>
  </r>
  <r>
    <x v="325"/>
    <x v="3"/>
    <x v="17"/>
    <n v="1030"/>
    <n v="762.5"/>
    <n v="10"/>
    <n v="51"/>
    <n v="50"/>
    <n v="105"/>
    <n v="7"/>
    <n v="33"/>
  </r>
  <r>
    <x v="326"/>
    <x v="0"/>
    <x v="17"/>
    <n v="820"/>
    <n v="605"/>
    <n v="10"/>
    <n v="58"/>
    <n v="50"/>
    <n v="105"/>
    <n v="5"/>
    <n v="25"/>
  </r>
  <r>
    <x v="326"/>
    <x v="1"/>
    <x v="17"/>
    <n v="820"/>
    <n v="605"/>
    <n v="10"/>
    <n v="61"/>
    <n v="50"/>
    <n v="105"/>
    <n v="13"/>
    <n v="33"/>
  </r>
  <r>
    <x v="326"/>
    <x v="2"/>
    <x v="17"/>
    <n v="820"/>
    <n v="605"/>
    <n v="10"/>
    <n v="64"/>
    <n v="50"/>
    <n v="105"/>
    <n v="11"/>
    <n v="28"/>
  </r>
  <r>
    <x v="326"/>
    <x v="3"/>
    <x v="17"/>
    <n v="820"/>
    <n v="605"/>
    <n v="10"/>
    <n v="107"/>
    <n v="50"/>
    <n v="105"/>
    <n v="9"/>
    <n v="22"/>
  </r>
  <r>
    <x v="327"/>
    <x v="0"/>
    <x v="17"/>
    <n v="820"/>
    <n v="605"/>
    <n v="10"/>
    <n v="112"/>
    <n v="50"/>
    <n v="105"/>
    <n v="15"/>
    <n v="38"/>
  </r>
  <r>
    <x v="327"/>
    <x v="1"/>
    <x v="17"/>
    <n v="820"/>
    <n v="605"/>
    <n v="10"/>
    <n v="99"/>
    <n v="50"/>
    <n v="105"/>
    <n v="20"/>
    <n v="25"/>
  </r>
  <r>
    <x v="327"/>
    <x v="2"/>
    <x v="17"/>
    <n v="820"/>
    <n v="605"/>
    <n v="10"/>
    <n v="43"/>
    <n v="50"/>
    <n v="105"/>
    <n v="14"/>
    <n v="35"/>
  </r>
  <r>
    <x v="327"/>
    <x v="3"/>
    <x v="17"/>
    <n v="820"/>
    <n v="605"/>
    <n v="10"/>
    <n v="88"/>
    <n v="50"/>
    <n v="105"/>
    <n v="15"/>
    <n v="37"/>
  </r>
  <r>
    <x v="328"/>
    <x v="0"/>
    <x v="17"/>
    <n v="1020"/>
    <n v="755"/>
    <n v="10"/>
    <n v="64"/>
    <n v="50"/>
    <n v="105"/>
    <n v="13"/>
    <n v="32"/>
  </r>
  <r>
    <x v="328"/>
    <x v="1"/>
    <x v="17"/>
    <n v="1020"/>
    <n v="755"/>
    <n v="10"/>
    <n v="50"/>
    <n v="50"/>
    <n v="105"/>
    <n v="3"/>
    <n v="33"/>
  </r>
  <r>
    <x v="328"/>
    <x v="2"/>
    <x v="17"/>
    <n v="1020"/>
    <n v="755"/>
    <n v="10"/>
    <n v="66"/>
    <n v="50"/>
    <n v="105"/>
    <n v="14"/>
    <n v="36"/>
  </r>
  <r>
    <x v="328"/>
    <x v="3"/>
    <x v="17"/>
    <n v="1020"/>
    <n v="755"/>
    <n v="10"/>
    <n v="74"/>
    <n v="50"/>
    <n v="105"/>
    <n v="9"/>
    <n v="23"/>
  </r>
  <r>
    <x v="329"/>
    <x v="0"/>
    <x v="17"/>
    <n v="845"/>
    <n v="623.75"/>
    <n v="10"/>
    <n v="61"/>
    <n v="50"/>
    <n v="105"/>
    <n v="10"/>
    <n v="25"/>
  </r>
  <r>
    <x v="329"/>
    <x v="1"/>
    <x v="17"/>
    <n v="845"/>
    <n v="623.75"/>
    <n v="10"/>
    <n v="88"/>
    <n v="50"/>
    <n v="105"/>
    <n v="15"/>
    <n v="38"/>
  </r>
  <r>
    <x v="329"/>
    <x v="2"/>
    <x v="17"/>
    <n v="845"/>
    <n v="623.75"/>
    <n v="10"/>
    <n v="67"/>
    <n v="50"/>
    <n v="105"/>
    <n v="16"/>
    <n v="40"/>
  </r>
  <r>
    <x v="329"/>
    <x v="3"/>
    <x v="17"/>
    <n v="845"/>
    <n v="623.75"/>
    <n v="10"/>
    <n v="54"/>
    <n v="50"/>
    <n v="105"/>
    <n v="6"/>
    <n v="30"/>
  </r>
  <r>
    <x v="330"/>
    <x v="0"/>
    <x v="17"/>
    <n v="850"/>
    <n v="627.5"/>
    <n v="10"/>
    <n v="95"/>
    <n v="50"/>
    <n v="105"/>
    <n v="30"/>
    <n v="37"/>
  </r>
  <r>
    <x v="330"/>
    <x v="1"/>
    <x v="17"/>
    <n v="850"/>
    <n v="627.5"/>
    <n v="10"/>
    <n v="102"/>
    <n v="50"/>
    <n v="105"/>
    <n v="24"/>
    <n v="30"/>
  </r>
  <r>
    <x v="330"/>
    <x v="2"/>
    <x v="17"/>
    <n v="850"/>
    <n v="627.5"/>
    <n v="10"/>
    <n v="80"/>
    <n v="50"/>
    <n v="105"/>
    <n v="8"/>
    <n v="20"/>
  </r>
  <r>
    <x v="330"/>
    <x v="3"/>
    <x v="17"/>
    <n v="850"/>
    <n v="627.5"/>
    <n v="10"/>
    <n v="63"/>
    <n v="50"/>
    <n v="105"/>
    <n v="10"/>
    <n v="26"/>
  </r>
  <r>
    <x v="331"/>
    <x v="0"/>
    <x v="17"/>
    <n v="450"/>
    <n v="327.5"/>
    <n v="10"/>
    <n v="43"/>
    <n v="50"/>
    <n v="105"/>
    <n v="10"/>
    <n v="26"/>
  </r>
  <r>
    <x v="331"/>
    <x v="1"/>
    <x v="17"/>
    <n v="450"/>
    <n v="327.5"/>
    <n v="10"/>
    <n v="115"/>
    <n v="50"/>
    <n v="105"/>
    <n v="12"/>
    <n v="31"/>
  </r>
  <r>
    <x v="331"/>
    <x v="2"/>
    <x v="17"/>
    <n v="450"/>
    <n v="327.5"/>
    <n v="10"/>
    <n v="103"/>
    <n v="50"/>
    <n v="105"/>
    <n v="20"/>
    <n v="25"/>
  </r>
  <r>
    <x v="331"/>
    <x v="3"/>
    <x v="17"/>
    <n v="450"/>
    <n v="327.5"/>
    <n v="10"/>
    <n v="87"/>
    <n v="50"/>
    <n v="105"/>
    <n v="12"/>
    <n v="29"/>
  </r>
  <r>
    <x v="332"/>
    <x v="0"/>
    <x v="17"/>
    <n v="900"/>
    <n v="665"/>
    <n v="10"/>
    <n v="79"/>
    <n v="50"/>
    <n v="105"/>
    <n v="15"/>
    <n v="38"/>
  </r>
  <r>
    <x v="332"/>
    <x v="1"/>
    <x v="17"/>
    <n v="900"/>
    <n v="665"/>
    <n v="10"/>
    <n v="92"/>
    <n v="50"/>
    <n v="105"/>
    <n v="12"/>
    <n v="31"/>
  </r>
  <r>
    <x v="332"/>
    <x v="2"/>
    <x v="17"/>
    <n v="900"/>
    <n v="665"/>
    <n v="10"/>
    <n v="54"/>
    <n v="50"/>
    <n v="105"/>
    <n v="7"/>
    <n v="36"/>
  </r>
  <r>
    <x v="332"/>
    <x v="3"/>
    <x v="17"/>
    <n v="900"/>
    <n v="665"/>
    <n v="10"/>
    <n v="89"/>
    <n v="50"/>
    <n v="105"/>
    <n v="8"/>
    <n v="21"/>
  </r>
  <r>
    <x v="333"/>
    <x v="0"/>
    <x v="17"/>
    <n v="845"/>
    <n v="623.75"/>
    <n v="10"/>
    <n v="75"/>
    <n v="50"/>
    <n v="105"/>
    <n v="8"/>
    <n v="20"/>
  </r>
  <r>
    <x v="333"/>
    <x v="1"/>
    <x v="17"/>
    <n v="845"/>
    <n v="623.75"/>
    <n v="10"/>
    <n v="77"/>
    <n v="50"/>
    <n v="105"/>
    <n v="13"/>
    <n v="32"/>
  </r>
  <r>
    <x v="333"/>
    <x v="2"/>
    <x v="17"/>
    <n v="845"/>
    <n v="623.75"/>
    <n v="10"/>
    <n v="102"/>
    <n v="50"/>
    <n v="105"/>
    <n v="24"/>
    <n v="30"/>
  </r>
  <r>
    <x v="333"/>
    <x v="3"/>
    <x v="17"/>
    <n v="845"/>
    <n v="623.75"/>
    <n v="10"/>
    <n v="61"/>
    <n v="50"/>
    <n v="105"/>
    <n v="13"/>
    <n v="32"/>
  </r>
  <r>
    <x v="334"/>
    <x v="0"/>
    <x v="17"/>
    <n v="790"/>
    <n v="582.5"/>
    <n v="10"/>
    <n v="62"/>
    <n v="50"/>
    <n v="105"/>
    <n v="12"/>
    <n v="30"/>
  </r>
  <r>
    <x v="334"/>
    <x v="1"/>
    <x v="17"/>
    <n v="790"/>
    <n v="582.5"/>
    <n v="10"/>
    <n v="56"/>
    <n v="50"/>
    <n v="105"/>
    <n v="5"/>
    <n v="26"/>
  </r>
  <r>
    <x v="334"/>
    <x v="2"/>
    <x v="17"/>
    <n v="790"/>
    <n v="582.5"/>
    <n v="10"/>
    <n v="94"/>
    <n v="50"/>
    <n v="105"/>
    <n v="12"/>
    <n v="29"/>
  </r>
  <r>
    <x v="334"/>
    <x v="3"/>
    <x v="17"/>
    <n v="790"/>
    <n v="582.5"/>
    <n v="10"/>
    <n v="102"/>
    <n v="50"/>
    <n v="105"/>
    <n v="18"/>
    <n v="22"/>
  </r>
  <r>
    <x v="335"/>
    <x v="0"/>
    <x v="17"/>
    <n v="950"/>
    <n v="702.5"/>
    <n v="10"/>
    <n v="61"/>
    <n v="50"/>
    <n v="105"/>
    <n v="16"/>
    <n v="39"/>
  </r>
  <r>
    <x v="335"/>
    <x v="1"/>
    <x v="17"/>
    <n v="950"/>
    <n v="702.5"/>
    <n v="10"/>
    <n v="105"/>
    <n v="50"/>
    <n v="105"/>
    <n v="33"/>
    <n v="37"/>
  </r>
  <r>
    <x v="335"/>
    <x v="2"/>
    <x v="17"/>
    <n v="950"/>
    <n v="702.5"/>
    <n v="10"/>
    <n v="40"/>
    <n v="50"/>
    <n v="105"/>
    <n v="14"/>
    <n v="34"/>
  </r>
  <r>
    <x v="335"/>
    <x v="3"/>
    <x v="17"/>
    <n v="950"/>
    <n v="702.5"/>
    <n v="10"/>
    <n v="46"/>
    <n v="50"/>
    <n v="105"/>
    <n v="10"/>
    <n v="26"/>
  </r>
  <r>
    <x v="336"/>
    <x v="0"/>
    <x v="17"/>
    <n v="970"/>
    <n v="717.5"/>
    <n v="10"/>
    <n v="79"/>
    <n v="50"/>
    <n v="105"/>
    <n v="11"/>
    <n v="28"/>
  </r>
  <r>
    <x v="336"/>
    <x v="1"/>
    <x v="17"/>
    <n v="970"/>
    <n v="717.5"/>
    <n v="10"/>
    <n v="104"/>
    <n v="50"/>
    <n v="105"/>
    <n v="25"/>
    <n v="31"/>
  </r>
  <r>
    <x v="336"/>
    <x v="2"/>
    <x v="17"/>
    <n v="970"/>
    <n v="717.5"/>
    <n v="10"/>
    <n v="88"/>
    <n v="50"/>
    <n v="105"/>
    <n v="15"/>
    <n v="38"/>
  </r>
  <r>
    <x v="336"/>
    <x v="3"/>
    <x v="17"/>
    <n v="970"/>
    <n v="717.5"/>
    <n v="10"/>
    <n v="62"/>
    <n v="50"/>
    <n v="105"/>
    <n v="10"/>
    <n v="25"/>
  </r>
  <r>
    <x v="337"/>
    <x v="0"/>
    <x v="20"/>
    <n v="1070"/>
    <n v="782.5"/>
    <n v="20"/>
    <n v="89"/>
    <n v="50"/>
    <n v="105"/>
    <n v="10"/>
    <n v="25"/>
  </r>
  <r>
    <x v="337"/>
    <x v="1"/>
    <x v="20"/>
    <n v="1070"/>
    <n v="782.5"/>
    <n v="20"/>
    <n v="64"/>
    <n v="50"/>
    <n v="105"/>
    <n v="9"/>
    <n v="23"/>
  </r>
  <r>
    <x v="337"/>
    <x v="2"/>
    <x v="20"/>
    <n v="1070"/>
    <n v="782.5"/>
    <n v="20"/>
    <n v="94"/>
    <n v="50"/>
    <n v="105"/>
    <n v="16"/>
    <n v="40"/>
  </r>
  <r>
    <x v="337"/>
    <x v="3"/>
    <x v="20"/>
    <n v="1070"/>
    <n v="782.5"/>
    <n v="20"/>
    <n v="58"/>
    <n v="50"/>
    <n v="105"/>
    <n v="4"/>
    <n v="20"/>
  </r>
  <r>
    <x v="338"/>
    <x v="0"/>
    <x v="17"/>
    <n v="1540"/>
    <n v="1145"/>
    <n v="10"/>
    <n v="68"/>
    <n v="50"/>
    <n v="105"/>
    <n v="10"/>
    <n v="25"/>
  </r>
  <r>
    <x v="338"/>
    <x v="1"/>
    <x v="17"/>
    <n v="1540"/>
    <n v="1145"/>
    <n v="10"/>
    <n v="45"/>
    <n v="50"/>
    <n v="105"/>
    <n v="12"/>
    <n v="31"/>
  </r>
  <r>
    <x v="338"/>
    <x v="2"/>
    <x v="17"/>
    <n v="1540"/>
    <n v="1145"/>
    <n v="10"/>
    <n v="47"/>
    <n v="50"/>
    <n v="105"/>
    <n v="11"/>
    <n v="28"/>
  </r>
  <r>
    <x v="338"/>
    <x v="3"/>
    <x v="17"/>
    <n v="1540"/>
    <n v="1145"/>
    <n v="10"/>
    <n v="72"/>
    <n v="50"/>
    <n v="105"/>
    <n v="12"/>
    <n v="31"/>
  </r>
  <r>
    <x v="339"/>
    <x v="0"/>
    <x v="3"/>
    <n v="1710"/>
    <n v="1262.5"/>
    <n v="20"/>
    <n v="61"/>
    <n v="50"/>
    <n v="105"/>
    <n v="10"/>
    <n v="26"/>
  </r>
  <r>
    <x v="339"/>
    <x v="1"/>
    <x v="3"/>
    <n v="1710"/>
    <n v="1262.5"/>
    <n v="20"/>
    <n v="86"/>
    <n v="50"/>
    <n v="105"/>
    <n v="9"/>
    <n v="22"/>
  </r>
  <r>
    <x v="339"/>
    <x v="2"/>
    <x v="3"/>
    <n v="1710"/>
    <n v="1262.5"/>
    <n v="20"/>
    <n v="96"/>
    <n v="50"/>
    <n v="105"/>
    <n v="32"/>
    <n v="40"/>
  </r>
  <r>
    <x v="339"/>
    <x v="3"/>
    <x v="3"/>
    <n v="1710"/>
    <n v="1262.5"/>
    <n v="20"/>
    <n v="66"/>
    <n v="50"/>
    <n v="105"/>
    <n v="10"/>
    <n v="25"/>
  </r>
  <r>
    <x v="340"/>
    <x v="0"/>
    <x v="9"/>
    <n v="1299"/>
    <n v="944.25"/>
    <n v="30"/>
    <n v="23"/>
    <n v="33"/>
    <n v="85"/>
    <n v="10"/>
    <n v="24"/>
  </r>
  <r>
    <x v="340"/>
    <x v="1"/>
    <x v="9"/>
    <n v="1299"/>
    <n v="944.25"/>
    <n v="30"/>
    <n v="93"/>
    <n v="33"/>
    <n v="85"/>
    <n v="10"/>
    <n v="24"/>
  </r>
  <r>
    <x v="340"/>
    <x v="2"/>
    <x v="9"/>
    <n v="1299"/>
    <n v="944.25"/>
    <n v="30"/>
    <n v="92"/>
    <n v="33"/>
    <n v="85"/>
    <n v="13"/>
    <n v="32"/>
  </r>
  <r>
    <x v="340"/>
    <x v="3"/>
    <x v="9"/>
    <n v="1299"/>
    <n v="944.25"/>
    <n v="30"/>
    <n v="84"/>
    <n v="33"/>
    <n v="85"/>
    <n v="30"/>
    <n v="37"/>
  </r>
  <r>
    <x v="341"/>
    <x v="0"/>
    <x v="6"/>
    <n v="845"/>
    <n v="613.75"/>
    <n v="20"/>
    <n v="51"/>
    <n v="50"/>
    <n v="105"/>
    <n v="7"/>
    <n v="33"/>
  </r>
  <r>
    <x v="341"/>
    <x v="1"/>
    <x v="6"/>
    <n v="845"/>
    <n v="613.75"/>
    <n v="20"/>
    <n v="96"/>
    <n v="50"/>
    <n v="105"/>
    <n v="17"/>
    <n v="21"/>
  </r>
  <r>
    <x v="341"/>
    <x v="2"/>
    <x v="6"/>
    <n v="845"/>
    <n v="613.75"/>
    <n v="20"/>
    <n v="91"/>
    <n v="50"/>
    <n v="105"/>
    <n v="15"/>
    <n v="38"/>
  </r>
  <r>
    <x v="341"/>
    <x v="3"/>
    <x v="6"/>
    <n v="845"/>
    <n v="613.75"/>
    <n v="20"/>
    <n v="84"/>
    <n v="50"/>
    <n v="105"/>
    <n v="10"/>
    <n v="24"/>
  </r>
  <r>
    <x v="342"/>
    <x v="0"/>
    <x v="3"/>
    <n v="560"/>
    <n v="400"/>
    <n v="20"/>
    <n v="46"/>
    <n v="50"/>
    <n v="105"/>
    <n v="10"/>
    <n v="25"/>
  </r>
  <r>
    <x v="342"/>
    <x v="1"/>
    <x v="3"/>
    <n v="560"/>
    <n v="400"/>
    <n v="20"/>
    <n v="93"/>
    <n v="50"/>
    <n v="105"/>
    <n v="10"/>
    <n v="25"/>
  </r>
  <r>
    <x v="342"/>
    <x v="2"/>
    <x v="3"/>
    <n v="560"/>
    <n v="400"/>
    <n v="20"/>
    <n v="73"/>
    <n v="50"/>
    <n v="105"/>
    <n v="15"/>
    <n v="37"/>
  </r>
  <r>
    <x v="342"/>
    <x v="3"/>
    <x v="3"/>
    <n v="560"/>
    <n v="400"/>
    <n v="20"/>
    <n v="66"/>
    <n v="50"/>
    <n v="105"/>
    <n v="16"/>
    <n v="40"/>
  </r>
  <r>
    <x v="343"/>
    <x v="0"/>
    <x v="3"/>
    <n v="499"/>
    <n v="354.25"/>
    <n v="20"/>
    <n v="110"/>
    <n v="50"/>
    <n v="105"/>
    <n v="16"/>
    <n v="39"/>
  </r>
  <r>
    <x v="343"/>
    <x v="1"/>
    <x v="3"/>
    <n v="499"/>
    <n v="354.25"/>
    <n v="20"/>
    <n v="76"/>
    <n v="50"/>
    <n v="105"/>
    <n v="14"/>
    <n v="35"/>
  </r>
  <r>
    <x v="343"/>
    <x v="2"/>
    <x v="3"/>
    <n v="499"/>
    <n v="354.25"/>
    <n v="20"/>
    <n v="63"/>
    <n v="50"/>
    <n v="105"/>
    <n v="12"/>
    <n v="31"/>
  </r>
  <r>
    <x v="343"/>
    <x v="3"/>
    <x v="3"/>
    <n v="499"/>
    <n v="354.25"/>
    <n v="20"/>
    <n v="72"/>
    <n v="50"/>
    <n v="105"/>
    <n v="10"/>
    <n v="24"/>
  </r>
  <r>
    <x v="344"/>
    <x v="0"/>
    <x v="10"/>
    <n v="1399"/>
    <n v="1019.25"/>
    <n v="30"/>
    <n v="43"/>
    <n v="33"/>
    <n v="85"/>
    <n v="7"/>
    <n v="35"/>
  </r>
  <r>
    <x v="344"/>
    <x v="1"/>
    <x v="10"/>
    <n v="1399"/>
    <n v="1019.25"/>
    <n v="30"/>
    <n v="70"/>
    <n v="33"/>
    <n v="85"/>
    <n v="13"/>
    <n v="33"/>
  </r>
  <r>
    <x v="344"/>
    <x v="2"/>
    <x v="10"/>
    <n v="1399"/>
    <n v="1019.25"/>
    <n v="30"/>
    <n v="84"/>
    <n v="33"/>
    <n v="85"/>
    <n v="17"/>
    <n v="21"/>
  </r>
  <r>
    <x v="344"/>
    <x v="3"/>
    <x v="10"/>
    <n v="1399"/>
    <n v="1019.25"/>
    <n v="30"/>
    <n v="92"/>
    <n v="33"/>
    <n v="85"/>
    <n v="11"/>
    <n v="27"/>
  </r>
  <r>
    <x v="345"/>
    <x v="0"/>
    <x v="12"/>
    <n v="1640"/>
    <n v="1190"/>
    <n v="40"/>
    <n v="38"/>
    <n v="28"/>
    <n v="55"/>
    <n v="6"/>
    <n v="32"/>
  </r>
  <r>
    <x v="345"/>
    <x v="1"/>
    <x v="12"/>
    <n v="1640"/>
    <n v="1190"/>
    <n v="40"/>
    <n v="50"/>
    <n v="28"/>
    <n v="55"/>
    <n v="20"/>
    <n v="25"/>
  </r>
  <r>
    <x v="345"/>
    <x v="2"/>
    <x v="12"/>
    <n v="1640"/>
    <n v="1190"/>
    <n v="40"/>
    <n v="55"/>
    <n v="28"/>
    <n v="55"/>
    <n v="20"/>
    <n v="22"/>
  </r>
  <r>
    <x v="345"/>
    <x v="3"/>
    <x v="12"/>
    <n v="1640"/>
    <n v="1190"/>
    <n v="40"/>
    <n v="47"/>
    <n v="28"/>
    <n v="55"/>
    <n v="32"/>
    <n v="40"/>
  </r>
  <r>
    <x v="346"/>
    <x v="0"/>
    <x v="8"/>
    <n v="890"/>
    <n v="637.5"/>
    <n v="30"/>
    <n v="70"/>
    <n v="33"/>
    <n v="85"/>
    <n v="9"/>
    <n v="23"/>
  </r>
  <r>
    <x v="346"/>
    <x v="1"/>
    <x v="8"/>
    <n v="890"/>
    <n v="637.5"/>
    <n v="30"/>
    <n v="40"/>
    <n v="33"/>
    <n v="85"/>
    <n v="5"/>
    <n v="25"/>
  </r>
  <r>
    <x v="346"/>
    <x v="2"/>
    <x v="8"/>
    <n v="890"/>
    <n v="637.5"/>
    <n v="30"/>
    <n v="43"/>
    <n v="33"/>
    <n v="85"/>
    <n v="5"/>
    <n v="24"/>
  </r>
  <r>
    <x v="346"/>
    <x v="3"/>
    <x v="8"/>
    <n v="890"/>
    <n v="637.5"/>
    <n v="30"/>
    <n v="91"/>
    <n v="33"/>
    <n v="85"/>
    <n v="8"/>
    <n v="20"/>
  </r>
  <r>
    <x v="347"/>
    <x v="0"/>
    <x v="11"/>
    <n v="1325"/>
    <n v="963.75"/>
    <n v="30"/>
    <n v="47"/>
    <n v="33"/>
    <n v="85"/>
    <n v="16"/>
    <n v="39"/>
  </r>
  <r>
    <x v="347"/>
    <x v="1"/>
    <x v="11"/>
    <n v="1325"/>
    <n v="963.75"/>
    <n v="30"/>
    <n v="33"/>
    <n v="33"/>
    <n v="85"/>
    <n v="3"/>
    <n v="34"/>
  </r>
  <r>
    <x v="347"/>
    <x v="2"/>
    <x v="11"/>
    <n v="1325"/>
    <n v="963.75"/>
    <n v="30"/>
    <n v="62"/>
    <n v="33"/>
    <n v="85"/>
    <n v="11"/>
    <n v="28"/>
  </r>
  <r>
    <x v="347"/>
    <x v="3"/>
    <x v="11"/>
    <n v="1325"/>
    <n v="963.75"/>
    <n v="30"/>
    <n v="23"/>
    <n v="33"/>
    <n v="85"/>
    <n v="11"/>
    <n v="27"/>
  </r>
  <r>
    <x v="348"/>
    <x v="0"/>
    <x v="8"/>
    <n v="1900"/>
    <n v="1395"/>
    <n v="30"/>
    <n v="81"/>
    <n v="33"/>
    <n v="85"/>
    <n v="30"/>
    <n v="38"/>
  </r>
  <r>
    <x v="348"/>
    <x v="1"/>
    <x v="8"/>
    <n v="1900"/>
    <n v="1395"/>
    <n v="30"/>
    <n v="67"/>
    <n v="33"/>
    <n v="85"/>
    <n v="11"/>
    <n v="28"/>
  </r>
  <r>
    <x v="348"/>
    <x v="3"/>
    <x v="8"/>
    <n v="1900"/>
    <n v="1395"/>
    <n v="30"/>
    <n v="89"/>
    <n v="33"/>
    <n v="85"/>
    <n v="8"/>
    <n v="21"/>
  </r>
  <r>
    <x v="349"/>
    <x v="0"/>
    <x v="0"/>
    <n v="70"/>
    <n v="42.5"/>
    <n v="10"/>
    <n v="112"/>
    <n v="50"/>
    <n v="105"/>
    <n v="14"/>
    <n v="36"/>
  </r>
  <r>
    <x v="349"/>
    <x v="1"/>
    <x v="0"/>
    <n v="70"/>
    <n v="42.5"/>
    <n v="10"/>
    <n v="43"/>
    <n v="50"/>
    <n v="105"/>
    <n v="12"/>
    <n v="29"/>
  </r>
  <r>
    <x v="349"/>
    <x v="2"/>
    <x v="0"/>
    <n v="70"/>
    <n v="42.5"/>
    <n v="10"/>
    <n v="104"/>
    <n v="50"/>
    <n v="105"/>
    <n v="20"/>
    <n v="25"/>
  </r>
  <r>
    <x v="349"/>
    <x v="3"/>
    <x v="0"/>
    <n v="70"/>
    <n v="42.5"/>
    <n v="10"/>
    <n v="113"/>
    <n v="50"/>
    <n v="105"/>
    <n v="15"/>
    <n v="38"/>
  </r>
  <r>
    <x v="350"/>
    <x v="0"/>
    <x v="3"/>
    <n v="580"/>
    <n v="415"/>
    <n v="20"/>
    <n v="47"/>
    <n v="50"/>
    <n v="105"/>
    <n v="10"/>
    <n v="24"/>
  </r>
  <r>
    <x v="350"/>
    <x v="1"/>
    <x v="3"/>
    <n v="580"/>
    <n v="415"/>
    <n v="20"/>
    <n v="44"/>
    <n v="50"/>
    <n v="105"/>
    <n v="12"/>
    <n v="30"/>
  </r>
  <r>
    <x v="350"/>
    <x v="2"/>
    <x v="3"/>
    <n v="580"/>
    <n v="415"/>
    <n v="20"/>
    <n v="109"/>
    <n v="50"/>
    <n v="105"/>
    <n v="15"/>
    <n v="37"/>
  </r>
  <r>
    <x v="350"/>
    <x v="3"/>
    <x v="3"/>
    <n v="580"/>
    <n v="415"/>
    <n v="20"/>
    <n v="87"/>
    <n v="50"/>
    <n v="105"/>
    <n v="12"/>
    <n v="31"/>
  </r>
  <r>
    <x v="351"/>
    <x v="0"/>
    <x v="9"/>
    <n v="1435"/>
    <n v="1046.25"/>
    <n v="30"/>
    <n v="91"/>
    <n v="33"/>
    <n v="85"/>
    <n v="15"/>
    <n v="38"/>
  </r>
  <r>
    <x v="351"/>
    <x v="1"/>
    <x v="9"/>
    <n v="1435"/>
    <n v="1046.25"/>
    <n v="30"/>
    <n v="89"/>
    <n v="33"/>
    <n v="85"/>
    <n v="8"/>
    <n v="21"/>
  </r>
  <r>
    <x v="351"/>
    <x v="2"/>
    <x v="9"/>
    <n v="1435"/>
    <n v="1046.25"/>
    <n v="30"/>
    <n v="89"/>
    <n v="33"/>
    <n v="85"/>
    <n v="12"/>
    <n v="30"/>
  </r>
  <r>
    <x v="351"/>
    <x v="3"/>
    <x v="9"/>
    <n v="1435"/>
    <n v="1046.25"/>
    <n v="30"/>
    <n v="36"/>
    <n v="33"/>
    <n v="85"/>
    <n v="6"/>
    <n v="31"/>
  </r>
  <r>
    <x v="352"/>
    <x v="0"/>
    <x v="0"/>
    <n v="110"/>
    <n v="72.5"/>
    <n v="10"/>
    <n v="55"/>
    <n v="50"/>
    <n v="105"/>
    <n v="6"/>
    <n v="28"/>
  </r>
  <r>
    <x v="352"/>
    <x v="1"/>
    <x v="0"/>
    <n v="110"/>
    <n v="72.5"/>
    <n v="10"/>
    <n v="85"/>
    <n v="50"/>
    <n v="105"/>
    <n v="15"/>
    <n v="38"/>
  </r>
  <r>
    <x v="352"/>
    <x v="2"/>
    <x v="0"/>
    <n v="110"/>
    <n v="72.5"/>
    <n v="10"/>
    <n v="75"/>
    <n v="50"/>
    <n v="105"/>
    <n v="8"/>
    <n v="20"/>
  </r>
  <r>
    <x v="352"/>
    <x v="3"/>
    <x v="0"/>
    <n v="110"/>
    <n v="72.5"/>
    <n v="10"/>
    <n v="108"/>
    <n v="50"/>
    <n v="105"/>
    <n v="10"/>
    <n v="25"/>
  </r>
  <r>
    <x v="353"/>
    <x v="0"/>
    <x v="0"/>
    <n v="80"/>
    <n v="50"/>
    <n v="10"/>
    <n v="103"/>
    <n v="50"/>
    <n v="105"/>
    <n v="20"/>
    <n v="25"/>
  </r>
  <r>
    <x v="353"/>
    <x v="1"/>
    <x v="0"/>
    <n v="80"/>
    <n v="50"/>
    <n v="10"/>
    <n v="92"/>
    <n v="50"/>
    <n v="105"/>
    <n v="9"/>
    <n v="23"/>
  </r>
  <r>
    <x v="353"/>
    <x v="2"/>
    <x v="0"/>
    <n v="80"/>
    <n v="50"/>
    <n v="10"/>
    <n v="85"/>
    <n v="50"/>
    <n v="105"/>
    <n v="16"/>
    <n v="39"/>
  </r>
  <r>
    <x v="353"/>
    <x v="3"/>
    <x v="0"/>
    <n v="80"/>
    <n v="50"/>
    <n v="10"/>
    <n v="42"/>
    <n v="50"/>
    <n v="105"/>
    <n v="14"/>
    <n v="35"/>
  </r>
  <r>
    <x v="354"/>
    <x v="0"/>
    <x v="3"/>
    <n v="590"/>
    <n v="422.5"/>
    <n v="20"/>
    <n v="97"/>
    <n v="50"/>
    <n v="105"/>
    <n v="26"/>
    <n v="32"/>
  </r>
  <r>
    <x v="354"/>
    <x v="1"/>
    <x v="3"/>
    <n v="590"/>
    <n v="422.5"/>
    <n v="20"/>
    <n v="42"/>
    <n v="50"/>
    <n v="105"/>
    <n v="16"/>
    <n v="39"/>
  </r>
  <r>
    <x v="354"/>
    <x v="2"/>
    <x v="3"/>
    <n v="590"/>
    <n v="422.5"/>
    <n v="20"/>
    <n v="40"/>
    <n v="50"/>
    <n v="105"/>
    <n v="8"/>
    <n v="20"/>
  </r>
  <r>
    <x v="354"/>
    <x v="3"/>
    <x v="3"/>
    <n v="590"/>
    <n v="422.5"/>
    <n v="20"/>
    <n v="76"/>
    <n v="50"/>
    <n v="105"/>
    <n v="11"/>
    <n v="28"/>
  </r>
  <r>
    <x v="355"/>
    <x v="0"/>
    <x v="6"/>
    <n v="720"/>
    <n v="520"/>
    <n v="20"/>
    <n v="66"/>
    <n v="50"/>
    <n v="105"/>
    <n v="10"/>
    <n v="25"/>
  </r>
  <r>
    <x v="355"/>
    <x v="1"/>
    <x v="6"/>
    <n v="720"/>
    <n v="520"/>
    <n v="20"/>
    <n v="60"/>
    <n v="50"/>
    <n v="105"/>
    <n v="4"/>
    <n v="20"/>
  </r>
  <r>
    <x v="355"/>
    <x v="2"/>
    <x v="6"/>
    <n v="720"/>
    <n v="520"/>
    <n v="20"/>
    <n v="71"/>
    <n v="50"/>
    <n v="105"/>
    <n v="11"/>
    <n v="27"/>
  </r>
  <r>
    <x v="355"/>
    <x v="3"/>
    <x v="6"/>
    <n v="720"/>
    <n v="520"/>
    <n v="20"/>
    <n v="75"/>
    <n v="50"/>
    <n v="105"/>
    <n v="13"/>
    <n v="33"/>
  </r>
  <r>
    <x v="356"/>
    <x v="0"/>
    <x v="7"/>
    <n v="1045"/>
    <n v="763.75"/>
    <n v="20"/>
    <n v="50"/>
    <n v="33"/>
    <n v="85"/>
    <n v="15"/>
    <n v="37"/>
  </r>
  <r>
    <x v="356"/>
    <x v="1"/>
    <x v="7"/>
    <n v="1045"/>
    <n v="763.75"/>
    <n v="20"/>
    <n v="49"/>
    <n v="33"/>
    <n v="85"/>
    <n v="16"/>
    <n v="39"/>
  </r>
  <r>
    <x v="356"/>
    <x v="2"/>
    <x v="7"/>
    <n v="1045"/>
    <n v="763.75"/>
    <n v="20"/>
    <n v="88"/>
    <n v="33"/>
    <n v="85"/>
    <n v="15"/>
    <n v="37"/>
  </r>
  <r>
    <x v="356"/>
    <x v="3"/>
    <x v="7"/>
    <n v="1045"/>
    <n v="763.75"/>
    <n v="20"/>
    <n v="45"/>
    <n v="33"/>
    <n v="85"/>
    <n v="12"/>
    <n v="30"/>
  </r>
  <r>
    <x v="357"/>
    <x v="0"/>
    <x v="8"/>
    <n v="1230"/>
    <n v="892.5"/>
    <n v="30"/>
    <n v="69"/>
    <n v="33"/>
    <n v="85"/>
    <n v="10"/>
    <n v="26"/>
  </r>
  <r>
    <x v="357"/>
    <x v="1"/>
    <x v="8"/>
    <n v="1230"/>
    <n v="892.5"/>
    <n v="30"/>
    <n v="89"/>
    <n v="33"/>
    <n v="85"/>
    <n v="11"/>
    <n v="28"/>
  </r>
  <r>
    <x v="357"/>
    <x v="2"/>
    <x v="8"/>
    <n v="1230"/>
    <n v="892.5"/>
    <n v="30"/>
    <n v="49"/>
    <n v="33"/>
    <n v="85"/>
    <n v="13"/>
    <n v="33"/>
  </r>
  <r>
    <x v="357"/>
    <x v="3"/>
    <x v="8"/>
    <n v="1230"/>
    <n v="892.5"/>
    <n v="30"/>
    <n v="28"/>
    <n v="33"/>
    <n v="85"/>
    <n v="16"/>
    <n v="40"/>
  </r>
  <r>
    <x v="358"/>
    <x v="0"/>
    <x v="9"/>
    <n v="1365"/>
    <n v="993.75"/>
    <n v="30"/>
    <n v="46"/>
    <n v="33"/>
    <n v="85"/>
    <n v="10"/>
    <n v="25"/>
  </r>
  <r>
    <x v="358"/>
    <x v="1"/>
    <x v="9"/>
    <n v="1365"/>
    <n v="993.75"/>
    <n v="30"/>
    <n v="27"/>
    <n v="33"/>
    <n v="85"/>
    <n v="8"/>
    <n v="21"/>
  </r>
  <r>
    <x v="358"/>
    <x v="2"/>
    <x v="9"/>
    <n v="1365"/>
    <n v="993.75"/>
    <n v="30"/>
    <n v="67"/>
    <n v="33"/>
    <n v="85"/>
    <n v="14"/>
    <n v="36"/>
  </r>
  <r>
    <x v="358"/>
    <x v="3"/>
    <x v="9"/>
    <n v="1365"/>
    <n v="993.75"/>
    <n v="30"/>
    <n v="40"/>
    <n v="33"/>
    <n v="85"/>
    <n v="7"/>
    <n v="34"/>
  </r>
  <r>
    <x v="359"/>
    <x v="0"/>
    <x v="11"/>
    <n v="1599"/>
    <n v="1169.25"/>
    <n v="30"/>
    <n v="41"/>
    <n v="33"/>
    <n v="85"/>
    <n v="8"/>
    <n v="40"/>
  </r>
  <r>
    <x v="359"/>
    <x v="1"/>
    <x v="11"/>
    <n v="1599"/>
    <n v="1169.25"/>
    <n v="30"/>
    <n v="32"/>
    <n v="33"/>
    <n v="85"/>
    <n v="13"/>
    <n v="32"/>
  </r>
  <r>
    <x v="359"/>
    <x v="2"/>
    <x v="11"/>
    <n v="1599"/>
    <n v="1169.25"/>
    <n v="30"/>
    <n v="65"/>
    <n v="33"/>
    <n v="85"/>
    <n v="10"/>
    <n v="24"/>
  </r>
  <r>
    <x v="359"/>
    <x v="3"/>
    <x v="11"/>
    <n v="1599"/>
    <n v="1169.25"/>
    <n v="30"/>
    <n v="74"/>
    <n v="33"/>
    <n v="85"/>
    <n v="11"/>
    <n v="28"/>
  </r>
  <r>
    <x v="360"/>
    <x v="0"/>
    <x v="10"/>
    <n v="1110"/>
    <n v="802.5"/>
    <n v="30"/>
    <n v="36"/>
    <n v="33"/>
    <n v="85"/>
    <n v="8"/>
    <n v="40"/>
  </r>
  <r>
    <x v="360"/>
    <x v="1"/>
    <x v="10"/>
    <n v="1110"/>
    <n v="802.5"/>
    <n v="30"/>
    <n v="95"/>
    <n v="33"/>
    <n v="85"/>
    <n v="9"/>
    <n v="23"/>
  </r>
  <r>
    <x v="360"/>
    <x v="2"/>
    <x v="10"/>
    <n v="1110"/>
    <n v="802.5"/>
    <n v="30"/>
    <n v="38"/>
    <n v="33"/>
    <n v="85"/>
    <n v="6"/>
    <n v="32"/>
  </r>
  <r>
    <x v="360"/>
    <x v="3"/>
    <x v="10"/>
    <n v="1110"/>
    <n v="802.5"/>
    <n v="30"/>
    <n v="71"/>
    <n v="33"/>
    <n v="85"/>
    <n v="12"/>
    <n v="30"/>
  </r>
  <r>
    <x v="361"/>
    <x v="0"/>
    <x v="5"/>
    <n v="450"/>
    <n v="327.5"/>
    <n v="10"/>
    <n v="110"/>
    <n v="50"/>
    <n v="105"/>
    <n v="16"/>
    <n v="40"/>
  </r>
  <r>
    <x v="361"/>
    <x v="1"/>
    <x v="5"/>
    <n v="450"/>
    <n v="327.5"/>
    <n v="10"/>
    <n v="48"/>
    <n v="50"/>
    <n v="105"/>
    <n v="11"/>
    <n v="28"/>
  </r>
  <r>
    <x v="361"/>
    <x v="2"/>
    <x v="5"/>
    <n v="450"/>
    <n v="327.5"/>
    <n v="10"/>
    <n v="45"/>
    <n v="50"/>
    <n v="105"/>
    <n v="16"/>
    <n v="40"/>
  </r>
  <r>
    <x v="361"/>
    <x v="3"/>
    <x v="5"/>
    <n v="450"/>
    <n v="327.5"/>
    <n v="10"/>
    <n v="71"/>
    <n v="50"/>
    <n v="105"/>
    <n v="13"/>
    <n v="32"/>
  </r>
  <r>
    <x v="362"/>
    <x v="0"/>
    <x v="5"/>
    <n v="660"/>
    <n v="485"/>
    <n v="10"/>
    <n v="106"/>
    <n v="50"/>
    <n v="105"/>
    <n v="13"/>
    <n v="32"/>
  </r>
  <r>
    <x v="362"/>
    <x v="1"/>
    <x v="5"/>
    <n v="660"/>
    <n v="485"/>
    <n v="10"/>
    <n v="71"/>
    <n v="50"/>
    <n v="105"/>
    <n v="8"/>
    <n v="20"/>
  </r>
  <r>
    <x v="362"/>
    <x v="2"/>
    <x v="5"/>
    <n v="660"/>
    <n v="485"/>
    <n v="10"/>
    <n v="67"/>
    <n v="50"/>
    <n v="105"/>
    <n v="14"/>
    <n v="35"/>
  </r>
  <r>
    <x v="362"/>
    <x v="3"/>
    <x v="5"/>
    <n v="660"/>
    <n v="485"/>
    <n v="10"/>
    <n v="105"/>
    <n v="50"/>
    <n v="105"/>
    <n v="25"/>
    <n v="28"/>
  </r>
  <r>
    <x v="363"/>
    <x v="0"/>
    <x v="12"/>
    <n v="1590"/>
    <n v="1152.5"/>
    <n v="40"/>
    <n v="26"/>
    <n v="28"/>
    <n v="55"/>
    <n v="15"/>
    <n v="37"/>
  </r>
  <r>
    <x v="363"/>
    <x v="1"/>
    <x v="12"/>
    <n v="1590"/>
    <n v="1152.5"/>
    <n v="40"/>
    <n v="49"/>
    <n v="28"/>
    <n v="55"/>
    <n v="30"/>
    <n v="37"/>
  </r>
  <r>
    <x v="363"/>
    <x v="2"/>
    <x v="12"/>
    <n v="1590"/>
    <n v="1152.5"/>
    <n v="40"/>
    <n v="45"/>
    <n v="28"/>
    <n v="55"/>
    <n v="29"/>
    <n v="36"/>
  </r>
  <r>
    <x v="363"/>
    <x v="3"/>
    <x v="12"/>
    <n v="1590"/>
    <n v="1152.5"/>
    <n v="40"/>
    <n v="46"/>
    <n v="28"/>
    <n v="55"/>
    <n v="25"/>
    <n v="31"/>
  </r>
  <r>
    <x v="364"/>
    <x v="0"/>
    <x v="21"/>
    <n v="2310"/>
    <n v="1682.5"/>
    <n v="50"/>
    <n v="20"/>
    <n v="28"/>
    <n v="55"/>
    <n v="10"/>
    <n v="26"/>
  </r>
  <r>
    <x v="364"/>
    <x v="1"/>
    <x v="21"/>
    <n v="2310"/>
    <n v="1682.5"/>
    <n v="50"/>
    <n v="48"/>
    <n v="28"/>
    <n v="55"/>
    <n v="18"/>
    <n v="23"/>
  </r>
  <r>
    <x v="364"/>
    <x v="2"/>
    <x v="21"/>
    <n v="2310"/>
    <n v="1682.5"/>
    <n v="50"/>
    <n v="45"/>
    <n v="28"/>
    <n v="55"/>
    <n v="16"/>
    <n v="20"/>
  </r>
  <r>
    <x v="364"/>
    <x v="3"/>
    <x v="21"/>
    <n v="2310"/>
    <n v="1682.5"/>
    <n v="50"/>
    <n v="44"/>
    <n v="28"/>
    <n v="55"/>
    <n v="16"/>
    <n v="39"/>
  </r>
  <r>
    <x v="365"/>
    <x v="0"/>
    <x v="5"/>
    <n v="680"/>
    <n v="500"/>
    <n v="10"/>
    <n v="53"/>
    <n v="50"/>
    <n v="105"/>
    <n v="7"/>
    <n v="36"/>
  </r>
  <r>
    <x v="365"/>
    <x v="1"/>
    <x v="5"/>
    <n v="680"/>
    <n v="500"/>
    <n v="10"/>
    <n v="99"/>
    <n v="50"/>
    <n v="105"/>
    <n v="20"/>
    <n v="25"/>
  </r>
  <r>
    <x v="365"/>
    <x v="2"/>
    <x v="5"/>
    <n v="680"/>
    <n v="500"/>
    <n v="10"/>
    <n v="103"/>
    <n v="50"/>
    <n v="105"/>
    <n v="22"/>
    <n v="27"/>
  </r>
  <r>
    <x v="365"/>
    <x v="3"/>
    <x v="5"/>
    <n v="680"/>
    <n v="500"/>
    <n v="10"/>
    <n v="103"/>
    <n v="50"/>
    <n v="105"/>
    <n v="32"/>
    <n v="40"/>
  </r>
  <r>
    <x v="366"/>
    <x v="0"/>
    <x v="3"/>
    <n v="830"/>
    <n v="602.5"/>
    <n v="20"/>
    <n v="56"/>
    <n v="50"/>
    <n v="105"/>
    <n v="6"/>
    <n v="31"/>
  </r>
  <r>
    <x v="366"/>
    <x v="1"/>
    <x v="3"/>
    <n v="830"/>
    <n v="602.5"/>
    <n v="20"/>
    <n v="108"/>
    <n v="50"/>
    <n v="105"/>
    <n v="11"/>
    <n v="27"/>
  </r>
  <r>
    <x v="366"/>
    <x v="2"/>
    <x v="3"/>
    <n v="830"/>
    <n v="602.5"/>
    <n v="20"/>
    <n v="41"/>
    <n v="50"/>
    <n v="105"/>
    <n v="15"/>
    <n v="37"/>
  </r>
  <r>
    <x v="366"/>
    <x v="3"/>
    <x v="3"/>
    <n v="830"/>
    <n v="602.5"/>
    <n v="20"/>
    <n v="80"/>
    <n v="50"/>
    <n v="105"/>
    <n v="8"/>
    <n v="20"/>
  </r>
  <r>
    <x v="367"/>
    <x v="0"/>
    <x v="12"/>
    <n v="1750"/>
    <n v="1272.5"/>
    <n v="40"/>
    <n v="35"/>
    <n v="28"/>
    <n v="55"/>
    <n v="8"/>
    <n v="40"/>
  </r>
  <r>
    <x v="367"/>
    <x v="1"/>
    <x v="12"/>
    <n v="1750"/>
    <n v="1272.5"/>
    <n v="40"/>
    <n v="32"/>
    <n v="28"/>
    <n v="55"/>
    <n v="5"/>
    <n v="24"/>
  </r>
  <r>
    <x v="367"/>
    <x v="2"/>
    <x v="12"/>
    <n v="1750"/>
    <n v="1272.5"/>
    <n v="40"/>
    <n v="43"/>
    <n v="28"/>
    <n v="55"/>
    <n v="12"/>
    <n v="30"/>
  </r>
  <r>
    <x v="367"/>
    <x v="3"/>
    <x v="12"/>
    <n v="1750"/>
    <n v="1272.5"/>
    <n v="40"/>
    <n v="46"/>
    <n v="28"/>
    <n v="55"/>
    <n v="27"/>
    <n v="34"/>
  </r>
  <r>
    <x v="368"/>
    <x v="0"/>
    <x v="12"/>
    <n v="1545"/>
    <n v="1118.75"/>
    <n v="40"/>
    <n v="44"/>
    <n v="28"/>
    <n v="55"/>
    <n v="10"/>
    <n v="25"/>
  </r>
  <r>
    <x v="368"/>
    <x v="1"/>
    <x v="12"/>
    <n v="1545"/>
    <n v="1118.75"/>
    <n v="40"/>
    <n v="38"/>
    <n v="28"/>
    <n v="55"/>
    <n v="7"/>
    <n v="36"/>
  </r>
  <r>
    <x v="368"/>
    <x v="2"/>
    <x v="12"/>
    <n v="1545"/>
    <n v="1118.75"/>
    <n v="40"/>
    <n v="52"/>
    <n v="28"/>
    <n v="55"/>
    <n v="30"/>
    <n v="37"/>
  </r>
  <r>
    <x v="368"/>
    <x v="3"/>
    <x v="12"/>
    <n v="1545"/>
    <n v="1118.75"/>
    <n v="40"/>
    <n v="49"/>
    <n v="28"/>
    <n v="55"/>
    <n v="19"/>
    <n v="24"/>
  </r>
  <r>
    <x v="369"/>
    <x v="0"/>
    <x v="12"/>
    <n v="1470"/>
    <n v="1062.5"/>
    <n v="40"/>
    <n v="65"/>
    <n v="28"/>
    <n v="55"/>
    <n v="8"/>
    <n v="21"/>
  </r>
  <r>
    <x v="369"/>
    <x v="1"/>
    <x v="12"/>
    <n v="1470"/>
    <n v="1062.5"/>
    <n v="40"/>
    <n v="53"/>
    <n v="28"/>
    <n v="55"/>
    <n v="26"/>
    <n v="32"/>
  </r>
  <r>
    <x v="369"/>
    <x v="2"/>
    <x v="12"/>
    <n v="1470"/>
    <n v="1062.5"/>
    <n v="40"/>
    <n v="32"/>
    <n v="28"/>
    <n v="55"/>
    <n v="6"/>
    <n v="29"/>
  </r>
  <r>
    <x v="369"/>
    <x v="3"/>
    <x v="12"/>
    <n v="1470"/>
    <n v="1062.5"/>
    <n v="40"/>
    <n v="60"/>
    <n v="28"/>
    <n v="55"/>
    <n v="13"/>
    <n v="32"/>
  </r>
  <r>
    <x v="370"/>
    <x v="0"/>
    <x v="13"/>
    <n v="1999"/>
    <n v="1459.25"/>
    <n v="40"/>
    <n v="41"/>
    <n v="28"/>
    <n v="55"/>
    <n v="12"/>
    <n v="31"/>
  </r>
  <r>
    <x v="370"/>
    <x v="1"/>
    <x v="13"/>
    <n v="1999"/>
    <n v="1459.25"/>
    <n v="40"/>
    <n v="30"/>
    <n v="28"/>
    <n v="55"/>
    <n v="8"/>
    <n v="39"/>
  </r>
  <r>
    <x v="370"/>
    <x v="2"/>
    <x v="13"/>
    <n v="1999"/>
    <n v="1459.25"/>
    <n v="40"/>
    <n v="54"/>
    <n v="28"/>
    <n v="55"/>
    <n v="23"/>
    <n v="29"/>
  </r>
  <r>
    <x v="370"/>
    <x v="3"/>
    <x v="13"/>
    <n v="1999"/>
    <n v="1459.25"/>
    <n v="40"/>
    <n v="21"/>
    <n v="28"/>
    <n v="55"/>
    <n v="14"/>
    <n v="36"/>
  </r>
  <r>
    <x v="371"/>
    <x v="0"/>
    <x v="3"/>
    <n v="810"/>
    <n v="587.5"/>
    <n v="20"/>
    <n v="65"/>
    <n v="50"/>
    <n v="105"/>
    <n v="12"/>
    <n v="31"/>
  </r>
  <r>
    <x v="371"/>
    <x v="1"/>
    <x v="3"/>
    <n v="810"/>
    <n v="587.5"/>
    <n v="20"/>
    <n v="97"/>
    <n v="50"/>
    <n v="105"/>
    <n v="17"/>
    <n v="21"/>
  </r>
  <r>
    <x v="371"/>
    <x v="2"/>
    <x v="3"/>
    <n v="810"/>
    <n v="587.5"/>
    <n v="20"/>
    <n v="94"/>
    <n v="50"/>
    <n v="105"/>
    <n v="16"/>
    <n v="39"/>
  </r>
  <r>
    <x v="371"/>
    <x v="3"/>
    <x v="3"/>
    <n v="810"/>
    <n v="587.5"/>
    <n v="20"/>
    <n v="110"/>
    <n v="50"/>
    <n v="105"/>
    <n v="13"/>
    <n v="32"/>
  </r>
  <r>
    <x v="372"/>
    <x v="0"/>
    <x v="13"/>
    <n v="1950"/>
    <n v="1422.5"/>
    <n v="40"/>
    <n v="58"/>
    <n v="28"/>
    <n v="55"/>
    <n v="12"/>
    <n v="30"/>
  </r>
  <r>
    <x v="372"/>
    <x v="1"/>
    <x v="13"/>
    <n v="1950"/>
    <n v="1422.5"/>
    <n v="40"/>
    <n v="49"/>
    <n v="28"/>
    <n v="55"/>
    <n v="23"/>
    <n v="29"/>
  </r>
  <r>
    <x v="372"/>
    <x v="2"/>
    <x v="13"/>
    <n v="1950"/>
    <n v="1422.5"/>
    <n v="40"/>
    <n v="22"/>
    <n v="28"/>
    <n v="55"/>
    <n v="10"/>
    <n v="25"/>
  </r>
  <r>
    <x v="372"/>
    <x v="3"/>
    <x v="13"/>
    <n v="1950"/>
    <n v="1422.5"/>
    <n v="40"/>
    <n v="26"/>
    <n v="28"/>
    <n v="55"/>
    <n v="10"/>
    <n v="26"/>
  </r>
  <r>
    <x v="373"/>
    <x v="0"/>
    <x v="3"/>
    <n v="710"/>
    <n v="512.5"/>
    <n v="20"/>
    <n v="64"/>
    <n v="50"/>
    <n v="105"/>
    <n v="8"/>
    <n v="21"/>
  </r>
  <r>
    <x v="373"/>
    <x v="1"/>
    <x v="3"/>
    <n v="710"/>
    <n v="512.5"/>
    <n v="20"/>
    <n v="86"/>
    <n v="50"/>
    <n v="105"/>
    <n v="14"/>
    <n v="35"/>
  </r>
  <r>
    <x v="373"/>
    <x v="2"/>
    <x v="3"/>
    <n v="710"/>
    <n v="512.5"/>
    <n v="20"/>
    <n v="52"/>
    <n v="50"/>
    <n v="105"/>
    <n v="5"/>
    <n v="27"/>
  </r>
  <r>
    <x v="373"/>
    <x v="3"/>
    <x v="3"/>
    <n v="710"/>
    <n v="512.5"/>
    <n v="20"/>
    <n v="105"/>
    <n v="50"/>
    <n v="105"/>
    <n v="19"/>
    <n v="21"/>
  </r>
  <r>
    <x v="374"/>
    <x v="0"/>
    <x v="7"/>
    <n v="980"/>
    <n v="715"/>
    <n v="20"/>
    <n v="84"/>
    <n v="33"/>
    <n v="85"/>
    <n v="18"/>
    <n v="22"/>
  </r>
  <r>
    <x v="374"/>
    <x v="1"/>
    <x v="7"/>
    <n v="980"/>
    <n v="715"/>
    <n v="20"/>
    <n v="38"/>
    <n v="33"/>
    <n v="85"/>
    <n v="7"/>
    <n v="35"/>
  </r>
  <r>
    <x v="374"/>
    <x v="2"/>
    <x v="7"/>
    <n v="980"/>
    <n v="715"/>
    <n v="20"/>
    <n v="68"/>
    <n v="33"/>
    <n v="85"/>
    <n v="12"/>
    <n v="31"/>
  </r>
  <r>
    <x v="374"/>
    <x v="3"/>
    <x v="7"/>
    <n v="980"/>
    <n v="715"/>
    <n v="20"/>
    <n v="26"/>
    <n v="33"/>
    <n v="85"/>
    <n v="10"/>
    <n v="24"/>
  </r>
  <r>
    <x v="375"/>
    <x v="0"/>
    <x v="8"/>
    <n v="1230"/>
    <n v="892.5"/>
    <n v="30"/>
    <n v="30"/>
    <n v="33"/>
    <n v="85"/>
    <n v="16"/>
    <n v="40"/>
  </r>
  <r>
    <x v="375"/>
    <x v="1"/>
    <x v="8"/>
    <n v="1230"/>
    <n v="892.5"/>
    <n v="30"/>
    <n v="47"/>
    <n v="33"/>
    <n v="85"/>
    <n v="15"/>
    <n v="37"/>
  </r>
  <r>
    <x v="375"/>
    <x v="2"/>
    <x v="8"/>
    <n v="1230"/>
    <n v="892.5"/>
    <n v="30"/>
    <n v="78"/>
    <n v="33"/>
    <n v="85"/>
    <n v="17"/>
    <n v="21"/>
  </r>
  <r>
    <x v="375"/>
    <x v="3"/>
    <x v="8"/>
    <n v="1230"/>
    <n v="892.5"/>
    <n v="30"/>
    <n v="83"/>
    <n v="33"/>
    <n v="85"/>
    <n v="28"/>
    <n v="35"/>
  </r>
  <r>
    <x v="376"/>
    <x v="0"/>
    <x v="7"/>
    <n v="955"/>
    <n v="696.25"/>
    <n v="20"/>
    <n v="89"/>
    <n v="33"/>
    <n v="85"/>
    <n v="10"/>
    <n v="24"/>
  </r>
  <r>
    <x v="376"/>
    <x v="1"/>
    <x v="7"/>
    <n v="955"/>
    <n v="696.25"/>
    <n v="20"/>
    <n v="47"/>
    <n v="33"/>
    <n v="85"/>
    <n v="16"/>
    <n v="39"/>
  </r>
  <r>
    <x v="376"/>
    <x v="2"/>
    <x v="7"/>
    <n v="955"/>
    <n v="696.25"/>
    <n v="20"/>
    <n v="55"/>
    <n v="33"/>
    <n v="85"/>
    <n v="9"/>
    <n v="23"/>
  </r>
  <r>
    <x v="376"/>
    <x v="3"/>
    <x v="7"/>
    <n v="955"/>
    <n v="696.25"/>
    <n v="20"/>
    <n v="64"/>
    <n v="33"/>
    <n v="85"/>
    <n v="10"/>
    <n v="24"/>
  </r>
  <r>
    <x v="377"/>
    <x v="0"/>
    <x v="8"/>
    <n v="1270"/>
    <n v="922.5"/>
    <n v="30"/>
    <n v="78"/>
    <n v="33"/>
    <n v="85"/>
    <n v="18"/>
    <n v="23"/>
  </r>
  <r>
    <x v="377"/>
    <x v="1"/>
    <x v="8"/>
    <n v="1270"/>
    <n v="922.5"/>
    <n v="30"/>
    <n v="28"/>
    <n v="33"/>
    <n v="85"/>
    <n v="15"/>
    <n v="38"/>
  </r>
  <r>
    <x v="377"/>
    <x v="2"/>
    <x v="8"/>
    <n v="1270"/>
    <n v="922.5"/>
    <n v="30"/>
    <n v="40"/>
    <n v="33"/>
    <n v="85"/>
    <n v="6"/>
    <n v="32"/>
  </r>
  <r>
    <x v="377"/>
    <x v="3"/>
    <x v="8"/>
    <n v="1270"/>
    <n v="922.5"/>
    <n v="30"/>
    <n v="51"/>
    <n v="33"/>
    <n v="85"/>
    <n v="16"/>
    <n v="40"/>
  </r>
  <r>
    <x v="378"/>
    <x v="0"/>
    <x v="9"/>
    <n v="1330"/>
    <n v="967.5"/>
    <n v="30"/>
    <n v="91"/>
    <n v="33"/>
    <n v="85"/>
    <n v="11"/>
    <n v="27"/>
  </r>
  <r>
    <x v="378"/>
    <x v="1"/>
    <x v="9"/>
    <n v="1330"/>
    <n v="967.5"/>
    <n v="30"/>
    <n v="59"/>
    <n v="33"/>
    <n v="85"/>
    <n v="15"/>
    <n v="37"/>
  </r>
  <r>
    <x v="378"/>
    <x v="2"/>
    <x v="9"/>
    <n v="1330"/>
    <n v="967.5"/>
    <n v="30"/>
    <n v="85"/>
    <n v="33"/>
    <n v="85"/>
    <n v="32"/>
    <n v="36"/>
  </r>
  <r>
    <x v="378"/>
    <x v="3"/>
    <x v="9"/>
    <n v="1330"/>
    <n v="967.5"/>
    <n v="30"/>
    <n v="36"/>
    <n v="33"/>
    <n v="85"/>
    <n v="6"/>
    <n v="32"/>
  </r>
  <r>
    <x v="379"/>
    <x v="0"/>
    <x v="8"/>
    <n v="1230"/>
    <n v="892.5"/>
    <n v="30"/>
    <n v="73"/>
    <n v="33"/>
    <n v="85"/>
    <n v="14"/>
    <n v="36"/>
  </r>
  <r>
    <x v="379"/>
    <x v="1"/>
    <x v="8"/>
    <n v="1230"/>
    <n v="892.5"/>
    <n v="30"/>
    <n v="79"/>
    <n v="33"/>
    <n v="85"/>
    <n v="17"/>
    <n v="21"/>
  </r>
  <r>
    <x v="379"/>
    <x v="2"/>
    <x v="8"/>
    <n v="1230"/>
    <n v="892.5"/>
    <n v="30"/>
    <n v="63"/>
    <n v="33"/>
    <n v="85"/>
    <n v="14"/>
    <n v="35"/>
  </r>
  <r>
    <x v="379"/>
    <x v="3"/>
    <x v="8"/>
    <n v="1230"/>
    <n v="892.5"/>
    <n v="30"/>
    <n v="52"/>
    <n v="33"/>
    <n v="85"/>
    <n v="11"/>
    <n v="28"/>
  </r>
  <r>
    <x v="380"/>
    <x v="0"/>
    <x v="11"/>
    <n v="1640"/>
    <n v="1200"/>
    <n v="30"/>
    <n v="73"/>
    <n v="33"/>
    <n v="85"/>
    <n v="13"/>
    <n v="32"/>
  </r>
  <r>
    <x v="380"/>
    <x v="1"/>
    <x v="11"/>
    <n v="1640"/>
    <n v="1200"/>
    <n v="30"/>
    <n v="42"/>
    <n v="33"/>
    <n v="85"/>
    <n v="4"/>
    <n v="20"/>
  </r>
  <r>
    <x v="380"/>
    <x v="2"/>
    <x v="11"/>
    <n v="1640"/>
    <n v="1200"/>
    <n v="30"/>
    <n v="93"/>
    <n v="33"/>
    <n v="85"/>
    <n v="12"/>
    <n v="30"/>
  </r>
  <r>
    <x v="380"/>
    <x v="3"/>
    <x v="11"/>
    <n v="1640"/>
    <n v="1200"/>
    <n v="30"/>
    <n v="60"/>
    <n v="33"/>
    <n v="85"/>
    <n v="15"/>
    <n v="37"/>
  </r>
  <r>
    <x v="381"/>
    <x v="0"/>
    <x v="10"/>
    <n v="1440"/>
    <n v="1050"/>
    <n v="30"/>
    <n v="51"/>
    <n v="33"/>
    <n v="85"/>
    <n v="11"/>
    <n v="28"/>
  </r>
  <r>
    <x v="381"/>
    <x v="1"/>
    <x v="10"/>
    <n v="1440"/>
    <n v="1050"/>
    <n v="30"/>
    <n v="29"/>
    <n v="33"/>
    <n v="85"/>
    <n v="13"/>
    <n v="33"/>
  </r>
  <r>
    <x v="381"/>
    <x v="2"/>
    <x v="10"/>
    <n v="1440"/>
    <n v="1050"/>
    <n v="30"/>
    <n v="63"/>
    <n v="33"/>
    <n v="85"/>
    <n v="16"/>
    <n v="40"/>
  </r>
  <r>
    <x v="381"/>
    <x v="3"/>
    <x v="10"/>
    <n v="1440"/>
    <n v="1050"/>
    <n v="30"/>
    <n v="52"/>
    <n v="33"/>
    <n v="85"/>
    <n v="14"/>
    <n v="35"/>
  </r>
  <r>
    <x v="382"/>
    <x v="0"/>
    <x v="10"/>
    <n v="1230"/>
    <n v="892.5"/>
    <n v="30"/>
    <n v="55"/>
    <n v="33"/>
    <n v="85"/>
    <n v="12"/>
    <n v="31"/>
  </r>
  <r>
    <x v="382"/>
    <x v="1"/>
    <x v="10"/>
    <n v="1230"/>
    <n v="892.5"/>
    <n v="30"/>
    <n v="33"/>
    <n v="33"/>
    <n v="85"/>
    <n v="2"/>
    <n v="24"/>
  </r>
  <r>
    <x v="382"/>
    <x v="2"/>
    <x v="10"/>
    <n v="1230"/>
    <n v="892.5"/>
    <n v="30"/>
    <n v="89"/>
    <n v="33"/>
    <n v="85"/>
    <n v="8"/>
    <n v="21"/>
  </r>
  <r>
    <x v="382"/>
    <x v="3"/>
    <x v="10"/>
    <n v="1230"/>
    <n v="892.5"/>
    <n v="30"/>
    <n v="44"/>
    <n v="33"/>
    <n v="85"/>
    <n v="14"/>
    <n v="35"/>
  </r>
  <r>
    <x v="383"/>
    <x v="0"/>
    <x v="12"/>
    <n v="1680"/>
    <n v="1220"/>
    <n v="40"/>
    <n v="59"/>
    <n v="28"/>
    <n v="55"/>
    <n v="14"/>
    <n v="36"/>
  </r>
  <r>
    <x v="383"/>
    <x v="1"/>
    <x v="12"/>
    <n v="1680"/>
    <n v="1220"/>
    <n v="40"/>
    <n v="50"/>
    <n v="28"/>
    <n v="55"/>
    <n v="26"/>
    <n v="33"/>
  </r>
  <r>
    <x v="383"/>
    <x v="2"/>
    <x v="12"/>
    <n v="1680"/>
    <n v="1220"/>
    <n v="40"/>
    <n v="57"/>
    <n v="28"/>
    <n v="55"/>
    <n v="16"/>
    <n v="39"/>
  </r>
  <r>
    <x v="383"/>
    <x v="3"/>
    <x v="12"/>
    <n v="1680"/>
    <n v="1220"/>
    <n v="40"/>
    <n v="60"/>
    <n v="28"/>
    <n v="55"/>
    <n v="16"/>
    <n v="40"/>
  </r>
  <r>
    <x v="384"/>
    <x v="0"/>
    <x v="13"/>
    <n v="1825"/>
    <n v="1328.75"/>
    <n v="40"/>
    <n v="37"/>
    <n v="28"/>
    <n v="55"/>
    <n v="5"/>
    <n v="27"/>
  </r>
  <r>
    <x v="384"/>
    <x v="1"/>
    <x v="13"/>
    <n v="1825"/>
    <n v="1328.75"/>
    <n v="40"/>
    <n v="21"/>
    <n v="28"/>
    <n v="55"/>
    <n v="13"/>
    <n v="33"/>
  </r>
  <r>
    <x v="384"/>
    <x v="2"/>
    <x v="13"/>
    <n v="1825"/>
    <n v="1328.75"/>
    <n v="40"/>
    <n v="62"/>
    <n v="28"/>
    <n v="55"/>
    <n v="15"/>
    <n v="37"/>
  </r>
  <r>
    <x v="384"/>
    <x v="3"/>
    <x v="13"/>
    <n v="1825"/>
    <n v="1328.75"/>
    <n v="40"/>
    <n v="27"/>
    <n v="28"/>
    <n v="55"/>
    <n v="12"/>
    <n v="31"/>
  </r>
  <r>
    <x v="385"/>
    <x v="0"/>
    <x v="15"/>
    <n v="1950"/>
    <n v="1412.5"/>
    <n v="50"/>
    <n v="41"/>
    <n v="28"/>
    <n v="55"/>
    <n v="14"/>
    <n v="36"/>
  </r>
  <r>
    <x v="385"/>
    <x v="1"/>
    <x v="15"/>
    <n v="1950"/>
    <n v="1412.5"/>
    <n v="50"/>
    <n v="53"/>
    <n v="28"/>
    <n v="55"/>
    <n v="17"/>
    <n v="21"/>
  </r>
  <r>
    <x v="385"/>
    <x v="2"/>
    <x v="15"/>
    <n v="1950"/>
    <n v="1412.5"/>
    <n v="50"/>
    <n v="64"/>
    <n v="28"/>
    <n v="55"/>
    <n v="8"/>
    <n v="21"/>
  </r>
  <r>
    <x v="385"/>
    <x v="3"/>
    <x v="15"/>
    <n v="1950"/>
    <n v="1412.5"/>
    <n v="50"/>
    <n v="56"/>
    <n v="28"/>
    <n v="55"/>
    <n v="16"/>
    <n v="39"/>
  </r>
  <r>
    <x v="386"/>
    <x v="0"/>
    <x v="14"/>
    <n v="1990"/>
    <n v="1452.5"/>
    <n v="40"/>
    <n v="28"/>
    <n v="28"/>
    <n v="55"/>
    <n v="3"/>
    <n v="32"/>
  </r>
  <r>
    <x v="386"/>
    <x v="1"/>
    <x v="14"/>
    <n v="1990"/>
    <n v="1452.5"/>
    <n v="40"/>
    <n v="25"/>
    <n v="28"/>
    <n v="55"/>
    <n v="16"/>
    <n v="40"/>
  </r>
  <r>
    <x v="386"/>
    <x v="2"/>
    <x v="14"/>
    <n v="1990"/>
    <n v="1452.5"/>
    <n v="40"/>
    <n v="53"/>
    <n v="28"/>
    <n v="55"/>
    <n v="18"/>
    <n v="23"/>
  </r>
  <r>
    <x v="386"/>
    <x v="3"/>
    <x v="14"/>
    <n v="1990"/>
    <n v="1452.5"/>
    <n v="40"/>
    <n v="20"/>
    <n v="28"/>
    <n v="55"/>
    <n v="14"/>
    <n v="34"/>
  </r>
  <r>
    <x v="387"/>
    <x v="0"/>
    <x v="3"/>
    <n v="670"/>
    <n v="482.5"/>
    <n v="20"/>
    <n v="59"/>
    <n v="50"/>
    <n v="105"/>
    <n v="5"/>
    <n v="24"/>
  </r>
  <r>
    <x v="387"/>
    <x v="1"/>
    <x v="3"/>
    <n v="670"/>
    <n v="482.5"/>
    <n v="20"/>
    <n v="89"/>
    <n v="50"/>
    <n v="105"/>
    <n v="16"/>
    <n v="40"/>
  </r>
  <r>
    <x v="387"/>
    <x v="2"/>
    <x v="3"/>
    <n v="670"/>
    <n v="482.5"/>
    <n v="20"/>
    <n v="43"/>
    <n v="50"/>
    <n v="105"/>
    <n v="14"/>
    <n v="36"/>
  </r>
  <r>
    <x v="387"/>
    <x v="3"/>
    <x v="3"/>
    <n v="670"/>
    <n v="482.5"/>
    <n v="20"/>
    <n v="110"/>
    <n v="50"/>
    <n v="105"/>
    <n v="12"/>
    <n v="29"/>
  </r>
  <r>
    <x v="388"/>
    <x v="0"/>
    <x v="6"/>
    <n v="1025"/>
    <n v="748.75"/>
    <n v="20"/>
    <n v="98"/>
    <n v="50"/>
    <n v="105"/>
    <n v="26"/>
    <n v="33"/>
  </r>
  <r>
    <x v="388"/>
    <x v="1"/>
    <x v="6"/>
    <n v="1025"/>
    <n v="748.75"/>
    <n v="20"/>
    <n v="78"/>
    <n v="50"/>
    <n v="105"/>
    <n v="15"/>
    <n v="37"/>
  </r>
  <r>
    <x v="388"/>
    <x v="2"/>
    <x v="6"/>
    <n v="1025"/>
    <n v="748.75"/>
    <n v="20"/>
    <n v="85"/>
    <n v="50"/>
    <n v="105"/>
    <n v="8"/>
    <n v="21"/>
  </r>
  <r>
    <x v="388"/>
    <x v="3"/>
    <x v="6"/>
    <n v="1025"/>
    <n v="748.75"/>
    <n v="20"/>
    <n v="103"/>
    <n v="50"/>
    <n v="105"/>
    <n v="24"/>
    <n v="30"/>
  </r>
  <r>
    <x v="389"/>
    <x v="0"/>
    <x v="5"/>
    <n v="550"/>
    <n v="402.5"/>
    <n v="10"/>
    <n v="114"/>
    <n v="50"/>
    <n v="105"/>
    <n v="11"/>
    <n v="28"/>
  </r>
  <r>
    <x v="389"/>
    <x v="1"/>
    <x v="5"/>
    <n v="550"/>
    <n v="402.5"/>
    <n v="10"/>
    <n v="92"/>
    <n v="50"/>
    <n v="105"/>
    <n v="11"/>
    <n v="28"/>
  </r>
  <r>
    <x v="389"/>
    <x v="2"/>
    <x v="5"/>
    <n v="550"/>
    <n v="402.5"/>
    <n v="10"/>
    <n v="71"/>
    <n v="50"/>
    <n v="105"/>
    <n v="9"/>
    <n v="23"/>
  </r>
  <r>
    <x v="389"/>
    <x v="3"/>
    <x v="5"/>
    <n v="550"/>
    <n v="402.5"/>
    <n v="10"/>
    <n v="106"/>
    <n v="50"/>
    <n v="105"/>
    <n v="14"/>
    <n v="35"/>
  </r>
  <r>
    <x v="390"/>
    <x v="0"/>
    <x v="5"/>
    <n v="430"/>
    <n v="312.5"/>
    <n v="10"/>
    <n v="112"/>
    <n v="50"/>
    <n v="105"/>
    <n v="8"/>
    <n v="20"/>
  </r>
  <r>
    <x v="390"/>
    <x v="1"/>
    <x v="5"/>
    <n v="430"/>
    <n v="312.5"/>
    <n v="10"/>
    <n v="52"/>
    <n v="50"/>
    <n v="105"/>
    <n v="4"/>
    <n v="21"/>
  </r>
  <r>
    <x v="390"/>
    <x v="2"/>
    <x v="5"/>
    <n v="430"/>
    <n v="312.5"/>
    <n v="10"/>
    <n v="41"/>
    <n v="50"/>
    <n v="105"/>
    <n v="16"/>
    <n v="40"/>
  </r>
  <r>
    <x v="390"/>
    <x v="3"/>
    <x v="5"/>
    <n v="430"/>
    <n v="312.5"/>
    <n v="10"/>
    <n v="71"/>
    <n v="50"/>
    <n v="105"/>
    <n v="10"/>
    <n v="24"/>
  </r>
  <r>
    <x v="391"/>
    <x v="0"/>
    <x v="3"/>
    <n v="810"/>
    <n v="587.5"/>
    <n v="20"/>
    <n v="86"/>
    <n v="50"/>
    <n v="105"/>
    <n v="10"/>
    <n v="26"/>
  </r>
  <r>
    <x v="391"/>
    <x v="1"/>
    <x v="3"/>
    <n v="810"/>
    <n v="587.5"/>
    <n v="20"/>
    <n v="84"/>
    <n v="50"/>
    <n v="105"/>
    <n v="10"/>
    <n v="25"/>
  </r>
  <r>
    <x v="391"/>
    <x v="2"/>
    <x v="3"/>
    <n v="810"/>
    <n v="587.5"/>
    <n v="20"/>
    <n v="62"/>
    <n v="50"/>
    <n v="105"/>
    <n v="14"/>
    <n v="36"/>
  </r>
  <r>
    <x v="391"/>
    <x v="3"/>
    <x v="3"/>
    <n v="810"/>
    <n v="587.5"/>
    <n v="20"/>
    <n v="105"/>
    <n v="50"/>
    <n v="105"/>
    <n v="23"/>
    <n v="26"/>
  </r>
  <r>
    <x v="392"/>
    <x v="0"/>
    <x v="3"/>
    <n v="830"/>
    <n v="602.5"/>
    <n v="20"/>
    <n v="87"/>
    <n v="50"/>
    <n v="105"/>
    <n v="14"/>
    <n v="36"/>
  </r>
  <r>
    <x v="392"/>
    <x v="1"/>
    <x v="3"/>
    <n v="830"/>
    <n v="602.5"/>
    <n v="20"/>
    <n v="56"/>
    <n v="50"/>
    <n v="105"/>
    <n v="8"/>
    <n v="40"/>
  </r>
  <r>
    <x v="392"/>
    <x v="3"/>
    <x v="3"/>
    <n v="830"/>
    <n v="602.5"/>
    <n v="20"/>
    <n v="63"/>
    <n v="50"/>
    <n v="105"/>
    <n v="14"/>
    <n v="35"/>
  </r>
  <r>
    <x v="393"/>
    <x v="0"/>
    <x v="3"/>
    <n v="599"/>
    <n v="429.25"/>
    <n v="20"/>
    <n v="49"/>
    <n v="50"/>
    <n v="105"/>
    <n v="10"/>
    <n v="26"/>
  </r>
  <r>
    <x v="393"/>
    <x v="1"/>
    <x v="3"/>
    <n v="599"/>
    <n v="429.25"/>
    <n v="20"/>
    <n v="108"/>
    <n v="50"/>
    <n v="105"/>
    <n v="9"/>
    <n v="23"/>
  </r>
  <r>
    <x v="393"/>
    <x v="2"/>
    <x v="3"/>
    <n v="599"/>
    <n v="429.25"/>
    <n v="20"/>
    <n v="96"/>
    <n v="50"/>
    <n v="105"/>
    <n v="22"/>
    <n v="28"/>
  </r>
  <r>
    <x v="393"/>
    <x v="3"/>
    <x v="3"/>
    <n v="599"/>
    <n v="429.25"/>
    <n v="20"/>
    <n v="91"/>
    <n v="50"/>
    <n v="105"/>
    <n v="12"/>
    <n v="30"/>
  </r>
  <r>
    <x v="394"/>
    <x v="0"/>
    <x v="6"/>
    <n v="940"/>
    <n v="685"/>
    <n v="20"/>
    <n v="102"/>
    <n v="50"/>
    <n v="105"/>
    <n v="26"/>
    <n v="33"/>
  </r>
  <r>
    <x v="394"/>
    <x v="1"/>
    <x v="6"/>
    <n v="940"/>
    <n v="685"/>
    <n v="20"/>
    <n v="43"/>
    <n v="50"/>
    <n v="105"/>
    <n v="16"/>
    <n v="40"/>
  </r>
  <r>
    <x v="394"/>
    <x v="2"/>
    <x v="6"/>
    <n v="940"/>
    <n v="685"/>
    <n v="20"/>
    <n v="91"/>
    <n v="50"/>
    <n v="105"/>
    <n v="16"/>
    <n v="39"/>
  </r>
  <r>
    <x v="394"/>
    <x v="3"/>
    <x v="6"/>
    <n v="940"/>
    <n v="685"/>
    <n v="20"/>
    <n v="48"/>
    <n v="50"/>
    <n v="105"/>
    <n v="12"/>
    <n v="29"/>
  </r>
  <r>
    <x v="395"/>
    <x v="0"/>
    <x v="6"/>
    <n v="980"/>
    <n v="715"/>
    <n v="20"/>
    <n v="83"/>
    <n v="50"/>
    <n v="105"/>
    <n v="13"/>
    <n v="33"/>
  </r>
  <r>
    <x v="395"/>
    <x v="1"/>
    <x v="6"/>
    <n v="980"/>
    <n v="715"/>
    <n v="20"/>
    <n v="50"/>
    <n v="50"/>
    <n v="105"/>
    <n v="4"/>
    <n v="38"/>
  </r>
  <r>
    <x v="395"/>
    <x v="2"/>
    <x v="6"/>
    <n v="980"/>
    <n v="715"/>
    <n v="20"/>
    <n v="86"/>
    <n v="50"/>
    <n v="105"/>
    <n v="13"/>
    <n v="32"/>
  </r>
  <r>
    <x v="395"/>
    <x v="3"/>
    <x v="6"/>
    <n v="980"/>
    <n v="715"/>
    <n v="20"/>
    <n v="84"/>
    <n v="50"/>
    <n v="105"/>
    <n v="16"/>
    <n v="39"/>
  </r>
  <r>
    <x v="396"/>
    <x v="0"/>
    <x v="7"/>
    <n v="1035"/>
    <n v="756.25"/>
    <n v="20"/>
    <n v="93"/>
    <n v="33"/>
    <n v="85"/>
    <n v="13"/>
    <n v="32"/>
  </r>
  <r>
    <x v="396"/>
    <x v="1"/>
    <x v="7"/>
    <n v="1035"/>
    <n v="756.25"/>
    <n v="20"/>
    <n v="90"/>
    <n v="33"/>
    <n v="85"/>
    <n v="14"/>
    <n v="35"/>
  </r>
  <r>
    <x v="396"/>
    <x v="2"/>
    <x v="7"/>
    <n v="1035"/>
    <n v="756.25"/>
    <n v="20"/>
    <n v="47"/>
    <n v="33"/>
    <n v="85"/>
    <n v="14"/>
    <n v="35"/>
  </r>
  <r>
    <x v="396"/>
    <x v="3"/>
    <x v="7"/>
    <n v="1035"/>
    <n v="756.25"/>
    <n v="20"/>
    <n v="88"/>
    <n v="33"/>
    <n v="85"/>
    <n v="8"/>
    <n v="21"/>
  </r>
  <r>
    <x v="397"/>
    <x v="0"/>
    <x v="3"/>
    <n v="855"/>
    <n v="621.25"/>
    <n v="20"/>
    <n v="52"/>
    <n v="50"/>
    <n v="105"/>
    <n v="5"/>
    <n v="24"/>
  </r>
  <r>
    <x v="397"/>
    <x v="1"/>
    <x v="3"/>
    <n v="855"/>
    <n v="621.25"/>
    <n v="20"/>
    <n v="89"/>
    <n v="50"/>
    <n v="105"/>
    <n v="11"/>
    <n v="28"/>
  </r>
  <r>
    <x v="397"/>
    <x v="2"/>
    <x v="3"/>
    <n v="855"/>
    <n v="621.25"/>
    <n v="20"/>
    <n v="50"/>
    <n v="50"/>
    <n v="105"/>
    <n v="3"/>
    <n v="34"/>
  </r>
  <r>
    <x v="397"/>
    <x v="3"/>
    <x v="3"/>
    <n v="855"/>
    <n v="621.25"/>
    <n v="20"/>
    <n v="46"/>
    <n v="50"/>
    <n v="105"/>
    <n v="14"/>
    <n v="34"/>
  </r>
  <r>
    <x v="398"/>
    <x v="0"/>
    <x v="7"/>
    <n v="960"/>
    <n v="700"/>
    <n v="20"/>
    <n v="54"/>
    <n v="33"/>
    <n v="85"/>
    <n v="16"/>
    <n v="40"/>
  </r>
  <r>
    <x v="398"/>
    <x v="1"/>
    <x v="7"/>
    <n v="960"/>
    <n v="700"/>
    <n v="20"/>
    <n v="43"/>
    <n v="33"/>
    <n v="85"/>
    <n v="6"/>
    <n v="30"/>
  </r>
  <r>
    <x v="398"/>
    <x v="2"/>
    <x v="7"/>
    <n v="960"/>
    <n v="700"/>
    <n v="20"/>
    <n v="28"/>
    <n v="33"/>
    <n v="85"/>
    <n v="10"/>
    <n v="26"/>
  </r>
  <r>
    <x v="398"/>
    <x v="3"/>
    <x v="7"/>
    <n v="960"/>
    <n v="700"/>
    <n v="20"/>
    <n v="94"/>
    <n v="33"/>
    <n v="85"/>
    <n v="8"/>
    <n v="21"/>
  </r>
  <r>
    <x v="399"/>
    <x v="0"/>
    <x v="8"/>
    <n v="1295"/>
    <n v="941.25"/>
    <n v="30"/>
    <n v="83"/>
    <n v="33"/>
    <n v="85"/>
    <n v="18"/>
    <n v="22"/>
  </r>
  <r>
    <x v="399"/>
    <x v="1"/>
    <x v="8"/>
    <n v="1295"/>
    <n v="941.25"/>
    <n v="30"/>
    <n v="84"/>
    <n v="33"/>
    <n v="85"/>
    <n v="30"/>
    <n v="38"/>
  </r>
  <r>
    <x v="399"/>
    <x v="2"/>
    <x v="8"/>
    <n v="1295"/>
    <n v="941.25"/>
    <n v="30"/>
    <n v="76"/>
    <n v="33"/>
    <n v="85"/>
    <n v="29"/>
    <n v="36"/>
  </r>
  <r>
    <x v="399"/>
    <x v="3"/>
    <x v="8"/>
    <n v="1295"/>
    <n v="941.25"/>
    <n v="30"/>
    <n v="80"/>
    <n v="33"/>
    <n v="85"/>
    <n v="22"/>
    <n v="27"/>
  </r>
  <r>
    <x v="400"/>
    <x v="0"/>
    <x v="8"/>
    <n v="1230"/>
    <n v="892.5"/>
    <n v="30"/>
    <n v="25"/>
    <n v="33"/>
    <n v="85"/>
    <n v="13"/>
    <n v="33"/>
  </r>
  <r>
    <x v="400"/>
    <x v="1"/>
    <x v="8"/>
    <n v="1230"/>
    <n v="892.5"/>
    <n v="30"/>
    <n v="23"/>
    <n v="33"/>
    <n v="85"/>
    <n v="10"/>
    <n v="25"/>
  </r>
  <r>
    <x v="400"/>
    <x v="2"/>
    <x v="8"/>
    <n v="1230"/>
    <n v="892.5"/>
    <n v="30"/>
    <n v="48"/>
    <n v="33"/>
    <n v="85"/>
    <n v="13"/>
    <n v="33"/>
  </r>
  <r>
    <x v="400"/>
    <x v="3"/>
    <x v="8"/>
    <n v="1230"/>
    <n v="892.5"/>
    <n v="30"/>
    <n v="92"/>
    <n v="33"/>
    <n v="85"/>
    <n v="13"/>
    <n v="32"/>
  </r>
  <r>
    <x v="401"/>
    <x v="0"/>
    <x v="9"/>
    <n v="1330"/>
    <n v="967.5"/>
    <n v="30"/>
    <n v="90"/>
    <n v="33"/>
    <n v="85"/>
    <n v="15"/>
    <n v="37"/>
  </r>
  <r>
    <x v="401"/>
    <x v="1"/>
    <x v="9"/>
    <n v="1330"/>
    <n v="967.5"/>
    <n v="30"/>
    <n v="60"/>
    <n v="33"/>
    <n v="85"/>
    <n v="15"/>
    <n v="37"/>
  </r>
  <r>
    <x v="401"/>
    <x v="2"/>
    <x v="9"/>
    <n v="1330"/>
    <n v="967.5"/>
    <n v="30"/>
    <n v="93"/>
    <n v="33"/>
    <n v="85"/>
    <n v="12"/>
    <n v="30"/>
  </r>
  <r>
    <x v="401"/>
    <x v="3"/>
    <x v="9"/>
    <n v="1330"/>
    <n v="967.5"/>
    <n v="30"/>
    <n v="73"/>
    <n v="33"/>
    <n v="85"/>
    <n v="12"/>
    <n v="31"/>
  </r>
  <r>
    <x v="402"/>
    <x v="0"/>
    <x v="10"/>
    <n v="1425"/>
    <n v="1038.75"/>
    <n v="30"/>
    <n v="23"/>
    <n v="33"/>
    <n v="85"/>
    <n v="15"/>
    <n v="37"/>
  </r>
  <r>
    <x v="402"/>
    <x v="1"/>
    <x v="10"/>
    <n v="1425"/>
    <n v="1038.75"/>
    <n v="30"/>
    <n v="60"/>
    <n v="33"/>
    <n v="85"/>
    <n v="14"/>
    <n v="35"/>
  </r>
  <r>
    <x v="402"/>
    <x v="2"/>
    <x v="10"/>
    <n v="1425"/>
    <n v="1038.75"/>
    <n v="30"/>
    <n v="36"/>
    <n v="33"/>
    <n v="85"/>
    <n v="5"/>
    <n v="27"/>
  </r>
  <r>
    <x v="402"/>
    <x v="3"/>
    <x v="10"/>
    <n v="1425"/>
    <n v="1038.75"/>
    <n v="30"/>
    <n v="54"/>
    <n v="33"/>
    <n v="85"/>
    <n v="14"/>
    <n v="35"/>
  </r>
  <r>
    <x v="403"/>
    <x v="0"/>
    <x v="13"/>
    <n v="1825"/>
    <n v="1328.75"/>
    <n v="40"/>
    <n v="29"/>
    <n v="28"/>
    <n v="55"/>
    <n v="6"/>
    <n v="28"/>
  </r>
  <r>
    <x v="403"/>
    <x v="1"/>
    <x v="13"/>
    <n v="1825"/>
    <n v="1328.75"/>
    <n v="40"/>
    <n v="29"/>
    <n v="28"/>
    <n v="55"/>
    <n v="7"/>
    <n v="36"/>
  </r>
  <r>
    <x v="403"/>
    <x v="2"/>
    <x v="13"/>
    <n v="1825"/>
    <n v="1328.75"/>
    <n v="40"/>
    <n v="28"/>
    <n v="28"/>
    <n v="55"/>
    <n v="2"/>
    <n v="24"/>
  </r>
  <r>
    <x v="403"/>
    <x v="3"/>
    <x v="13"/>
    <n v="1825"/>
    <n v="1328.75"/>
    <n v="40"/>
    <n v="55"/>
    <n v="28"/>
    <n v="55"/>
    <n v="33"/>
    <n v="37"/>
  </r>
  <r>
    <x v="404"/>
    <x v="0"/>
    <x v="14"/>
    <n v="2000"/>
    <n v="1460"/>
    <n v="40"/>
    <n v="46"/>
    <n v="28"/>
    <n v="55"/>
    <n v="18"/>
    <n v="22"/>
  </r>
  <r>
    <x v="404"/>
    <x v="1"/>
    <x v="14"/>
    <n v="2000"/>
    <n v="1460"/>
    <n v="40"/>
    <n v="60"/>
    <n v="28"/>
    <n v="55"/>
    <n v="16"/>
    <n v="40"/>
  </r>
  <r>
    <x v="404"/>
    <x v="2"/>
    <x v="14"/>
    <n v="2000"/>
    <n v="1460"/>
    <n v="40"/>
    <n v="63"/>
    <n v="28"/>
    <n v="55"/>
    <n v="14"/>
    <n v="36"/>
  </r>
  <r>
    <x v="404"/>
    <x v="3"/>
    <x v="14"/>
    <n v="2000"/>
    <n v="1460"/>
    <n v="40"/>
    <n v="42"/>
    <n v="28"/>
    <n v="55"/>
    <n v="12"/>
    <n v="29"/>
  </r>
  <r>
    <x v="405"/>
    <x v="0"/>
    <x v="15"/>
    <n v="2100"/>
    <n v="1525"/>
    <n v="50"/>
    <n v="53"/>
    <n v="28"/>
    <n v="55"/>
    <n v="25"/>
    <n v="31"/>
  </r>
  <r>
    <x v="405"/>
    <x v="1"/>
    <x v="15"/>
    <n v="2100"/>
    <n v="1525"/>
    <n v="50"/>
    <n v="59"/>
    <n v="28"/>
    <n v="55"/>
    <n v="16"/>
    <n v="40"/>
  </r>
  <r>
    <x v="405"/>
    <x v="2"/>
    <x v="15"/>
    <n v="2100"/>
    <n v="1525"/>
    <n v="50"/>
    <n v="33"/>
    <n v="28"/>
    <n v="55"/>
    <n v="6"/>
    <n v="28"/>
  </r>
  <r>
    <x v="405"/>
    <x v="3"/>
    <x v="15"/>
    <n v="2100"/>
    <n v="1525"/>
    <n v="50"/>
    <n v="24"/>
    <n v="28"/>
    <n v="55"/>
    <n v="11"/>
    <n v="27"/>
  </r>
  <r>
    <x v="406"/>
    <x v="0"/>
    <x v="3"/>
    <n v="670"/>
    <n v="482.5"/>
    <n v="20"/>
    <n v="52"/>
    <n v="50"/>
    <n v="105"/>
    <n v="7"/>
    <n v="36"/>
  </r>
  <r>
    <x v="406"/>
    <x v="1"/>
    <x v="3"/>
    <n v="670"/>
    <n v="482.5"/>
    <n v="20"/>
    <n v="95"/>
    <n v="50"/>
    <n v="105"/>
    <n v="19"/>
    <n v="24"/>
  </r>
  <r>
    <x v="406"/>
    <x v="2"/>
    <x v="3"/>
    <n v="670"/>
    <n v="482.5"/>
    <n v="20"/>
    <n v="40"/>
    <n v="50"/>
    <n v="105"/>
    <n v="10"/>
    <n v="26"/>
  </r>
  <r>
    <x v="406"/>
    <x v="3"/>
    <x v="3"/>
    <n v="670"/>
    <n v="482.5"/>
    <n v="20"/>
    <n v="98"/>
    <n v="50"/>
    <n v="105"/>
    <n v="24"/>
    <n v="30"/>
  </r>
  <r>
    <x v="407"/>
    <x v="0"/>
    <x v="6"/>
    <n v="1025"/>
    <n v="748.75"/>
    <n v="20"/>
    <n v="70"/>
    <n v="50"/>
    <n v="105"/>
    <n v="16"/>
    <n v="40"/>
  </r>
  <r>
    <x v="407"/>
    <x v="1"/>
    <x v="6"/>
    <n v="1025"/>
    <n v="748.75"/>
    <n v="20"/>
    <n v="44"/>
    <n v="50"/>
    <n v="105"/>
    <n v="12"/>
    <n v="31"/>
  </r>
  <r>
    <x v="407"/>
    <x v="2"/>
    <x v="6"/>
    <n v="1025"/>
    <n v="748.75"/>
    <n v="20"/>
    <n v="58"/>
    <n v="50"/>
    <n v="105"/>
    <n v="7"/>
    <n v="33"/>
  </r>
  <r>
    <x v="407"/>
    <x v="3"/>
    <x v="6"/>
    <n v="1025"/>
    <n v="748.75"/>
    <n v="20"/>
    <n v="71"/>
    <n v="50"/>
    <n v="105"/>
    <n v="14"/>
    <n v="35"/>
  </r>
  <r>
    <x v="408"/>
    <x v="0"/>
    <x v="10"/>
    <n v="1230"/>
    <n v="892.5"/>
    <n v="30"/>
    <n v="27"/>
    <n v="33"/>
    <n v="85"/>
    <n v="15"/>
    <n v="37"/>
  </r>
  <r>
    <x v="408"/>
    <x v="1"/>
    <x v="10"/>
    <n v="1230"/>
    <n v="892.5"/>
    <n v="30"/>
    <n v="61"/>
    <n v="33"/>
    <n v="85"/>
    <n v="10"/>
    <n v="25"/>
  </r>
  <r>
    <x v="408"/>
    <x v="2"/>
    <x v="10"/>
    <n v="1230"/>
    <n v="892.5"/>
    <n v="30"/>
    <n v="90"/>
    <n v="33"/>
    <n v="85"/>
    <n v="8"/>
    <n v="20"/>
  </r>
  <r>
    <x v="408"/>
    <x v="3"/>
    <x v="10"/>
    <n v="1230"/>
    <n v="892.5"/>
    <n v="30"/>
    <n v="81"/>
    <n v="33"/>
    <n v="85"/>
    <n v="21"/>
    <n v="26"/>
  </r>
  <r>
    <x v="409"/>
    <x v="0"/>
    <x v="11"/>
    <n v="1640"/>
    <n v="1200"/>
    <n v="30"/>
    <n v="66"/>
    <n v="33"/>
    <n v="85"/>
    <n v="13"/>
    <n v="33"/>
  </r>
  <r>
    <x v="409"/>
    <x v="1"/>
    <x v="11"/>
    <n v="1640"/>
    <n v="1200"/>
    <n v="30"/>
    <n v="93"/>
    <n v="33"/>
    <n v="85"/>
    <n v="10"/>
    <n v="25"/>
  </r>
  <r>
    <x v="409"/>
    <x v="2"/>
    <x v="11"/>
    <n v="1640"/>
    <n v="1200"/>
    <n v="30"/>
    <n v="93"/>
    <n v="33"/>
    <n v="85"/>
    <n v="15"/>
    <n v="38"/>
  </r>
  <r>
    <x v="409"/>
    <x v="3"/>
    <x v="11"/>
    <n v="1640"/>
    <n v="1200"/>
    <n v="30"/>
    <n v="53"/>
    <n v="33"/>
    <n v="85"/>
    <n v="14"/>
    <n v="36"/>
  </r>
  <r>
    <x v="410"/>
    <x v="0"/>
    <x v="12"/>
    <n v="1680"/>
    <n v="1220"/>
    <n v="40"/>
    <n v="40"/>
    <n v="28"/>
    <n v="55"/>
    <n v="10"/>
    <n v="26"/>
  </r>
  <r>
    <x v="410"/>
    <x v="1"/>
    <x v="12"/>
    <n v="1680"/>
    <n v="1220"/>
    <n v="40"/>
    <n v="65"/>
    <n v="28"/>
    <n v="55"/>
    <n v="16"/>
    <n v="39"/>
  </r>
  <r>
    <x v="410"/>
    <x v="2"/>
    <x v="12"/>
    <n v="1680"/>
    <n v="1220"/>
    <n v="40"/>
    <n v="56"/>
    <n v="28"/>
    <n v="55"/>
    <n v="16"/>
    <n v="39"/>
  </r>
  <r>
    <x v="410"/>
    <x v="3"/>
    <x v="12"/>
    <n v="1680"/>
    <n v="1220"/>
    <n v="40"/>
    <n v="58"/>
    <n v="28"/>
    <n v="55"/>
    <n v="8"/>
    <n v="21"/>
  </r>
  <r>
    <x v="411"/>
    <x v="0"/>
    <x v="5"/>
    <n v="450"/>
    <n v="327.5"/>
    <n v="10"/>
    <n v="111"/>
    <n v="50"/>
    <n v="105"/>
    <n v="11"/>
    <n v="27"/>
  </r>
  <r>
    <x v="411"/>
    <x v="1"/>
    <x v="5"/>
    <n v="450"/>
    <n v="327.5"/>
    <n v="10"/>
    <n v="98"/>
    <n v="50"/>
    <n v="105"/>
    <n v="26"/>
    <n v="33"/>
  </r>
  <r>
    <x v="411"/>
    <x v="2"/>
    <x v="5"/>
    <n v="450"/>
    <n v="327.5"/>
    <n v="10"/>
    <n v="80"/>
    <n v="50"/>
    <n v="105"/>
    <n v="12"/>
    <n v="30"/>
  </r>
  <r>
    <x v="411"/>
    <x v="3"/>
    <x v="5"/>
    <n v="450"/>
    <n v="327.5"/>
    <n v="10"/>
    <n v="73"/>
    <n v="50"/>
    <n v="105"/>
    <n v="14"/>
    <n v="35"/>
  </r>
  <r>
    <x v="412"/>
    <x v="0"/>
    <x v="5"/>
    <n v="550"/>
    <n v="402.5"/>
    <n v="10"/>
    <n v="48"/>
    <n v="50"/>
    <n v="105"/>
    <n v="16"/>
    <n v="39"/>
  </r>
  <r>
    <x v="412"/>
    <x v="1"/>
    <x v="5"/>
    <n v="550"/>
    <n v="402.5"/>
    <n v="10"/>
    <n v="52"/>
    <n v="50"/>
    <n v="105"/>
    <n v="7"/>
    <n v="35"/>
  </r>
  <r>
    <x v="412"/>
    <x v="2"/>
    <x v="5"/>
    <n v="550"/>
    <n v="402.5"/>
    <n v="10"/>
    <n v="71"/>
    <n v="50"/>
    <n v="105"/>
    <n v="10"/>
    <n v="26"/>
  </r>
  <r>
    <x v="412"/>
    <x v="3"/>
    <x v="5"/>
    <n v="550"/>
    <n v="402.5"/>
    <n v="10"/>
    <n v="89"/>
    <n v="50"/>
    <n v="105"/>
    <n v="13"/>
    <n v="32"/>
  </r>
  <r>
    <x v="413"/>
    <x v="0"/>
    <x v="3"/>
    <n v="610"/>
    <n v="437.5"/>
    <n v="20"/>
    <n v="107"/>
    <n v="50"/>
    <n v="105"/>
    <n v="15"/>
    <n v="38"/>
  </r>
  <r>
    <x v="413"/>
    <x v="1"/>
    <x v="3"/>
    <n v="610"/>
    <n v="437.5"/>
    <n v="20"/>
    <n v="73"/>
    <n v="50"/>
    <n v="105"/>
    <n v="14"/>
    <n v="34"/>
  </r>
  <r>
    <x v="413"/>
    <x v="2"/>
    <x v="3"/>
    <n v="610"/>
    <n v="437.5"/>
    <n v="20"/>
    <n v="105"/>
    <n v="50"/>
    <n v="105"/>
    <n v="31"/>
    <n v="34"/>
  </r>
  <r>
    <x v="413"/>
    <x v="3"/>
    <x v="3"/>
    <n v="610"/>
    <n v="437.5"/>
    <n v="20"/>
    <n v="45"/>
    <n v="50"/>
    <n v="105"/>
    <n v="12"/>
    <n v="31"/>
  </r>
  <r>
    <x v="414"/>
    <x v="0"/>
    <x v="3"/>
    <n v="810"/>
    <n v="587.5"/>
    <n v="20"/>
    <n v="99"/>
    <n v="50"/>
    <n v="105"/>
    <n v="20"/>
    <n v="25"/>
  </r>
  <r>
    <x v="414"/>
    <x v="1"/>
    <x v="3"/>
    <n v="810"/>
    <n v="587.5"/>
    <n v="20"/>
    <n v="71"/>
    <n v="50"/>
    <n v="105"/>
    <n v="9"/>
    <n v="23"/>
  </r>
  <r>
    <x v="414"/>
    <x v="2"/>
    <x v="3"/>
    <n v="810"/>
    <n v="587.5"/>
    <n v="20"/>
    <n v="44"/>
    <n v="50"/>
    <n v="105"/>
    <n v="8"/>
    <n v="20"/>
  </r>
  <r>
    <x v="414"/>
    <x v="3"/>
    <x v="3"/>
    <n v="810"/>
    <n v="587.5"/>
    <n v="20"/>
    <n v="42"/>
    <n v="50"/>
    <n v="105"/>
    <n v="14"/>
    <n v="35"/>
  </r>
  <r>
    <x v="415"/>
    <x v="0"/>
    <x v="3"/>
    <n v="830"/>
    <n v="602.5"/>
    <n v="20"/>
    <n v="103"/>
    <n v="50"/>
    <n v="105"/>
    <n v="18"/>
    <n v="22"/>
  </r>
  <r>
    <x v="415"/>
    <x v="1"/>
    <x v="3"/>
    <n v="830"/>
    <n v="602.5"/>
    <n v="20"/>
    <n v="56"/>
    <n v="50"/>
    <n v="105"/>
    <n v="7"/>
    <n v="36"/>
  </r>
  <r>
    <x v="415"/>
    <x v="2"/>
    <x v="3"/>
    <n v="830"/>
    <n v="602.5"/>
    <n v="20"/>
    <n v="60"/>
    <n v="50"/>
    <n v="105"/>
    <n v="7"/>
    <n v="35"/>
  </r>
  <r>
    <x v="415"/>
    <x v="3"/>
    <x v="3"/>
    <n v="830"/>
    <n v="602.5"/>
    <n v="20"/>
    <n v="41"/>
    <n v="50"/>
    <n v="105"/>
    <n v="12"/>
    <n v="31"/>
  </r>
  <r>
    <x v="416"/>
    <x v="0"/>
    <x v="3"/>
    <n v="855"/>
    <n v="621.25"/>
    <n v="20"/>
    <n v="40"/>
    <n v="50"/>
    <n v="105"/>
    <n v="11"/>
    <n v="28"/>
  </r>
  <r>
    <x v="416"/>
    <x v="1"/>
    <x v="3"/>
    <n v="855"/>
    <n v="621.25"/>
    <n v="20"/>
    <n v="60"/>
    <n v="50"/>
    <n v="105"/>
    <n v="5"/>
    <n v="26"/>
  </r>
  <r>
    <x v="416"/>
    <x v="2"/>
    <x v="3"/>
    <n v="855"/>
    <n v="621.25"/>
    <n v="20"/>
    <n v="87"/>
    <n v="50"/>
    <n v="105"/>
    <n v="10"/>
    <n v="24"/>
  </r>
  <r>
    <x v="416"/>
    <x v="3"/>
    <x v="3"/>
    <n v="855"/>
    <n v="621.25"/>
    <n v="20"/>
    <n v="84"/>
    <n v="50"/>
    <n v="105"/>
    <n v="8"/>
    <n v="20"/>
  </r>
  <r>
    <x v="417"/>
    <x v="0"/>
    <x v="6"/>
    <n v="980"/>
    <n v="715"/>
    <n v="20"/>
    <n v="82"/>
    <n v="50"/>
    <n v="105"/>
    <n v="11"/>
    <n v="28"/>
  </r>
  <r>
    <x v="417"/>
    <x v="1"/>
    <x v="6"/>
    <n v="980"/>
    <n v="715"/>
    <n v="20"/>
    <n v="64"/>
    <n v="50"/>
    <n v="105"/>
    <n v="15"/>
    <n v="38"/>
  </r>
  <r>
    <x v="417"/>
    <x v="2"/>
    <x v="6"/>
    <n v="980"/>
    <n v="715"/>
    <n v="20"/>
    <n v="73"/>
    <n v="50"/>
    <n v="105"/>
    <n v="13"/>
    <n v="32"/>
  </r>
  <r>
    <x v="417"/>
    <x v="3"/>
    <x v="6"/>
    <n v="980"/>
    <n v="715"/>
    <n v="20"/>
    <n v="58"/>
    <n v="50"/>
    <n v="105"/>
    <n v="6"/>
    <n v="28"/>
  </r>
  <r>
    <x v="418"/>
    <x v="0"/>
    <x v="7"/>
    <n v="970"/>
    <n v="707.5"/>
    <n v="20"/>
    <n v="33"/>
    <n v="33"/>
    <n v="85"/>
    <n v="4"/>
    <n v="35"/>
  </r>
  <r>
    <x v="418"/>
    <x v="1"/>
    <x v="7"/>
    <n v="970"/>
    <n v="707.5"/>
    <n v="20"/>
    <n v="34"/>
    <n v="33"/>
    <n v="85"/>
    <n v="6"/>
    <n v="28"/>
  </r>
  <r>
    <x v="418"/>
    <x v="2"/>
    <x v="7"/>
    <n v="970"/>
    <n v="707.5"/>
    <n v="20"/>
    <n v="48"/>
    <n v="33"/>
    <n v="85"/>
    <n v="15"/>
    <n v="38"/>
  </r>
  <r>
    <x v="418"/>
    <x v="3"/>
    <x v="7"/>
    <n v="970"/>
    <n v="707.5"/>
    <n v="20"/>
    <n v="55"/>
    <n v="33"/>
    <n v="85"/>
    <n v="11"/>
    <n v="27"/>
  </r>
  <r>
    <x v="419"/>
    <x v="0"/>
    <x v="6"/>
    <n v="940"/>
    <n v="685"/>
    <n v="20"/>
    <n v="113"/>
    <n v="50"/>
    <n v="105"/>
    <n v="15"/>
    <n v="37"/>
  </r>
  <r>
    <x v="419"/>
    <x v="1"/>
    <x v="6"/>
    <n v="940"/>
    <n v="685"/>
    <n v="20"/>
    <n v="109"/>
    <n v="50"/>
    <n v="105"/>
    <n v="14"/>
    <n v="35"/>
  </r>
  <r>
    <x v="419"/>
    <x v="2"/>
    <x v="6"/>
    <n v="940"/>
    <n v="685"/>
    <n v="20"/>
    <n v="71"/>
    <n v="50"/>
    <n v="105"/>
    <n v="10"/>
    <n v="25"/>
  </r>
  <r>
    <x v="419"/>
    <x v="3"/>
    <x v="6"/>
    <n v="940"/>
    <n v="685"/>
    <n v="20"/>
    <n v="113"/>
    <n v="50"/>
    <n v="105"/>
    <n v="9"/>
    <n v="23"/>
  </r>
  <r>
    <x v="420"/>
    <x v="0"/>
    <x v="0"/>
    <n v="99"/>
    <n v="64.25"/>
    <n v="10"/>
    <n v="46"/>
    <n v="50"/>
    <n v="105"/>
    <n v="9"/>
    <n v="22"/>
  </r>
  <r>
    <x v="420"/>
    <x v="1"/>
    <x v="0"/>
    <n v="99"/>
    <n v="64.25"/>
    <n v="10"/>
    <n v="43"/>
    <n v="50"/>
    <n v="105"/>
    <n v="14"/>
    <n v="34"/>
  </r>
  <r>
    <x v="420"/>
    <x v="2"/>
    <x v="0"/>
    <n v="99"/>
    <n v="64.25"/>
    <n v="10"/>
    <n v="105"/>
    <n v="50"/>
    <n v="105"/>
    <n v="22"/>
    <n v="24"/>
  </r>
  <r>
    <x v="420"/>
    <x v="3"/>
    <x v="0"/>
    <n v="99"/>
    <n v="64.25"/>
    <n v="10"/>
    <n v="111"/>
    <n v="50"/>
    <n v="105"/>
    <n v="11"/>
    <n v="27"/>
  </r>
  <r>
    <x v="421"/>
    <x v="0"/>
    <x v="0"/>
    <n v="99"/>
    <n v="64.25"/>
    <n v="10"/>
    <n v="71"/>
    <n v="50"/>
    <n v="105"/>
    <n v="15"/>
    <n v="38"/>
  </r>
  <r>
    <x v="421"/>
    <x v="1"/>
    <x v="0"/>
    <n v="99"/>
    <n v="64.25"/>
    <n v="10"/>
    <n v="59"/>
    <n v="50"/>
    <n v="105"/>
    <n v="6"/>
    <n v="29"/>
  </r>
  <r>
    <x v="421"/>
    <x v="2"/>
    <x v="0"/>
    <n v="99"/>
    <n v="64.25"/>
    <n v="10"/>
    <n v="83"/>
    <n v="50"/>
    <n v="105"/>
    <n v="15"/>
    <n v="37"/>
  </r>
  <r>
    <x v="421"/>
    <x v="3"/>
    <x v="0"/>
    <n v="99"/>
    <n v="64.25"/>
    <n v="10"/>
    <n v="71"/>
    <n v="50"/>
    <n v="105"/>
    <n v="10"/>
    <n v="26"/>
  </r>
  <r>
    <x v="422"/>
    <x v="0"/>
    <x v="0"/>
    <n v="99"/>
    <n v="64.25"/>
    <n v="10"/>
    <n v="65"/>
    <n v="50"/>
    <n v="105"/>
    <n v="10"/>
    <n v="25"/>
  </r>
  <r>
    <x v="422"/>
    <x v="1"/>
    <x v="0"/>
    <n v="99"/>
    <n v="64.25"/>
    <n v="10"/>
    <n v="94"/>
    <n v="50"/>
    <n v="105"/>
    <n v="10"/>
    <n v="25"/>
  </r>
  <r>
    <x v="422"/>
    <x v="2"/>
    <x v="0"/>
    <n v="99"/>
    <n v="64.25"/>
    <n v="10"/>
    <n v="85"/>
    <n v="50"/>
    <n v="105"/>
    <n v="16"/>
    <n v="40"/>
  </r>
  <r>
    <x v="422"/>
    <x v="3"/>
    <x v="0"/>
    <n v="99"/>
    <n v="64.25"/>
    <n v="10"/>
    <n v="110"/>
    <n v="50"/>
    <n v="105"/>
    <n v="16"/>
    <n v="39"/>
  </r>
  <r>
    <x v="423"/>
    <x v="0"/>
    <x v="6"/>
    <n v="940"/>
    <n v="685"/>
    <n v="20"/>
    <n v="66"/>
    <n v="50"/>
    <n v="105"/>
    <n v="16"/>
    <n v="40"/>
  </r>
  <r>
    <x v="423"/>
    <x v="1"/>
    <x v="6"/>
    <n v="940"/>
    <n v="685"/>
    <n v="20"/>
    <n v="54"/>
    <n v="50"/>
    <n v="105"/>
    <n v="7"/>
    <n v="37"/>
  </r>
  <r>
    <x v="423"/>
    <x v="2"/>
    <x v="6"/>
    <n v="940"/>
    <n v="685"/>
    <n v="20"/>
    <n v="57"/>
    <n v="50"/>
    <n v="105"/>
    <n v="5"/>
    <n v="25"/>
  </r>
  <r>
    <x v="423"/>
    <x v="3"/>
    <x v="6"/>
    <n v="940"/>
    <n v="685"/>
    <n v="20"/>
    <n v="112"/>
    <n v="50"/>
    <n v="105"/>
    <n v="9"/>
    <n v="23"/>
  </r>
  <r>
    <x v="424"/>
    <x v="0"/>
    <x v="9"/>
    <n v="1100"/>
    <n v="795"/>
    <n v="30"/>
    <n v="81"/>
    <n v="33"/>
    <n v="85"/>
    <n v="21"/>
    <n v="26"/>
  </r>
  <r>
    <x v="424"/>
    <x v="1"/>
    <x v="9"/>
    <n v="1100"/>
    <n v="795"/>
    <n v="30"/>
    <n v="39"/>
    <n v="33"/>
    <n v="85"/>
    <n v="5"/>
    <n v="27"/>
  </r>
  <r>
    <x v="424"/>
    <x v="2"/>
    <x v="9"/>
    <n v="1100"/>
    <n v="795"/>
    <n v="30"/>
    <n v="35"/>
    <n v="33"/>
    <n v="85"/>
    <n v="5"/>
    <n v="25"/>
  </r>
  <r>
    <x v="424"/>
    <x v="3"/>
    <x v="9"/>
    <n v="1100"/>
    <n v="795"/>
    <n v="30"/>
    <n v="29"/>
    <n v="33"/>
    <n v="85"/>
    <n v="14"/>
    <n v="36"/>
  </r>
  <r>
    <x v="425"/>
    <x v="0"/>
    <x v="11"/>
    <n v="1610"/>
    <n v="1177.5"/>
    <n v="30"/>
    <n v="51"/>
    <n v="33"/>
    <n v="85"/>
    <n v="12"/>
    <n v="30"/>
  </r>
  <r>
    <x v="425"/>
    <x v="1"/>
    <x v="11"/>
    <n v="1610"/>
    <n v="1177.5"/>
    <n v="30"/>
    <n v="94"/>
    <n v="33"/>
    <n v="85"/>
    <n v="14"/>
    <n v="36"/>
  </r>
  <r>
    <x v="425"/>
    <x v="2"/>
    <x v="11"/>
    <n v="1610"/>
    <n v="1177.5"/>
    <n v="30"/>
    <n v="63"/>
    <n v="33"/>
    <n v="85"/>
    <n v="14"/>
    <n v="34"/>
  </r>
  <r>
    <x v="425"/>
    <x v="3"/>
    <x v="11"/>
    <n v="1610"/>
    <n v="1177.5"/>
    <n v="30"/>
    <n v="65"/>
    <n v="33"/>
    <n v="85"/>
    <n v="15"/>
    <n v="38"/>
  </r>
  <r>
    <x v="426"/>
    <x v="0"/>
    <x v="1"/>
    <n v="80"/>
    <n v="50"/>
    <n v="10"/>
    <n v="61"/>
    <n v="50"/>
    <n v="105"/>
    <n v="14"/>
    <n v="35"/>
  </r>
  <r>
    <x v="426"/>
    <x v="1"/>
    <x v="1"/>
    <n v="80"/>
    <n v="50"/>
    <n v="10"/>
    <n v="53"/>
    <n v="50"/>
    <n v="105"/>
    <n v="6"/>
    <n v="32"/>
  </r>
  <r>
    <x v="426"/>
    <x v="2"/>
    <x v="1"/>
    <n v="80"/>
    <n v="50"/>
    <n v="10"/>
    <n v="42"/>
    <n v="50"/>
    <n v="105"/>
    <n v="14"/>
    <n v="34"/>
  </r>
  <r>
    <x v="426"/>
    <x v="3"/>
    <x v="1"/>
    <n v="80"/>
    <n v="50"/>
    <n v="10"/>
    <n v="86"/>
    <n v="50"/>
    <n v="105"/>
    <n v="11"/>
    <n v="27"/>
  </r>
  <r>
    <x v="427"/>
    <x v="0"/>
    <x v="1"/>
    <n v="2480"/>
    <n v="1850"/>
    <n v="10"/>
    <n v="69"/>
    <n v="50"/>
    <n v="105"/>
    <n v="10"/>
    <n v="24"/>
  </r>
  <r>
    <x v="427"/>
    <x v="1"/>
    <x v="1"/>
    <n v="2480"/>
    <n v="1850"/>
    <n v="10"/>
    <n v="76"/>
    <n v="50"/>
    <n v="105"/>
    <n v="15"/>
    <n v="38"/>
  </r>
  <r>
    <x v="427"/>
    <x v="2"/>
    <x v="1"/>
    <n v="2480"/>
    <n v="1850"/>
    <n v="10"/>
    <n v="51"/>
    <n v="50"/>
    <n v="105"/>
    <n v="7"/>
    <n v="34"/>
  </r>
  <r>
    <x v="427"/>
    <x v="3"/>
    <x v="1"/>
    <n v="2480"/>
    <n v="1850"/>
    <n v="10"/>
    <n v="75"/>
    <n v="50"/>
    <n v="105"/>
    <n v="13"/>
    <n v="33"/>
  </r>
  <r>
    <x v="428"/>
    <x v="0"/>
    <x v="6"/>
    <n v="699"/>
    <n v="504.25"/>
    <n v="20"/>
    <n v="101"/>
    <n v="50"/>
    <n v="105"/>
    <n v="27"/>
    <n v="34"/>
  </r>
  <r>
    <x v="428"/>
    <x v="1"/>
    <x v="6"/>
    <n v="699"/>
    <n v="504.25"/>
    <n v="20"/>
    <n v="102"/>
    <n v="50"/>
    <n v="105"/>
    <n v="20"/>
    <n v="25"/>
  </r>
  <r>
    <x v="428"/>
    <x v="2"/>
    <x v="6"/>
    <n v="699"/>
    <n v="504.25"/>
    <n v="20"/>
    <n v="55"/>
    <n v="50"/>
    <n v="105"/>
    <n v="6"/>
    <n v="29"/>
  </r>
  <r>
    <x v="428"/>
    <x v="3"/>
    <x v="6"/>
    <n v="699"/>
    <n v="504.25"/>
    <n v="20"/>
    <n v="66"/>
    <n v="50"/>
    <n v="105"/>
    <n v="11"/>
    <n v="28"/>
  </r>
  <r>
    <x v="429"/>
    <x v="0"/>
    <x v="22"/>
    <n v="2799"/>
    <n v="2049.25"/>
    <n v="50"/>
    <n v="42"/>
    <n v="21"/>
    <n v="50"/>
    <n v="21"/>
    <n v="26"/>
  </r>
  <r>
    <x v="429"/>
    <x v="1"/>
    <x v="22"/>
    <n v="2799"/>
    <n v="2049.25"/>
    <n v="50"/>
    <n v="57"/>
    <n v="21"/>
    <n v="50"/>
    <n v="16"/>
    <n v="39"/>
  </r>
  <r>
    <x v="429"/>
    <x v="2"/>
    <x v="22"/>
    <n v="2799"/>
    <n v="2049.25"/>
    <n v="50"/>
    <n v="27"/>
    <n v="21"/>
    <n v="50"/>
    <n v="8"/>
    <n v="38"/>
  </r>
  <r>
    <x v="429"/>
    <x v="3"/>
    <x v="22"/>
    <n v="2799"/>
    <n v="2049.25"/>
    <n v="50"/>
    <n v="45"/>
    <n v="21"/>
    <n v="50"/>
    <n v="27"/>
    <n v="34"/>
  </r>
  <r>
    <x v="430"/>
    <x v="0"/>
    <x v="11"/>
    <n v="1599"/>
    <n v="1169.25"/>
    <n v="30"/>
    <n v="83"/>
    <n v="33"/>
    <n v="85"/>
    <n v="27"/>
    <n v="34"/>
  </r>
  <r>
    <x v="430"/>
    <x v="1"/>
    <x v="11"/>
    <n v="1599"/>
    <n v="1169.25"/>
    <n v="30"/>
    <n v="44"/>
    <n v="33"/>
    <n v="85"/>
    <n v="12"/>
    <n v="30"/>
  </r>
  <r>
    <x v="430"/>
    <x v="2"/>
    <x v="11"/>
    <n v="1599"/>
    <n v="1169.25"/>
    <n v="30"/>
    <n v="85"/>
    <n v="33"/>
    <n v="85"/>
    <n v="22"/>
    <n v="24"/>
  </r>
  <r>
    <x v="430"/>
    <x v="3"/>
    <x v="11"/>
    <n v="1599"/>
    <n v="1169.25"/>
    <n v="30"/>
    <n v="42"/>
    <n v="33"/>
    <n v="85"/>
    <n v="5"/>
    <n v="24"/>
  </r>
  <r>
    <x v="431"/>
    <x v="0"/>
    <x v="12"/>
    <n v="2150"/>
    <n v="1572.5"/>
    <n v="40"/>
    <n v="37"/>
    <n v="28"/>
    <n v="55"/>
    <n v="4"/>
    <n v="21"/>
  </r>
  <r>
    <x v="431"/>
    <x v="1"/>
    <x v="12"/>
    <n v="2150"/>
    <n v="1572.5"/>
    <n v="40"/>
    <n v="63"/>
    <n v="28"/>
    <n v="55"/>
    <n v="12"/>
    <n v="29"/>
  </r>
  <r>
    <x v="431"/>
    <x v="2"/>
    <x v="12"/>
    <n v="2150"/>
    <n v="1572.5"/>
    <n v="40"/>
    <n v="46"/>
    <n v="28"/>
    <n v="55"/>
    <n v="22"/>
    <n v="28"/>
  </r>
  <r>
    <x v="431"/>
    <x v="3"/>
    <x v="12"/>
    <n v="2150"/>
    <n v="1572.5"/>
    <n v="40"/>
    <n v="23"/>
    <n v="28"/>
    <n v="55"/>
    <n v="12"/>
    <n v="31"/>
  </r>
  <r>
    <x v="432"/>
    <x v="0"/>
    <x v="15"/>
    <n v="2450"/>
    <n v="1787.5"/>
    <n v="50"/>
    <n v="34"/>
    <n v="28"/>
    <n v="55"/>
    <n v="4"/>
    <n v="22"/>
  </r>
  <r>
    <x v="432"/>
    <x v="1"/>
    <x v="15"/>
    <n v="2450"/>
    <n v="1787.5"/>
    <n v="50"/>
    <n v="26"/>
    <n v="28"/>
    <n v="55"/>
    <n v="16"/>
    <n v="39"/>
  </r>
  <r>
    <x v="432"/>
    <x v="3"/>
    <x v="15"/>
    <n v="2450"/>
    <n v="1787.5"/>
    <n v="50"/>
    <n v="63"/>
    <n v="28"/>
    <n v="55"/>
    <n v="8"/>
    <n v="21"/>
  </r>
  <r>
    <x v="433"/>
    <x v="0"/>
    <x v="23"/>
    <n v="2599"/>
    <n v="1899.25"/>
    <n v="50"/>
    <n v="22"/>
    <n v="21"/>
    <n v="50"/>
    <n v="6"/>
    <n v="29"/>
  </r>
  <r>
    <x v="433"/>
    <x v="1"/>
    <x v="23"/>
    <n v="2599"/>
    <n v="1899.25"/>
    <n v="50"/>
    <n v="57"/>
    <n v="21"/>
    <n v="50"/>
    <n v="12"/>
    <n v="30"/>
  </r>
  <r>
    <x v="433"/>
    <x v="2"/>
    <x v="23"/>
    <n v="2599"/>
    <n v="1899.25"/>
    <n v="50"/>
    <n v="17"/>
    <n v="21"/>
    <n v="50"/>
    <n v="16"/>
    <n v="39"/>
  </r>
  <r>
    <x v="433"/>
    <x v="3"/>
    <x v="23"/>
    <n v="2599"/>
    <n v="1899.25"/>
    <n v="50"/>
    <n v="44"/>
    <n v="21"/>
    <n v="50"/>
    <n v="30"/>
    <n v="38"/>
  </r>
  <r>
    <x v="434"/>
    <x v="0"/>
    <x v="24"/>
    <n v="2650"/>
    <n v="1937.5"/>
    <n v="50"/>
    <n v="55"/>
    <n v="21"/>
    <n v="50"/>
    <n v="12"/>
    <n v="30"/>
  </r>
  <r>
    <x v="434"/>
    <x v="1"/>
    <x v="24"/>
    <n v="2650"/>
    <n v="1937.5"/>
    <n v="50"/>
    <n v="34"/>
    <n v="21"/>
    <n v="50"/>
    <n v="8"/>
    <n v="20"/>
  </r>
  <r>
    <x v="434"/>
    <x v="2"/>
    <x v="24"/>
    <n v="2650"/>
    <n v="1937.5"/>
    <n v="50"/>
    <n v="50"/>
    <n v="21"/>
    <n v="50"/>
    <n v="31"/>
    <n v="34"/>
  </r>
  <r>
    <x v="434"/>
    <x v="3"/>
    <x v="24"/>
    <n v="2650"/>
    <n v="1937.5"/>
    <n v="50"/>
    <n v="54"/>
    <n v="21"/>
    <n v="50"/>
    <n v="12"/>
    <n v="29"/>
  </r>
  <r>
    <x v="435"/>
    <x v="0"/>
    <x v="25"/>
    <n v="2799"/>
    <n v="2049.25"/>
    <n v="50"/>
    <n v="55"/>
    <n v="21"/>
    <n v="50"/>
    <n v="9"/>
    <n v="23"/>
  </r>
  <r>
    <x v="435"/>
    <x v="1"/>
    <x v="25"/>
    <n v="2799"/>
    <n v="2049.25"/>
    <n v="50"/>
    <n v="13"/>
    <n v="21"/>
    <n v="50"/>
    <n v="8"/>
    <n v="20"/>
  </r>
  <r>
    <x v="435"/>
    <x v="2"/>
    <x v="25"/>
    <n v="2799"/>
    <n v="2049.25"/>
    <n v="50"/>
    <n v="25"/>
    <n v="21"/>
    <n v="50"/>
    <n v="7"/>
    <n v="34"/>
  </r>
  <r>
    <x v="435"/>
    <x v="3"/>
    <x v="25"/>
    <n v="2799"/>
    <n v="2049.25"/>
    <n v="50"/>
    <n v="34"/>
    <n v="21"/>
    <n v="50"/>
    <n v="10"/>
    <n v="25"/>
  </r>
  <r>
    <x v="436"/>
    <x v="0"/>
    <x v="22"/>
    <n v="3150"/>
    <n v="2312.5"/>
    <n v="50"/>
    <n v="43"/>
    <n v="21"/>
    <n v="50"/>
    <n v="22"/>
    <n v="27"/>
  </r>
  <r>
    <x v="436"/>
    <x v="1"/>
    <x v="22"/>
    <n v="3150"/>
    <n v="2312.5"/>
    <n v="50"/>
    <n v="31"/>
    <n v="21"/>
    <n v="50"/>
    <n v="8"/>
    <n v="38"/>
  </r>
  <r>
    <x v="436"/>
    <x v="2"/>
    <x v="22"/>
    <n v="3150"/>
    <n v="2312.5"/>
    <n v="50"/>
    <n v="13"/>
    <n v="21"/>
    <n v="50"/>
    <n v="8"/>
    <n v="21"/>
  </r>
  <r>
    <x v="436"/>
    <x v="3"/>
    <x v="22"/>
    <n v="3150"/>
    <n v="2312.5"/>
    <n v="50"/>
    <n v="21"/>
    <n v="21"/>
    <n v="50"/>
    <n v="2"/>
    <n v="22"/>
  </r>
  <r>
    <x v="437"/>
    <x v="0"/>
    <x v="22"/>
    <n v="2899"/>
    <n v="2124.25"/>
    <n v="50"/>
    <n v="55"/>
    <n v="21"/>
    <n v="50"/>
    <n v="10"/>
    <n v="24"/>
  </r>
  <r>
    <x v="437"/>
    <x v="1"/>
    <x v="22"/>
    <n v="2899"/>
    <n v="2124.25"/>
    <n v="50"/>
    <n v="56"/>
    <n v="21"/>
    <n v="50"/>
    <n v="16"/>
    <n v="39"/>
  </r>
  <r>
    <x v="437"/>
    <x v="2"/>
    <x v="22"/>
    <n v="2899"/>
    <n v="2124.25"/>
    <n v="50"/>
    <n v="21"/>
    <n v="21"/>
    <n v="50"/>
    <n v="3"/>
    <n v="26"/>
  </r>
  <r>
    <x v="437"/>
    <x v="3"/>
    <x v="22"/>
    <n v="2899"/>
    <n v="2124.25"/>
    <n v="50"/>
    <n v="36"/>
    <n v="21"/>
    <n v="50"/>
    <n v="15"/>
    <n v="38"/>
  </r>
  <r>
    <x v="438"/>
    <x v="0"/>
    <x v="22"/>
    <n v="2899"/>
    <n v="2124.25"/>
    <n v="50"/>
    <n v="41"/>
    <n v="21"/>
    <n v="50"/>
    <n v="23"/>
    <n v="29"/>
  </r>
  <r>
    <x v="438"/>
    <x v="1"/>
    <x v="22"/>
    <n v="2899"/>
    <n v="2124.25"/>
    <n v="50"/>
    <n v="43"/>
    <n v="21"/>
    <n v="50"/>
    <n v="19"/>
    <n v="24"/>
  </r>
  <r>
    <x v="438"/>
    <x v="2"/>
    <x v="22"/>
    <n v="2899"/>
    <n v="2124.25"/>
    <n v="50"/>
    <n v="19"/>
    <n v="21"/>
    <n v="50"/>
    <n v="15"/>
    <n v="37"/>
  </r>
  <r>
    <x v="438"/>
    <x v="3"/>
    <x v="22"/>
    <n v="2899"/>
    <n v="2124.25"/>
    <n v="50"/>
    <n v="49"/>
    <n v="21"/>
    <n v="50"/>
    <n v="21"/>
    <n v="26"/>
  </r>
  <r>
    <x v="439"/>
    <x v="0"/>
    <x v="7"/>
    <n v="935"/>
    <n v="681.25"/>
    <n v="20"/>
    <n v="41"/>
    <n v="33"/>
    <n v="85"/>
    <n v="7"/>
    <n v="36"/>
  </r>
  <r>
    <x v="439"/>
    <x v="1"/>
    <x v="7"/>
    <n v="935"/>
    <n v="681.25"/>
    <n v="20"/>
    <n v="36"/>
    <n v="33"/>
    <n v="85"/>
    <n v="5"/>
    <n v="24"/>
  </r>
  <r>
    <x v="439"/>
    <x v="2"/>
    <x v="7"/>
    <n v="935"/>
    <n v="681.25"/>
    <n v="20"/>
    <n v="76"/>
    <n v="33"/>
    <n v="85"/>
    <n v="19"/>
    <n v="24"/>
  </r>
  <r>
    <x v="439"/>
    <x v="3"/>
    <x v="7"/>
    <n v="935"/>
    <n v="681.25"/>
    <n v="20"/>
    <n v="58"/>
    <n v="33"/>
    <n v="85"/>
    <n v="9"/>
    <n v="22"/>
  </r>
  <r>
    <x v="440"/>
    <x v="0"/>
    <x v="9"/>
    <n v="1350"/>
    <n v="982.5"/>
    <n v="30"/>
    <n v="81"/>
    <n v="33"/>
    <n v="85"/>
    <n v="22"/>
    <n v="27"/>
  </r>
  <r>
    <x v="440"/>
    <x v="1"/>
    <x v="9"/>
    <n v="1350"/>
    <n v="982.5"/>
    <n v="30"/>
    <n v="87"/>
    <n v="33"/>
    <n v="85"/>
    <n v="16"/>
    <n v="39"/>
  </r>
  <r>
    <x v="440"/>
    <x v="2"/>
    <x v="9"/>
    <n v="1350"/>
    <n v="982.5"/>
    <n v="30"/>
    <n v="28"/>
    <n v="33"/>
    <n v="85"/>
    <n v="12"/>
    <n v="31"/>
  </r>
  <r>
    <x v="440"/>
    <x v="3"/>
    <x v="9"/>
    <n v="1350"/>
    <n v="982.5"/>
    <n v="30"/>
    <n v="87"/>
    <n v="33"/>
    <n v="85"/>
    <n v="13"/>
    <n v="33"/>
  </r>
  <r>
    <x v="441"/>
    <x v="0"/>
    <x v="10"/>
    <n v="1490"/>
    <n v="1087.5"/>
    <n v="30"/>
    <n v="67"/>
    <n v="33"/>
    <n v="85"/>
    <n v="14"/>
    <n v="35"/>
  </r>
  <r>
    <x v="441"/>
    <x v="1"/>
    <x v="10"/>
    <n v="1490"/>
    <n v="1087.5"/>
    <n v="30"/>
    <n v="84"/>
    <n v="33"/>
    <n v="85"/>
    <n v="26"/>
    <n v="33"/>
  </r>
  <r>
    <x v="441"/>
    <x v="3"/>
    <x v="10"/>
    <n v="1490"/>
    <n v="1087.5"/>
    <n v="30"/>
    <n v="62"/>
    <n v="33"/>
    <n v="85"/>
    <n v="10"/>
    <n v="24"/>
  </r>
  <r>
    <x v="442"/>
    <x v="0"/>
    <x v="12"/>
    <n v="1850"/>
    <n v="1347.5"/>
    <n v="40"/>
    <n v="63"/>
    <n v="28"/>
    <n v="55"/>
    <n v="15"/>
    <n v="37"/>
  </r>
  <r>
    <x v="442"/>
    <x v="1"/>
    <x v="12"/>
    <n v="1850"/>
    <n v="1347.5"/>
    <n v="40"/>
    <n v="36"/>
    <n v="28"/>
    <n v="55"/>
    <n v="6"/>
    <n v="31"/>
  </r>
  <r>
    <x v="442"/>
    <x v="2"/>
    <x v="12"/>
    <n v="1850"/>
    <n v="1347.5"/>
    <n v="40"/>
    <n v="60"/>
    <n v="28"/>
    <n v="55"/>
    <n v="16"/>
    <n v="39"/>
  </r>
  <r>
    <x v="442"/>
    <x v="3"/>
    <x v="12"/>
    <n v="1850"/>
    <n v="1347.5"/>
    <n v="40"/>
    <n v="60"/>
    <n v="28"/>
    <n v="55"/>
    <n v="11"/>
    <n v="27"/>
  </r>
  <r>
    <x v="443"/>
    <x v="0"/>
    <x v="12"/>
    <n v="1799"/>
    <n v="1309.25"/>
    <n v="40"/>
    <n v="47"/>
    <n v="28"/>
    <n v="55"/>
    <n v="32"/>
    <n v="40"/>
  </r>
  <r>
    <x v="443"/>
    <x v="1"/>
    <x v="12"/>
    <n v="1799"/>
    <n v="1309.25"/>
    <n v="40"/>
    <n v="30"/>
    <n v="28"/>
    <n v="55"/>
    <n v="4"/>
    <n v="20"/>
  </r>
  <r>
    <x v="443"/>
    <x v="2"/>
    <x v="12"/>
    <n v="1799"/>
    <n v="1309.25"/>
    <n v="40"/>
    <n v="55"/>
    <n v="28"/>
    <n v="55"/>
    <n v="26"/>
    <n v="29"/>
  </r>
  <r>
    <x v="443"/>
    <x v="3"/>
    <x v="12"/>
    <n v="1799"/>
    <n v="1309.25"/>
    <n v="40"/>
    <n v="45"/>
    <n v="28"/>
    <n v="55"/>
    <n v="25"/>
    <n v="31"/>
  </r>
  <r>
    <x v="444"/>
    <x v="0"/>
    <x v="15"/>
    <n v="2180"/>
    <n v="1585"/>
    <n v="50"/>
    <n v="22"/>
    <n v="28"/>
    <n v="55"/>
    <n v="13"/>
    <n v="33"/>
  </r>
  <r>
    <x v="444"/>
    <x v="1"/>
    <x v="15"/>
    <n v="2180"/>
    <n v="1585"/>
    <n v="50"/>
    <n v="32"/>
    <n v="28"/>
    <n v="55"/>
    <n v="6"/>
    <n v="30"/>
  </r>
  <r>
    <x v="444"/>
    <x v="2"/>
    <x v="15"/>
    <n v="2180"/>
    <n v="1585"/>
    <n v="50"/>
    <n v="31"/>
    <n v="28"/>
    <n v="55"/>
    <n v="8"/>
    <n v="40"/>
  </r>
  <r>
    <x v="444"/>
    <x v="3"/>
    <x v="15"/>
    <n v="2180"/>
    <n v="1585"/>
    <n v="50"/>
    <n v="38"/>
    <n v="28"/>
    <n v="55"/>
    <n v="7"/>
    <n v="35"/>
  </r>
  <r>
    <x v="445"/>
    <x v="0"/>
    <x v="21"/>
    <n v="2360"/>
    <n v="1720"/>
    <n v="50"/>
    <n v="53"/>
    <n v="28"/>
    <n v="55"/>
    <n v="30"/>
    <n v="37"/>
  </r>
  <r>
    <x v="445"/>
    <x v="1"/>
    <x v="21"/>
    <n v="2360"/>
    <n v="1720"/>
    <n v="50"/>
    <n v="56"/>
    <n v="28"/>
    <n v="55"/>
    <n v="16"/>
    <n v="39"/>
  </r>
  <r>
    <x v="445"/>
    <x v="3"/>
    <x v="21"/>
    <n v="2360"/>
    <n v="1720"/>
    <n v="50"/>
    <n v="34"/>
    <n v="28"/>
    <n v="55"/>
    <n v="7"/>
    <n v="37"/>
  </r>
  <r>
    <x v="446"/>
    <x v="0"/>
    <x v="23"/>
    <n v="2199"/>
    <n v="1599.25"/>
    <n v="50"/>
    <n v="51"/>
    <n v="21"/>
    <n v="50"/>
    <n v="10"/>
    <n v="24"/>
  </r>
  <r>
    <x v="446"/>
    <x v="1"/>
    <x v="23"/>
    <n v="2199"/>
    <n v="1599.25"/>
    <n v="50"/>
    <n v="38"/>
    <n v="21"/>
    <n v="50"/>
    <n v="13"/>
    <n v="33"/>
  </r>
  <r>
    <x v="446"/>
    <x v="2"/>
    <x v="23"/>
    <n v="2199"/>
    <n v="1599.25"/>
    <n v="50"/>
    <n v="60"/>
    <n v="21"/>
    <n v="50"/>
    <n v="11"/>
    <n v="27"/>
  </r>
  <r>
    <x v="446"/>
    <x v="3"/>
    <x v="23"/>
    <n v="2199"/>
    <n v="1599.25"/>
    <n v="50"/>
    <n v="24"/>
    <n v="21"/>
    <n v="50"/>
    <n v="6"/>
    <n v="29"/>
  </r>
  <r>
    <x v="447"/>
    <x v="0"/>
    <x v="26"/>
    <n v="2425"/>
    <n v="1768.75"/>
    <n v="50"/>
    <n v="57"/>
    <n v="21"/>
    <n v="50"/>
    <n v="8"/>
    <n v="21"/>
  </r>
  <r>
    <x v="447"/>
    <x v="1"/>
    <x v="26"/>
    <n v="2425"/>
    <n v="1768.75"/>
    <n v="50"/>
    <n v="42"/>
    <n v="21"/>
    <n v="50"/>
    <n v="17"/>
    <n v="21"/>
  </r>
  <r>
    <x v="447"/>
    <x v="2"/>
    <x v="26"/>
    <n v="2425"/>
    <n v="1768.75"/>
    <n v="50"/>
    <n v="24"/>
    <n v="21"/>
    <n v="50"/>
    <n v="4"/>
    <n v="22"/>
  </r>
  <r>
    <x v="447"/>
    <x v="3"/>
    <x v="26"/>
    <n v="2425"/>
    <n v="1768.75"/>
    <n v="50"/>
    <n v="35"/>
    <n v="21"/>
    <n v="50"/>
    <n v="10"/>
    <n v="26"/>
  </r>
  <r>
    <x v="448"/>
    <x v="0"/>
    <x v="13"/>
    <n v="1830"/>
    <n v="1332.5"/>
    <n v="40"/>
    <n v="51"/>
    <n v="28"/>
    <n v="55"/>
    <n v="26"/>
    <n v="32"/>
  </r>
  <r>
    <x v="448"/>
    <x v="1"/>
    <x v="13"/>
    <n v="1830"/>
    <n v="1332.5"/>
    <n v="40"/>
    <n v="51"/>
    <n v="28"/>
    <n v="55"/>
    <n v="22"/>
    <n v="28"/>
  </r>
  <r>
    <x v="448"/>
    <x v="2"/>
    <x v="13"/>
    <n v="1830"/>
    <n v="1332.5"/>
    <n v="40"/>
    <n v="48"/>
    <n v="28"/>
    <n v="55"/>
    <n v="22"/>
    <n v="27"/>
  </r>
  <r>
    <x v="448"/>
    <x v="3"/>
    <x v="13"/>
    <n v="1830"/>
    <n v="1332.5"/>
    <n v="40"/>
    <n v="27"/>
    <n v="28"/>
    <n v="55"/>
    <n v="10"/>
    <n v="24"/>
  </r>
  <r>
    <x v="449"/>
    <x v="0"/>
    <x v="5"/>
    <n v="600"/>
    <n v="440"/>
    <n v="10"/>
    <n v="82"/>
    <n v="50"/>
    <n v="105"/>
    <n v="14"/>
    <n v="35"/>
  </r>
  <r>
    <x v="449"/>
    <x v="1"/>
    <x v="5"/>
    <n v="600"/>
    <n v="440"/>
    <n v="10"/>
    <n v="77"/>
    <n v="50"/>
    <n v="105"/>
    <n v="11"/>
    <n v="28"/>
  </r>
  <r>
    <x v="449"/>
    <x v="2"/>
    <x v="5"/>
    <n v="600"/>
    <n v="440"/>
    <n v="10"/>
    <n v="114"/>
    <n v="50"/>
    <n v="105"/>
    <n v="10"/>
    <n v="24"/>
  </r>
  <r>
    <x v="449"/>
    <x v="3"/>
    <x v="5"/>
    <n v="600"/>
    <n v="440"/>
    <n v="10"/>
    <n v="80"/>
    <n v="50"/>
    <n v="105"/>
    <n v="8"/>
    <n v="21"/>
  </r>
  <r>
    <x v="450"/>
    <x v="0"/>
    <x v="3"/>
    <n v="1130"/>
    <n v="827.5"/>
    <n v="20"/>
    <n v="65"/>
    <n v="50"/>
    <n v="105"/>
    <n v="8"/>
    <n v="20"/>
  </r>
  <r>
    <x v="451"/>
    <x v="0"/>
    <x v="3"/>
    <n v="1130"/>
    <n v="827.5"/>
    <n v="20"/>
    <n v="92"/>
    <n v="50"/>
    <n v="105"/>
    <n v="14"/>
    <n v="36"/>
  </r>
  <r>
    <x v="451"/>
    <x v="1"/>
    <x v="3"/>
    <n v="1130"/>
    <n v="827.5"/>
    <n v="20"/>
    <n v="102"/>
    <n v="50"/>
    <n v="105"/>
    <n v="18"/>
    <n v="22"/>
  </r>
  <r>
    <x v="451"/>
    <x v="2"/>
    <x v="3"/>
    <n v="1130"/>
    <n v="827.5"/>
    <n v="20"/>
    <n v="60"/>
    <n v="50"/>
    <n v="105"/>
    <n v="7"/>
    <n v="36"/>
  </r>
  <r>
    <x v="451"/>
    <x v="3"/>
    <x v="3"/>
    <n v="1130"/>
    <n v="827.5"/>
    <n v="20"/>
    <n v="100"/>
    <n v="50"/>
    <n v="105"/>
    <n v="18"/>
    <n v="22"/>
  </r>
  <r>
    <x v="452"/>
    <x v="0"/>
    <x v="7"/>
    <n v="1455"/>
    <n v="1071.25"/>
    <n v="20"/>
    <n v="33"/>
    <n v="33"/>
    <n v="85"/>
    <n v="3"/>
    <n v="29"/>
  </r>
  <r>
    <x v="452"/>
    <x v="1"/>
    <x v="7"/>
    <n v="1455"/>
    <n v="1071.25"/>
    <n v="20"/>
    <n v="36"/>
    <n v="33"/>
    <n v="85"/>
    <n v="6"/>
    <n v="32"/>
  </r>
  <r>
    <x v="452"/>
    <x v="2"/>
    <x v="7"/>
    <n v="1455"/>
    <n v="1071.25"/>
    <n v="20"/>
    <n v="76"/>
    <n v="33"/>
    <n v="85"/>
    <n v="25"/>
    <n v="31"/>
  </r>
  <r>
    <x v="452"/>
    <x v="3"/>
    <x v="7"/>
    <n v="1455"/>
    <n v="1071.25"/>
    <n v="20"/>
    <n v="95"/>
    <n v="33"/>
    <n v="85"/>
    <n v="12"/>
    <n v="30"/>
  </r>
  <r>
    <x v="453"/>
    <x v="0"/>
    <x v="8"/>
    <n v="1980"/>
    <n v="1455"/>
    <n v="30"/>
    <n v="43"/>
    <n v="33"/>
    <n v="85"/>
    <n v="4"/>
    <n v="22"/>
  </r>
  <r>
    <x v="453"/>
    <x v="1"/>
    <x v="8"/>
    <n v="1980"/>
    <n v="1455"/>
    <n v="30"/>
    <n v="34"/>
    <n v="33"/>
    <n v="85"/>
    <n v="6"/>
    <n v="32"/>
  </r>
  <r>
    <x v="453"/>
    <x v="2"/>
    <x v="8"/>
    <n v="1980"/>
    <n v="1455"/>
    <n v="30"/>
    <n v="63"/>
    <n v="33"/>
    <n v="85"/>
    <n v="16"/>
    <n v="40"/>
  </r>
  <r>
    <x v="453"/>
    <x v="3"/>
    <x v="8"/>
    <n v="1980"/>
    <n v="1455"/>
    <n v="30"/>
    <n v="62"/>
    <n v="33"/>
    <n v="85"/>
    <n v="15"/>
    <n v="38"/>
  </r>
  <r>
    <x v="454"/>
    <x v="0"/>
    <x v="12"/>
    <n v="2575"/>
    <n v="1891.25"/>
    <n v="40"/>
    <n v="31"/>
    <n v="28"/>
    <n v="55"/>
    <n v="6"/>
    <n v="32"/>
  </r>
  <r>
    <x v="454"/>
    <x v="1"/>
    <x v="12"/>
    <n v="2575"/>
    <n v="1891.25"/>
    <n v="40"/>
    <n v="25"/>
    <n v="28"/>
    <n v="55"/>
    <n v="15"/>
    <n v="37"/>
  </r>
  <r>
    <x v="454"/>
    <x v="2"/>
    <x v="12"/>
    <n v="2575"/>
    <n v="1891.25"/>
    <n v="40"/>
    <n v="32"/>
    <n v="28"/>
    <n v="55"/>
    <n v="7"/>
    <n v="34"/>
  </r>
  <r>
    <x v="454"/>
    <x v="3"/>
    <x v="12"/>
    <n v="2575"/>
    <n v="1891.25"/>
    <n v="40"/>
    <n v="37"/>
    <n v="28"/>
    <n v="55"/>
    <n v="8"/>
    <n v="40"/>
  </r>
  <r>
    <x v="455"/>
    <x v="0"/>
    <x v="27"/>
    <n v="200"/>
    <n v="120"/>
    <n v="30"/>
    <n v="77"/>
    <n v="33"/>
    <n v="85"/>
    <n v="25"/>
    <n v="31"/>
  </r>
  <r>
    <x v="455"/>
    <x v="1"/>
    <x v="27"/>
    <n v="200"/>
    <n v="120"/>
    <n v="30"/>
    <n v="33"/>
    <n v="33"/>
    <n v="85"/>
    <n v="2"/>
    <n v="23"/>
  </r>
  <r>
    <x v="455"/>
    <x v="2"/>
    <x v="27"/>
    <n v="200"/>
    <n v="120"/>
    <n v="30"/>
    <n v="89"/>
    <n v="33"/>
    <n v="85"/>
    <n v="12"/>
    <n v="30"/>
  </r>
  <r>
    <x v="455"/>
    <x v="3"/>
    <x v="27"/>
    <n v="200"/>
    <n v="120"/>
    <n v="30"/>
    <n v="84"/>
    <n v="33"/>
    <n v="85"/>
    <n v="23"/>
    <n v="29"/>
  </r>
  <r>
    <x v="456"/>
    <x v="0"/>
    <x v="28"/>
    <n v="25"/>
    <n v="8.75"/>
    <n v="10"/>
    <n v="109"/>
    <n v="50"/>
    <n v="105"/>
    <n v="10"/>
    <n v="25"/>
  </r>
  <r>
    <x v="456"/>
    <x v="1"/>
    <x v="28"/>
    <n v="25"/>
    <n v="8.75"/>
    <n v="10"/>
    <n v="75"/>
    <n v="50"/>
    <n v="105"/>
    <n v="12"/>
    <n v="29"/>
  </r>
  <r>
    <x v="456"/>
    <x v="2"/>
    <x v="28"/>
    <n v="25"/>
    <n v="8.75"/>
    <n v="10"/>
    <n v="78"/>
    <n v="50"/>
    <n v="105"/>
    <n v="14"/>
    <n v="36"/>
  </r>
  <r>
    <x v="456"/>
    <x v="3"/>
    <x v="28"/>
    <n v="25"/>
    <n v="8.75"/>
    <n v="10"/>
    <n v="78"/>
    <n v="50"/>
    <n v="105"/>
    <n v="10"/>
    <n v="26"/>
  </r>
  <r>
    <x v="457"/>
    <x v="0"/>
    <x v="5"/>
    <n v="520"/>
    <n v="380"/>
    <n v="10"/>
    <n v="82"/>
    <n v="50"/>
    <n v="105"/>
    <n v="16"/>
    <n v="39"/>
  </r>
  <r>
    <x v="457"/>
    <x v="1"/>
    <x v="5"/>
    <n v="520"/>
    <n v="380"/>
    <n v="10"/>
    <n v="115"/>
    <n v="50"/>
    <n v="105"/>
    <n v="14"/>
    <n v="36"/>
  </r>
  <r>
    <x v="457"/>
    <x v="2"/>
    <x v="5"/>
    <n v="520"/>
    <n v="380"/>
    <n v="10"/>
    <n v="91"/>
    <n v="50"/>
    <n v="105"/>
    <n v="10"/>
    <n v="24"/>
  </r>
  <r>
    <x v="457"/>
    <x v="3"/>
    <x v="5"/>
    <n v="520"/>
    <n v="380"/>
    <n v="10"/>
    <n v="89"/>
    <n v="50"/>
    <n v="105"/>
    <n v="14"/>
    <n v="3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8">
  <r>
    <n v="5445"/>
  </r>
  <r>
    <n v="6831"/>
  </r>
  <r>
    <n v="10395"/>
  </r>
  <r>
    <n v="7920"/>
  </r>
  <r>
    <n v="10890"/>
  </r>
  <r>
    <n v="6138"/>
  </r>
  <r>
    <n v="7227"/>
  </r>
  <r>
    <n v="5544"/>
  </r>
  <r>
    <n v="6160"/>
  </r>
  <r>
    <n v="12540"/>
  </r>
  <r>
    <n v="6710"/>
  </r>
  <r>
    <n v="4730"/>
  </r>
  <r>
    <n v="22365"/>
  </r>
  <r>
    <n v="26460"/>
  </r>
  <r>
    <n v="32130"/>
  </r>
  <r>
    <n v="3850"/>
  </r>
  <r>
    <n v="5445"/>
  </r>
  <r>
    <n v="3245"/>
  </r>
  <r>
    <n v="4015"/>
  </r>
  <r>
    <n v="3200"/>
  </r>
  <r>
    <n v="8960"/>
  </r>
  <r>
    <n v="8080"/>
  </r>
  <r>
    <n v="4080"/>
  </r>
  <r>
    <n v="8050"/>
  </r>
  <r>
    <n v="3640"/>
  </r>
  <r>
    <n v="4760"/>
  </r>
  <r>
    <n v="2840"/>
  </r>
  <r>
    <n v="2400"/>
  </r>
  <r>
    <n v="2800"/>
  </r>
  <r>
    <n v="3440"/>
  </r>
  <r>
    <n v="3740"/>
  </r>
  <r>
    <n v="6715"/>
  </r>
  <r>
    <n v="6290"/>
  </r>
  <r>
    <n v="5100"/>
  </r>
  <r>
    <n v="7425"/>
  </r>
  <r>
    <n v="4653"/>
  </r>
  <r>
    <n v="11286"/>
  </r>
  <r>
    <n v="24795"/>
  </r>
  <r>
    <n v="13395"/>
  </r>
  <r>
    <n v="23940"/>
  </r>
  <r>
    <n v="14820"/>
  </r>
  <r>
    <n v="6720"/>
  </r>
  <r>
    <n v="4550"/>
  </r>
  <r>
    <n v="5530"/>
  </r>
  <r>
    <n v="4225"/>
  </r>
  <r>
    <n v="4225"/>
  </r>
  <r>
    <n v="3640"/>
  </r>
  <r>
    <n v="7722"/>
  </r>
  <r>
    <n v="5643"/>
  </r>
  <r>
    <n v="5445"/>
  </r>
  <r>
    <n v="11280"/>
  </r>
  <r>
    <n v="13800"/>
  </r>
  <r>
    <n v="4800"/>
  </r>
  <r>
    <n v="6960"/>
  </r>
  <r>
    <n v="7840"/>
  </r>
  <r>
    <n v="4080"/>
  </r>
  <r>
    <n v="2695"/>
  </r>
  <r>
    <n v="4840"/>
  </r>
  <r>
    <n v="4675"/>
  </r>
  <r>
    <n v="4550"/>
  </r>
  <r>
    <n v="4810"/>
  </r>
  <r>
    <n v="6370"/>
  </r>
  <r>
    <n v="10098"/>
  </r>
  <r>
    <n v="8415"/>
  </r>
  <r>
    <n v="9405"/>
  </r>
  <r>
    <n v="32960"/>
  </r>
  <r>
    <n v="27200"/>
  </r>
  <r>
    <n v="28160"/>
  </r>
  <r>
    <n v="16960"/>
  </r>
  <r>
    <n v="28620"/>
  </r>
  <r>
    <n v="11660"/>
  </r>
  <r>
    <n v="11130"/>
  </r>
  <r>
    <n v="10300"/>
  </r>
  <r>
    <n v="10300"/>
  </r>
  <r>
    <n v="11500"/>
  </r>
  <r>
    <n v="9200"/>
  </r>
  <r>
    <n v="18360"/>
  </r>
  <r>
    <n v="23490"/>
  </r>
  <r>
    <n v="25110"/>
  </r>
  <r>
    <n v="10400"/>
  </r>
  <r>
    <n v="6700"/>
  </r>
  <r>
    <n v="7100"/>
  </r>
  <r>
    <n v="23520"/>
  </r>
  <r>
    <n v="17010"/>
  </r>
  <r>
    <n v="23310"/>
  </r>
  <r>
    <n v="24080"/>
  </r>
  <r>
    <n v="14840"/>
  </r>
  <r>
    <n v="6555"/>
  </r>
  <r>
    <n v="12305"/>
  </r>
  <r>
    <n v="21175"/>
  </r>
  <r>
    <n v="21175"/>
  </r>
  <r>
    <n v="19525"/>
  </r>
  <r>
    <n v="16775"/>
  </r>
  <r>
    <n v="19720"/>
  </r>
  <r>
    <n v="26180"/>
  </r>
  <r>
    <n v="37400"/>
  </r>
  <r>
    <n v="15980"/>
  </r>
  <r>
    <n v="41600"/>
  </r>
  <r>
    <n v="19200"/>
  </r>
  <r>
    <n v="35600"/>
  </r>
  <r>
    <n v="44000"/>
  </r>
  <r>
    <n v="9010"/>
  </r>
  <r>
    <n v="13430"/>
  </r>
  <r>
    <n v="12750"/>
  </r>
  <r>
    <n v="7650"/>
  </r>
  <r>
    <n v="13500"/>
  </r>
  <r>
    <n v="20160"/>
  </r>
  <r>
    <n v="32680"/>
  </r>
  <r>
    <n v="30960"/>
  </r>
  <r>
    <n v="36120"/>
  </r>
  <r>
    <n v="30960"/>
  </r>
  <r>
    <n v="36040"/>
  </r>
  <r>
    <n v="27540"/>
  </r>
  <r>
    <n v="31960"/>
  </r>
  <r>
    <n v="33320"/>
  </r>
  <r>
    <n v="32550"/>
  </r>
  <r>
    <n v="19220"/>
  </r>
  <r>
    <n v="28830"/>
  </r>
  <r>
    <n v="23030"/>
  </r>
  <r>
    <n v="54050"/>
  </r>
  <r>
    <n v="52640"/>
  </r>
  <r>
    <n v="25850"/>
  </r>
  <r>
    <n v="12825"/>
  </r>
  <r>
    <n v="21090"/>
  </r>
  <r>
    <n v="31920"/>
  </r>
  <r>
    <n v="27360"/>
  </r>
  <r>
    <n v="59150"/>
  </r>
  <r>
    <n v="66300"/>
  </r>
  <r>
    <n v="51350"/>
  </r>
  <r>
    <n v="46060"/>
  </r>
  <r>
    <n v="42770"/>
  </r>
  <r>
    <n v="26320"/>
  </r>
  <r>
    <n v="32430"/>
  </r>
  <r>
    <n v="59405"/>
  </r>
  <r>
    <n v="46870"/>
  </r>
  <r>
    <n v="54500"/>
  </r>
  <r>
    <n v="14935"/>
  </r>
  <r>
    <n v="8410"/>
  </r>
  <r>
    <n v="33350"/>
  </r>
  <r>
    <n v="24070"/>
  </r>
  <r>
    <n v="27550"/>
  </r>
  <r>
    <n v="12180"/>
  </r>
  <r>
    <n v="12040"/>
  </r>
  <r>
    <n v="11060"/>
  </r>
  <r>
    <n v="10780"/>
  </r>
  <r>
    <n v="7280"/>
  </r>
  <r>
    <n v="5945"/>
  </r>
  <r>
    <n v="8700"/>
  </r>
  <r>
    <n v="10005"/>
  </r>
  <r>
    <n v="10440"/>
  </r>
  <r>
    <n v="27360"/>
  </r>
  <r>
    <n v="26220"/>
  </r>
  <r>
    <n v="21660"/>
  </r>
  <r>
    <n v="12825"/>
  </r>
  <r>
    <n v="4005"/>
  </r>
  <r>
    <n v="3285"/>
  </r>
  <r>
    <n v="2115"/>
  </r>
  <r>
    <n v="31065"/>
  </r>
  <r>
    <n v="13680"/>
  </r>
  <r>
    <n v="16530"/>
  </r>
  <r>
    <n v="15105"/>
  </r>
  <r>
    <n v="2400"/>
  </r>
  <r>
    <n v="3270"/>
  </r>
  <r>
    <n v="2700"/>
  </r>
  <r>
    <n v="7560"/>
  </r>
  <r>
    <n v="13365"/>
  </r>
  <r>
    <n v="12150"/>
  </r>
  <r>
    <n v="7840"/>
  </r>
  <r>
    <n v="5320"/>
  </r>
  <r>
    <n v="7000"/>
  </r>
  <r>
    <n v="4875"/>
  </r>
  <r>
    <n v="7950"/>
  </r>
  <r>
    <n v="4350"/>
  </r>
  <r>
    <n v="34000"/>
  </r>
  <r>
    <n v="18360"/>
  </r>
  <r>
    <n v="27540"/>
  </r>
  <r>
    <n v="23460"/>
  </r>
  <r>
    <n v="1620"/>
  </r>
  <r>
    <n v="2790"/>
  </r>
  <r>
    <n v="38350"/>
  </r>
  <r>
    <n v="41890"/>
  </r>
  <r>
    <n v="43070"/>
  </r>
  <r>
    <n v="63720"/>
  </r>
  <r>
    <n v="7000"/>
  </r>
  <r>
    <n v="12040"/>
  </r>
  <r>
    <n v="15400"/>
  </r>
  <r>
    <n v="14560"/>
  </r>
  <r>
    <n v="15300"/>
  </r>
  <r>
    <n v="18180"/>
  </r>
  <r>
    <n v="6534"/>
  </r>
  <r>
    <n v="9702"/>
  </r>
  <r>
    <n v="13800"/>
  </r>
  <r>
    <n v="9000"/>
  </r>
  <r>
    <n v="2380"/>
  </r>
  <r>
    <n v="3815"/>
  </r>
  <r>
    <n v="34650"/>
  </r>
  <r>
    <n v="33330"/>
  </r>
  <r>
    <n v="34650"/>
  </r>
  <r>
    <n v="40920"/>
  </r>
  <r>
    <n v="24200"/>
  </r>
  <r>
    <n v="32560"/>
  </r>
  <r>
    <n v="33000"/>
  </r>
  <r>
    <n v="44240"/>
  </r>
  <r>
    <n v="30800"/>
  </r>
  <r>
    <n v="43680"/>
  </r>
  <r>
    <n v="28560"/>
  </r>
  <r>
    <n v="43160"/>
  </r>
  <r>
    <n v="39010"/>
  </r>
  <r>
    <n v="22410"/>
  </r>
  <r>
    <n v="27805"/>
  </r>
  <r>
    <n v="11440"/>
  </r>
  <r>
    <n v="13860"/>
  </r>
  <r>
    <n v="9020"/>
  </r>
  <r>
    <n v="30530"/>
  </r>
  <r>
    <n v="43000"/>
  </r>
  <r>
    <n v="27520"/>
  </r>
  <r>
    <n v="27520"/>
  </r>
  <r>
    <n v="11385"/>
  </r>
  <r>
    <n v="11845"/>
  </r>
  <r>
    <n v="10005"/>
  </r>
  <r>
    <n v="56000"/>
  </r>
  <r>
    <n v="56000"/>
  </r>
  <r>
    <n v="35840"/>
  </r>
  <r>
    <n v="48160"/>
  </r>
  <r>
    <n v="37746"/>
  </r>
  <r>
    <n v="40542"/>
  </r>
  <r>
    <n v="37370"/>
  </r>
  <r>
    <n v="25160"/>
  </r>
  <r>
    <n v="20350"/>
  </r>
  <r>
    <n v="23660"/>
  </r>
  <r>
    <n v="17680"/>
  </r>
  <r>
    <n v="15860"/>
  </r>
  <r>
    <n v="10850"/>
  </r>
  <r>
    <n v="11315"/>
  </r>
  <r>
    <n v="35400"/>
  </r>
  <r>
    <n v="59295"/>
  </r>
  <r>
    <n v="74340"/>
  </r>
  <r>
    <n v="49560"/>
  </r>
  <r>
    <n v="34020"/>
  </r>
  <r>
    <n v="24570"/>
  </r>
  <r>
    <n v="49560"/>
  </r>
  <r>
    <n v="28320"/>
  </r>
  <r>
    <n v="38940"/>
  </r>
  <r>
    <n v="32450"/>
  </r>
  <r>
    <n v="48735"/>
  </r>
  <r>
    <n v="29070"/>
  </r>
  <r>
    <n v="55575"/>
  </r>
  <r>
    <n v="60705"/>
  </r>
  <r>
    <n v="41440"/>
  </r>
  <r>
    <n v="31360"/>
  </r>
  <r>
    <n v="76160"/>
  </r>
  <r>
    <n v="71680"/>
  </r>
  <r>
    <n v="21840"/>
  </r>
  <r>
    <n v="52325"/>
  </r>
  <r>
    <n v="30240"/>
  </r>
  <r>
    <n v="36960"/>
  </r>
  <r>
    <n v="21600"/>
  </r>
  <r>
    <n v="54720"/>
  </r>
  <r>
    <n v="95790"/>
  </r>
  <r>
    <n v="63860"/>
  </r>
  <r>
    <n v="86520"/>
  </r>
  <r>
    <n v="85490"/>
  </r>
  <r>
    <n v="100870"/>
  </r>
  <r>
    <n v="123140"/>
  </r>
  <r>
    <n v="86460"/>
  </r>
  <r>
    <n v="111350"/>
  </r>
  <r>
    <n v="20405"/>
  </r>
  <r>
    <n v="30210"/>
  </r>
  <r>
    <n v="27030"/>
  </r>
  <r>
    <n v="19610"/>
  </r>
  <r>
    <n v="7480"/>
  </r>
  <r>
    <n v="7480"/>
  </r>
  <r>
    <n v="7810"/>
  </r>
  <r>
    <n v="8360"/>
  </r>
  <r>
    <n v="90720"/>
  </r>
  <r>
    <n v="70560"/>
  </r>
  <r>
    <n v="59040"/>
  </r>
  <r>
    <n v="34560"/>
  </r>
  <r>
    <n v="31005"/>
  </r>
  <r>
    <n v="26325"/>
  </r>
  <r>
    <n v="40365"/>
  </r>
  <r>
    <n v="64350"/>
  </r>
  <r>
    <n v="22800"/>
  </r>
  <r>
    <n v="37200"/>
  </r>
  <r>
    <n v="32000"/>
  </r>
  <r>
    <n v="23600"/>
  </r>
  <r>
    <n v="97280"/>
  </r>
  <r>
    <n v="77520"/>
  </r>
  <r>
    <n v="91200"/>
  </r>
  <r>
    <n v="27000"/>
  </r>
  <r>
    <n v="30150"/>
  </r>
  <r>
    <n v="27450"/>
  </r>
  <r>
    <n v="70810"/>
  </r>
  <r>
    <n v="46560"/>
  </r>
  <r>
    <n v="46200"/>
  </r>
  <r>
    <n v="61050"/>
  </r>
  <r>
    <n v="29700"/>
  </r>
  <r>
    <n v="53410"/>
  </r>
  <r>
    <n v="25480"/>
  </r>
  <r>
    <n v="25480"/>
  </r>
  <r>
    <n v="59301"/>
  </r>
  <r>
    <n v="41930"/>
  </r>
  <r>
    <n v="38336"/>
  </r>
  <r>
    <n v="117760"/>
  </r>
  <r>
    <n v="55200"/>
  </r>
  <r>
    <n v="114080"/>
  </r>
  <r>
    <n v="60720"/>
  </r>
  <r>
    <n v="28200"/>
  </r>
  <r>
    <n v="80840"/>
  </r>
  <r>
    <n v="80840"/>
  </r>
  <r>
    <n v="87420"/>
  </r>
  <r>
    <n v="44180"/>
  </r>
  <r>
    <n v="42300"/>
  </r>
  <r>
    <n v="84600"/>
  </r>
  <r>
    <n v="39480"/>
  </r>
  <r>
    <n v="122200"/>
  </r>
  <r>
    <n v="97760"/>
  </r>
  <r>
    <n v="11770"/>
  </r>
  <r>
    <n v="9240"/>
  </r>
  <r>
    <n v="4950"/>
  </r>
  <r>
    <n v="9570"/>
  </r>
  <r>
    <n v="36860"/>
  </r>
  <r>
    <n v="38800"/>
  </r>
  <r>
    <n v="31525"/>
  </r>
  <r>
    <n v="48985"/>
  </r>
  <r>
    <n v="5200"/>
  </r>
  <r>
    <n v="6640"/>
  </r>
  <r>
    <n v="8640"/>
  </r>
  <r>
    <n v="5760"/>
  </r>
  <r>
    <n v="2840"/>
  </r>
  <r>
    <n v="1600"/>
  </r>
  <r>
    <n v="7821"/>
  </r>
  <r>
    <n v="8613"/>
  </r>
  <r>
    <n v="9504"/>
  </r>
  <r>
    <n v="68495"/>
  </r>
  <r>
    <n v="45220"/>
  </r>
  <r>
    <n v="36975"/>
  </r>
  <r>
    <n v="37400"/>
  </r>
  <r>
    <n v="45050"/>
  </r>
  <r>
    <n v="35550"/>
  </r>
  <r>
    <n v="36000"/>
  </r>
  <r>
    <n v="36900"/>
  </r>
  <r>
    <n v="30150"/>
  </r>
  <r>
    <n v="16520"/>
  </r>
  <r>
    <n v="11480"/>
  </r>
  <r>
    <n v="14840"/>
  </r>
  <r>
    <n v="54900"/>
  </r>
  <r>
    <n v="40500"/>
  </r>
  <r>
    <n v="98100"/>
  </r>
  <r>
    <n v="39600"/>
  </r>
  <r>
    <n v="20250"/>
  </r>
  <r>
    <n v="17280"/>
  </r>
  <r>
    <n v="16470"/>
  </r>
  <r>
    <n v="21090"/>
  </r>
  <r>
    <n v="32930"/>
  </r>
  <r>
    <n v="24420"/>
  </r>
  <r>
    <n v="72720"/>
  </r>
  <r>
    <n v="43430"/>
  </r>
  <r>
    <n v="89890"/>
  </r>
  <r>
    <n v="92020"/>
  </r>
  <r>
    <n v="73830"/>
  </r>
  <r>
    <n v="97370"/>
  </r>
  <r>
    <n v="79520"/>
  </r>
  <r>
    <n v="35500"/>
  </r>
  <r>
    <n v="49700"/>
  </r>
  <r>
    <n v="69350"/>
  </r>
  <r>
    <n v="66500"/>
  </r>
  <r>
    <n v="96900"/>
  </r>
  <r>
    <n v="1785"/>
  </r>
  <r>
    <n v="2975"/>
  </r>
  <r>
    <n v="1575"/>
  </r>
  <r>
    <n v="4545"/>
  </r>
  <r>
    <n v="3555"/>
  </r>
  <r>
    <n v="3010"/>
  </r>
  <r>
    <n v="3535"/>
  </r>
  <r>
    <n v="3395"/>
  </r>
  <r>
    <n v="3185"/>
  </r>
  <r>
    <n v="65025"/>
  </r>
  <r>
    <n v="87975"/>
  </r>
  <r>
    <n v="48195"/>
  </r>
  <r>
    <n v="81855"/>
  </r>
  <r>
    <n v="26350"/>
  </r>
  <r>
    <n v="22950"/>
  </r>
  <r>
    <n v="50150"/>
  </r>
  <r>
    <n v="20400"/>
  </r>
  <r>
    <n v="41340"/>
  </r>
  <r>
    <n v="32370"/>
  </r>
  <r>
    <n v="16380"/>
  </r>
  <r>
    <n v="58800"/>
  </r>
  <r>
    <n v="76440"/>
  </r>
  <r>
    <n v="36750"/>
  </r>
  <r>
    <n v="50715"/>
  </r>
  <r>
    <n v="68160"/>
  </r>
  <r>
    <n v="54720"/>
  </r>
  <r>
    <n v="70080"/>
  </r>
  <r>
    <n v="61440"/>
  </r>
  <r>
    <n v="21945"/>
  </r>
  <r>
    <n v="37107"/>
  </r>
  <r>
    <n v="44688"/>
  </r>
  <r>
    <n v="29925"/>
  </r>
  <r>
    <n v="39100"/>
  </r>
  <r>
    <n v="19550"/>
  </r>
  <r>
    <n v="23375"/>
  </r>
  <r>
    <n v="27200"/>
  </r>
  <r>
    <n v="46110"/>
  </r>
  <r>
    <n v="40020"/>
  </r>
  <r>
    <n v="46545"/>
  </r>
  <r>
    <n v="21315"/>
  </r>
  <r>
    <n v="21460"/>
  </r>
  <r>
    <n v="31900"/>
  </r>
  <r>
    <n v="22330"/>
  </r>
  <r>
    <n v="23100"/>
  </r>
  <r>
    <n v="29400"/>
  </r>
  <r>
    <n v="26400"/>
  </r>
  <r>
    <n v="37830"/>
  </r>
  <r>
    <n v="26520"/>
  </r>
  <r>
    <n v="33150"/>
  </r>
  <r>
    <n v="23621"/>
  </r>
  <r>
    <n v="19734"/>
  </r>
  <r>
    <n v="12558"/>
  </r>
  <r>
    <n v="5625"/>
  </r>
  <r>
    <n v="5625"/>
  </r>
  <r>
    <n v="13125"/>
  </r>
  <r>
    <n v="39421"/>
  </r>
  <r>
    <n v="52395"/>
  </r>
  <r>
    <n v="25449"/>
  </r>
  <r>
    <n v="12540"/>
  </r>
  <r>
    <n v="5170"/>
  </r>
  <r>
    <n v="5720"/>
  </r>
  <r>
    <n v="60390"/>
  </r>
  <r>
    <n v="57420"/>
  </r>
  <r>
    <n v="87120"/>
  </r>
  <r>
    <n v="88555"/>
  </r>
  <r>
    <n v="72635"/>
  </r>
  <r>
    <n v="68655"/>
  </r>
  <r>
    <n v="54332"/>
  </r>
  <r>
    <n v="55131"/>
  </r>
  <r>
    <n v="67915"/>
  </r>
  <r>
    <n v="91086"/>
  </r>
  <r>
    <n v="69300"/>
  </r>
  <r>
    <n v="196350"/>
  </r>
  <r>
    <n v="127050"/>
  </r>
  <r>
    <n v="159390"/>
  </r>
  <r>
    <n v="147840"/>
  </r>
  <r>
    <n v="196350"/>
  </r>
  <r>
    <n v="83160"/>
  </r>
  <r>
    <n v="203280"/>
  </r>
  <r>
    <n v="73660"/>
  </r>
  <r>
    <n v="80010"/>
  </r>
  <r>
    <n v="58420"/>
  </r>
  <r>
    <n v="73660"/>
  </r>
  <r>
    <n v="72210"/>
  </r>
  <r>
    <n v="70470"/>
  </r>
  <r>
    <n v="43500"/>
  </r>
  <r>
    <n v="74385"/>
  </r>
  <r>
    <n v="64980"/>
  </r>
  <r>
    <n v="57285"/>
  </r>
  <r>
    <n v="61560"/>
  </r>
  <r>
    <n v="57950"/>
  </r>
  <r>
    <n v="89300"/>
  </r>
  <r>
    <n v="84550"/>
  </r>
  <r>
    <n v="55100"/>
  </r>
  <r>
    <n v="46640"/>
  </r>
  <r>
    <n v="39160"/>
  </r>
  <r>
    <n v="23760"/>
  </r>
  <r>
    <n v="35360"/>
  </r>
  <r>
    <n v="40040"/>
  </r>
  <r>
    <n v="57200"/>
  </r>
  <r>
    <n v="23374"/>
  </r>
  <r>
    <n v="27869"/>
  </r>
  <r>
    <n v="85405"/>
  </r>
  <r>
    <n v="53940"/>
  </r>
  <r>
    <n v="90045"/>
  </r>
  <r>
    <n v="65205"/>
  </r>
  <r>
    <n v="96255"/>
  </r>
  <r>
    <n v="70380"/>
  </r>
  <r>
    <n v="85910"/>
  </r>
  <r>
    <n v="102850"/>
  </r>
  <r>
    <n v="62920"/>
  </r>
  <r>
    <n v="78650"/>
  </r>
  <r>
    <n v="42700"/>
  </r>
  <r>
    <n v="26840"/>
  </r>
  <r>
    <n v="38430"/>
  </r>
  <r>
    <n v="34770"/>
  </r>
  <r>
    <n v="29250"/>
  </r>
  <r>
    <n v="64350"/>
  </r>
  <r>
    <n v="31005"/>
  </r>
  <r>
    <n v="28080"/>
  </r>
  <r>
    <n v="46980"/>
  </r>
  <r>
    <n v="54520"/>
  </r>
  <r>
    <n v="40600"/>
  </r>
  <r>
    <n v="41180"/>
  </r>
  <r>
    <n v="42280"/>
  </r>
  <r>
    <n v="62665"/>
  </r>
  <r>
    <n v="52095"/>
  </r>
  <r>
    <n v="82295"/>
  </r>
  <r>
    <n v="69355"/>
  </r>
  <r>
    <n v="42185"/>
  </r>
  <r>
    <n v="44330"/>
  </r>
  <r>
    <n v="40755"/>
  </r>
  <r>
    <n v="30875"/>
  </r>
  <r>
    <n v="71630"/>
  </r>
  <r>
    <n v="116090"/>
  </r>
  <r>
    <n v="85215"/>
  </r>
  <r>
    <n v="28800"/>
  </r>
  <r>
    <n v="48640"/>
  </r>
  <r>
    <n v="34560"/>
  </r>
  <r>
    <n v="32000"/>
  </r>
  <r>
    <n v="48300"/>
  </r>
  <r>
    <n v="39675"/>
  </r>
  <r>
    <n v="81075"/>
  </r>
  <r>
    <n v="65550"/>
  </r>
  <r>
    <n v="49200"/>
  </r>
  <r>
    <n v="65805"/>
  </r>
  <r>
    <n v="52275"/>
  </r>
  <r>
    <n v="37515"/>
  </r>
  <r>
    <n v="70310"/>
  </r>
  <r>
    <n v="41870"/>
  </r>
  <r>
    <n v="48980"/>
  </r>
  <r>
    <n v="61620"/>
  </r>
  <r>
    <n v="70990"/>
  </r>
  <r>
    <n v="59540"/>
  </r>
  <r>
    <n v="95035"/>
  </r>
  <r>
    <n v="65265"/>
  </r>
  <r>
    <n v="56160"/>
  </r>
  <r>
    <n v="96720"/>
  </r>
  <r>
    <n v="34320"/>
  </r>
  <r>
    <n v="23920"/>
  </r>
  <r>
    <n v="77380"/>
  </r>
  <r>
    <n v="56180"/>
  </r>
  <r>
    <n v="82680"/>
  </r>
  <r>
    <n v="27560"/>
  </r>
  <r>
    <n v="102207"/>
  </r>
  <r>
    <n v="69237"/>
  </r>
  <r>
    <n v="25277"/>
  </r>
  <r>
    <n v="58247"/>
  </r>
  <r>
    <n v="89910"/>
  </r>
  <r>
    <n v="98790"/>
  </r>
  <r>
    <n v="49950"/>
  </r>
  <r>
    <n v="35520"/>
  </r>
  <r>
    <n v="26910"/>
  </r>
  <r>
    <n v="77220"/>
  </r>
  <r>
    <n v="52650"/>
  </r>
  <r>
    <n v="101790"/>
  </r>
  <r>
    <n v="41568"/>
  </r>
  <r>
    <n v="33774"/>
  </r>
  <r>
    <n v="90930"/>
  </r>
  <r>
    <n v="38970"/>
  </r>
  <r>
    <n v="123840"/>
  </r>
  <r>
    <n v="126720"/>
  </r>
  <r>
    <n v="115200"/>
  </r>
  <r>
    <n v="131040"/>
  </r>
  <r>
    <n v="86620"/>
  </r>
  <r>
    <n v="52460"/>
  </r>
  <r>
    <n v="63440"/>
  </r>
  <r>
    <n v="31720"/>
  </r>
  <r>
    <n v="124100"/>
  </r>
  <r>
    <n v="96360"/>
  </r>
  <r>
    <n v="67160"/>
  </r>
  <r>
    <n v="43800"/>
  </r>
  <r>
    <n v="80240"/>
  </r>
  <r>
    <n v="118320"/>
  </r>
  <r>
    <n v="84320"/>
  </r>
  <r>
    <n v="96560"/>
  </r>
  <r>
    <n v="72000"/>
  </r>
  <r>
    <n v="59760"/>
  </r>
  <r>
    <n v="51120"/>
  </r>
  <r>
    <n v="61920"/>
  </r>
  <r>
    <n v="1800"/>
  </r>
  <r>
    <n v="3210"/>
  </r>
  <r>
    <n v="1470"/>
  </r>
  <r>
    <n v="52800"/>
  </r>
  <r>
    <n v="29280"/>
  </r>
  <r>
    <n v="49440"/>
  </r>
  <r>
    <n v="23520"/>
  </r>
  <r>
    <n v="2765"/>
  </r>
  <r>
    <n v="3640"/>
  </r>
  <r>
    <n v="3640"/>
  </r>
  <r>
    <n v="4980"/>
  </r>
  <r>
    <n v="6240"/>
  </r>
  <r>
    <n v="3180"/>
  </r>
  <r>
    <n v="17000"/>
  </r>
  <r>
    <n v="47600"/>
  </r>
  <r>
    <n v="45475"/>
  </r>
  <r>
    <n v="18275"/>
  </r>
  <r>
    <n v="26320"/>
  </r>
  <r>
    <n v="43710"/>
  </r>
  <r>
    <n v="18800"/>
  </r>
  <r>
    <n v="53580"/>
  </r>
  <r>
    <n v="4600"/>
  </r>
  <r>
    <n v="4400"/>
  </r>
  <r>
    <n v="3800"/>
  </r>
  <r>
    <n v="42330"/>
  </r>
  <r>
    <n v="45900"/>
  </r>
  <r>
    <n v="22440"/>
  </r>
  <r>
    <n v="41710"/>
  </r>
  <r>
    <n v="17630"/>
  </r>
  <r>
    <n v="21930"/>
  </r>
  <r>
    <n v="48160"/>
  </r>
  <r>
    <n v="26970"/>
  </r>
  <r>
    <n v="26535"/>
  </r>
  <r>
    <n v="29580"/>
  </r>
  <r>
    <n v="38715"/>
  </r>
  <r>
    <n v="1800"/>
  </r>
  <r>
    <n v="3120"/>
  </r>
  <r>
    <n v="3240"/>
  </r>
  <r>
    <n v="3465"/>
  </r>
  <r>
    <n v="1470"/>
  </r>
  <r>
    <n v="2660"/>
  </r>
  <r>
    <n v="76191"/>
  </r>
  <r>
    <n v="113420"/>
  </r>
  <r>
    <n v="110240"/>
  </r>
  <r>
    <n v="75260"/>
  </r>
  <r>
    <n v="82680"/>
  </r>
  <r>
    <n v="86100"/>
  </r>
  <r>
    <n v="140140"/>
  </r>
  <r>
    <n v="67840"/>
  </r>
  <r>
    <n v="124705"/>
  </r>
  <r>
    <n v="152280"/>
  </r>
  <r>
    <n v="69930"/>
  </r>
  <r>
    <n v="98700"/>
  </r>
  <r>
    <n v="97760"/>
  </r>
  <r>
    <n v="74260"/>
  </r>
  <r>
    <n v="67680"/>
  </r>
  <r>
    <n v="68138"/>
  </r>
  <r>
    <n v="45059"/>
  </r>
  <r>
    <n v="73633"/>
  </r>
  <r>
    <n v="75831"/>
  </r>
  <r>
    <n v="105280"/>
  </r>
  <r>
    <n v="40320"/>
  </r>
  <r>
    <n v="45920"/>
  </r>
  <r>
    <n v="50400"/>
  </r>
  <r>
    <n v="56550"/>
  </r>
  <r>
    <n v="127600"/>
  </r>
  <r>
    <n v="88450"/>
  </r>
  <r>
    <n v="49300"/>
  </r>
  <r>
    <n v="73057"/>
  </r>
  <r>
    <n v="134221"/>
  </r>
  <r>
    <n v="76455"/>
  </r>
  <r>
    <n v="141017"/>
  </r>
  <r>
    <n v="31500"/>
  </r>
  <r>
    <n v="92750"/>
  </r>
  <r>
    <n v="94500"/>
  </r>
  <r>
    <n v="96250"/>
  </r>
  <r>
    <n v="113319"/>
  </r>
  <r>
    <n v="55960"/>
  </r>
  <r>
    <n v="107723"/>
  </r>
  <r>
    <n v="50364"/>
  </r>
  <r>
    <n v="102375"/>
  </r>
  <r>
    <n v="92820"/>
  </r>
  <r>
    <n v="124215"/>
  </r>
  <r>
    <n v="81900"/>
  </r>
  <r>
    <n v="82754"/>
  </r>
  <r>
    <n v="44975"/>
  </r>
  <r>
    <n v="77357"/>
  </r>
  <r>
    <n v="158312"/>
  </r>
  <r>
    <n v="87945"/>
  </r>
  <r>
    <n v="78351"/>
  </r>
  <r>
    <n v="44772"/>
  </r>
  <r>
    <n v="78351"/>
  </r>
  <r>
    <n v="32390"/>
  </r>
  <r>
    <n v="40180"/>
  </r>
  <r>
    <n v="19680"/>
  </r>
  <r>
    <n v="36490"/>
  </r>
  <r>
    <n v="28752"/>
  </r>
  <r>
    <n v="29950"/>
  </r>
  <r>
    <n v="26955"/>
  </r>
  <r>
    <n v="32346"/>
  </r>
  <r>
    <n v="32718"/>
  </r>
  <r>
    <n v="34713"/>
  </r>
  <r>
    <n v="34314"/>
  </r>
  <r>
    <n v="43092"/>
  </r>
  <r>
    <n v="76360"/>
  </r>
  <r>
    <n v="48760"/>
  </r>
  <r>
    <n v="90160"/>
  </r>
  <r>
    <n v="95680"/>
  </r>
  <r>
    <n v="84506"/>
  </r>
  <r>
    <n v="81809"/>
  </r>
  <r>
    <n v="56637"/>
  </r>
  <r>
    <n v="96193"/>
  </r>
  <r>
    <n v="100320"/>
  </r>
  <r>
    <n v="68340"/>
  </r>
  <r>
    <n v="41760"/>
  </r>
  <r>
    <n v="33250"/>
  </r>
  <r>
    <n v="95810"/>
  </r>
  <r>
    <n v="50050"/>
  </r>
  <r>
    <n v="128700"/>
  </r>
  <r>
    <n v="101530"/>
  </r>
  <r>
    <n v="44250"/>
  </r>
  <r>
    <n v="99540"/>
  </r>
  <r>
    <n v="232560"/>
  </r>
  <r>
    <n v="102720"/>
  </r>
  <r>
    <n v="93120"/>
  </r>
  <r>
    <n v="47040"/>
  </r>
  <r>
    <n v="106560"/>
  </r>
  <r>
    <n v="86490"/>
  </r>
  <r>
    <n v="78120"/>
  </r>
  <r>
    <n v="79050"/>
  </r>
  <r>
    <n v="58590"/>
  </r>
  <r>
    <n v="36860"/>
  </r>
  <r>
    <n v="52380"/>
  </r>
  <r>
    <n v="79540"/>
  </r>
  <r>
    <n v="32980"/>
  </r>
  <r>
    <n v="36960"/>
  </r>
  <r>
    <n v="124080"/>
  </r>
  <r>
    <n v="124080"/>
  </r>
  <r>
    <n v="102960"/>
  </r>
  <r>
    <n v="46800"/>
  </r>
  <r>
    <n v="102000"/>
  </r>
  <r>
    <n v="109200"/>
  </r>
  <r>
    <n v="31200"/>
  </r>
  <r>
    <n v="84280"/>
  </r>
  <r>
    <n v="91140"/>
  </r>
  <r>
    <n v="90160"/>
  </r>
  <r>
    <n v="82320"/>
  </r>
  <r>
    <n v="115830"/>
  </r>
  <r>
    <n v="135850"/>
  </r>
  <r>
    <n v="100100"/>
  </r>
  <r>
    <n v="60060"/>
  </r>
  <r>
    <n v="42485"/>
  </r>
  <r>
    <n v="77645"/>
  </r>
  <r>
    <n v="79110"/>
  </r>
  <r>
    <n v="120130"/>
  </r>
  <r>
    <n v="69300"/>
  </r>
  <r>
    <n v="116550"/>
  </r>
  <r>
    <n v="63000"/>
  </r>
  <r>
    <n v="56700"/>
  </r>
  <r>
    <n v="50960"/>
  </r>
  <r>
    <n v="85540"/>
  </r>
  <r>
    <n v="111020"/>
  </r>
  <r>
    <n v="112840"/>
  </r>
  <r>
    <n v="98750"/>
  </r>
  <r>
    <n v="112575"/>
  </r>
  <r>
    <n v="84925"/>
  </r>
  <r>
    <n v="77025"/>
  </r>
  <r>
    <n v="40040"/>
  </r>
  <r>
    <n v="42350"/>
  </r>
  <r>
    <n v="13860"/>
  </r>
  <r>
    <n v="7840"/>
  </r>
  <r>
    <n v="7560"/>
  </r>
  <r>
    <n v="14140"/>
  </r>
  <r>
    <n v="39100"/>
  </r>
  <r>
    <n v="30940"/>
  </r>
  <r>
    <n v="31280"/>
  </r>
  <r>
    <n v="3480"/>
  </r>
  <r>
    <n v="2440"/>
  </r>
  <r>
    <n v="31050"/>
  </r>
  <r>
    <n v="24495"/>
  </r>
  <r>
    <n v="31160"/>
  </r>
  <r>
    <n v="17860"/>
  </r>
  <r>
    <n v="9300"/>
  </r>
  <r>
    <n v="14100"/>
  </r>
  <r>
    <n v="1760"/>
  </r>
  <r>
    <n v="2640"/>
  </r>
  <r>
    <n v="28710"/>
  </r>
  <r>
    <n v="21780"/>
  </r>
  <r>
    <n v="45500"/>
  </r>
  <r>
    <n v="42000"/>
  </r>
  <r>
    <n v="22500"/>
  </r>
  <r>
    <n v="52000"/>
  </r>
  <r>
    <n v="43885"/>
  </r>
  <r>
    <n v="72050"/>
  </r>
  <r>
    <n v="33575"/>
  </r>
  <r>
    <n v="22515"/>
  </r>
  <r>
    <n v="69850"/>
  </r>
  <r>
    <n v="102870"/>
  </r>
  <r>
    <n v="125730"/>
  </r>
  <r>
    <n v="144780"/>
  </r>
  <r>
    <n v="24115"/>
  </r>
  <r>
    <n v="13780"/>
  </r>
  <r>
    <n v="26860"/>
  </r>
  <r>
    <n v="22780"/>
  </r>
  <r>
    <n v="19720"/>
  </r>
  <r>
    <n v="25500"/>
  </r>
  <r>
    <n v="9135"/>
  </r>
  <r>
    <n v="9570"/>
  </r>
  <r>
    <n v="5320"/>
  </r>
  <r>
    <n v="9120"/>
  </r>
  <r>
    <n v="10070"/>
  </r>
  <r>
    <n v="1375"/>
  </r>
  <r>
    <n v="1950"/>
  </r>
  <r>
    <n v="2300"/>
  </r>
  <r>
    <n v="31160"/>
  </r>
  <r>
    <n v="28880"/>
  </r>
  <r>
    <n v="21660"/>
  </r>
  <r>
    <n v="16910"/>
  </r>
  <r>
    <n v="10260"/>
  </r>
  <r>
    <n v="10450"/>
  </r>
  <r>
    <n v="23400"/>
  </r>
  <r>
    <n v="28860"/>
  </r>
  <r>
    <n v="44070"/>
  </r>
  <r>
    <n v="34710"/>
  </r>
  <r>
    <n v="4830"/>
  </r>
  <r>
    <n v="6230"/>
  </r>
  <r>
    <n v="3570"/>
  </r>
  <r>
    <n v="58850"/>
  </r>
  <r>
    <n v="47850"/>
  </r>
  <r>
    <n v="58300"/>
  </r>
  <r>
    <n v="47175"/>
  </r>
  <r>
    <n v="62160"/>
  </r>
  <r>
    <n v="54945"/>
  </r>
  <r>
    <n v="57720"/>
  </r>
  <r>
    <n v="34880"/>
  </r>
  <r>
    <n v="36480"/>
  </r>
  <r>
    <n v="34880"/>
  </r>
  <r>
    <n v="22050"/>
  </r>
  <r>
    <n v="20700"/>
  </r>
  <r>
    <n v="25650"/>
  </r>
  <r>
    <n v="81810"/>
  </r>
  <r>
    <n v="81000"/>
  </r>
  <r>
    <n v="55890"/>
  </r>
  <r>
    <n v="19920"/>
  </r>
  <r>
    <n v="31955"/>
  </r>
  <r>
    <n v="34030"/>
  </r>
  <r>
    <n v="5460"/>
  </r>
  <r>
    <n v="7980"/>
  </r>
  <r>
    <n v="4410"/>
  </r>
  <r>
    <n v="32200"/>
  </r>
  <r>
    <n v="61600"/>
  </r>
  <r>
    <n v="32200"/>
  </r>
  <r>
    <n v="47120"/>
  </r>
  <r>
    <n v="39680"/>
  </r>
  <r>
    <n v="45260"/>
  </r>
  <r>
    <n v="36750"/>
  </r>
  <r>
    <n v="53250"/>
  </r>
  <r>
    <n v="41250"/>
  </r>
  <r>
    <n v="58830"/>
  </r>
  <r>
    <n v="79500"/>
  </r>
  <r>
    <n v="101760"/>
  </r>
  <r>
    <n v="38160"/>
  </r>
  <r>
    <n v="91760"/>
  </r>
  <r>
    <n v="54560"/>
  </r>
  <r>
    <n v="109120"/>
  </r>
  <r>
    <n v="66960"/>
  </r>
  <r>
    <n v="41820"/>
  </r>
  <r>
    <n v="98940"/>
  </r>
  <r>
    <n v="54060"/>
  </r>
  <r>
    <n v="49980"/>
  </r>
  <r>
    <n v="10105"/>
  </r>
  <r>
    <n v="13395"/>
  </r>
  <r>
    <n v="18095"/>
  </r>
  <r>
    <n v="69000"/>
  </r>
  <r>
    <n v="77625"/>
  </r>
  <r>
    <n v="39675"/>
  </r>
  <r>
    <n v="91425"/>
  </r>
  <r>
    <n v="108810"/>
  </r>
  <r>
    <n v="68510"/>
  </r>
  <r>
    <n v="120900"/>
  </r>
  <r>
    <n v="84630"/>
  </r>
  <r>
    <n v="113120"/>
  </r>
  <r>
    <n v="50500"/>
  </r>
  <r>
    <n v="48480"/>
  </r>
  <r>
    <n v="74740"/>
  </r>
  <r>
    <n v="109330"/>
  </r>
  <r>
    <n v="33930"/>
  </r>
  <r>
    <n v="41470"/>
  </r>
  <r>
    <n v="64090"/>
  </r>
  <r>
    <n v="141040"/>
  </r>
  <r>
    <n v="109880"/>
  </r>
  <r>
    <n v="65600"/>
  </r>
  <r>
    <n v="59040"/>
  </r>
  <r>
    <n v="19920"/>
  </r>
  <r>
    <n v="16080"/>
  </r>
  <r>
    <n v="13200"/>
  </r>
  <r>
    <n v="44290"/>
  </r>
  <r>
    <n v="36550"/>
  </r>
  <r>
    <n v="47300"/>
  </r>
  <r>
    <n v="26350"/>
  </r>
  <r>
    <n v="33790"/>
  </r>
  <r>
    <n v="20460"/>
  </r>
  <r>
    <n v="22220"/>
  </r>
  <r>
    <n v="20020"/>
  </r>
  <r>
    <n v="17600"/>
  </r>
  <r>
    <n v="42880"/>
  </r>
  <r>
    <n v="71680"/>
  </r>
  <r>
    <n v="64000"/>
  </r>
  <r>
    <n v="56320"/>
  </r>
  <r>
    <n v="47600"/>
  </r>
  <r>
    <n v="23800"/>
  </r>
  <r>
    <n v="30600"/>
  </r>
  <r>
    <n v="22950"/>
  </r>
  <r>
    <n v="14840"/>
  </r>
  <r>
    <n v="18200"/>
  </r>
  <r>
    <n v="30240"/>
  </r>
  <r>
    <n v="17920"/>
  </r>
  <r>
    <n v="44620"/>
  </r>
  <r>
    <n v="45540"/>
  </r>
  <r>
    <n v="34960"/>
  </r>
  <r>
    <n v="52900"/>
  </r>
  <r>
    <n v="56580"/>
  </r>
  <r>
    <n v="72980"/>
  </r>
  <r>
    <n v="45100"/>
  </r>
  <r>
    <n v="64780"/>
  </r>
  <r>
    <n v="58275"/>
  </r>
  <r>
    <n v="40700"/>
  </r>
  <r>
    <n v="21275"/>
  </r>
  <r>
    <n v="21275"/>
  </r>
  <r>
    <n v="93940"/>
  </r>
  <r>
    <n v="96380"/>
  </r>
  <r>
    <n v="39040"/>
  </r>
  <r>
    <n v="106140"/>
  </r>
  <r>
    <n v="126150"/>
  </r>
  <r>
    <n v="105850"/>
  </r>
  <r>
    <n v="133400"/>
  </r>
  <r>
    <n v="124700"/>
  </r>
  <r>
    <n v="56550"/>
  </r>
  <r>
    <n v="52650"/>
  </r>
  <r>
    <n v="39000"/>
  </r>
  <r>
    <n v="73508"/>
  </r>
  <r>
    <n v="40749"/>
  </r>
  <r>
    <n v="32759"/>
  </r>
  <r>
    <n v="64719"/>
  </r>
  <r>
    <n v="39270"/>
  </r>
  <r>
    <n v="80080"/>
  </r>
  <r>
    <n v="51590"/>
  </r>
  <r>
    <n v="80850"/>
  </r>
  <r>
    <n v="107420"/>
  </r>
  <r>
    <n v="57640"/>
  </r>
  <r>
    <n v="133620"/>
  </r>
  <r>
    <n v="131000"/>
  </r>
  <r>
    <n v="132825"/>
  </r>
  <r>
    <n v="106260"/>
  </r>
  <r>
    <n v="72765"/>
  </r>
  <r>
    <n v="54285"/>
  </r>
  <r>
    <n v="72000"/>
  </r>
  <r>
    <n v="52500"/>
  </r>
  <r>
    <n v="130500"/>
  </r>
  <r>
    <n v="141000"/>
  </r>
  <r>
    <n v="72520"/>
  </r>
  <r>
    <n v="68600"/>
  </r>
  <r>
    <n v="88200"/>
  </r>
  <r>
    <n v="80360"/>
  </r>
  <r>
    <n v="95410"/>
  </r>
  <r>
    <n v="156310"/>
  </r>
  <r>
    <n v="111650"/>
  </r>
  <r>
    <n v="62930"/>
  </r>
  <r>
    <n v="69750"/>
  </r>
  <r>
    <n v="83250"/>
  </r>
  <r>
    <n v="164250"/>
  </r>
  <r>
    <n v="87750"/>
  </r>
  <r>
    <n v="107955"/>
  </r>
  <r>
    <n v="131945"/>
  </r>
  <r>
    <n v="141541"/>
  </r>
  <r>
    <n v="71970"/>
  </r>
  <r>
    <n v="115960"/>
  </r>
  <r>
    <n v="84071"/>
  </r>
  <r>
    <n v="75374"/>
  </r>
  <r>
    <n v="179738"/>
  </r>
  <r>
    <n v="81030"/>
  </r>
  <r>
    <n v="37960"/>
  </r>
  <r>
    <n v="51100"/>
  </r>
  <r>
    <n v="32120"/>
  </r>
  <r>
    <n v="37740"/>
  </r>
  <r>
    <n v="64380"/>
  </r>
  <r>
    <n v="103230"/>
  </r>
  <r>
    <n v="91020"/>
  </r>
  <r>
    <n v="116440"/>
  </r>
  <r>
    <n v="111520"/>
  </r>
  <r>
    <n v="95120"/>
  </r>
  <r>
    <n v="60680"/>
  </r>
  <r>
    <n v="60450"/>
  </r>
  <r>
    <n v="93000"/>
  </r>
  <r>
    <n v="48050"/>
  </r>
  <r>
    <n v="97650"/>
  </r>
  <r>
    <n v="106445"/>
  </r>
  <r>
    <n v="71545"/>
  </r>
  <r>
    <n v="61075"/>
  </r>
  <r>
    <n v="83760"/>
  </r>
  <r>
    <n v="1365"/>
  </r>
  <r>
    <n v="870"/>
  </r>
  <r>
    <n v="630"/>
  </r>
  <r>
    <n v="1020"/>
  </r>
  <r>
    <n v="3840"/>
  </r>
  <r>
    <n v="2240"/>
  </r>
  <r>
    <n v="4160"/>
  </r>
  <r>
    <n v="3200"/>
  </r>
  <r>
    <n v="2240"/>
  </r>
  <r>
    <n v="4280"/>
  </r>
  <r>
    <n v="2840"/>
  </r>
  <r>
    <n v="2880"/>
  </r>
  <r>
    <n v="2800"/>
  </r>
  <r>
    <n v="2450"/>
  </r>
  <r>
    <n v="2350"/>
  </r>
  <r>
    <n v="1925"/>
  </r>
  <r>
    <n v="3430"/>
  </r>
  <r>
    <n v="4200"/>
  </r>
  <r>
    <n v="6650"/>
  </r>
  <r>
    <n v="7490"/>
  </r>
  <r>
    <n v="7400"/>
  </r>
  <r>
    <n v="5700"/>
  </r>
  <r>
    <n v="7800"/>
  </r>
  <r>
    <n v="10500"/>
  </r>
  <r>
    <n v="3325"/>
  </r>
  <r>
    <n v="2730"/>
  </r>
  <r>
    <n v="1575"/>
  </r>
  <r>
    <n v="3290"/>
  </r>
  <r>
    <n v="4620"/>
  </r>
  <r>
    <n v="7210"/>
  </r>
  <r>
    <n v="4270"/>
  </r>
  <r>
    <n v="6510"/>
  </r>
  <r>
    <n v="8000"/>
  </r>
  <r>
    <n v="4320"/>
  </r>
  <r>
    <n v="36195"/>
  </r>
  <r>
    <n v="45720"/>
  </r>
  <r>
    <n v="27940"/>
  </r>
  <r>
    <n v="12180"/>
  </r>
  <r>
    <n v="11760"/>
  </r>
  <r>
    <n v="15540"/>
  </r>
  <r>
    <n v="15960"/>
  </r>
  <r>
    <n v="53900"/>
  </r>
  <r>
    <n v="34790"/>
  </r>
  <r>
    <n v="53410"/>
  </r>
  <r>
    <n v="41160"/>
  </r>
  <r>
    <n v="2835"/>
  </r>
  <r>
    <n v="3220"/>
  </r>
  <r>
    <n v="2240"/>
  </r>
  <r>
    <n v="22620"/>
  </r>
  <r>
    <n v="20020"/>
  </r>
  <r>
    <n v="18720"/>
  </r>
  <r>
    <n v="27531"/>
  </r>
  <r>
    <n v="25137"/>
  </r>
  <r>
    <n v="45885"/>
  </r>
  <r>
    <n v="23520"/>
  </r>
  <r>
    <n v="48960"/>
  </r>
  <r>
    <n v="36000"/>
  </r>
  <r>
    <n v="42240"/>
  </r>
  <r>
    <n v="20459"/>
  </r>
  <r>
    <n v="20958"/>
  </r>
  <r>
    <n v="56387"/>
  </r>
  <r>
    <n v="51896"/>
  </r>
  <r>
    <n v="33465"/>
  </r>
  <r>
    <n v="38640"/>
  </r>
  <r>
    <n v="37950"/>
  </r>
  <r>
    <n v="3850"/>
  </r>
  <r>
    <n v="3150"/>
  </r>
  <r>
    <n v="2100"/>
  </r>
  <r>
    <n v="7840"/>
  </r>
  <r>
    <n v="8080"/>
  </r>
  <r>
    <n v="8880"/>
  </r>
  <r>
    <n v="12375"/>
  </r>
  <r>
    <n v="21375"/>
  </r>
  <r>
    <n v="10125"/>
  </r>
  <r>
    <n v="18000"/>
  </r>
  <r>
    <n v="4356"/>
  </r>
  <r>
    <n v="11187"/>
  </r>
  <r>
    <n v="11286"/>
  </r>
  <r>
    <n v="7326"/>
  </r>
  <r>
    <n v="14129"/>
  </r>
  <r>
    <n v="32320"/>
  </r>
  <r>
    <n v="13440"/>
  </r>
  <r>
    <n v="18560"/>
  </r>
  <r>
    <n v="31185"/>
  </r>
  <r>
    <n v="34020"/>
  </r>
  <r>
    <n v="25200"/>
  </r>
  <r>
    <n v="24255"/>
  </r>
  <r>
    <n v="9570"/>
  </r>
  <r>
    <n v="8265"/>
  </r>
  <r>
    <n v="9135"/>
  </r>
  <r>
    <n v="15400"/>
  </r>
  <r>
    <n v="30800"/>
  </r>
  <r>
    <n v="29050"/>
  </r>
  <r>
    <n v="84150"/>
  </r>
  <r>
    <n v="75735"/>
  </r>
  <r>
    <n v="32895"/>
  </r>
  <r>
    <n v="27470"/>
  </r>
  <r>
    <n v="48240"/>
  </r>
  <r>
    <n v="42880"/>
  </r>
  <r>
    <n v="29480"/>
  </r>
  <r>
    <n v="58140"/>
  </r>
  <r>
    <n v="38250"/>
  </r>
  <r>
    <n v="113220"/>
  </r>
  <r>
    <n v="76500"/>
  </r>
  <r>
    <n v="57510"/>
  </r>
  <r>
    <n v="51120"/>
  </r>
  <r>
    <n v="50055"/>
  </r>
  <r>
    <n v="31950"/>
  </r>
  <r>
    <n v="6380"/>
  </r>
  <r>
    <n v="6815"/>
  </r>
  <r>
    <n v="1480"/>
  </r>
  <r>
    <n v="1300"/>
  </r>
  <r>
    <n v="1240"/>
  </r>
  <r>
    <n v="2450"/>
  </r>
  <r>
    <n v="2850"/>
  </r>
  <r>
    <n v="2575"/>
  </r>
  <r>
    <n v="35340"/>
  </r>
  <r>
    <n v="28210"/>
  </r>
  <r>
    <n v="22630"/>
  </r>
  <r>
    <n v="103000"/>
  </r>
  <r>
    <n v="66950"/>
  </r>
  <r>
    <n v="113300"/>
  </r>
  <r>
    <n v="52530"/>
  </r>
  <r>
    <n v="47560"/>
  </r>
  <r>
    <n v="50020"/>
  </r>
  <r>
    <n v="52480"/>
  </r>
  <r>
    <n v="87740"/>
  </r>
  <r>
    <n v="91840"/>
  </r>
  <r>
    <n v="81180"/>
  </r>
  <r>
    <n v="35260"/>
  </r>
  <r>
    <n v="72160"/>
  </r>
  <r>
    <n v="65280"/>
  </r>
  <r>
    <n v="51000"/>
  </r>
  <r>
    <n v="67320"/>
  </r>
  <r>
    <n v="75480"/>
  </r>
  <r>
    <n v="51545"/>
  </r>
  <r>
    <n v="74360"/>
  </r>
  <r>
    <n v="56615"/>
  </r>
  <r>
    <n v="45630"/>
  </r>
  <r>
    <n v="80750"/>
  </r>
  <r>
    <n v="86700"/>
  </r>
  <r>
    <n v="68000"/>
  </r>
  <r>
    <n v="53550"/>
  </r>
  <r>
    <n v="19350"/>
  </r>
  <r>
    <n v="51750"/>
  </r>
  <r>
    <n v="46350"/>
  </r>
  <r>
    <n v="39150"/>
  </r>
  <r>
    <n v="71100"/>
  </r>
  <r>
    <n v="82800"/>
  </r>
  <r>
    <n v="48600"/>
  </r>
  <r>
    <n v="80100"/>
  </r>
  <r>
    <n v="63375"/>
  </r>
  <r>
    <n v="65065"/>
  </r>
  <r>
    <n v="86190"/>
  </r>
  <r>
    <n v="51545"/>
  </r>
  <r>
    <n v="48980"/>
  </r>
  <r>
    <n v="44240"/>
  </r>
  <r>
    <n v="74260"/>
  </r>
  <r>
    <n v="80580"/>
  </r>
  <r>
    <n v="57950"/>
  </r>
  <r>
    <n v="99750"/>
  </r>
  <r>
    <n v="38000"/>
  </r>
  <r>
    <n v="43700"/>
  </r>
  <r>
    <n v="76630"/>
  </r>
  <r>
    <n v="100880"/>
  </r>
  <r>
    <n v="85360"/>
  </r>
  <r>
    <n v="60140"/>
  </r>
  <r>
    <n v="95230"/>
  </r>
  <r>
    <n v="68480"/>
  </r>
  <r>
    <n v="100580"/>
  </r>
  <r>
    <n v="62060"/>
  </r>
  <r>
    <n v="104720"/>
  </r>
  <r>
    <n v="69300"/>
  </r>
  <r>
    <n v="72380"/>
  </r>
  <r>
    <n v="110880"/>
  </r>
  <r>
    <n v="104310"/>
  </r>
  <r>
    <n v="147060"/>
  </r>
  <r>
    <n v="164160"/>
  </r>
  <r>
    <n v="112860"/>
  </r>
  <r>
    <n v="29877"/>
  </r>
  <r>
    <n v="120807"/>
  </r>
  <r>
    <n v="119508"/>
  </r>
  <r>
    <n v="109116"/>
  </r>
  <r>
    <n v="43095"/>
  </r>
  <r>
    <n v="81120"/>
  </r>
  <r>
    <n v="76895"/>
  </r>
  <r>
    <n v="70980"/>
  </r>
  <r>
    <n v="25760"/>
  </r>
  <r>
    <n v="52080"/>
  </r>
  <r>
    <n v="40880"/>
  </r>
  <r>
    <n v="36960"/>
  </r>
  <r>
    <n v="54890"/>
  </r>
  <r>
    <n v="37924"/>
  </r>
  <r>
    <n v="31437"/>
  </r>
  <r>
    <n v="35928"/>
  </r>
  <r>
    <n v="60157"/>
  </r>
  <r>
    <n v="97930"/>
  </r>
  <r>
    <n v="117516"/>
  </r>
  <r>
    <n v="128708"/>
  </r>
  <r>
    <n v="62320"/>
  </r>
  <r>
    <n v="82000"/>
  </r>
  <r>
    <n v="90200"/>
  </r>
  <r>
    <n v="77080"/>
  </r>
  <r>
    <n v="62300"/>
  </r>
  <r>
    <n v="35600"/>
  </r>
  <r>
    <n v="38270"/>
  </r>
  <r>
    <n v="80990"/>
  </r>
  <r>
    <n v="62275"/>
  </r>
  <r>
    <n v="43725"/>
  </r>
  <r>
    <n v="82150"/>
  </r>
  <r>
    <n v="30475"/>
  </r>
  <r>
    <n v="153900"/>
  </r>
  <r>
    <n v="127300"/>
  </r>
  <r>
    <n v="169100"/>
  </r>
  <r>
    <n v="7840"/>
  </r>
  <r>
    <n v="3010"/>
  </r>
  <r>
    <n v="7280"/>
  </r>
  <r>
    <n v="7910"/>
  </r>
  <r>
    <n v="27260"/>
  </r>
  <r>
    <n v="25520"/>
  </r>
  <r>
    <n v="63220"/>
  </r>
  <r>
    <n v="50460"/>
  </r>
  <r>
    <n v="130585"/>
  </r>
  <r>
    <n v="127715"/>
  </r>
  <r>
    <n v="127715"/>
  </r>
  <r>
    <n v="51660"/>
  </r>
  <r>
    <n v="6050"/>
  </r>
  <r>
    <n v="9350"/>
  </r>
  <r>
    <n v="8250"/>
  </r>
  <r>
    <n v="11880"/>
  </r>
  <r>
    <n v="8240"/>
  </r>
  <r>
    <n v="7360"/>
  </r>
  <r>
    <n v="6800"/>
  </r>
  <r>
    <n v="3360"/>
  </r>
  <r>
    <n v="57230"/>
  </r>
  <r>
    <n v="24780"/>
  </r>
  <r>
    <n v="23600"/>
  </r>
  <r>
    <n v="44840"/>
  </r>
  <r>
    <n v="47520"/>
  </r>
  <r>
    <n v="43200"/>
  </r>
  <r>
    <n v="51120"/>
  </r>
  <r>
    <n v="54000"/>
  </r>
  <r>
    <n v="52250"/>
  </r>
  <r>
    <n v="51205"/>
  </r>
  <r>
    <n v="91960"/>
  </r>
  <r>
    <n v="47025"/>
  </r>
  <r>
    <n v="84870"/>
  </r>
  <r>
    <n v="109470"/>
  </r>
  <r>
    <n v="60270"/>
  </r>
  <r>
    <n v="34440"/>
  </r>
  <r>
    <n v="62790"/>
  </r>
  <r>
    <n v="36855"/>
  </r>
  <r>
    <n v="91455"/>
  </r>
  <r>
    <n v="54600"/>
  </r>
  <r>
    <n v="65559"/>
  </r>
  <r>
    <n v="51168"/>
  </r>
  <r>
    <n v="103935"/>
  </r>
  <r>
    <n v="118326"/>
  </r>
  <r>
    <n v="39960"/>
  </r>
  <r>
    <n v="105450"/>
  </r>
  <r>
    <n v="42180"/>
  </r>
  <r>
    <n v="78810"/>
  </r>
  <r>
    <n v="49500"/>
  </r>
  <r>
    <n v="21600"/>
  </r>
  <r>
    <n v="20250"/>
  </r>
  <r>
    <n v="31950"/>
  </r>
  <r>
    <n v="69960"/>
  </r>
  <r>
    <n v="46860"/>
  </r>
  <r>
    <n v="44220"/>
  </r>
  <r>
    <n v="69300"/>
  </r>
  <r>
    <n v="41340"/>
  </r>
  <r>
    <n v="77910"/>
  </r>
  <r>
    <n v="71550"/>
  </r>
  <r>
    <n v="73140"/>
  </r>
  <r>
    <n v="46200"/>
  </r>
  <r>
    <n v="110880"/>
  </r>
  <r>
    <n v="103950"/>
  </r>
  <r>
    <n v="101640"/>
  </r>
  <r>
    <n v="36040"/>
  </r>
  <r>
    <n v="67320"/>
  </r>
  <r>
    <n v="70040"/>
  </r>
  <r>
    <n v="70040"/>
  </r>
  <r>
    <n v="46480"/>
  </r>
  <r>
    <n v="89640"/>
  </r>
  <r>
    <n v="34030"/>
  </r>
  <r>
    <n v="66400"/>
  </r>
  <r>
    <n v="61250"/>
  </r>
  <r>
    <n v="56000"/>
  </r>
  <r>
    <n v="75250"/>
  </r>
  <r>
    <n v="80500"/>
  </r>
  <r>
    <n v="67980"/>
  </r>
  <r>
    <n v="58710"/>
  </r>
  <r>
    <n v="80340"/>
  </r>
  <r>
    <n v="75705"/>
  </r>
  <r>
    <n v="95550"/>
  </r>
  <r>
    <n v="77910"/>
  </r>
  <r>
    <n v="47040"/>
  </r>
  <r>
    <n v="88200"/>
  </r>
  <r>
    <n v="81959"/>
  </r>
  <r>
    <n v="59970"/>
  </r>
  <r>
    <n v="107946"/>
  </r>
  <r>
    <n v="41979"/>
  </r>
  <r>
    <n v="52650"/>
  </r>
  <r>
    <n v="78570"/>
  </r>
  <r>
    <n v="76140"/>
  </r>
  <r>
    <n v="89100"/>
  </r>
  <r>
    <n v="113100"/>
  </r>
  <r>
    <n v="95550"/>
  </r>
  <r>
    <n v="42900"/>
  </r>
  <r>
    <n v="50700"/>
  </r>
  <r>
    <n v="45440"/>
  </r>
  <r>
    <n v="61060"/>
  </r>
  <r>
    <n v="36920"/>
  </r>
  <r>
    <n v="74550"/>
  </r>
  <r>
    <n v="82320"/>
  </r>
  <r>
    <n v="37240"/>
  </r>
  <r>
    <n v="66640"/>
  </r>
  <r>
    <n v="25480"/>
  </r>
  <r>
    <n v="36900"/>
  </r>
  <r>
    <n v="57810"/>
  </r>
  <r>
    <n v="95940"/>
  </r>
  <r>
    <n v="102090"/>
  </r>
  <r>
    <n v="84995"/>
  </r>
  <r>
    <n v="44885"/>
  </r>
  <r>
    <n v="52525"/>
  </r>
  <r>
    <n v="61120"/>
  </r>
  <r>
    <n v="99060"/>
  </r>
  <r>
    <n v="35560"/>
  </r>
  <r>
    <n v="50800"/>
  </r>
  <r>
    <n v="64770"/>
  </r>
  <r>
    <n v="121030"/>
  </r>
  <r>
    <n v="78470"/>
  </r>
  <r>
    <n v="113050"/>
  </r>
  <r>
    <n v="47880"/>
  </r>
  <r>
    <n v="89790"/>
  </r>
  <r>
    <n v="97170"/>
  </r>
  <r>
    <n v="77490"/>
  </r>
  <r>
    <n v="63960"/>
  </r>
  <r>
    <n v="119720"/>
  </r>
  <r>
    <n v="68880"/>
  </r>
  <r>
    <n v="152520"/>
  </r>
  <r>
    <n v="98400"/>
  </r>
  <r>
    <n v="73440"/>
  </r>
  <r>
    <n v="41760"/>
  </r>
  <r>
    <n v="90720"/>
  </r>
  <r>
    <n v="74880"/>
  </r>
  <r>
    <n v="67650"/>
  </r>
  <r>
    <n v="40590"/>
  </r>
  <r>
    <n v="109470"/>
  </r>
  <r>
    <n v="54120"/>
  </r>
  <r>
    <n v="99120"/>
  </r>
  <r>
    <n v="84000"/>
  </r>
  <r>
    <n v="95760"/>
  </r>
  <r>
    <n v="100800"/>
  </r>
  <r>
    <n v="67525"/>
  </r>
  <r>
    <n v="38325"/>
  </r>
  <r>
    <n v="113150"/>
  </r>
  <r>
    <n v="49275"/>
  </r>
  <r>
    <n v="79950"/>
  </r>
  <r>
    <n v="103350"/>
  </r>
  <r>
    <n v="124800"/>
  </r>
  <r>
    <n v="109200"/>
  </r>
  <r>
    <n v="55720"/>
  </r>
  <r>
    <n v="49750"/>
  </r>
  <r>
    <n v="105470"/>
  </r>
  <r>
    <n v="39800"/>
  </r>
  <r>
    <n v="39530"/>
  </r>
  <r>
    <n v="59630"/>
  </r>
  <r>
    <n v="28810"/>
  </r>
  <r>
    <n v="73700"/>
  </r>
  <r>
    <n v="100450"/>
  </r>
  <r>
    <n v="79950"/>
  </r>
  <r>
    <n v="87125"/>
  </r>
  <r>
    <n v="105575"/>
  </r>
  <r>
    <n v="62700"/>
  </r>
  <r>
    <n v="50600"/>
  </r>
  <r>
    <n v="39050"/>
  </r>
  <r>
    <n v="58300"/>
  </r>
  <r>
    <n v="48160"/>
  </r>
  <r>
    <n v="22360"/>
  </r>
  <r>
    <n v="17630"/>
  </r>
  <r>
    <n v="30530"/>
  </r>
  <r>
    <n v="69660"/>
  </r>
  <r>
    <n v="68040"/>
  </r>
  <r>
    <n v="50220"/>
  </r>
  <r>
    <n v="85050"/>
  </r>
  <r>
    <n v="72210"/>
  </r>
  <r>
    <n v="46480"/>
  </r>
  <r>
    <n v="52290"/>
  </r>
  <r>
    <n v="29351"/>
  </r>
  <r>
    <n v="64692"/>
  </r>
  <r>
    <n v="57504"/>
  </r>
  <r>
    <n v="54509"/>
  </r>
  <r>
    <n v="95880"/>
  </r>
  <r>
    <n v="40420"/>
  </r>
  <r>
    <n v="85540"/>
  </r>
  <r>
    <n v="45120"/>
  </r>
  <r>
    <n v="81340"/>
  </r>
  <r>
    <n v="49000"/>
  </r>
  <r>
    <n v="84280"/>
  </r>
  <r>
    <n v="82320"/>
  </r>
  <r>
    <n v="96255"/>
  </r>
  <r>
    <n v="93150"/>
  </r>
  <r>
    <n v="48645"/>
  </r>
  <r>
    <n v="91080"/>
  </r>
  <r>
    <n v="44460"/>
  </r>
  <r>
    <n v="76095"/>
  </r>
  <r>
    <n v="42750"/>
  </r>
  <r>
    <n v="39330"/>
  </r>
  <r>
    <n v="51840"/>
  </r>
  <r>
    <n v="41280"/>
  </r>
  <r>
    <n v="26880"/>
  </r>
  <r>
    <n v="90240"/>
  </r>
  <r>
    <n v="107485"/>
  </r>
  <r>
    <n v="108780"/>
  </r>
  <r>
    <n v="98420"/>
  </r>
  <r>
    <n v="103600"/>
  </r>
  <r>
    <n v="30750"/>
  </r>
  <r>
    <n v="28290"/>
  </r>
  <r>
    <n v="59040"/>
  </r>
  <r>
    <n v="113160"/>
  </r>
  <r>
    <n v="119700"/>
  </r>
  <r>
    <n v="79800"/>
  </r>
  <r>
    <n v="123690"/>
  </r>
  <r>
    <n v="97090"/>
  </r>
  <r>
    <n v="32775"/>
  </r>
  <r>
    <n v="85500"/>
  </r>
  <r>
    <n v="51300"/>
  </r>
  <r>
    <n v="76950"/>
  </r>
  <r>
    <n v="52925"/>
  </r>
  <r>
    <n v="52925"/>
  </r>
  <r>
    <n v="51100"/>
  </r>
  <r>
    <n v="100375"/>
  </r>
  <r>
    <n v="92000"/>
  </r>
  <r>
    <n v="120000"/>
  </r>
  <r>
    <n v="126000"/>
  </r>
  <r>
    <n v="84000"/>
  </r>
  <r>
    <n v="111300"/>
  </r>
  <r>
    <n v="123900"/>
  </r>
  <r>
    <n v="69300"/>
  </r>
  <r>
    <n v="50400"/>
  </r>
  <r>
    <n v="34840"/>
  </r>
  <r>
    <n v="63650"/>
  </r>
  <r>
    <n v="26800"/>
  </r>
  <r>
    <n v="65660"/>
  </r>
  <r>
    <n v="71750"/>
  </r>
  <r>
    <n v="45100"/>
  </r>
  <r>
    <n v="59450"/>
  </r>
  <r>
    <n v="72775"/>
  </r>
  <r>
    <n v="33210"/>
  </r>
  <r>
    <n v="75030"/>
  </r>
  <r>
    <n v="110700"/>
  </r>
  <r>
    <n v="99630"/>
  </r>
  <r>
    <n v="108240"/>
  </r>
  <r>
    <n v="152520"/>
  </r>
  <r>
    <n v="152520"/>
  </r>
  <r>
    <n v="86920"/>
  </r>
  <r>
    <n v="67200"/>
  </r>
  <r>
    <n v="109200"/>
  </r>
  <r>
    <n v="94080"/>
  </r>
  <r>
    <n v="97440"/>
  </r>
  <r>
    <n v="49950"/>
  </r>
  <r>
    <n v="44100"/>
  </r>
  <r>
    <n v="36000"/>
  </r>
  <r>
    <n v="32850"/>
  </r>
  <r>
    <n v="26400"/>
  </r>
  <r>
    <n v="28600"/>
  </r>
  <r>
    <n v="39050"/>
  </r>
  <r>
    <n v="48950"/>
  </r>
  <r>
    <n v="65270"/>
  </r>
  <r>
    <n v="44530"/>
  </r>
  <r>
    <n v="64050"/>
  </r>
  <r>
    <n v="27450"/>
  </r>
  <r>
    <n v="80190"/>
  </r>
  <r>
    <n v="57510"/>
  </r>
  <r>
    <n v="35640"/>
  </r>
  <r>
    <n v="34020"/>
  </r>
  <r>
    <n v="85490"/>
  </r>
  <r>
    <n v="46480"/>
  </r>
  <r>
    <n v="49800"/>
  </r>
  <r>
    <n v="34030"/>
  </r>
  <r>
    <n v="34200"/>
  </r>
  <r>
    <n v="51300"/>
  </r>
  <r>
    <n v="74385"/>
  </r>
  <r>
    <n v="71820"/>
  </r>
  <r>
    <n v="80360"/>
  </r>
  <r>
    <n v="62720"/>
  </r>
  <r>
    <n v="71540"/>
  </r>
  <r>
    <n v="56840"/>
  </r>
  <r>
    <n v="32010"/>
  </r>
  <r>
    <n v="32980"/>
  </r>
  <r>
    <n v="46560"/>
  </r>
  <r>
    <n v="53350"/>
  </r>
  <r>
    <n v="106220"/>
  </r>
  <r>
    <n v="102460"/>
  </r>
  <r>
    <n v="66740"/>
  </r>
  <r>
    <n v="106220"/>
  </r>
  <r>
    <n v="4554"/>
  </r>
  <r>
    <n v="4257"/>
  </r>
  <r>
    <n v="10395"/>
  </r>
  <r>
    <n v="10989"/>
  </r>
  <r>
    <n v="7029"/>
  </r>
  <r>
    <n v="5841"/>
  </r>
  <r>
    <n v="8217"/>
  </r>
  <r>
    <n v="7029"/>
  </r>
  <r>
    <n v="6435"/>
  </r>
  <r>
    <n v="9306"/>
  </r>
  <r>
    <n v="8415"/>
  </r>
  <r>
    <n v="10890"/>
  </r>
  <r>
    <n v="62040"/>
  </r>
  <r>
    <n v="50760"/>
  </r>
  <r>
    <n v="53580"/>
  </r>
  <r>
    <n v="105280"/>
  </r>
  <r>
    <n v="89100"/>
  </r>
  <r>
    <n v="42900"/>
  </r>
  <r>
    <n v="38500"/>
  </r>
  <r>
    <n v="31900"/>
  </r>
  <r>
    <n v="82110"/>
  </r>
  <r>
    <n v="151340"/>
  </r>
  <r>
    <n v="101430"/>
  </r>
  <r>
    <n v="104650"/>
  </r>
  <r>
    <n v="4880"/>
  </r>
  <r>
    <n v="4240"/>
  </r>
  <r>
    <n v="3360"/>
  </r>
  <r>
    <n v="6880"/>
  </r>
  <r>
    <n v="171120"/>
  </r>
  <r>
    <n v="188480"/>
  </r>
  <r>
    <n v="126480"/>
  </r>
  <r>
    <n v="186000"/>
  </r>
  <r>
    <n v="70599"/>
  </r>
  <r>
    <n v="71298"/>
  </r>
  <r>
    <n v="38445"/>
  </r>
  <r>
    <n v="46134"/>
  </r>
  <r>
    <n v="117558"/>
  </r>
  <r>
    <n v="159543"/>
  </r>
  <r>
    <n v="75573"/>
  </r>
  <r>
    <n v="125955"/>
  </r>
  <r>
    <n v="132717"/>
  </r>
  <r>
    <n v="70356"/>
  </r>
  <r>
    <n v="135915"/>
  </r>
  <r>
    <n v="67158"/>
  </r>
  <r>
    <n v="79550"/>
  </r>
  <r>
    <n v="135450"/>
  </r>
  <r>
    <n v="98900"/>
  </r>
  <r>
    <n v="49450"/>
  </r>
  <r>
    <n v="83300"/>
  </r>
  <r>
    <n v="63700"/>
  </r>
  <r>
    <n v="154350"/>
  </r>
  <r>
    <n v="57178"/>
  </r>
  <r>
    <n v="148143"/>
  </r>
  <r>
    <n v="44183"/>
  </r>
  <r>
    <n v="114356"/>
  </r>
  <r>
    <n v="145750"/>
  </r>
  <r>
    <n v="90100"/>
  </r>
  <r>
    <n v="132500"/>
  </r>
  <r>
    <n v="143100"/>
  </r>
  <r>
    <n v="153945"/>
  </r>
  <r>
    <n v="36387"/>
  </r>
  <r>
    <n v="69975"/>
  </r>
  <r>
    <n v="95166"/>
  </r>
  <r>
    <n v="135450"/>
  </r>
  <r>
    <n v="97650"/>
  </r>
  <r>
    <n v="40950"/>
  </r>
  <r>
    <n v="66150"/>
  </r>
  <r>
    <n v="159445"/>
  </r>
  <r>
    <n v="162344"/>
  </r>
  <r>
    <n v="60879"/>
  </r>
  <r>
    <n v="104364"/>
  </r>
  <r>
    <n v="118859"/>
  </r>
  <r>
    <n v="124657"/>
  </r>
  <r>
    <n v="55081"/>
  </r>
  <r>
    <n v="142051"/>
  </r>
  <r>
    <n v="38335"/>
  </r>
  <r>
    <n v="33660"/>
  </r>
  <r>
    <n v="71060"/>
  </r>
  <r>
    <n v="54230"/>
  </r>
  <r>
    <n v="109350"/>
  </r>
  <r>
    <n v="117450"/>
  </r>
  <r>
    <n v="37800"/>
  </r>
  <r>
    <n v="117450"/>
  </r>
  <r>
    <n v="99830"/>
  </r>
  <r>
    <n v="125160"/>
  </r>
  <r>
    <n v="92380"/>
  </r>
  <r>
    <n v="116550"/>
  </r>
  <r>
    <n v="66600"/>
  </r>
  <r>
    <n v="111000"/>
  </r>
  <r>
    <n v="111000"/>
  </r>
  <r>
    <n v="84553"/>
  </r>
  <r>
    <n v="53970"/>
  </r>
  <r>
    <n v="98945"/>
  </r>
  <r>
    <n v="80955"/>
  </r>
  <r>
    <n v="47960"/>
  </r>
  <r>
    <n v="69760"/>
  </r>
  <r>
    <n v="67580"/>
  </r>
  <r>
    <n v="82840"/>
  </r>
  <r>
    <n v="125080"/>
  </r>
  <r>
    <n v="132160"/>
  </r>
  <r>
    <n v="80240"/>
  </r>
  <r>
    <n v="112149"/>
  </r>
  <r>
    <n v="83562"/>
  </r>
  <r>
    <n v="131940"/>
  </r>
  <r>
    <n v="52776"/>
  </r>
  <r>
    <n v="138225"/>
  </r>
  <r>
    <n v="101850"/>
  </r>
  <r>
    <n v="58200"/>
  </r>
  <r>
    <n v="84875"/>
  </r>
  <r>
    <n v="93330"/>
  </r>
  <r>
    <n v="93330"/>
  </r>
  <r>
    <n v="87840"/>
  </r>
  <r>
    <n v="49410"/>
  </r>
  <r>
    <n v="49200"/>
  </r>
  <r>
    <n v="46200"/>
  </r>
  <r>
    <n v="68400"/>
  </r>
  <r>
    <n v="48000"/>
  </r>
  <r>
    <n v="73450"/>
  </r>
  <r>
    <n v="103960"/>
  </r>
  <r>
    <n v="115260"/>
  </r>
  <r>
    <n v="67800"/>
  </r>
  <r>
    <n v="113000"/>
  </r>
  <r>
    <n v="48015"/>
  </r>
  <r>
    <n v="52380"/>
  </r>
  <r>
    <n v="110580"/>
  </r>
  <r>
    <n v="138225"/>
  </r>
  <r>
    <n v="85140"/>
  </r>
  <r>
    <n v="67320"/>
  </r>
  <r>
    <n v="124740"/>
  </r>
  <r>
    <n v="122760"/>
  </r>
  <r>
    <n v="79825"/>
  </r>
  <r>
    <n v="64375"/>
  </r>
  <r>
    <n v="82400"/>
  </r>
  <r>
    <n v="95275"/>
  </r>
  <r>
    <n v="15400"/>
  </r>
  <r>
    <n v="6600"/>
  </r>
  <r>
    <n v="17800"/>
  </r>
  <r>
    <n v="16800"/>
  </r>
  <r>
    <n v="2725"/>
  </r>
  <r>
    <n v="1875"/>
  </r>
  <r>
    <n v="1950"/>
  </r>
  <r>
    <n v="1950"/>
  </r>
  <r>
    <n v="42640"/>
  </r>
  <r>
    <n v="59800"/>
  </r>
  <r>
    <n v="47320"/>
  </r>
  <r>
    <n v="46280"/>
  </r>
  <r>
    <m/>
  </r>
  <r>
    <m/>
  </r>
  <r>
    <m/>
  </r>
  <r>
    <m/>
  </r>
  <r>
    <m/>
  </r>
  <r>
    <m/>
  </r>
  <r>
    <m/>
  </r>
  <r>
    <m/>
  </r>
  <r>
    <m/>
  </r>
  <r>
    <m/>
  </r>
  <r>
    <m/>
  </r>
  <r>
    <m/>
  </r>
  <r>
    <m/>
  </r>
  <r>
    <m/>
  </r>
  <r>
    <m/>
  </r>
  <r>
    <m/>
  </r>
  <r>
    <m/>
  </r>
  <r>
    <m/>
  </r>
  <r>
    <m/>
  </r>
  <r>
    <m/>
  </r>
  <r>
    <m/>
  </r>
  <r>
    <m/>
  </r>
  <r>
    <m/>
  </r>
  <r>
    <m/>
  </r>
  <r>
    <m/>
  </r>
  <r>
    <m/>
  </r>
  <r>
    <m/>
  </r>
  <r>
    <m/>
  </r>
  <r>
    <m/>
  </r>
  <r>
    <m/>
  </r>
  <r>
    <m/>
  </r>
  <r>
    <m/>
  </r>
  <r>
    <m/>
  </r>
  <r>
    <m/>
  </r>
  <r>
    <m/>
  </r>
  <r>
    <m/>
  </r>
  <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E801FE-0307-48A4-8D3B-C411C6AA7E6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606:R1623"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58C405-7957-4470-A204-8F1DE7848A2E}"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7">
  <location ref="A3:B8" firstHeaderRow="1" firstDataRow="1" firstDataCol="1"/>
  <pivotFields count="14">
    <pivotField dataField="1" compact="0" outline="0" showAll="0"/>
    <pivotField axis="axisRow" compact="0" outline="0" showAll="0">
      <items count="5">
        <item x="3"/>
        <item x="1"/>
        <item x="2"/>
        <item x="0"/>
        <item t="default"/>
      </items>
    </pivotField>
    <pivotField compact="0" outline="0" showAll="0">
      <items count="53">
        <item x="0"/>
        <item x="18"/>
        <item m="1" x="42"/>
        <item x="1"/>
        <item x="10"/>
        <item x="27"/>
        <item m="1" x="51"/>
        <item x="11"/>
        <item m="1" x="39"/>
        <item x="12"/>
        <item x="13"/>
        <item x="14"/>
        <item x="15"/>
        <item x="21"/>
        <item x="23"/>
        <item x="24"/>
        <item x="26"/>
        <item m="1" x="32"/>
        <item m="1" x="43"/>
        <item x="2"/>
        <item m="1" x="29"/>
        <item x="19"/>
        <item m="1" x="40"/>
        <item x="25"/>
        <item x="22"/>
        <item x="4"/>
        <item m="1" x="30"/>
        <item x="28"/>
        <item m="1" x="46"/>
        <item m="1" x="33"/>
        <item x="5"/>
        <item m="1" x="37"/>
        <item x="17"/>
        <item m="1" x="44"/>
        <item m="1" x="35"/>
        <item m="1" x="49"/>
        <item m="1" x="31"/>
        <item m="1" x="38"/>
        <item x="3"/>
        <item x="16"/>
        <item x="20"/>
        <item m="1" x="45"/>
        <item m="1" x="41"/>
        <item m="1" x="47"/>
        <item x="6"/>
        <item m="1" x="50"/>
        <item m="1" x="48"/>
        <item x="7"/>
        <item m="1" x="34"/>
        <item x="8"/>
        <item m="1" x="36"/>
        <item x="9"/>
        <item t="default"/>
      </items>
    </pivotField>
    <pivotField compact="0" numFmtId="164" outline="0" showAll="0"/>
    <pivotField compact="0" numFmtId="164" outline="0" showAll="0"/>
    <pivotField compact="0" numFmtId="164"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
  </rowFields>
  <rowItems count="5">
    <i>
      <x/>
    </i>
    <i>
      <x v="1"/>
    </i>
    <i>
      <x v="2"/>
    </i>
    <i>
      <x v="3"/>
    </i>
    <i t="grand">
      <x/>
    </i>
  </rowItems>
  <colItems count="1">
    <i/>
  </colItems>
  <dataFields count="1">
    <dataField name=" " fld="0" subtotal="count" showDataAs="percentOfTotal" baseField="0" baseItem="0" numFmtId="10"/>
  </dataFields>
  <chartFormats count="10">
    <chartFormat chart="0" format="0"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1" count="1" selected="0">
            <x v="0"/>
          </reference>
        </references>
      </pivotArea>
    </chartFormat>
    <chartFormat chart="22" format="8">
      <pivotArea type="data" outline="0" fieldPosition="0">
        <references count="2">
          <reference field="4294967294" count="1" selected="0">
            <x v="0"/>
          </reference>
          <reference field="1" count="1" selected="0">
            <x v="1"/>
          </reference>
        </references>
      </pivotArea>
    </chartFormat>
    <chartFormat chart="22" format="9">
      <pivotArea type="data" outline="0" fieldPosition="0">
        <references count="2">
          <reference field="4294967294" count="1" selected="0">
            <x v="0"/>
          </reference>
          <reference field="1" count="1" selected="0">
            <x v="2"/>
          </reference>
        </references>
      </pivotArea>
    </chartFormat>
    <chartFormat chart="22" format="10">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01DC01-059A-4323-9203-AA904601170B}" name="PivotTable4"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4:I5"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Revenue" fld="0" baseField="0" baseItem="0"/>
    <dataField name="Sum of Cost" fld="1" baseField="0" baseItem="0"/>
    <dataField name="Sum of Profit" fld="2" baseField="0" baseItem="0"/>
  </dataFields>
  <formats count="3">
    <format dxfId="11">
      <pivotArea type="all" dataOnly="0" outline="0" fieldPosition="0"/>
    </format>
    <format dxfId="10">
      <pivotArea outline="0" collapsedLevelsAreSubtotals="1" fieldPosition="0"/>
    </format>
    <format dxfId="9">
      <pivotArea dataOnly="0" labelOnly="1" outline="0" fieldPosition="0">
        <references count="1">
          <reference field="4294967294" count="1">
            <x v="0"/>
          </reference>
        </references>
      </pivotArea>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79134C-E015-47A8-9E2F-723BE1C5574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8:B23" firstHeaderRow="1" firstDataRow="1" firstDataCol="1"/>
  <pivotFields count="14">
    <pivotField showAll="0"/>
    <pivotField axis="axisRow" showAll="0">
      <items count="5">
        <item x="3"/>
        <item x="1"/>
        <item x="2"/>
        <item x="0"/>
        <item t="default"/>
      </items>
    </pivotField>
    <pivotField showAll="0">
      <items count="53">
        <item x="0"/>
        <item x="18"/>
        <item m="1" x="42"/>
        <item x="1"/>
        <item x="10"/>
        <item x="27"/>
        <item m="1" x="51"/>
        <item x="11"/>
        <item m="1" x="39"/>
        <item x="12"/>
        <item x="13"/>
        <item x="14"/>
        <item x="15"/>
        <item x="21"/>
        <item x="23"/>
        <item x="24"/>
        <item x="26"/>
        <item m="1" x="32"/>
        <item m="1" x="43"/>
        <item x="2"/>
        <item m="1" x="29"/>
        <item x="19"/>
        <item m="1" x="40"/>
        <item x="25"/>
        <item x="22"/>
        <item x="4"/>
        <item m="1" x="30"/>
        <item x="28"/>
        <item m="1" x="46"/>
        <item m="1" x="33"/>
        <item x="5"/>
        <item m="1" x="37"/>
        <item x="17"/>
        <item m="1" x="44"/>
        <item m="1" x="35"/>
        <item m="1" x="49"/>
        <item m="1" x="31"/>
        <item m="1" x="38"/>
        <item x="3"/>
        <item x="16"/>
        <item x="20"/>
        <item m="1" x="45"/>
        <item m="1" x="41"/>
        <item m="1" x="47"/>
        <item x="6"/>
        <item m="1" x="50"/>
        <item m="1" x="48"/>
        <item x="7"/>
        <item m="1" x="34"/>
        <item x="8"/>
        <item m="1" x="36"/>
        <item x="9"/>
        <item t="default"/>
      </items>
    </pivotField>
    <pivotField numFmtId="164" showAll="0"/>
    <pivotField numFmtId="164" showAll="0"/>
    <pivotField numFmtId="164" showAll="0"/>
    <pivotField dataField="1"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5">
    <i>
      <x/>
    </i>
    <i>
      <x v="1"/>
    </i>
    <i>
      <x v="2"/>
    </i>
    <i>
      <x v="3"/>
    </i>
    <i t="grand">
      <x/>
    </i>
  </rowItems>
  <colItems count="1">
    <i/>
  </colItems>
  <dataFields count="1">
    <dataField name="Sum of Actual Demand" fld="6" baseField="0" baseItem="0"/>
  </dataFields>
  <chartFormats count="5">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 count="1" selected="0">
            <x v="0"/>
          </reference>
        </references>
      </pivotArea>
    </chartFormat>
    <chartFormat chart="8" format="2">
      <pivotArea type="data" outline="0" fieldPosition="0">
        <references count="2">
          <reference field="4294967294" count="1" selected="0">
            <x v="0"/>
          </reference>
          <reference field="1" count="1" selected="0">
            <x v="1"/>
          </reference>
        </references>
      </pivotArea>
    </chartFormat>
    <chartFormat chart="8" format="3">
      <pivotArea type="data" outline="0" fieldPosition="0">
        <references count="2">
          <reference field="4294967294" count="1" selected="0">
            <x v="0"/>
          </reference>
          <reference field="1" count="1" selected="0">
            <x v="2"/>
          </reference>
        </references>
      </pivotArea>
    </chartFormat>
    <chartFormat chart="8"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A45D39-17D9-40B6-85E3-98C1F2ECFA2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14">
    <pivotField dataField="1" showAll="0"/>
    <pivotField axis="axisRow" showAll="0">
      <items count="5">
        <item x="3"/>
        <item x="1"/>
        <item x="2"/>
        <item x="0"/>
        <item t="default"/>
      </items>
    </pivotField>
    <pivotField showAll="0">
      <items count="53">
        <item x="0"/>
        <item x="18"/>
        <item m="1" x="42"/>
        <item x="1"/>
        <item x="10"/>
        <item x="27"/>
        <item m="1" x="51"/>
        <item x="11"/>
        <item m="1" x="39"/>
        <item x="12"/>
        <item x="13"/>
        <item x="14"/>
        <item x="15"/>
        <item x="21"/>
        <item x="23"/>
        <item x="24"/>
        <item x="26"/>
        <item m="1" x="32"/>
        <item m="1" x="43"/>
        <item x="2"/>
        <item m="1" x="29"/>
        <item x="19"/>
        <item m="1" x="40"/>
        <item x="25"/>
        <item x="22"/>
        <item x="4"/>
        <item m="1" x="30"/>
        <item x="28"/>
        <item m="1" x="46"/>
        <item m="1" x="33"/>
        <item x="5"/>
        <item m="1" x="37"/>
        <item x="17"/>
        <item m="1" x="44"/>
        <item m="1" x="35"/>
        <item m="1" x="49"/>
        <item m="1" x="31"/>
        <item m="1" x="38"/>
        <item x="3"/>
        <item x="16"/>
        <item x="20"/>
        <item m="1" x="45"/>
        <item m="1" x="41"/>
        <item m="1" x="47"/>
        <item x="6"/>
        <item m="1" x="50"/>
        <item m="1" x="48"/>
        <item x="7"/>
        <item m="1" x="34"/>
        <item x="8"/>
        <item m="1" x="36"/>
        <item x="9"/>
        <item t="default"/>
      </items>
    </pivotField>
    <pivotField numFmtId="164" showAll="0"/>
    <pivotField numFmtId="164" showAll="0"/>
    <pivotField numFmtId="164"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5">
    <i>
      <x/>
    </i>
    <i>
      <x v="1"/>
    </i>
    <i>
      <x v="2"/>
    </i>
    <i>
      <x v="3"/>
    </i>
    <i t="grand">
      <x/>
    </i>
  </rowItems>
  <colItems count="1">
    <i/>
  </colItems>
  <dataFields count="1">
    <dataField name="Count of Tour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0BD441-FA27-4612-82A2-18E2A245300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0:B35" firstHeaderRow="1" firstDataRow="1" firstDataCol="1"/>
  <pivotFields count="14">
    <pivotField showAll="0"/>
    <pivotField axis="axisRow" showAll="0">
      <items count="5">
        <item x="3"/>
        <item x="1"/>
        <item x="2"/>
        <item x="0"/>
        <item t="default"/>
      </items>
    </pivotField>
    <pivotField showAll="0">
      <items count="53">
        <item x="0"/>
        <item x="18"/>
        <item m="1" x="42"/>
        <item x="1"/>
        <item x="10"/>
        <item x="27"/>
        <item m="1" x="51"/>
        <item x="11"/>
        <item m="1" x="39"/>
        <item x="12"/>
        <item x="13"/>
        <item x="14"/>
        <item x="15"/>
        <item x="21"/>
        <item x="23"/>
        <item x="24"/>
        <item x="26"/>
        <item m="1" x="32"/>
        <item m="1" x="43"/>
        <item x="2"/>
        <item m="1" x="29"/>
        <item x="19"/>
        <item m="1" x="40"/>
        <item x="25"/>
        <item x="22"/>
        <item x="4"/>
        <item m="1" x="30"/>
        <item x="28"/>
        <item m="1" x="46"/>
        <item m="1" x="33"/>
        <item x="5"/>
        <item m="1" x="37"/>
        <item x="17"/>
        <item m="1" x="44"/>
        <item m="1" x="35"/>
        <item m="1" x="49"/>
        <item m="1" x="31"/>
        <item m="1" x="38"/>
        <item x="3"/>
        <item x="16"/>
        <item x="20"/>
        <item m="1" x="45"/>
        <item m="1" x="41"/>
        <item m="1" x="47"/>
        <item x="6"/>
        <item m="1" x="50"/>
        <item m="1" x="48"/>
        <item x="7"/>
        <item m="1" x="34"/>
        <item x="8"/>
        <item m="1" x="36"/>
        <item x="9"/>
        <item t="default"/>
      </items>
    </pivotField>
    <pivotField dataField="1" numFmtId="164" showAll="0"/>
    <pivotField numFmtId="164" showAll="0"/>
    <pivotField numFmtId="164"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5">
    <i>
      <x/>
    </i>
    <i>
      <x v="1"/>
    </i>
    <i>
      <x v="2"/>
    </i>
    <i>
      <x v="3"/>
    </i>
    <i t="grand">
      <x/>
    </i>
  </rowItems>
  <colItems count="1">
    <i/>
  </colItems>
  <dataFields count="1">
    <dataField name="Average of Price" fld="3" subtotal="average" baseField="1" baseItem="0" numFmtId="1"/>
  </dataFields>
  <formats count="1">
    <format dxfId="0">
      <pivotArea outline="0" collapsedLevelsAreSubtotals="1" fieldPosition="0"/>
    </format>
  </formats>
  <chartFormats count="2">
    <chartFormat chart="14"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69B1DE00-1CB6-4418-9FF5-9E39C7490D02}" sourceName="Season">
  <pivotTables>
    <pivotTable tabId="4" name="PivotTable3"/>
    <pivotTable tabId="4" name="PivotTable1"/>
    <pivotTable tabId="4" name="PivotTable2"/>
  </pivotTables>
  <data>
    <tabular pivotCacheId="457677869">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 xr10:uid="{29C03487-DC29-4640-8695-264EA010FEB5}" sourceName="Duration">
  <pivotTables>
    <pivotTable tabId="4" name="PivotTable1"/>
    <pivotTable tabId="4" name="PivotTable2"/>
    <pivotTable tabId="4" name="PivotTable3"/>
    <pivotTable tabId="9" name="PivotTable1"/>
  </pivotTables>
  <data>
    <tabular pivotCacheId="457677869">
      <items count="52">
        <i x="0" s="1"/>
        <i x="18" s="1"/>
        <i x="1" s="1"/>
        <i x="10" s="1"/>
        <i x="27" s="1"/>
        <i x="11" s="1"/>
        <i x="12" s="1"/>
        <i x="13" s="1"/>
        <i x="14" s="1"/>
        <i x="15" s="1"/>
        <i x="21" s="1"/>
        <i x="23" s="1"/>
        <i x="24" s="1"/>
        <i x="26" s="1"/>
        <i x="2" s="1"/>
        <i x="19" s="1"/>
        <i x="25" s="1"/>
        <i x="22" s="1"/>
        <i x="4" s="1"/>
        <i x="28" s="1"/>
        <i x="5" s="1"/>
        <i x="17" s="1"/>
        <i x="3" s="1"/>
        <i x="16" s="1"/>
        <i x="20" s="1"/>
        <i x="6" s="1"/>
        <i x="7" s="1"/>
        <i x="8" s="1"/>
        <i x="9" s="1"/>
        <i x="42" s="1" nd="1"/>
        <i x="51" s="1" nd="1"/>
        <i x="39" s="1" nd="1"/>
        <i x="32" s="1" nd="1"/>
        <i x="43" s="1" nd="1"/>
        <i x="29" s="1" nd="1"/>
        <i x="40" s="1" nd="1"/>
        <i x="30" s="1" nd="1"/>
        <i x="46" s="1" nd="1"/>
        <i x="33" s="1" nd="1"/>
        <i x="37" s="1" nd="1"/>
        <i x="44" s="1" nd="1"/>
        <i x="35" s="1" nd="1"/>
        <i x="49" s="1" nd="1"/>
        <i x="31" s="1" nd="1"/>
        <i x="38" s="1" nd="1"/>
        <i x="45" s="1" nd="1"/>
        <i x="41" s="1" nd="1"/>
        <i x="47" s="1" nd="1"/>
        <i x="50" s="1" nd="1"/>
        <i x="48" s="1" nd="1"/>
        <i x="34" s="1" nd="1"/>
        <i x="3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10EE4409-A29A-4992-A2EE-0F7312B5ED69}" cache="Slicer_Season" caption="Season" style="Slicer Style 8" rowHeight="241300"/>
  <slicer name="Duration 3" xr10:uid="{CCA6006B-A4EE-4225-BF52-A3CA5F756326}" cache="Slicer_Duration" caption="Duration" startItem="4" style="Slicer Style 8"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B551C4F0-06FC-4FD9-BAAF-F7274603D1BB}" cache="Slicer_Season" caption="Season"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21E403-E2CD-4408-8230-C6A7B5CA3C82}" name="Table1" displayName="Table1" ref="A1:K1612" totalsRowShown="0">
  <autoFilter ref="A1:K1612" xr:uid="{8621E403-E2CD-4408-8230-C6A7B5CA3C82}"/>
  <tableColumns count="11">
    <tableColumn id="1" xr3:uid="{6B0D1A71-22FF-4A04-B732-FCA31D843E9C}" name="Tour Name"/>
    <tableColumn id="2" xr3:uid="{98FAF368-3B77-411F-8B35-27487C2ED988}" name="Season"/>
    <tableColumn id="3" xr3:uid="{77FCF76F-43B3-40E6-A9C5-27ACDDE95C87}" name="Duration">
      <calculatedColumnFormula>VLOOKUP(A2, Database!$A$2:$B$459, 2, FALSE)</calculatedColumnFormula>
    </tableColumn>
    <tableColumn id="5" xr3:uid="{749F1B64-1B29-4E9B-8854-44FDE17F9B2E}" name="Price" dataDxfId="8">
      <calculatedColumnFormula>VLOOKUP(A2, Database!$A$2:$C$459, 3, FALSE)</calculatedColumnFormula>
    </tableColumn>
    <tableColumn id="4" xr3:uid="{A72D4F88-7467-4C0C-A2CC-7924743A8674}" name="Cost of Package Per Tourist" dataDxfId="7">
      <calculatedColumnFormula>Table1[[#This Row],[Price]]*0.75-Table1[[#This Row],[Cost per unit of resources]]</calculatedColumnFormula>
    </tableColumn>
    <tableColumn id="6" xr3:uid="{71602938-DBC6-43CE-ADDE-0B11C2613157}" name="Cost per unit of resources" dataDxfId="6">
      <calculatedColumnFormula>VLOOKUP(IFERROR(VALUE(LEFT(C2, SEARCH(" ", C2)-1)), 0),Database!$E$2:$F$22, 2, FALSE)</calculatedColumnFormula>
    </tableColumn>
    <tableColumn id="7" xr3:uid="{7C6657B7-06AF-48FB-9770-7FB34D8DAEC8}" name="Actual Demand" dataDxfId="5">
      <calculatedColumnFormula>RANDBETWEEN(Table1[[#This Row],[Minimum Demand]]-10, Table1[[#This Row],[Maximum Demand]]+10)</calculatedColumnFormula>
    </tableColumn>
    <tableColumn id="8" xr3:uid="{0AB31ECC-3420-47CE-936C-FAC1F315D780}" name="Minimum Demand" dataDxfId="4">
      <calculatedColumnFormula>VLOOKUP(IFERROR(VALUE(LEFT(C2, SEARCH(" ", C2)-1)), 0),Database!$H$2:$I$22, 2, FALSE)</calculatedColumnFormula>
    </tableColumn>
    <tableColumn id="9" xr3:uid="{9D268729-7DE9-4427-A7FF-E2E38E8C3AE1}" name="Maximum Demand" dataDxfId="3">
      <calculatedColumnFormula>VLOOKUP(IFERROR(VALUE(LEFT(C2, SEARCH(" ", C2)-1)), 0),Database!$K$2:$L$22, 2, FALSE)</calculatedColumnFormula>
    </tableColumn>
    <tableColumn id="10" xr3:uid="{F86AA722-1BD6-448E-A574-2C004D4D1A08}" name="#Resources of Package" dataDxfId="2">
      <calculatedColumnFormula>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calculatedColumnFormula>
    </tableColumn>
    <tableColumn id="11" xr3:uid="{71221722-0634-4BF3-9B99-A1634A0244AE}" name="#Available Resources" dataDxfId="1">
      <calculatedColumnFormula>RANDBETWEEN(20, 40)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2.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74E6A-83CC-4FAC-8E69-F9C26087B730}">
  <dimension ref="A1:L459"/>
  <sheetViews>
    <sheetView tabSelected="1" workbookViewId="0">
      <selection activeCell="F43" sqref="F43"/>
    </sheetView>
  </sheetViews>
  <sheetFormatPr defaultRowHeight="14.4" x14ac:dyDescent="0.3"/>
  <cols>
    <col min="1" max="1" width="46.88671875" customWidth="1"/>
    <col min="2" max="2" width="30.44140625" customWidth="1"/>
    <col min="5" max="5" width="14.44140625" bestFit="1" customWidth="1"/>
    <col min="6" max="6" width="24.6640625" bestFit="1" customWidth="1"/>
    <col min="8" max="8" width="14.44140625" bestFit="1" customWidth="1"/>
    <col min="9" max="9" width="17.88671875" bestFit="1" customWidth="1"/>
    <col min="11" max="11" width="14.44140625" bestFit="1" customWidth="1"/>
    <col min="12" max="12" width="18.109375" bestFit="1" customWidth="1"/>
  </cols>
  <sheetData>
    <row r="1" spans="1:12" x14ac:dyDescent="0.3">
      <c r="A1" s="3" t="s">
        <v>0</v>
      </c>
      <c r="B1" s="3" t="s">
        <v>493</v>
      </c>
      <c r="C1" s="3" t="s">
        <v>494</v>
      </c>
      <c r="E1" s="3" t="s">
        <v>495</v>
      </c>
      <c r="F1" s="3" t="s">
        <v>496</v>
      </c>
      <c r="H1" s="6" t="s">
        <v>495</v>
      </c>
      <c r="I1" s="6" t="s">
        <v>500</v>
      </c>
      <c r="K1" s="6" t="s">
        <v>495</v>
      </c>
      <c r="L1" s="6" t="s">
        <v>501</v>
      </c>
    </row>
    <row r="2" spans="1:12" x14ac:dyDescent="0.3">
      <c r="A2" s="4" t="s">
        <v>2</v>
      </c>
      <c r="B2" s="12" t="s">
        <v>464</v>
      </c>
      <c r="C2" s="9">
        <v>99</v>
      </c>
      <c r="E2" s="4">
        <v>1</v>
      </c>
      <c r="F2" s="5">
        <v>10</v>
      </c>
      <c r="H2" s="4">
        <v>1</v>
      </c>
      <c r="I2" s="7">
        <v>50</v>
      </c>
      <c r="K2" s="4">
        <v>1</v>
      </c>
      <c r="L2" s="7">
        <v>105</v>
      </c>
    </row>
    <row r="3" spans="1:12" x14ac:dyDescent="0.3">
      <c r="A3" s="10" t="s">
        <v>3</v>
      </c>
      <c r="B3" s="10" t="s">
        <v>464</v>
      </c>
      <c r="C3" s="11">
        <v>99</v>
      </c>
      <c r="E3" s="4">
        <v>2</v>
      </c>
      <c r="F3" s="5">
        <v>10</v>
      </c>
      <c r="H3" s="4">
        <v>2</v>
      </c>
      <c r="I3" s="7">
        <v>50</v>
      </c>
      <c r="K3" s="4">
        <v>2</v>
      </c>
      <c r="L3" s="7">
        <v>105</v>
      </c>
    </row>
    <row r="4" spans="1:12" x14ac:dyDescent="0.3">
      <c r="A4" s="12" t="s">
        <v>4</v>
      </c>
      <c r="B4" s="12" t="s">
        <v>464</v>
      </c>
      <c r="C4" s="9">
        <v>110</v>
      </c>
      <c r="E4" s="4">
        <v>3</v>
      </c>
      <c r="F4" s="5">
        <v>10</v>
      </c>
      <c r="H4" s="4">
        <v>3</v>
      </c>
      <c r="I4" s="7">
        <v>50</v>
      </c>
      <c r="K4" s="4">
        <v>3</v>
      </c>
      <c r="L4" s="7">
        <v>105</v>
      </c>
    </row>
    <row r="5" spans="1:12" x14ac:dyDescent="0.3">
      <c r="A5" s="10" t="s">
        <v>5</v>
      </c>
      <c r="B5" s="10" t="s">
        <v>464</v>
      </c>
      <c r="C5" s="11">
        <v>315</v>
      </c>
      <c r="E5" s="4">
        <v>4</v>
      </c>
      <c r="F5" s="5">
        <v>10</v>
      </c>
      <c r="H5" s="4">
        <v>4</v>
      </c>
      <c r="I5" s="7">
        <v>50</v>
      </c>
      <c r="K5" s="4">
        <v>4</v>
      </c>
      <c r="L5" s="7">
        <v>105</v>
      </c>
    </row>
    <row r="6" spans="1:12" x14ac:dyDescent="0.3">
      <c r="A6" s="12" t="s">
        <v>6</v>
      </c>
      <c r="B6" s="12" t="s">
        <v>464</v>
      </c>
      <c r="C6" s="9">
        <v>55</v>
      </c>
      <c r="E6" s="4">
        <v>5</v>
      </c>
      <c r="F6" s="5">
        <v>20</v>
      </c>
      <c r="H6" s="4">
        <v>5</v>
      </c>
      <c r="I6" s="7">
        <v>50</v>
      </c>
      <c r="K6" s="4">
        <v>5</v>
      </c>
      <c r="L6" s="7">
        <v>105</v>
      </c>
    </row>
    <row r="7" spans="1:12" x14ac:dyDescent="0.3">
      <c r="A7" s="10" t="s">
        <v>7</v>
      </c>
      <c r="B7" s="10" t="s">
        <v>464</v>
      </c>
      <c r="C7" s="11">
        <v>80</v>
      </c>
      <c r="E7" s="4">
        <v>6</v>
      </c>
      <c r="F7" s="5">
        <v>20</v>
      </c>
      <c r="H7" s="4">
        <v>6</v>
      </c>
      <c r="I7" s="7">
        <v>50</v>
      </c>
      <c r="K7" s="4">
        <v>6</v>
      </c>
      <c r="L7" s="7">
        <v>105</v>
      </c>
    </row>
    <row r="8" spans="1:12" x14ac:dyDescent="0.3">
      <c r="A8" s="12" t="s">
        <v>8</v>
      </c>
      <c r="B8" s="12" t="s">
        <v>464</v>
      </c>
      <c r="C8" s="9">
        <v>70</v>
      </c>
      <c r="E8" s="4">
        <v>7</v>
      </c>
      <c r="F8" s="5">
        <v>20</v>
      </c>
      <c r="H8" s="4">
        <v>7</v>
      </c>
      <c r="I8" s="7">
        <v>33</v>
      </c>
      <c r="K8" s="4">
        <v>7</v>
      </c>
      <c r="L8" s="7">
        <v>85</v>
      </c>
    </row>
    <row r="9" spans="1:12" x14ac:dyDescent="0.3">
      <c r="A9" s="10" t="s">
        <v>9</v>
      </c>
      <c r="B9" s="10" t="s">
        <v>465</v>
      </c>
      <c r="C9" s="11">
        <v>40</v>
      </c>
      <c r="E9" s="4">
        <v>8</v>
      </c>
      <c r="F9" s="5">
        <v>30</v>
      </c>
      <c r="H9" s="4">
        <v>8</v>
      </c>
      <c r="I9" s="7">
        <v>33</v>
      </c>
      <c r="K9" s="4">
        <v>8</v>
      </c>
      <c r="L9" s="7">
        <v>85</v>
      </c>
    </row>
    <row r="10" spans="1:12" x14ac:dyDescent="0.3">
      <c r="A10" s="12" t="s">
        <v>10</v>
      </c>
      <c r="B10" s="12" t="s">
        <v>465</v>
      </c>
      <c r="C10" s="9">
        <v>85</v>
      </c>
      <c r="E10" s="4">
        <v>9</v>
      </c>
      <c r="F10" s="5">
        <v>30</v>
      </c>
      <c r="H10" s="4">
        <v>9</v>
      </c>
      <c r="I10" s="7">
        <v>33</v>
      </c>
      <c r="K10" s="4">
        <v>9</v>
      </c>
      <c r="L10" s="7">
        <v>85</v>
      </c>
    </row>
    <row r="11" spans="1:12" x14ac:dyDescent="0.3">
      <c r="A11" s="10" t="s">
        <v>11</v>
      </c>
      <c r="B11" s="10" t="s">
        <v>464</v>
      </c>
      <c r="C11" s="11">
        <v>99</v>
      </c>
      <c r="E11" s="4">
        <v>10</v>
      </c>
      <c r="F11" s="5">
        <v>30</v>
      </c>
      <c r="H11" s="4">
        <v>10</v>
      </c>
      <c r="I11" s="7">
        <v>33</v>
      </c>
      <c r="K11" s="4">
        <v>10</v>
      </c>
      <c r="L11" s="7">
        <v>85</v>
      </c>
    </row>
    <row r="12" spans="1:12" x14ac:dyDescent="0.3">
      <c r="A12" s="12" t="s">
        <v>12</v>
      </c>
      <c r="B12" s="12" t="s">
        <v>464</v>
      </c>
      <c r="C12" s="9">
        <v>285</v>
      </c>
      <c r="E12" s="4">
        <v>11</v>
      </c>
      <c r="F12" s="5">
        <v>30</v>
      </c>
      <c r="H12" s="4">
        <v>11</v>
      </c>
      <c r="I12" s="7">
        <v>33</v>
      </c>
      <c r="K12" s="4">
        <v>11</v>
      </c>
      <c r="L12" s="7">
        <v>85</v>
      </c>
    </row>
    <row r="13" spans="1:12" x14ac:dyDescent="0.3">
      <c r="A13" s="10" t="s">
        <v>13</v>
      </c>
      <c r="B13" s="10" t="s">
        <v>464</v>
      </c>
      <c r="C13" s="11">
        <v>70</v>
      </c>
      <c r="E13" s="4">
        <v>12</v>
      </c>
      <c r="F13" s="5">
        <v>40</v>
      </c>
      <c r="H13" s="4">
        <v>12</v>
      </c>
      <c r="I13" s="7">
        <v>28</v>
      </c>
      <c r="K13" s="4">
        <v>12</v>
      </c>
      <c r="L13" s="7">
        <v>55</v>
      </c>
    </row>
    <row r="14" spans="1:12" x14ac:dyDescent="0.3">
      <c r="A14" s="12" t="s">
        <v>14</v>
      </c>
      <c r="B14" s="12" t="s">
        <v>464</v>
      </c>
      <c r="C14" s="9">
        <v>65</v>
      </c>
      <c r="E14" s="4">
        <v>13</v>
      </c>
      <c r="F14" s="5">
        <v>40</v>
      </c>
      <c r="H14" s="4">
        <v>13</v>
      </c>
      <c r="I14" s="7">
        <v>28</v>
      </c>
      <c r="K14" s="4">
        <v>13</v>
      </c>
      <c r="L14" s="7">
        <v>55</v>
      </c>
    </row>
    <row r="15" spans="1:12" x14ac:dyDescent="0.3">
      <c r="A15" s="10" t="s">
        <v>15</v>
      </c>
      <c r="B15" s="10" t="s">
        <v>464</v>
      </c>
      <c r="C15" s="11">
        <v>99</v>
      </c>
      <c r="E15" s="4">
        <v>14</v>
      </c>
      <c r="F15" s="5">
        <v>40</v>
      </c>
      <c r="H15" s="4">
        <v>14</v>
      </c>
      <c r="I15" s="7">
        <v>28</v>
      </c>
      <c r="K15" s="4">
        <v>14</v>
      </c>
      <c r="L15" s="7">
        <v>55</v>
      </c>
    </row>
    <row r="16" spans="1:12" x14ac:dyDescent="0.3">
      <c r="A16" s="12" t="s">
        <v>16</v>
      </c>
      <c r="B16" s="12" t="s">
        <v>464</v>
      </c>
      <c r="C16" s="9">
        <v>120</v>
      </c>
      <c r="E16" s="4">
        <v>15</v>
      </c>
      <c r="F16" s="5">
        <v>50</v>
      </c>
      <c r="H16" s="4">
        <v>15</v>
      </c>
      <c r="I16" s="7">
        <v>28</v>
      </c>
      <c r="K16" s="4">
        <v>15</v>
      </c>
      <c r="L16" s="7">
        <v>55</v>
      </c>
    </row>
    <row r="17" spans="1:12" x14ac:dyDescent="0.3">
      <c r="A17" s="10" t="s">
        <v>17</v>
      </c>
      <c r="B17" s="10" t="s">
        <v>464</v>
      </c>
      <c r="C17" s="11">
        <v>80</v>
      </c>
      <c r="E17" s="4">
        <v>16</v>
      </c>
      <c r="F17" s="5">
        <v>50</v>
      </c>
      <c r="H17" s="4">
        <v>16</v>
      </c>
      <c r="I17" s="7">
        <v>28</v>
      </c>
      <c r="K17" s="4">
        <v>16</v>
      </c>
      <c r="L17" s="7">
        <v>55</v>
      </c>
    </row>
    <row r="18" spans="1:12" x14ac:dyDescent="0.3">
      <c r="A18" s="12" t="s">
        <v>18</v>
      </c>
      <c r="B18" s="12" t="s">
        <v>464</v>
      </c>
      <c r="C18" s="9">
        <v>55</v>
      </c>
      <c r="E18" s="4">
        <v>17</v>
      </c>
      <c r="F18" s="5">
        <v>50</v>
      </c>
      <c r="H18" s="4">
        <v>17</v>
      </c>
      <c r="I18" s="7">
        <v>21</v>
      </c>
      <c r="K18" s="4">
        <v>17</v>
      </c>
      <c r="L18" s="7">
        <v>50</v>
      </c>
    </row>
    <row r="19" spans="1:12" x14ac:dyDescent="0.3">
      <c r="A19" s="10" t="s">
        <v>19</v>
      </c>
      <c r="B19" s="10" t="s">
        <v>464</v>
      </c>
      <c r="C19" s="11">
        <v>65</v>
      </c>
      <c r="E19" s="4">
        <v>18</v>
      </c>
      <c r="F19" s="5">
        <v>50</v>
      </c>
      <c r="H19" s="4">
        <v>18</v>
      </c>
      <c r="I19" s="7">
        <v>21</v>
      </c>
      <c r="K19" s="4">
        <v>18</v>
      </c>
      <c r="L19" s="7">
        <v>50</v>
      </c>
    </row>
    <row r="20" spans="1:12" x14ac:dyDescent="0.3">
      <c r="A20" s="12" t="s">
        <v>20</v>
      </c>
      <c r="B20" s="12" t="s">
        <v>464</v>
      </c>
      <c r="C20" s="9">
        <v>99</v>
      </c>
      <c r="E20" s="4">
        <v>19</v>
      </c>
      <c r="F20" s="5">
        <v>50</v>
      </c>
      <c r="H20" s="4">
        <v>19</v>
      </c>
      <c r="I20" s="7">
        <v>21</v>
      </c>
      <c r="K20" s="4">
        <v>19</v>
      </c>
      <c r="L20" s="7">
        <v>50</v>
      </c>
    </row>
    <row r="21" spans="1:12" x14ac:dyDescent="0.3">
      <c r="A21" s="10" t="s">
        <v>21</v>
      </c>
      <c r="B21" s="10" t="s">
        <v>464</v>
      </c>
      <c r="C21" s="11">
        <v>320</v>
      </c>
      <c r="E21" s="4">
        <v>20</v>
      </c>
      <c r="F21" s="5">
        <v>50</v>
      </c>
      <c r="H21" s="4">
        <v>20</v>
      </c>
      <c r="I21" s="7">
        <v>21</v>
      </c>
      <c r="K21" s="4">
        <v>20</v>
      </c>
      <c r="L21" s="7">
        <v>50</v>
      </c>
    </row>
    <row r="22" spans="1:12" x14ac:dyDescent="0.3">
      <c r="A22" s="12" t="s">
        <v>22</v>
      </c>
      <c r="B22" s="12" t="s">
        <v>464</v>
      </c>
      <c r="C22" s="9">
        <v>265</v>
      </c>
      <c r="E22" s="4">
        <v>21</v>
      </c>
      <c r="F22" s="5">
        <v>50</v>
      </c>
      <c r="H22" s="4">
        <v>21</v>
      </c>
      <c r="I22" s="7">
        <v>21</v>
      </c>
      <c r="K22" s="4">
        <v>21</v>
      </c>
      <c r="L22" s="7">
        <v>50</v>
      </c>
    </row>
    <row r="23" spans="1:12" x14ac:dyDescent="0.3">
      <c r="A23" s="10" t="s">
        <v>23</v>
      </c>
      <c r="B23" s="10" t="s">
        <v>464</v>
      </c>
      <c r="C23" s="11">
        <v>100</v>
      </c>
    </row>
    <row r="24" spans="1:12" x14ac:dyDescent="0.3">
      <c r="A24" s="12" t="s">
        <v>24</v>
      </c>
      <c r="B24" s="12" t="s">
        <v>464</v>
      </c>
      <c r="C24" s="9">
        <v>270</v>
      </c>
    </row>
    <row r="25" spans="1:12" x14ac:dyDescent="0.3">
      <c r="A25" s="10" t="s">
        <v>25</v>
      </c>
      <c r="B25" s="10" t="s">
        <v>464</v>
      </c>
      <c r="C25" s="11">
        <v>100</v>
      </c>
    </row>
    <row r="26" spans="1:12" x14ac:dyDescent="0.3">
      <c r="A26" s="12" t="s">
        <v>26</v>
      </c>
      <c r="B26" s="12" t="s">
        <v>466</v>
      </c>
      <c r="C26" s="9">
        <v>210</v>
      </c>
    </row>
    <row r="27" spans="1:12" x14ac:dyDescent="0.3">
      <c r="A27" s="10" t="s">
        <v>27</v>
      </c>
      <c r="B27" s="10" t="s">
        <v>464</v>
      </c>
      <c r="C27" s="11">
        <v>280</v>
      </c>
    </row>
    <row r="28" spans="1:12" x14ac:dyDescent="0.3">
      <c r="A28" s="12" t="s">
        <v>28</v>
      </c>
      <c r="B28" s="12" t="s">
        <v>464</v>
      </c>
      <c r="C28" s="9">
        <v>115</v>
      </c>
    </row>
    <row r="29" spans="1:12" x14ac:dyDescent="0.3">
      <c r="A29" s="10" t="s">
        <v>29</v>
      </c>
      <c r="B29" s="10" t="s">
        <v>464</v>
      </c>
      <c r="C29" s="11">
        <v>275</v>
      </c>
    </row>
    <row r="30" spans="1:12" x14ac:dyDescent="0.3">
      <c r="A30" s="12" t="s">
        <v>30</v>
      </c>
      <c r="B30" s="12" t="s">
        <v>466</v>
      </c>
      <c r="C30" s="9">
        <v>340</v>
      </c>
    </row>
    <row r="31" spans="1:12" x14ac:dyDescent="0.3">
      <c r="A31" s="10" t="s">
        <v>31</v>
      </c>
      <c r="B31" s="10" t="s">
        <v>466</v>
      </c>
      <c r="C31" s="11">
        <v>400</v>
      </c>
    </row>
    <row r="32" spans="1:12" x14ac:dyDescent="0.3">
      <c r="A32" s="12" t="s">
        <v>32</v>
      </c>
      <c r="B32" s="12" t="s">
        <v>464</v>
      </c>
      <c r="C32" s="9">
        <v>170</v>
      </c>
    </row>
    <row r="33" spans="1:3" x14ac:dyDescent="0.3">
      <c r="A33" s="10" t="s">
        <v>33</v>
      </c>
      <c r="B33" s="10" t="s">
        <v>464</v>
      </c>
      <c r="C33" s="11">
        <v>180</v>
      </c>
    </row>
    <row r="34" spans="1:3" x14ac:dyDescent="0.3">
      <c r="A34" s="12" t="s">
        <v>34</v>
      </c>
      <c r="B34" s="12" t="s">
        <v>466</v>
      </c>
      <c r="C34" s="9">
        <v>430</v>
      </c>
    </row>
    <row r="35" spans="1:3" x14ac:dyDescent="0.3">
      <c r="A35" s="10" t="s">
        <v>35</v>
      </c>
      <c r="B35" s="10" t="s">
        <v>466</v>
      </c>
      <c r="C35" s="11">
        <v>340</v>
      </c>
    </row>
    <row r="36" spans="1:3" x14ac:dyDescent="0.3">
      <c r="A36" s="12" t="s">
        <v>36</v>
      </c>
      <c r="B36" s="12" t="s">
        <v>466</v>
      </c>
      <c r="C36" s="9">
        <v>310</v>
      </c>
    </row>
    <row r="37" spans="1:3" x14ac:dyDescent="0.3">
      <c r="A37" s="10" t="s">
        <v>37</v>
      </c>
      <c r="B37" s="10" t="s">
        <v>466</v>
      </c>
      <c r="C37" s="11">
        <v>470</v>
      </c>
    </row>
    <row r="38" spans="1:3" x14ac:dyDescent="0.3">
      <c r="A38" s="12" t="s">
        <v>38</v>
      </c>
      <c r="B38" s="12" t="s">
        <v>466</v>
      </c>
      <c r="C38" s="9">
        <v>285</v>
      </c>
    </row>
    <row r="39" spans="1:3" x14ac:dyDescent="0.3">
      <c r="A39" s="10" t="s">
        <v>39</v>
      </c>
      <c r="B39" s="10" t="s">
        <v>467</v>
      </c>
      <c r="C39" s="11">
        <v>650</v>
      </c>
    </row>
    <row r="40" spans="1:3" x14ac:dyDescent="0.3">
      <c r="A40" s="12" t="s">
        <v>40</v>
      </c>
      <c r="B40" s="12" t="s">
        <v>466</v>
      </c>
      <c r="C40" s="9">
        <v>470</v>
      </c>
    </row>
    <row r="41" spans="1:3" x14ac:dyDescent="0.3">
      <c r="A41" s="10" t="s">
        <v>41</v>
      </c>
      <c r="B41" s="10" t="s">
        <v>468</v>
      </c>
      <c r="C41" s="11">
        <v>545</v>
      </c>
    </row>
    <row r="42" spans="1:3" x14ac:dyDescent="0.3">
      <c r="A42" s="12" t="s">
        <v>42</v>
      </c>
      <c r="B42" s="12" t="s">
        <v>464</v>
      </c>
      <c r="C42" s="9">
        <v>145</v>
      </c>
    </row>
    <row r="43" spans="1:3" x14ac:dyDescent="0.3">
      <c r="A43" s="10" t="s">
        <v>43</v>
      </c>
      <c r="B43" s="10" t="s">
        <v>466</v>
      </c>
      <c r="C43" s="11">
        <v>290</v>
      </c>
    </row>
    <row r="44" spans="1:3" x14ac:dyDescent="0.3">
      <c r="A44" s="12" t="s">
        <v>44</v>
      </c>
      <c r="B44" s="12" t="s">
        <v>464</v>
      </c>
      <c r="C44" s="9">
        <v>140</v>
      </c>
    </row>
    <row r="45" spans="1:3" x14ac:dyDescent="0.3">
      <c r="A45" s="10" t="s">
        <v>45</v>
      </c>
      <c r="B45" s="10" t="s">
        <v>464</v>
      </c>
      <c r="C45" s="11">
        <v>145</v>
      </c>
    </row>
    <row r="46" spans="1:3" x14ac:dyDescent="0.3">
      <c r="A46" s="12" t="s">
        <v>46</v>
      </c>
      <c r="B46" s="12" t="s">
        <v>466</v>
      </c>
      <c r="C46" s="9">
        <v>285</v>
      </c>
    </row>
    <row r="47" spans="1:3" x14ac:dyDescent="0.3">
      <c r="A47" s="10" t="s">
        <v>47</v>
      </c>
      <c r="B47" s="10" t="s">
        <v>464</v>
      </c>
      <c r="C47" s="11">
        <v>45</v>
      </c>
    </row>
    <row r="48" spans="1:3" x14ac:dyDescent="0.3">
      <c r="A48" s="12" t="s">
        <v>48</v>
      </c>
      <c r="B48" s="12" t="s">
        <v>466</v>
      </c>
      <c r="C48" s="9">
        <v>285</v>
      </c>
    </row>
    <row r="49" spans="1:3" x14ac:dyDescent="0.3">
      <c r="A49" s="10" t="s">
        <v>49</v>
      </c>
      <c r="B49" s="10" t="s">
        <v>464</v>
      </c>
      <c r="C49" s="11">
        <v>30</v>
      </c>
    </row>
    <row r="50" spans="1:3" x14ac:dyDescent="0.3">
      <c r="A50" s="12" t="s">
        <v>50</v>
      </c>
      <c r="B50" s="12" t="s">
        <v>464</v>
      </c>
      <c r="C50" s="9">
        <v>135</v>
      </c>
    </row>
    <row r="51" spans="1:3" x14ac:dyDescent="0.3">
      <c r="A51" s="10" t="s">
        <v>51</v>
      </c>
      <c r="B51" s="10" t="s">
        <v>464</v>
      </c>
      <c r="C51" s="11">
        <v>70</v>
      </c>
    </row>
    <row r="52" spans="1:3" x14ac:dyDescent="0.3">
      <c r="A52" s="12" t="s">
        <v>52</v>
      </c>
      <c r="B52" s="12" t="s">
        <v>464</v>
      </c>
      <c r="C52" s="9">
        <v>75</v>
      </c>
    </row>
    <row r="53" spans="1:3" x14ac:dyDescent="0.3">
      <c r="A53" s="10" t="s">
        <v>53</v>
      </c>
      <c r="B53" s="10" t="s">
        <v>466</v>
      </c>
      <c r="C53" s="11">
        <v>340</v>
      </c>
    </row>
    <row r="54" spans="1:3" x14ac:dyDescent="0.3">
      <c r="A54" s="12" t="s">
        <v>54</v>
      </c>
      <c r="B54" s="12" t="s">
        <v>464</v>
      </c>
      <c r="C54" s="9">
        <v>30</v>
      </c>
    </row>
    <row r="55" spans="1:3" x14ac:dyDescent="0.3">
      <c r="A55" s="10" t="s">
        <v>55</v>
      </c>
      <c r="B55" s="10" t="s">
        <v>468</v>
      </c>
      <c r="C55" s="11">
        <v>590</v>
      </c>
    </row>
    <row r="56" spans="1:3" x14ac:dyDescent="0.3">
      <c r="A56" s="12" t="s">
        <v>56</v>
      </c>
      <c r="B56" s="12" t="s">
        <v>464</v>
      </c>
      <c r="C56" s="9">
        <v>140</v>
      </c>
    </row>
    <row r="57" spans="1:3" x14ac:dyDescent="0.3">
      <c r="A57" s="10" t="s">
        <v>57</v>
      </c>
      <c r="B57" s="10" t="s">
        <v>464</v>
      </c>
      <c r="C57" s="11">
        <v>180</v>
      </c>
    </row>
    <row r="58" spans="1:3" x14ac:dyDescent="0.3">
      <c r="A58" s="12" t="s">
        <v>58</v>
      </c>
      <c r="B58" s="12" t="s">
        <v>464</v>
      </c>
      <c r="C58" s="9">
        <v>99</v>
      </c>
    </row>
    <row r="59" spans="1:3" x14ac:dyDescent="0.3">
      <c r="A59" s="10" t="s">
        <v>59</v>
      </c>
      <c r="B59" s="10" t="s">
        <v>466</v>
      </c>
      <c r="C59" s="11">
        <v>200</v>
      </c>
    </row>
    <row r="60" spans="1:3" x14ac:dyDescent="0.3">
      <c r="A60" s="12" t="s">
        <v>60</v>
      </c>
      <c r="B60" s="12" t="s">
        <v>464</v>
      </c>
      <c r="C60" s="9">
        <v>35</v>
      </c>
    </row>
    <row r="61" spans="1:3" x14ac:dyDescent="0.3">
      <c r="A61" s="10" t="s">
        <v>61</v>
      </c>
      <c r="B61" s="10" t="s">
        <v>466</v>
      </c>
      <c r="C61" s="11">
        <v>330</v>
      </c>
    </row>
    <row r="62" spans="1:3" x14ac:dyDescent="0.3">
      <c r="A62" s="12" t="s">
        <v>62</v>
      </c>
      <c r="B62" s="12" t="s">
        <v>466</v>
      </c>
      <c r="C62" s="9">
        <v>440</v>
      </c>
    </row>
    <row r="63" spans="1:3" x14ac:dyDescent="0.3">
      <c r="A63" s="10" t="s">
        <v>63</v>
      </c>
      <c r="B63" s="10" t="s">
        <v>466</v>
      </c>
      <c r="C63" s="11">
        <v>560</v>
      </c>
    </row>
    <row r="64" spans="1:3" x14ac:dyDescent="0.3">
      <c r="A64" s="12" t="s">
        <v>64</v>
      </c>
      <c r="B64" s="12" t="s">
        <v>466</v>
      </c>
      <c r="C64" s="9">
        <v>415</v>
      </c>
    </row>
    <row r="65" spans="1:3" x14ac:dyDescent="0.3">
      <c r="A65" s="10" t="s">
        <v>65</v>
      </c>
      <c r="B65" s="10" t="s">
        <v>466</v>
      </c>
      <c r="C65" s="11">
        <v>220</v>
      </c>
    </row>
    <row r="66" spans="1:3" x14ac:dyDescent="0.3">
      <c r="A66" s="12" t="s">
        <v>66</v>
      </c>
      <c r="B66" s="12" t="s">
        <v>469</v>
      </c>
      <c r="C66" s="9">
        <v>430</v>
      </c>
    </row>
    <row r="67" spans="1:3" x14ac:dyDescent="0.3">
      <c r="A67" s="10" t="s">
        <v>67</v>
      </c>
      <c r="B67" s="10" t="s">
        <v>464</v>
      </c>
      <c r="C67" s="11">
        <v>115</v>
      </c>
    </row>
    <row r="68" spans="1:3" x14ac:dyDescent="0.3">
      <c r="A68" s="12" t="s">
        <v>68</v>
      </c>
      <c r="B68" s="12" t="s">
        <v>467</v>
      </c>
      <c r="C68" s="9">
        <v>560</v>
      </c>
    </row>
    <row r="69" spans="1:3" x14ac:dyDescent="0.3">
      <c r="A69" s="10" t="s">
        <v>69</v>
      </c>
      <c r="B69" s="10" t="s">
        <v>467</v>
      </c>
      <c r="C69" s="11">
        <v>699</v>
      </c>
    </row>
    <row r="70" spans="1:3" x14ac:dyDescent="0.3">
      <c r="A70" s="12" t="s">
        <v>70</v>
      </c>
      <c r="B70" s="12" t="s">
        <v>466</v>
      </c>
      <c r="C70" s="9">
        <v>370</v>
      </c>
    </row>
    <row r="71" spans="1:3" x14ac:dyDescent="0.3">
      <c r="A71" s="10" t="s">
        <v>71</v>
      </c>
      <c r="B71" s="10" t="s">
        <v>466</v>
      </c>
      <c r="C71" s="11">
        <v>260</v>
      </c>
    </row>
    <row r="72" spans="1:3" x14ac:dyDescent="0.3">
      <c r="A72" s="12" t="s">
        <v>72</v>
      </c>
      <c r="B72" s="12" t="s">
        <v>464</v>
      </c>
      <c r="C72" s="9">
        <v>155</v>
      </c>
    </row>
    <row r="73" spans="1:3" x14ac:dyDescent="0.3">
      <c r="A73" s="10" t="s">
        <v>73</v>
      </c>
      <c r="B73" s="10" t="s">
        <v>470</v>
      </c>
      <c r="C73" s="11">
        <v>885</v>
      </c>
    </row>
    <row r="74" spans="1:3" x14ac:dyDescent="0.3">
      <c r="A74" s="12" t="s">
        <v>74</v>
      </c>
      <c r="B74" s="12" t="s">
        <v>464</v>
      </c>
      <c r="C74" s="9">
        <v>315</v>
      </c>
    </row>
    <row r="75" spans="1:3" x14ac:dyDescent="0.3">
      <c r="A75" s="10" t="s">
        <v>75</v>
      </c>
      <c r="B75" s="10" t="s">
        <v>468</v>
      </c>
      <c r="C75" s="11">
        <v>590</v>
      </c>
    </row>
    <row r="76" spans="1:3" x14ac:dyDescent="0.3">
      <c r="A76" s="12" t="s">
        <v>76</v>
      </c>
      <c r="B76" s="12" t="s">
        <v>471</v>
      </c>
      <c r="C76" s="9">
        <v>855</v>
      </c>
    </row>
    <row r="77" spans="1:3" x14ac:dyDescent="0.3">
      <c r="A77" s="10" t="s">
        <v>77</v>
      </c>
      <c r="B77" s="10" t="s">
        <v>472</v>
      </c>
      <c r="C77" s="11">
        <v>1120</v>
      </c>
    </row>
    <row r="78" spans="1:3" x14ac:dyDescent="0.3">
      <c r="A78" s="12" t="s">
        <v>78</v>
      </c>
      <c r="B78" s="12" t="s">
        <v>466</v>
      </c>
      <c r="C78" s="9">
        <v>455</v>
      </c>
    </row>
    <row r="79" spans="1:3" x14ac:dyDescent="0.3">
      <c r="A79" s="10" t="s">
        <v>79</v>
      </c>
      <c r="B79" s="10" t="s">
        <v>466</v>
      </c>
      <c r="C79" s="11">
        <v>480</v>
      </c>
    </row>
    <row r="80" spans="1:3" x14ac:dyDescent="0.3">
      <c r="A80" s="12" t="s">
        <v>80</v>
      </c>
      <c r="B80" s="12" t="s">
        <v>473</v>
      </c>
      <c r="C80" s="9">
        <v>1030</v>
      </c>
    </row>
    <row r="81" spans="1:3" x14ac:dyDescent="0.3">
      <c r="A81" s="10" t="s">
        <v>81</v>
      </c>
      <c r="B81" s="10" t="s">
        <v>474</v>
      </c>
      <c r="C81" s="11">
        <v>1310</v>
      </c>
    </row>
    <row r="82" spans="1:3" x14ac:dyDescent="0.3">
      <c r="A82" s="12" t="s">
        <v>82</v>
      </c>
      <c r="B82" s="12" t="s">
        <v>464</v>
      </c>
      <c r="C82" s="9">
        <v>265</v>
      </c>
    </row>
    <row r="83" spans="1:3" x14ac:dyDescent="0.3">
      <c r="A83" s="10" t="s">
        <v>83</v>
      </c>
      <c r="B83" s="10" t="s">
        <v>464</v>
      </c>
      <c r="C83" s="11">
        <v>110</v>
      </c>
    </row>
    <row r="84" spans="1:3" x14ac:dyDescent="0.3">
      <c r="A84" s="12" t="s">
        <v>84</v>
      </c>
      <c r="B84" s="12" t="s">
        <v>475</v>
      </c>
      <c r="C84" s="9">
        <v>1440</v>
      </c>
    </row>
    <row r="85" spans="1:3" x14ac:dyDescent="0.3">
      <c r="A85" s="10" t="s">
        <v>85</v>
      </c>
      <c r="B85" s="10" t="s">
        <v>466</v>
      </c>
      <c r="C85" s="11">
        <v>585</v>
      </c>
    </row>
    <row r="86" spans="1:3" x14ac:dyDescent="0.3">
      <c r="A86" s="12" t="s">
        <v>86</v>
      </c>
      <c r="B86" s="12" t="s">
        <v>466</v>
      </c>
      <c r="C86" s="9">
        <v>400</v>
      </c>
    </row>
    <row r="87" spans="1:3" x14ac:dyDescent="0.3">
      <c r="A87" s="10" t="s">
        <v>87</v>
      </c>
      <c r="B87" s="10" t="s">
        <v>476</v>
      </c>
      <c r="C87" s="11">
        <v>1520</v>
      </c>
    </row>
    <row r="88" spans="1:3" x14ac:dyDescent="0.3">
      <c r="A88" s="12" t="s">
        <v>88</v>
      </c>
      <c r="B88" s="12" t="s">
        <v>464</v>
      </c>
      <c r="C88" s="9">
        <v>450</v>
      </c>
    </row>
    <row r="89" spans="1:3" x14ac:dyDescent="0.3">
      <c r="A89" s="10" t="s">
        <v>89</v>
      </c>
      <c r="B89" s="10" t="s">
        <v>467</v>
      </c>
      <c r="C89" s="11">
        <v>970</v>
      </c>
    </row>
    <row r="90" spans="1:3" x14ac:dyDescent="0.3">
      <c r="A90" s="12" t="s">
        <v>90</v>
      </c>
      <c r="B90" s="12" t="s">
        <v>477</v>
      </c>
      <c r="C90" s="9">
        <v>1650</v>
      </c>
    </row>
    <row r="91" spans="1:3" x14ac:dyDescent="0.3">
      <c r="A91" s="10" t="s">
        <v>91</v>
      </c>
      <c r="B91" s="10" t="s">
        <v>469</v>
      </c>
      <c r="C91" s="11">
        <v>490</v>
      </c>
    </row>
    <row r="92" spans="1:3" x14ac:dyDescent="0.3">
      <c r="A92" s="12" t="s">
        <v>92</v>
      </c>
      <c r="B92" s="12" t="s">
        <v>467</v>
      </c>
      <c r="C92" s="9">
        <v>599</v>
      </c>
    </row>
    <row r="93" spans="1:3" x14ac:dyDescent="0.3">
      <c r="A93" s="10" t="s">
        <v>93</v>
      </c>
      <c r="B93" s="10" t="s">
        <v>478</v>
      </c>
      <c r="C93" s="11">
        <v>1840</v>
      </c>
    </row>
    <row r="94" spans="1:3" x14ac:dyDescent="0.3">
      <c r="A94" s="12" t="s">
        <v>94</v>
      </c>
      <c r="B94" s="12" t="s">
        <v>472</v>
      </c>
      <c r="C94" s="9">
        <v>940</v>
      </c>
    </row>
    <row r="95" spans="1:3" x14ac:dyDescent="0.3">
      <c r="A95" s="10" t="s">
        <v>95</v>
      </c>
      <c r="B95" s="10" t="s">
        <v>472</v>
      </c>
      <c r="C95" s="11">
        <v>940</v>
      </c>
    </row>
    <row r="96" spans="1:3" x14ac:dyDescent="0.3">
      <c r="A96" s="12" t="s">
        <v>96</v>
      </c>
      <c r="B96" s="12" t="s">
        <v>479</v>
      </c>
      <c r="C96" s="9">
        <v>1880</v>
      </c>
    </row>
    <row r="97" spans="1:3" x14ac:dyDescent="0.3">
      <c r="A97" s="10" t="s">
        <v>97</v>
      </c>
      <c r="B97" s="10" t="s">
        <v>464</v>
      </c>
      <c r="C97" s="11">
        <v>110</v>
      </c>
    </row>
    <row r="98" spans="1:3" x14ac:dyDescent="0.3">
      <c r="A98" s="12" t="s">
        <v>98</v>
      </c>
      <c r="B98" s="12" t="s">
        <v>466</v>
      </c>
      <c r="C98" s="9">
        <v>485</v>
      </c>
    </row>
    <row r="99" spans="1:3" x14ac:dyDescent="0.3">
      <c r="A99" s="10" t="s">
        <v>99</v>
      </c>
      <c r="B99" s="10" t="s">
        <v>466</v>
      </c>
      <c r="C99" s="11">
        <v>80</v>
      </c>
    </row>
    <row r="100" spans="1:3" x14ac:dyDescent="0.3">
      <c r="A100" s="12" t="s">
        <v>100</v>
      </c>
      <c r="B100" s="12" t="s">
        <v>464</v>
      </c>
      <c r="C100" s="9">
        <v>40</v>
      </c>
    </row>
    <row r="101" spans="1:3" x14ac:dyDescent="0.3">
      <c r="A101" s="10" t="s">
        <v>101</v>
      </c>
      <c r="B101" s="10" t="s">
        <v>464</v>
      </c>
      <c r="C101" s="11">
        <v>99</v>
      </c>
    </row>
    <row r="102" spans="1:3" x14ac:dyDescent="0.3">
      <c r="A102" s="12" t="s">
        <v>102</v>
      </c>
      <c r="B102" s="12" t="s">
        <v>467</v>
      </c>
      <c r="C102" s="9">
        <v>665</v>
      </c>
    </row>
    <row r="103" spans="1:3" x14ac:dyDescent="0.3">
      <c r="A103" s="10" t="s">
        <v>103</v>
      </c>
      <c r="B103" s="10" t="s">
        <v>466</v>
      </c>
      <c r="C103" s="11">
        <v>425</v>
      </c>
    </row>
    <row r="104" spans="1:3" x14ac:dyDescent="0.3">
      <c r="A104" s="12" t="s">
        <v>104</v>
      </c>
      <c r="B104" s="12" t="s">
        <v>466</v>
      </c>
      <c r="C104" s="9">
        <v>450</v>
      </c>
    </row>
    <row r="105" spans="1:3" x14ac:dyDescent="0.3">
      <c r="A105" s="10" t="s">
        <v>105</v>
      </c>
      <c r="B105" s="10" t="s">
        <v>466</v>
      </c>
      <c r="C105" s="11">
        <v>280</v>
      </c>
    </row>
    <row r="106" spans="1:3" x14ac:dyDescent="0.3">
      <c r="A106" s="12" t="s">
        <v>106</v>
      </c>
      <c r="B106" s="12" t="s">
        <v>470</v>
      </c>
      <c r="C106" s="9">
        <v>900</v>
      </c>
    </row>
    <row r="107" spans="1:3" x14ac:dyDescent="0.3">
      <c r="A107" s="10" t="s">
        <v>107</v>
      </c>
      <c r="B107" s="10" t="s">
        <v>466</v>
      </c>
      <c r="C107" s="11">
        <v>270</v>
      </c>
    </row>
    <row r="108" spans="1:3" x14ac:dyDescent="0.3">
      <c r="A108" s="12" t="s">
        <v>108</v>
      </c>
      <c r="B108" s="12" t="s">
        <v>466</v>
      </c>
      <c r="C108" s="9">
        <v>370</v>
      </c>
    </row>
    <row r="109" spans="1:3" x14ac:dyDescent="0.3">
      <c r="A109" s="10" t="s">
        <v>109</v>
      </c>
      <c r="B109" s="10" t="s">
        <v>469</v>
      </c>
      <c r="C109" s="11">
        <v>1010</v>
      </c>
    </row>
    <row r="110" spans="1:3" x14ac:dyDescent="0.3">
      <c r="A110" s="12" t="s">
        <v>110</v>
      </c>
      <c r="B110" s="12" t="s">
        <v>467</v>
      </c>
      <c r="C110" s="9">
        <v>1070</v>
      </c>
    </row>
    <row r="111" spans="1:3" x14ac:dyDescent="0.3">
      <c r="A111" s="10" t="s">
        <v>111</v>
      </c>
      <c r="B111" s="10" t="s">
        <v>469</v>
      </c>
      <c r="C111" s="11">
        <v>710</v>
      </c>
    </row>
    <row r="112" spans="1:3" x14ac:dyDescent="0.3">
      <c r="A112" s="12" t="s">
        <v>112</v>
      </c>
      <c r="B112" s="12" t="s">
        <v>467</v>
      </c>
      <c r="C112" s="9">
        <v>950</v>
      </c>
    </row>
    <row r="113" spans="1:3" x14ac:dyDescent="0.3">
      <c r="A113" s="10" t="s">
        <v>113</v>
      </c>
      <c r="B113" s="10" t="s">
        <v>464</v>
      </c>
      <c r="C113" s="11">
        <v>35</v>
      </c>
    </row>
    <row r="114" spans="1:3" x14ac:dyDescent="0.3">
      <c r="A114" s="12" t="s">
        <v>114</v>
      </c>
      <c r="B114" s="12" t="s">
        <v>464</v>
      </c>
      <c r="C114" s="9">
        <v>45</v>
      </c>
    </row>
    <row r="115" spans="1:3" x14ac:dyDescent="0.3">
      <c r="A115" s="10" t="s">
        <v>115</v>
      </c>
      <c r="B115" s="10" t="s">
        <v>464</v>
      </c>
      <c r="C115" s="11">
        <v>35</v>
      </c>
    </row>
    <row r="116" spans="1:3" x14ac:dyDescent="0.3">
      <c r="A116" s="12" t="s">
        <v>116</v>
      </c>
      <c r="B116" s="12" t="s">
        <v>464</v>
      </c>
      <c r="C116" s="9">
        <v>35</v>
      </c>
    </row>
    <row r="117" spans="1:3" x14ac:dyDescent="0.3">
      <c r="A117" s="10" t="s">
        <v>117</v>
      </c>
      <c r="B117" s="10" t="s">
        <v>467</v>
      </c>
      <c r="C117" s="11">
        <v>765</v>
      </c>
    </row>
    <row r="118" spans="1:3" x14ac:dyDescent="0.3">
      <c r="A118" s="12" t="s">
        <v>118</v>
      </c>
      <c r="B118" s="12" t="s">
        <v>471</v>
      </c>
      <c r="C118" s="9">
        <v>850</v>
      </c>
    </row>
    <row r="119" spans="1:3" x14ac:dyDescent="0.3">
      <c r="A119" s="10" t="s">
        <v>119</v>
      </c>
      <c r="B119" s="10" t="s">
        <v>466</v>
      </c>
      <c r="C119" s="11">
        <v>390</v>
      </c>
    </row>
    <row r="120" spans="1:3" x14ac:dyDescent="0.3">
      <c r="A120" s="12" t="s">
        <v>120</v>
      </c>
      <c r="B120" s="12" t="s">
        <v>469</v>
      </c>
      <c r="C120" s="9">
        <v>735</v>
      </c>
    </row>
    <row r="121" spans="1:3" x14ac:dyDescent="0.3">
      <c r="A121" s="10" t="s">
        <v>121</v>
      </c>
      <c r="B121" s="10" t="s">
        <v>467</v>
      </c>
      <c r="C121" s="11">
        <v>960</v>
      </c>
    </row>
    <row r="122" spans="1:3" x14ac:dyDescent="0.3">
      <c r="A122" s="12" t="s">
        <v>122</v>
      </c>
      <c r="B122" s="12" t="s">
        <v>469</v>
      </c>
      <c r="C122" s="9">
        <v>399</v>
      </c>
    </row>
    <row r="123" spans="1:3" x14ac:dyDescent="0.3">
      <c r="A123" s="10" t="s">
        <v>123</v>
      </c>
      <c r="B123" s="10" t="s">
        <v>466</v>
      </c>
      <c r="C123" s="11">
        <v>425</v>
      </c>
    </row>
    <row r="124" spans="1:3" x14ac:dyDescent="0.3">
      <c r="A124" s="12" t="s">
        <v>124</v>
      </c>
      <c r="B124" s="12" t="s">
        <v>466</v>
      </c>
      <c r="C124" s="9">
        <v>435</v>
      </c>
    </row>
    <row r="125" spans="1:3" x14ac:dyDescent="0.3">
      <c r="A125" s="10" t="s">
        <v>125</v>
      </c>
      <c r="B125" s="10" t="s">
        <v>466</v>
      </c>
      <c r="C125" s="11">
        <v>290</v>
      </c>
    </row>
    <row r="126" spans="1:3" x14ac:dyDescent="0.3">
      <c r="A126" s="12" t="s">
        <v>126</v>
      </c>
      <c r="B126" s="12" t="s">
        <v>466</v>
      </c>
      <c r="C126" s="9">
        <v>300</v>
      </c>
    </row>
    <row r="127" spans="1:3" x14ac:dyDescent="0.3">
      <c r="A127" s="10" t="s">
        <v>127</v>
      </c>
      <c r="B127" s="10" t="s">
        <v>466</v>
      </c>
      <c r="C127" s="11">
        <v>390</v>
      </c>
    </row>
    <row r="128" spans="1:3" x14ac:dyDescent="0.3">
      <c r="A128" s="12" t="s">
        <v>128</v>
      </c>
      <c r="B128" s="12" t="s">
        <v>464</v>
      </c>
      <c r="C128" s="9">
        <v>299</v>
      </c>
    </row>
    <row r="129" spans="1:3" x14ac:dyDescent="0.3">
      <c r="A129" s="10" t="s">
        <v>129</v>
      </c>
      <c r="B129" s="10" t="s">
        <v>464</v>
      </c>
      <c r="C129" s="11">
        <v>125</v>
      </c>
    </row>
    <row r="130" spans="1:3" x14ac:dyDescent="0.3">
      <c r="A130" s="12" t="s">
        <v>130</v>
      </c>
      <c r="B130" s="12" t="s">
        <v>466</v>
      </c>
      <c r="C130" s="9">
        <v>499</v>
      </c>
    </row>
    <row r="131" spans="1:3" x14ac:dyDescent="0.3">
      <c r="A131" s="10" t="s">
        <v>131</v>
      </c>
      <c r="B131" s="10" t="s">
        <v>464</v>
      </c>
      <c r="C131" s="11">
        <v>110</v>
      </c>
    </row>
    <row r="132" spans="1:3" x14ac:dyDescent="0.3">
      <c r="A132" s="12" t="s">
        <v>132</v>
      </c>
      <c r="B132" s="12" t="s">
        <v>473</v>
      </c>
      <c r="C132" s="9">
        <v>990</v>
      </c>
    </row>
    <row r="133" spans="1:3" x14ac:dyDescent="0.3">
      <c r="A133" s="10" t="s">
        <v>133</v>
      </c>
      <c r="B133" s="10" t="s">
        <v>472</v>
      </c>
      <c r="C133" s="11">
        <v>995</v>
      </c>
    </row>
    <row r="134" spans="1:3" x14ac:dyDescent="0.3">
      <c r="A134" s="12" t="s">
        <v>134</v>
      </c>
      <c r="B134" s="12" t="s">
        <v>469</v>
      </c>
      <c r="C134" s="9">
        <v>799</v>
      </c>
    </row>
    <row r="135" spans="1:3" x14ac:dyDescent="0.3">
      <c r="A135" s="10" t="s">
        <v>135</v>
      </c>
      <c r="B135" s="10" t="s">
        <v>474</v>
      </c>
      <c r="C135" s="11">
        <v>2310</v>
      </c>
    </row>
    <row r="136" spans="1:3" x14ac:dyDescent="0.3">
      <c r="A136" s="12" t="s">
        <v>136</v>
      </c>
      <c r="B136" s="12" t="s">
        <v>474</v>
      </c>
      <c r="C136" s="9">
        <v>2310</v>
      </c>
    </row>
    <row r="137" spans="1:3" x14ac:dyDescent="0.3">
      <c r="A137" s="10" t="s">
        <v>137</v>
      </c>
      <c r="B137" s="10" t="s">
        <v>471</v>
      </c>
      <c r="C137" s="11">
        <v>1270</v>
      </c>
    </row>
    <row r="138" spans="1:3" x14ac:dyDescent="0.3">
      <c r="A138" s="12" t="s">
        <v>138</v>
      </c>
      <c r="B138" s="12" t="s">
        <v>472</v>
      </c>
      <c r="C138" s="9">
        <v>870</v>
      </c>
    </row>
    <row r="139" spans="1:3" x14ac:dyDescent="0.3">
      <c r="A139" s="10" t="s">
        <v>139</v>
      </c>
      <c r="B139" s="10" t="s">
        <v>470</v>
      </c>
      <c r="C139" s="11">
        <v>855</v>
      </c>
    </row>
    <row r="140" spans="1:3" x14ac:dyDescent="0.3">
      <c r="A140" s="12" t="s">
        <v>140</v>
      </c>
      <c r="B140" s="12" t="s">
        <v>471</v>
      </c>
      <c r="C140" s="9">
        <v>950</v>
      </c>
    </row>
    <row r="141" spans="1:3" x14ac:dyDescent="0.3">
      <c r="A141" s="10" t="s">
        <v>141</v>
      </c>
      <c r="B141" s="10" t="s">
        <v>466</v>
      </c>
      <c r="C141" s="11">
        <v>440</v>
      </c>
    </row>
    <row r="142" spans="1:3" x14ac:dyDescent="0.3">
      <c r="A142" s="12" t="s">
        <v>142</v>
      </c>
      <c r="B142" s="12" t="s">
        <v>466</v>
      </c>
      <c r="C142" s="9">
        <v>520</v>
      </c>
    </row>
    <row r="143" spans="1:3" x14ac:dyDescent="0.3">
      <c r="A143" s="10" t="s">
        <v>143</v>
      </c>
      <c r="B143" s="10" t="s">
        <v>471</v>
      </c>
      <c r="C143" s="11">
        <v>899</v>
      </c>
    </row>
    <row r="144" spans="1:3" x14ac:dyDescent="0.3">
      <c r="A144" s="12" t="s">
        <v>144</v>
      </c>
      <c r="B144" s="12" t="s">
        <v>471</v>
      </c>
      <c r="C144" s="9">
        <v>1035</v>
      </c>
    </row>
    <row r="145" spans="1:3" x14ac:dyDescent="0.3">
      <c r="A145" s="10" t="s">
        <v>145</v>
      </c>
      <c r="B145" s="10" t="s">
        <v>473</v>
      </c>
      <c r="C145" s="11">
        <v>1210</v>
      </c>
    </row>
    <row r="146" spans="1:3" x14ac:dyDescent="0.3">
      <c r="A146" s="12" t="s">
        <v>146</v>
      </c>
      <c r="B146" s="12" t="s">
        <v>469</v>
      </c>
      <c r="C146" s="9">
        <v>610</v>
      </c>
    </row>
    <row r="147" spans="1:3" x14ac:dyDescent="0.3">
      <c r="A147" s="10" t="s">
        <v>147</v>
      </c>
      <c r="B147" s="10" t="s">
        <v>469</v>
      </c>
      <c r="C147" s="11">
        <v>585</v>
      </c>
    </row>
    <row r="148" spans="1:3" x14ac:dyDescent="0.3">
      <c r="A148" s="12" t="s">
        <v>148</v>
      </c>
      <c r="B148" s="12" t="s">
        <v>469</v>
      </c>
      <c r="C148" s="9">
        <v>580</v>
      </c>
    </row>
    <row r="149" spans="1:3" x14ac:dyDescent="0.3">
      <c r="A149" s="10" t="s">
        <v>149</v>
      </c>
      <c r="B149" s="10" t="s">
        <v>467</v>
      </c>
      <c r="C149" s="11">
        <v>755</v>
      </c>
    </row>
    <row r="150" spans="1:3" x14ac:dyDescent="0.3">
      <c r="A150" s="12" t="s">
        <v>150</v>
      </c>
      <c r="B150" s="12" t="s">
        <v>467</v>
      </c>
      <c r="C150" s="9">
        <v>715</v>
      </c>
    </row>
    <row r="151" spans="1:3" x14ac:dyDescent="0.3">
      <c r="A151" s="10" t="s">
        <v>151</v>
      </c>
      <c r="B151" s="10" t="s">
        <v>474</v>
      </c>
      <c r="C151" s="11">
        <v>1235</v>
      </c>
    </row>
    <row r="152" spans="1:3" x14ac:dyDescent="0.3">
      <c r="A152" s="12" t="s">
        <v>152</v>
      </c>
      <c r="B152" s="12" t="s">
        <v>467</v>
      </c>
      <c r="C152" s="9">
        <v>640</v>
      </c>
    </row>
    <row r="153" spans="1:3" x14ac:dyDescent="0.3">
      <c r="A153" s="10" t="s">
        <v>153</v>
      </c>
      <c r="B153" s="10" t="s">
        <v>477</v>
      </c>
      <c r="C153" s="11">
        <v>1725</v>
      </c>
    </row>
    <row r="154" spans="1:3" x14ac:dyDescent="0.3">
      <c r="A154" s="12" t="s">
        <v>154</v>
      </c>
      <c r="B154" s="12" t="s">
        <v>470</v>
      </c>
      <c r="C154" s="9">
        <v>615</v>
      </c>
    </row>
    <row r="155" spans="1:3" x14ac:dyDescent="0.3">
      <c r="A155" s="10" t="s">
        <v>155</v>
      </c>
      <c r="B155" s="10" t="s">
        <v>470</v>
      </c>
      <c r="C155" s="11">
        <v>790</v>
      </c>
    </row>
    <row r="156" spans="1:3" x14ac:dyDescent="0.3">
      <c r="A156" s="12" t="s">
        <v>156</v>
      </c>
      <c r="B156" s="12" t="s">
        <v>472</v>
      </c>
      <c r="C156" s="9">
        <v>1145</v>
      </c>
    </row>
    <row r="157" spans="1:3" x14ac:dyDescent="0.3">
      <c r="A157" s="10" t="s">
        <v>157</v>
      </c>
      <c r="B157" s="10" t="s">
        <v>472</v>
      </c>
      <c r="C157" s="11">
        <v>1040</v>
      </c>
    </row>
    <row r="158" spans="1:3" x14ac:dyDescent="0.3">
      <c r="A158" s="12" t="s">
        <v>158</v>
      </c>
      <c r="B158" s="12" t="s">
        <v>472</v>
      </c>
      <c r="C158" s="9">
        <v>1060</v>
      </c>
    </row>
    <row r="159" spans="1:3" x14ac:dyDescent="0.3">
      <c r="A159" s="10" t="s">
        <v>159</v>
      </c>
      <c r="B159" s="10" t="s">
        <v>474</v>
      </c>
      <c r="C159" s="11">
        <v>1099</v>
      </c>
    </row>
    <row r="160" spans="1:3" x14ac:dyDescent="0.3">
      <c r="A160" s="12" t="s">
        <v>160</v>
      </c>
      <c r="B160" s="12" t="s">
        <v>473</v>
      </c>
      <c r="C160" s="9">
        <v>1110</v>
      </c>
    </row>
    <row r="161" spans="1:3" x14ac:dyDescent="0.3">
      <c r="A161" s="10" t="s">
        <v>161</v>
      </c>
      <c r="B161" s="10" t="s">
        <v>473</v>
      </c>
      <c r="C161" s="11">
        <v>1170</v>
      </c>
    </row>
    <row r="162" spans="1:3" x14ac:dyDescent="0.3">
      <c r="A162" s="12" t="s">
        <v>162</v>
      </c>
      <c r="B162" s="12" t="s">
        <v>474</v>
      </c>
      <c r="C162" s="9">
        <v>1299</v>
      </c>
    </row>
    <row r="163" spans="1:3" x14ac:dyDescent="0.3">
      <c r="A163" s="10" t="s">
        <v>163</v>
      </c>
      <c r="B163" s="10" t="s">
        <v>474</v>
      </c>
      <c r="C163" s="11">
        <v>1440</v>
      </c>
    </row>
    <row r="164" spans="1:3" x14ac:dyDescent="0.3">
      <c r="A164" s="12" t="s">
        <v>164</v>
      </c>
      <c r="B164" s="12" t="s">
        <v>475</v>
      </c>
      <c r="C164" s="9">
        <v>1220</v>
      </c>
    </row>
    <row r="165" spans="1:3" x14ac:dyDescent="0.3">
      <c r="A165" s="10" t="s">
        <v>165</v>
      </c>
      <c r="B165" s="10" t="s">
        <v>475</v>
      </c>
      <c r="C165" s="11">
        <v>1460</v>
      </c>
    </row>
    <row r="166" spans="1:3" x14ac:dyDescent="0.3">
      <c r="A166" s="12" t="s">
        <v>166</v>
      </c>
      <c r="B166" s="12" t="s">
        <v>475</v>
      </c>
      <c r="C166" s="9">
        <v>1360</v>
      </c>
    </row>
    <row r="167" spans="1:3" x14ac:dyDescent="0.3">
      <c r="A167" s="10" t="s">
        <v>167</v>
      </c>
      <c r="B167" s="10" t="s">
        <v>467</v>
      </c>
      <c r="C167" s="11">
        <v>720</v>
      </c>
    </row>
    <row r="168" spans="1:3" x14ac:dyDescent="0.3">
      <c r="A168" s="12" t="s">
        <v>168</v>
      </c>
      <c r="B168" s="12" t="s">
        <v>464</v>
      </c>
      <c r="C168" s="9">
        <v>30</v>
      </c>
    </row>
    <row r="169" spans="1:3" x14ac:dyDescent="0.3">
      <c r="A169" s="10" t="s">
        <v>169</v>
      </c>
      <c r="B169" s="10" t="s">
        <v>468</v>
      </c>
      <c r="C169" s="11">
        <v>480</v>
      </c>
    </row>
    <row r="170" spans="1:3" x14ac:dyDescent="0.3">
      <c r="A170" s="12" t="s">
        <v>170</v>
      </c>
      <c r="B170" s="12" t="s">
        <v>464</v>
      </c>
      <c r="C170" s="9">
        <v>35</v>
      </c>
    </row>
    <row r="171" spans="1:3" x14ac:dyDescent="0.3">
      <c r="A171" s="10" t="s">
        <v>171</v>
      </c>
      <c r="B171" s="10" t="s">
        <v>464</v>
      </c>
      <c r="C171" s="11">
        <v>60</v>
      </c>
    </row>
    <row r="172" spans="1:3" x14ac:dyDescent="0.3">
      <c r="A172" s="12" t="s">
        <v>172</v>
      </c>
      <c r="B172" s="12" t="s">
        <v>466</v>
      </c>
      <c r="C172" s="9">
        <v>425</v>
      </c>
    </row>
    <row r="173" spans="1:3" x14ac:dyDescent="0.3">
      <c r="A173" s="10" t="s">
        <v>173</v>
      </c>
      <c r="B173" s="10" t="s">
        <v>466</v>
      </c>
      <c r="C173" s="11">
        <v>470</v>
      </c>
    </row>
    <row r="174" spans="1:3" x14ac:dyDescent="0.3">
      <c r="A174" s="12" t="s">
        <v>174</v>
      </c>
      <c r="B174" s="12" t="s">
        <v>464</v>
      </c>
      <c r="C174" s="9">
        <v>40</v>
      </c>
    </row>
    <row r="175" spans="1:3" x14ac:dyDescent="0.3">
      <c r="A175" s="10" t="s">
        <v>175</v>
      </c>
      <c r="B175" s="10" t="s">
        <v>466</v>
      </c>
      <c r="C175" s="11">
        <v>510</v>
      </c>
    </row>
    <row r="176" spans="1:3" x14ac:dyDescent="0.3">
      <c r="A176" s="12" t="s">
        <v>176</v>
      </c>
      <c r="B176" s="12" t="s">
        <v>466</v>
      </c>
      <c r="C176" s="9">
        <v>430</v>
      </c>
    </row>
    <row r="177" spans="1:3" x14ac:dyDescent="0.3">
      <c r="A177" s="10" t="s">
        <v>177</v>
      </c>
      <c r="B177" s="10" t="s">
        <v>466</v>
      </c>
      <c r="C177" s="11">
        <v>435</v>
      </c>
    </row>
    <row r="178" spans="1:3" x14ac:dyDescent="0.3">
      <c r="A178" s="12" t="s">
        <v>178</v>
      </c>
      <c r="B178" s="12" t="s">
        <v>464</v>
      </c>
      <c r="C178" s="9">
        <v>40</v>
      </c>
    </row>
    <row r="179" spans="1:3" x14ac:dyDescent="0.3">
      <c r="A179" s="10" t="s">
        <v>179</v>
      </c>
      <c r="B179" s="10" t="s">
        <v>464</v>
      </c>
      <c r="C179" s="11">
        <v>35</v>
      </c>
    </row>
    <row r="180" spans="1:3" x14ac:dyDescent="0.3">
      <c r="A180" s="12" t="s">
        <v>180</v>
      </c>
      <c r="B180" s="12" t="s">
        <v>469</v>
      </c>
      <c r="C180" s="9">
        <v>699</v>
      </c>
    </row>
    <row r="181" spans="1:3" x14ac:dyDescent="0.3">
      <c r="A181" s="10" t="s">
        <v>181</v>
      </c>
      <c r="B181" s="10" t="s">
        <v>467</v>
      </c>
      <c r="C181" s="11">
        <v>1060</v>
      </c>
    </row>
    <row r="182" spans="1:3" x14ac:dyDescent="0.3">
      <c r="A182" s="12" t="s">
        <v>182</v>
      </c>
      <c r="B182" s="12" t="s">
        <v>479</v>
      </c>
      <c r="C182" s="9">
        <v>2870</v>
      </c>
    </row>
    <row r="183" spans="1:3" x14ac:dyDescent="0.3">
      <c r="A183" s="10" t="s">
        <v>183</v>
      </c>
      <c r="B183" s="10" t="s">
        <v>470</v>
      </c>
      <c r="C183" s="11">
        <v>1540</v>
      </c>
    </row>
    <row r="184" spans="1:3" x14ac:dyDescent="0.3">
      <c r="A184" s="12" t="s">
        <v>184</v>
      </c>
      <c r="B184" s="12" t="s">
        <v>470</v>
      </c>
      <c r="C184" s="9">
        <v>1280</v>
      </c>
    </row>
    <row r="185" spans="1:3" x14ac:dyDescent="0.3">
      <c r="A185" s="10" t="s">
        <v>185</v>
      </c>
      <c r="B185" s="10" t="s">
        <v>477</v>
      </c>
      <c r="C185" s="11">
        <v>2545</v>
      </c>
    </row>
    <row r="186" spans="1:3" x14ac:dyDescent="0.3">
      <c r="A186" s="12" t="s">
        <v>186</v>
      </c>
      <c r="B186" s="12" t="s">
        <v>474</v>
      </c>
      <c r="C186" s="9">
        <v>2115</v>
      </c>
    </row>
    <row r="187" spans="1:3" x14ac:dyDescent="0.3">
      <c r="A187" s="10" t="s">
        <v>187</v>
      </c>
      <c r="B187" s="10" t="s">
        <v>471</v>
      </c>
      <c r="C187" s="11">
        <v>1295</v>
      </c>
    </row>
    <row r="188" spans="1:3" x14ac:dyDescent="0.3">
      <c r="A188" s="12" t="s">
        <v>188</v>
      </c>
      <c r="B188" s="12" t="s">
        <v>467</v>
      </c>
      <c r="C188" s="9">
        <v>940</v>
      </c>
    </row>
    <row r="189" spans="1:3" x14ac:dyDescent="0.3">
      <c r="A189" s="10" t="s">
        <v>189</v>
      </c>
      <c r="B189" s="10" t="s">
        <v>470</v>
      </c>
      <c r="C189" s="11">
        <v>1099</v>
      </c>
    </row>
    <row r="190" spans="1:3" x14ac:dyDescent="0.3">
      <c r="A190" s="12" t="s">
        <v>190</v>
      </c>
      <c r="B190" s="12" t="s">
        <v>471</v>
      </c>
      <c r="C190" s="9">
        <v>1120</v>
      </c>
    </row>
    <row r="191" spans="1:3" x14ac:dyDescent="0.3">
      <c r="A191" s="10" t="s">
        <v>191</v>
      </c>
      <c r="B191" s="10" t="s">
        <v>473</v>
      </c>
      <c r="C191" s="11">
        <v>1450</v>
      </c>
    </row>
    <row r="192" spans="1:3" x14ac:dyDescent="0.3">
      <c r="A192" s="12" t="s">
        <v>192</v>
      </c>
      <c r="B192" s="12" t="s">
        <v>475</v>
      </c>
      <c r="C192" s="9">
        <v>1699</v>
      </c>
    </row>
    <row r="193" spans="1:3" x14ac:dyDescent="0.3">
      <c r="A193" s="10" t="s">
        <v>193</v>
      </c>
      <c r="B193" s="10" t="s">
        <v>476</v>
      </c>
      <c r="C193" s="11">
        <v>1750</v>
      </c>
    </row>
    <row r="194" spans="1:3" x14ac:dyDescent="0.3">
      <c r="A194" s="12" t="s">
        <v>194</v>
      </c>
      <c r="B194" s="12" t="s">
        <v>472</v>
      </c>
      <c r="C194" s="9">
        <v>1399</v>
      </c>
    </row>
    <row r="195" spans="1:3" x14ac:dyDescent="0.3">
      <c r="A195" s="10" t="s">
        <v>195</v>
      </c>
      <c r="B195" s="10" t="s">
        <v>472</v>
      </c>
      <c r="C195" s="11">
        <v>1365</v>
      </c>
    </row>
    <row r="196" spans="1:3" x14ac:dyDescent="0.3">
      <c r="A196" s="12" t="s">
        <v>196</v>
      </c>
      <c r="B196" s="12" t="s">
        <v>475</v>
      </c>
      <c r="C196" s="9">
        <v>1799</v>
      </c>
    </row>
    <row r="197" spans="1:3" x14ac:dyDescent="0.3">
      <c r="A197" s="10" t="s">
        <v>197</v>
      </c>
      <c r="B197" s="10" t="s">
        <v>474</v>
      </c>
      <c r="C197" s="11">
        <v>1599</v>
      </c>
    </row>
    <row r="198" spans="1:3" x14ac:dyDescent="0.3">
      <c r="A198" s="12" t="s">
        <v>198</v>
      </c>
      <c r="B198" s="12" t="s">
        <v>469</v>
      </c>
      <c r="C198" s="9">
        <v>410</v>
      </c>
    </row>
    <row r="199" spans="1:3" x14ac:dyDescent="0.3">
      <c r="A199" s="10" t="s">
        <v>199</v>
      </c>
      <c r="B199" s="10" t="s">
        <v>469</v>
      </c>
      <c r="C199" s="11">
        <v>599</v>
      </c>
    </row>
    <row r="200" spans="1:3" x14ac:dyDescent="0.3">
      <c r="A200" s="12" t="s">
        <v>200</v>
      </c>
      <c r="B200" s="12" t="s">
        <v>469</v>
      </c>
      <c r="C200" s="9">
        <v>399</v>
      </c>
    </row>
    <row r="201" spans="1:3" x14ac:dyDescent="0.3">
      <c r="A201" s="10" t="s">
        <v>201</v>
      </c>
      <c r="B201" s="10" t="s">
        <v>470</v>
      </c>
      <c r="C201" s="11">
        <v>920</v>
      </c>
    </row>
    <row r="202" spans="1:3" x14ac:dyDescent="0.3">
      <c r="A202" s="12" t="s">
        <v>202</v>
      </c>
      <c r="B202" s="12" t="s">
        <v>470</v>
      </c>
      <c r="C202" s="9">
        <v>899</v>
      </c>
    </row>
    <row r="203" spans="1:3" x14ac:dyDescent="0.3">
      <c r="A203" s="10" t="s">
        <v>203</v>
      </c>
      <c r="B203" s="10" t="s">
        <v>474</v>
      </c>
      <c r="C203" s="11">
        <v>1520</v>
      </c>
    </row>
    <row r="204" spans="1:3" x14ac:dyDescent="0.3">
      <c r="A204" s="12" t="s">
        <v>204</v>
      </c>
      <c r="B204" s="12" t="s">
        <v>470</v>
      </c>
      <c r="C204" s="9">
        <v>1020</v>
      </c>
    </row>
    <row r="205" spans="1:3" x14ac:dyDescent="0.3">
      <c r="A205" s="10" t="s">
        <v>205</v>
      </c>
      <c r="B205" s="10" t="s">
        <v>471</v>
      </c>
      <c r="C205" s="11">
        <v>1160</v>
      </c>
    </row>
    <row r="206" spans="1:3" x14ac:dyDescent="0.3">
      <c r="A206" s="12" t="s">
        <v>206</v>
      </c>
      <c r="B206" s="12" t="s">
        <v>472</v>
      </c>
      <c r="C206" s="9">
        <v>1330</v>
      </c>
    </row>
    <row r="207" spans="1:3" x14ac:dyDescent="0.3">
      <c r="A207" s="10" t="s">
        <v>207</v>
      </c>
      <c r="B207" s="10" t="s">
        <v>472</v>
      </c>
      <c r="C207" s="11">
        <v>1430</v>
      </c>
    </row>
    <row r="208" spans="1:3" x14ac:dyDescent="0.3">
      <c r="A208" s="12" t="s">
        <v>208</v>
      </c>
      <c r="B208" s="12" t="s">
        <v>473</v>
      </c>
      <c r="C208" s="9">
        <v>1475</v>
      </c>
    </row>
    <row r="209" spans="1:3" x14ac:dyDescent="0.3">
      <c r="A209" s="10" t="s">
        <v>209</v>
      </c>
      <c r="B209" s="10" t="s">
        <v>472</v>
      </c>
      <c r="C209" s="11">
        <v>1260</v>
      </c>
    </row>
    <row r="210" spans="1:3" x14ac:dyDescent="0.3">
      <c r="A210" s="12" t="s">
        <v>210</v>
      </c>
      <c r="B210" s="12" t="s">
        <v>467</v>
      </c>
      <c r="C210" s="9">
        <v>2280</v>
      </c>
    </row>
    <row r="211" spans="1:3" x14ac:dyDescent="0.3">
      <c r="A211" s="10" t="s">
        <v>211</v>
      </c>
      <c r="B211" s="10" t="s">
        <v>470</v>
      </c>
      <c r="C211" s="11">
        <v>960</v>
      </c>
    </row>
    <row r="212" spans="1:3" x14ac:dyDescent="0.3">
      <c r="A212" s="12" t="s">
        <v>212</v>
      </c>
      <c r="B212" s="12" t="s">
        <v>471</v>
      </c>
      <c r="C212" s="9">
        <v>930</v>
      </c>
    </row>
    <row r="213" spans="1:3" x14ac:dyDescent="0.3">
      <c r="A213" s="10" t="s">
        <v>213</v>
      </c>
      <c r="B213" s="10" t="s">
        <v>471</v>
      </c>
      <c r="C213" s="11">
        <v>970</v>
      </c>
    </row>
    <row r="214" spans="1:3" x14ac:dyDescent="0.3">
      <c r="A214" s="12" t="s">
        <v>214</v>
      </c>
      <c r="B214" s="12" t="s">
        <v>472</v>
      </c>
      <c r="C214" s="9">
        <v>1320</v>
      </c>
    </row>
    <row r="215" spans="1:3" x14ac:dyDescent="0.3">
      <c r="A215" s="10" t="s">
        <v>215</v>
      </c>
      <c r="B215" s="10" t="s">
        <v>472</v>
      </c>
      <c r="C215" s="11">
        <v>1200</v>
      </c>
    </row>
    <row r="216" spans="1:3" x14ac:dyDescent="0.3">
      <c r="A216" s="12" t="s">
        <v>216</v>
      </c>
      <c r="B216" s="12" t="s">
        <v>472</v>
      </c>
      <c r="C216" s="9">
        <v>980</v>
      </c>
    </row>
    <row r="217" spans="1:3" x14ac:dyDescent="0.3">
      <c r="A217" s="10" t="s">
        <v>217</v>
      </c>
      <c r="B217" s="10" t="s">
        <v>474</v>
      </c>
      <c r="C217" s="11">
        <v>1430</v>
      </c>
    </row>
    <row r="218" spans="1:3" x14ac:dyDescent="0.3">
      <c r="A218" s="12" t="s">
        <v>218</v>
      </c>
      <c r="B218" s="12" t="s">
        <v>474</v>
      </c>
      <c r="C218" s="9">
        <v>1465</v>
      </c>
    </row>
    <row r="219" spans="1:3" x14ac:dyDescent="0.3">
      <c r="A219" s="10" t="s">
        <v>219</v>
      </c>
      <c r="B219" s="10" t="s">
        <v>475</v>
      </c>
      <c r="C219" s="11">
        <v>1575</v>
      </c>
    </row>
    <row r="220" spans="1:3" x14ac:dyDescent="0.3">
      <c r="A220" s="12" t="s">
        <v>220</v>
      </c>
      <c r="B220" s="12" t="s">
        <v>477</v>
      </c>
      <c r="C220" s="9">
        <v>1820</v>
      </c>
    </row>
    <row r="221" spans="1:3" x14ac:dyDescent="0.3">
      <c r="A221" s="10" t="s">
        <v>221</v>
      </c>
      <c r="B221" s="10" t="s">
        <v>479</v>
      </c>
      <c r="C221" s="11">
        <v>1975</v>
      </c>
    </row>
    <row r="222" spans="1:3" x14ac:dyDescent="0.3">
      <c r="A222" s="12" t="s">
        <v>222</v>
      </c>
      <c r="B222" s="12" t="s">
        <v>467</v>
      </c>
      <c r="C222" s="9">
        <v>770</v>
      </c>
    </row>
    <row r="223" spans="1:3" x14ac:dyDescent="0.3">
      <c r="A223" s="10" t="s">
        <v>223</v>
      </c>
      <c r="B223" s="10" t="s">
        <v>464</v>
      </c>
      <c r="C223" s="11">
        <v>140</v>
      </c>
    </row>
    <row r="224" spans="1:3" x14ac:dyDescent="0.3">
      <c r="A224" s="12" t="s">
        <v>224</v>
      </c>
      <c r="B224" s="12" t="s">
        <v>466</v>
      </c>
      <c r="C224" s="9">
        <v>340</v>
      </c>
    </row>
    <row r="225" spans="1:3" x14ac:dyDescent="0.3">
      <c r="A225" s="10" t="s">
        <v>225</v>
      </c>
      <c r="B225" s="10" t="s">
        <v>464</v>
      </c>
      <c r="C225" s="11">
        <v>40</v>
      </c>
    </row>
    <row r="226" spans="1:3" x14ac:dyDescent="0.3">
      <c r="A226" s="12" t="s">
        <v>226</v>
      </c>
      <c r="B226" s="12" t="s">
        <v>466</v>
      </c>
      <c r="C226" s="9">
        <v>345</v>
      </c>
    </row>
    <row r="227" spans="1:3" x14ac:dyDescent="0.3">
      <c r="A227" s="10" t="s">
        <v>227</v>
      </c>
      <c r="B227" s="10" t="s">
        <v>464</v>
      </c>
      <c r="C227" s="11">
        <v>380</v>
      </c>
    </row>
    <row r="228" spans="1:3" x14ac:dyDescent="0.3">
      <c r="A228" s="12" t="s">
        <v>228</v>
      </c>
      <c r="B228" s="12" t="s">
        <v>464</v>
      </c>
      <c r="C228" s="9">
        <v>150</v>
      </c>
    </row>
    <row r="229" spans="1:3" x14ac:dyDescent="0.3">
      <c r="A229" s="10" t="s">
        <v>229</v>
      </c>
      <c r="B229" s="10" t="s">
        <v>464</v>
      </c>
      <c r="C229" s="11">
        <v>40</v>
      </c>
    </row>
    <row r="230" spans="1:3" x14ac:dyDescent="0.3">
      <c r="A230" s="12" t="s">
        <v>230</v>
      </c>
      <c r="B230" s="12" t="s">
        <v>466</v>
      </c>
      <c r="C230" s="9">
        <v>495</v>
      </c>
    </row>
    <row r="231" spans="1:3" x14ac:dyDescent="0.3">
      <c r="A231" s="10" t="s">
        <v>231</v>
      </c>
      <c r="B231" s="10" t="s">
        <v>466</v>
      </c>
      <c r="C231" s="11">
        <v>500</v>
      </c>
    </row>
    <row r="232" spans="1:3" x14ac:dyDescent="0.3">
      <c r="A232" s="12" t="s">
        <v>232</v>
      </c>
      <c r="B232" s="12" t="s">
        <v>468</v>
      </c>
      <c r="C232" s="9">
        <v>655</v>
      </c>
    </row>
    <row r="233" spans="1:3" x14ac:dyDescent="0.3">
      <c r="A233" s="10" t="s">
        <v>233</v>
      </c>
      <c r="B233" s="10" t="s">
        <v>466</v>
      </c>
      <c r="C233" s="11">
        <v>395</v>
      </c>
    </row>
    <row r="234" spans="1:3" x14ac:dyDescent="0.3">
      <c r="A234" s="12" t="s">
        <v>234</v>
      </c>
      <c r="B234" s="12" t="s">
        <v>480</v>
      </c>
      <c r="C234" s="9">
        <v>1270</v>
      </c>
    </row>
    <row r="235" spans="1:3" x14ac:dyDescent="0.3">
      <c r="A235" s="10" t="s">
        <v>235</v>
      </c>
      <c r="B235" s="10" t="s">
        <v>466</v>
      </c>
      <c r="C235" s="11">
        <v>265</v>
      </c>
    </row>
    <row r="236" spans="1:3" x14ac:dyDescent="0.3">
      <c r="A236" s="12" t="s">
        <v>236</v>
      </c>
      <c r="B236" s="12" t="s">
        <v>464</v>
      </c>
      <c r="C236" s="9">
        <v>340</v>
      </c>
    </row>
    <row r="237" spans="1:3" x14ac:dyDescent="0.3">
      <c r="A237" s="10" t="s">
        <v>237</v>
      </c>
      <c r="B237" s="10" t="s">
        <v>464</v>
      </c>
      <c r="C237" s="11">
        <v>145</v>
      </c>
    </row>
    <row r="238" spans="1:3" x14ac:dyDescent="0.3">
      <c r="A238" s="12" t="s">
        <v>238</v>
      </c>
      <c r="B238" s="12" t="s">
        <v>464</v>
      </c>
      <c r="C238" s="9">
        <v>95</v>
      </c>
    </row>
    <row r="239" spans="1:3" x14ac:dyDescent="0.3">
      <c r="A239" s="10" t="s">
        <v>239</v>
      </c>
      <c r="B239" s="10" t="s">
        <v>464</v>
      </c>
      <c r="C239" s="11">
        <v>25</v>
      </c>
    </row>
    <row r="240" spans="1:3" x14ac:dyDescent="0.3">
      <c r="A240" s="12" t="s">
        <v>240</v>
      </c>
      <c r="B240" s="12" t="s">
        <v>464</v>
      </c>
      <c r="C240" s="9">
        <v>380</v>
      </c>
    </row>
    <row r="241" spans="1:3" x14ac:dyDescent="0.3">
      <c r="A241" s="10" t="s">
        <v>241</v>
      </c>
      <c r="B241" s="10" t="s">
        <v>464</v>
      </c>
      <c r="C241" s="11">
        <v>190</v>
      </c>
    </row>
    <row r="242" spans="1:3" x14ac:dyDescent="0.3">
      <c r="A242" s="12" t="s">
        <v>242</v>
      </c>
      <c r="B242" s="12" t="s">
        <v>464</v>
      </c>
      <c r="C242" s="9">
        <v>390</v>
      </c>
    </row>
    <row r="243" spans="1:3" x14ac:dyDescent="0.3">
      <c r="A243" s="10" t="s">
        <v>243</v>
      </c>
      <c r="B243" s="10" t="s">
        <v>464</v>
      </c>
      <c r="C243" s="11">
        <v>70</v>
      </c>
    </row>
    <row r="244" spans="1:3" x14ac:dyDescent="0.3">
      <c r="A244" s="12" t="s">
        <v>244</v>
      </c>
      <c r="B244" s="12" t="s">
        <v>466</v>
      </c>
      <c r="C244" s="9">
        <v>550</v>
      </c>
    </row>
    <row r="245" spans="1:3" x14ac:dyDescent="0.3">
      <c r="A245" s="10" t="s">
        <v>245</v>
      </c>
      <c r="B245" s="10" t="s">
        <v>466</v>
      </c>
      <c r="C245" s="11">
        <v>555</v>
      </c>
    </row>
    <row r="246" spans="1:3" x14ac:dyDescent="0.3">
      <c r="A246" s="12" t="s">
        <v>246</v>
      </c>
      <c r="B246" s="12" t="s">
        <v>466</v>
      </c>
      <c r="C246" s="9">
        <v>320</v>
      </c>
    </row>
    <row r="247" spans="1:3" x14ac:dyDescent="0.3">
      <c r="A247" s="10" t="s">
        <v>247</v>
      </c>
      <c r="B247" s="10" t="s">
        <v>466</v>
      </c>
      <c r="C247" s="11">
        <v>450</v>
      </c>
    </row>
    <row r="248" spans="1:3" x14ac:dyDescent="0.3">
      <c r="A248" s="12" t="s">
        <v>248</v>
      </c>
      <c r="B248" s="12" t="s">
        <v>467</v>
      </c>
      <c r="C248" s="9">
        <v>810</v>
      </c>
    </row>
    <row r="249" spans="1:3" x14ac:dyDescent="0.3">
      <c r="A249" s="10" t="s">
        <v>249</v>
      </c>
      <c r="B249" s="10" t="s">
        <v>466</v>
      </c>
      <c r="C249" s="11">
        <v>415</v>
      </c>
    </row>
    <row r="250" spans="1:3" x14ac:dyDescent="0.3">
      <c r="A250" s="12" t="s">
        <v>250</v>
      </c>
      <c r="B250" s="12" t="s">
        <v>464</v>
      </c>
      <c r="C250" s="9">
        <v>70</v>
      </c>
    </row>
    <row r="251" spans="1:3" x14ac:dyDescent="0.3">
      <c r="A251" s="10" t="s">
        <v>251</v>
      </c>
      <c r="B251" s="10" t="s">
        <v>468</v>
      </c>
      <c r="C251" s="11">
        <v>700</v>
      </c>
    </row>
    <row r="252" spans="1:3" x14ac:dyDescent="0.3">
      <c r="A252" s="12" t="s">
        <v>252</v>
      </c>
      <c r="B252" s="12" t="s">
        <v>469</v>
      </c>
      <c r="C252" s="9">
        <v>620</v>
      </c>
    </row>
    <row r="253" spans="1:3" x14ac:dyDescent="0.3">
      <c r="A253" s="10" t="s">
        <v>253</v>
      </c>
      <c r="B253" s="10" t="s">
        <v>467</v>
      </c>
      <c r="C253" s="11">
        <v>750</v>
      </c>
    </row>
    <row r="254" spans="1:3" x14ac:dyDescent="0.3">
      <c r="A254" s="12" t="s">
        <v>254</v>
      </c>
      <c r="B254" s="12" t="s">
        <v>476</v>
      </c>
      <c r="C254" s="9">
        <v>1590</v>
      </c>
    </row>
    <row r="255" spans="1:3" x14ac:dyDescent="0.3">
      <c r="A255" s="10" t="s">
        <v>255</v>
      </c>
      <c r="B255" s="10" t="s">
        <v>481</v>
      </c>
      <c r="C255" s="11">
        <v>1240</v>
      </c>
    </row>
    <row r="256" spans="1:3" x14ac:dyDescent="0.3">
      <c r="A256" s="12" t="s">
        <v>256</v>
      </c>
      <c r="B256" s="12" t="s">
        <v>481</v>
      </c>
      <c r="C256" s="9">
        <v>1020</v>
      </c>
    </row>
    <row r="257" spans="1:3" x14ac:dyDescent="0.3">
      <c r="A257" s="10" t="s">
        <v>257</v>
      </c>
      <c r="B257" s="10" t="s">
        <v>466</v>
      </c>
      <c r="C257" s="11">
        <v>235</v>
      </c>
    </row>
    <row r="258" spans="1:3" x14ac:dyDescent="0.3">
      <c r="A258" s="12" t="s">
        <v>258</v>
      </c>
      <c r="B258" s="12" t="s">
        <v>477</v>
      </c>
      <c r="C258" s="9">
        <v>1725</v>
      </c>
    </row>
    <row r="259" spans="1:3" x14ac:dyDescent="0.3">
      <c r="A259" s="10" t="s">
        <v>259</v>
      </c>
      <c r="B259" s="10" t="s">
        <v>478</v>
      </c>
      <c r="C259" s="11">
        <v>2015</v>
      </c>
    </row>
    <row r="260" spans="1:3" x14ac:dyDescent="0.3">
      <c r="A260" s="12" t="s">
        <v>260</v>
      </c>
      <c r="B260" s="12" t="s">
        <v>470</v>
      </c>
      <c r="C260" s="9">
        <v>1010</v>
      </c>
    </row>
    <row r="261" spans="1:3" x14ac:dyDescent="0.3">
      <c r="A261" s="10" t="s">
        <v>261</v>
      </c>
      <c r="B261" s="10" t="s">
        <v>479</v>
      </c>
      <c r="C261" s="11">
        <v>1885</v>
      </c>
    </row>
    <row r="262" spans="1:3" x14ac:dyDescent="0.3">
      <c r="A262" s="12" t="s">
        <v>262</v>
      </c>
      <c r="B262" s="12" t="s">
        <v>472</v>
      </c>
      <c r="C262" s="9">
        <v>1640</v>
      </c>
    </row>
    <row r="263" spans="1:3" x14ac:dyDescent="0.3">
      <c r="A263" s="10" t="s">
        <v>263</v>
      </c>
      <c r="B263" s="10" t="s">
        <v>466</v>
      </c>
      <c r="C263" s="11">
        <v>240</v>
      </c>
    </row>
    <row r="264" spans="1:3" x14ac:dyDescent="0.3">
      <c r="A264" s="12" t="s">
        <v>264</v>
      </c>
      <c r="B264" s="12" t="s">
        <v>469</v>
      </c>
      <c r="C264" s="9">
        <v>430</v>
      </c>
    </row>
    <row r="265" spans="1:3" x14ac:dyDescent="0.3">
      <c r="A265" s="10" t="s">
        <v>265</v>
      </c>
      <c r="B265" s="10" t="s">
        <v>468</v>
      </c>
      <c r="C265" s="11">
        <v>310</v>
      </c>
    </row>
    <row r="266" spans="1:3" x14ac:dyDescent="0.3">
      <c r="A266" s="12" t="s">
        <v>266</v>
      </c>
      <c r="B266" s="12" t="s">
        <v>466</v>
      </c>
      <c r="C266" s="9">
        <v>220</v>
      </c>
    </row>
    <row r="267" spans="1:3" x14ac:dyDescent="0.3">
      <c r="A267" s="10" t="s">
        <v>267</v>
      </c>
      <c r="B267" s="10" t="s">
        <v>467</v>
      </c>
      <c r="C267" s="11">
        <v>640</v>
      </c>
    </row>
    <row r="268" spans="1:3" x14ac:dyDescent="0.3">
      <c r="A268" s="12" t="s">
        <v>268</v>
      </c>
      <c r="B268" s="12" t="s">
        <v>468</v>
      </c>
      <c r="C268" s="9">
        <v>425</v>
      </c>
    </row>
    <row r="269" spans="1:3" x14ac:dyDescent="0.3">
      <c r="A269" s="10" t="s">
        <v>269</v>
      </c>
      <c r="B269" s="10" t="s">
        <v>466</v>
      </c>
      <c r="C269" s="11">
        <v>280</v>
      </c>
    </row>
    <row r="270" spans="1:3" x14ac:dyDescent="0.3">
      <c r="A270" s="12" t="s">
        <v>270</v>
      </c>
      <c r="B270" s="12" t="s">
        <v>469</v>
      </c>
      <c r="C270" s="9">
        <v>460</v>
      </c>
    </row>
    <row r="271" spans="1:3" x14ac:dyDescent="0.3">
      <c r="A271" s="10" t="s">
        <v>271</v>
      </c>
      <c r="B271" s="10" t="s">
        <v>467</v>
      </c>
      <c r="C271" s="11">
        <v>820</v>
      </c>
    </row>
    <row r="272" spans="1:3" x14ac:dyDescent="0.3">
      <c r="A272" s="12" t="s">
        <v>272</v>
      </c>
      <c r="B272" s="12" t="s">
        <v>471</v>
      </c>
      <c r="C272" s="9">
        <v>925</v>
      </c>
    </row>
    <row r="273" spans="1:3" x14ac:dyDescent="0.3">
      <c r="A273" s="10" t="s">
        <v>273</v>
      </c>
      <c r="B273" s="10" t="s">
        <v>472</v>
      </c>
      <c r="C273" s="11">
        <v>1220</v>
      </c>
    </row>
    <row r="274" spans="1:3" x14ac:dyDescent="0.3">
      <c r="A274" s="12" t="s">
        <v>274</v>
      </c>
      <c r="B274" s="12" t="s">
        <v>474</v>
      </c>
      <c r="C274" s="9">
        <v>1450</v>
      </c>
    </row>
    <row r="275" spans="1:3" x14ac:dyDescent="0.3">
      <c r="A275" s="10" t="s">
        <v>275</v>
      </c>
      <c r="B275" s="10" t="s">
        <v>477</v>
      </c>
      <c r="C275" s="11">
        <v>1950</v>
      </c>
    </row>
    <row r="276" spans="1:3" x14ac:dyDescent="0.3">
      <c r="A276" s="12" t="s">
        <v>276</v>
      </c>
      <c r="B276" s="12" t="s">
        <v>469</v>
      </c>
      <c r="C276" s="9">
        <v>799</v>
      </c>
    </row>
    <row r="277" spans="1:3" x14ac:dyDescent="0.3">
      <c r="A277" s="10" t="s">
        <v>277</v>
      </c>
      <c r="B277" s="10" t="s">
        <v>469</v>
      </c>
      <c r="C277" s="11">
        <v>770</v>
      </c>
    </row>
    <row r="278" spans="1:3" x14ac:dyDescent="0.3">
      <c r="A278" s="12" t="s">
        <v>278</v>
      </c>
      <c r="B278" s="12" t="s">
        <v>467</v>
      </c>
      <c r="C278" s="9">
        <v>1310</v>
      </c>
    </row>
    <row r="279" spans="1:3" x14ac:dyDescent="0.3">
      <c r="A279" s="10" t="s">
        <v>279</v>
      </c>
      <c r="B279" s="10" t="s">
        <v>470</v>
      </c>
      <c r="C279" s="11">
        <v>1155</v>
      </c>
    </row>
    <row r="280" spans="1:3" x14ac:dyDescent="0.3">
      <c r="A280" s="12" t="s">
        <v>280</v>
      </c>
      <c r="B280" s="12" t="s">
        <v>471</v>
      </c>
      <c r="C280" s="9">
        <v>1500</v>
      </c>
    </row>
    <row r="281" spans="1:3" x14ac:dyDescent="0.3">
      <c r="A281" s="10" t="s">
        <v>281</v>
      </c>
      <c r="B281" s="10" t="s">
        <v>471</v>
      </c>
      <c r="C281" s="11">
        <v>1960</v>
      </c>
    </row>
    <row r="282" spans="1:3" x14ac:dyDescent="0.3">
      <c r="A282" s="12" t="s">
        <v>282</v>
      </c>
      <c r="B282" s="12" t="s">
        <v>472</v>
      </c>
      <c r="C282" s="9">
        <v>2030</v>
      </c>
    </row>
    <row r="283" spans="1:3" x14ac:dyDescent="0.3">
      <c r="A283" s="10" t="s">
        <v>283</v>
      </c>
      <c r="B283" s="10" t="s">
        <v>473</v>
      </c>
      <c r="C283" s="11">
        <v>2250</v>
      </c>
    </row>
    <row r="284" spans="1:3" x14ac:dyDescent="0.3">
      <c r="A284" s="12" t="s">
        <v>284</v>
      </c>
      <c r="B284" s="12" t="s">
        <v>476</v>
      </c>
      <c r="C284" s="9">
        <v>2399</v>
      </c>
    </row>
    <row r="285" spans="1:3" x14ac:dyDescent="0.3">
      <c r="A285" s="10" t="s">
        <v>285</v>
      </c>
      <c r="B285" s="10" t="s">
        <v>478</v>
      </c>
      <c r="C285" s="11">
        <v>2899</v>
      </c>
    </row>
    <row r="286" spans="1:3" x14ac:dyDescent="0.3">
      <c r="A286" s="12" t="s">
        <v>286</v>
      </c>
      <c r="B286" s="12" t="s">
        <v>470</v>
      </c>
      <c r="C286" s="9">
        <v>730</v>
      </c>
    </row>
    <row r="287" spans="1:3" x14ac:dyDescent="0.3">
      <c r="A287" s="10" t="s">
        <v>287</v>
      </c>
      <c r="B287" s="10" t="s">
        <v>472</v>
      </c>
      <c r="C287" s="11">
        <v>1110</v>
      </c>
    </row>
    <row r="288" spans="1:3" x14ac:dyDescent="0.3">
      <c r="A288" s="12" t="s">
        <v>288</v>
      </c>
      <c r="B288" s="12" t="s">
        <v>475</v>
      </c>
      <c r="C288" s="9">
        <v>1640</v>
      </c>
    </row>
    <row r="289" spans="1:3" x14ac:dyDescent="0.3">
      <c r="A289" s="10" t="s">
        <v>289</v>
      </c>
      <c r="B289" s="10" t="s">
        <v>475</v>
      </c>
      <c r="C289" s="11">
        <v>1550</v>
      </c>
    </row>
    <row r="290" spans="1:3" x14ac:dyDescent="0.3">
      <c r="A290" s="12" t="s">
        <v>290</v>
      </c>
      <c r="B290" s="12" t="s">
        <v>476</v>
      </c>
      <c r="C290" s="9">
        <v>1745</v>
      </c>
    </row>
    <row r="291" spans="1:3" x14ac:dyDescent="0.3">
      <c r="A291" s="10" t="s">
        <v>291</v>
      </c>
      <c r="B291" s="10" t="s">
        <v>482</v>
      </c>
      <c r="C291" s="11">
        <v>15</v>
      </c>
    </row>
    <row r="292" spans="1:3" x14ac:dyDescent="0.3">
      <c r="A292" s="12" t="s">
        <v>292</v>
      </c>
      <c r="B292" s="12" t="s">
        <v>483</v>
      </c>
      <c r="C292" s="9">
        <v>40</v>
      </c>
    </row>
    <row r="293" spans="1:3" x14ac:dyDescent="0.3">
      <c r="A293" s="10" t="s">
        <v>293</v>
      </c>
      <c r="B293" s="10" t="s">
        <v>482</v>
      </c>
      <c r="C293" s="11">
        <v>40</v>
      </c>
    </row>
    <row r="294" spans="1:3" x14ac:dyDescent="0.3">
      <c r="A294" s="12" t="s">
        <v>294</v>
      </c>
      <c r="B294" s="12" t="s">
        <v>483</v>
      </c>
      <c r="C294" s="9">
        <v>25</v>
      </c>
    </row>
    <row r="295" spans="1:3" x14ac:dyDescent="0.3">
      <c r="A295" s="10" t="s">
        <v>295</v>
      </c>
      <c r="B295" s="10" t="s">
        <v>464</v>
      </c>
      <c r="C295" s="11">
        <v>70</v>
      </c>
    </row>
    <row r="296" spans="1:3" x14ac:dyDescent="0.3">
      <c r="A296" s="12" t="s">
        <v>296</v>
      </c>
      <c r="B296" s="12" t="s">
        <v>464</v>
      </c>
      <c r="C296" s="9">
        <v>100</v>
      </c>
    </row>
    <row r="297" spans="1:3" x14ac:dyDescent="0.3">
      <c r="A297" s="10" t="s">
        <v>297</v>
      </c>
      <c r="B297" s="10" t="s">
        <v>483</v>
      </c>
      <c r="C297" s="11">
        <v>35</v>
      </c>
    </row>
    <row r="298" spans="1:3" x14ac:dyDescent="0.3">
      <c r="A298" s="12" t="s">
        <v>298</v>
      </c>
      <c r="B298" s="12" t="s">
        <v>464</v>
      </c>
      <c r="C298" s="9">
        <v>70</v>
      </c>
    </row>
    <row r="299" spans="1:3" x14ac:dyDescent="0.3">
      <c r="A299" s="10" t="s">
        <v>299</v>
      </c>
      <c r="B299" s="10" t="s">
        <v>464</v>
      </c>
      <c r="C299" s="11">
        <v>70</v>
      </c>
    </row>
    <row r="300" spans="1:3" x14ac:dyDescent="0.3">
      <c r="A300" s="12" t="s">
        <v>300</v>
      </c>
      <c r="B300" s="12" t="s">
        <v>464</v>
      </c>
      <c r="C300" s="9">
        <v>80</v>
      </c>
    </row>
    <row r="301" spans="1:3" x14ac:dyDescent="0.3">
      <c r="A301" s="10" t="s">
        <v>301</v>
      </c>
      <c r="B301" s="10" t="s">
        <v>468</v>
      </c>
      <c r="C301" s="11">
        <v>635</v>
      </c>
    </row>
    <row r="302" spans="1:3" x14ac:dyDescent="0.3">
      <c r="A302" s="12" t="s">
        <v>302</v>
      </c>
      <c r="B302" s="12" t="s">
        <v>464</v>
      </c>
      <c r="C302" s="9">
        <v>140</v>
      </c>
    </row>
    <row r="303" spans="1:3" x14ac:dyDescent="0.3">
      <c r="A303" s="10" t="s">
        <v>303</v>
      </c>
      <c r="B303" s="10" t="s">
        <v>466</v>
      </c>
      <c r="C303" s="11">
        <v>490</v>
      </c>
    </row>
    <row r="304" spans="1:3" x14ac:dyDescent="0.3">
      <c r="A304" s="12" t="s">
        <v>304</v>
      </c>
      <c r="B304" s="12" t="s">
        <v>464</v>
      </c>
      <c r="C304" s="9">
        <v>35</v>
      </c>
    </row>
    <row r="305" spans="1:3" x14ac:dyDescent="0.3">
      <c r="A305" s="10" t="s">
        <v>305</v>
      </c>
      <c r="B305" s="10" t="s">
        <v>466</v>
      </c>
      <c r="C305" s="11">
        <v>260</v>
      </c>
    </row>
    <row r="306" spans="1:3" x14ac:dyDescent="0.3">
      <c r="A306" s="12" t="s">
        <v>306</v>
      </c>
      <c r="B306" s="12" t="s">
        <v>466</v>
      </c>
      <c r="C306" s="9">
        <v>399</v>
      </c>
    </row>
    <row r="307" spans="1:3" x14ac:dyDescent="0.3">
      <c r="A307" s="10" t="s">
        <v>307</v>
      </c>
      <c r="B307" s="10" t="s">
        <v>466</v>
      </c>
      <c r="C307" s="11">
        <v>480</v>
      </c>
    </row>
    <row r="308" spans="1:3" x14ac:dyDescent="0.3">
      <c r="A308" s="12" t="s">
        <v>308</v>
      </c>
      <c r="B308" s="12" t="s">
        <v>466</v>
      </c>
      <c r="C308" s="9">
        <v>499</v>
      </c>
    </row>
    <row r="309" spans="1:3" x14ac:dyDescent="0.3">
      <c r="A309" s="10" t="s">
        <v>309</v>
      </c>
      <c r="B309" s="10" t="s">
        <v>466</v>
      </c>
      <c r="C309" s="11">
        <v>345</v>
      </c>
    </row>
    <row r="310" spans="1:3" x14ac:dyDescent="0.3">
      <c r="A310" s="12" t="s">
        <v>310</v>
      </c>
      <c r="B310" s="12" t="s">
        <v>464</v>
      </c>
      <c r="C310" s="9">
        <v>50</v>
      </c>
    </row>
    <row r="311" spans="1:3" x14ac:dyDescent="0.3">
      <c r="A311" s="10" t="s">
        <v>311</v>
      </c>
      <c r="B311" s="10" t="s">
        <v>464</v>
      </c>
      <c r="C311" s="11">
        <v>80</v>
      </c>
    </row>
    <row r="312" spans="1:3" x14ac:dyDescent="0.3">
      <c r="A312" s="12" t="s">
        <v>312</v>
      </c>
      <c r="B312" s="12" t="s">
        <v>466</v>
      </c>
      <c r="C312" s="9">
        <v>225</v>
      </c>
    </row>
    <row r="313" spans="1:3" x14ac:dyDescent="0.3">
      <c r="A313" s="10" t="s">
        <v>313</v>
      </c>
      <c r="B313" s="10" t="s">
        <v>464</v>
      </c>
      <c r="C313" s="11">
        <v>99</v>
      </c>
    </row>
    <row r="314" spans="1:3" x14ac:dyDescent="0.3">
      <c r="A314" s="12" t="s">
        <v>314</v>
      </c>
      <c r="B314" s="12" t="s">
        <v>466</v>
      </c>
      <c r="C314" s="9">
        <v>199</v>
      </c>
    </row>
    <row r="315" spans="1:3" x14ac:dyDescent="0.3">
      <c r="A315" s="10" t="s">
        <v>315</v>
      </c>
      <c r="B315" s="10" t="s">
        <v>464</v>
      </c>
      <c r="C315" s="11">
        <v>320</v>
      </c>
    </row>
    <row r="316" spans="1:3" x14ac:dyDescent="0.3">
      <c r="A316" s="12" t="s">
        <v>316</v>
      </c>
      <c r="B316" s="12" t="s">
        <v>464</v>
      </c>
      <c r="C316" s="9">
        <v>315</v>
      </c>
    </row>
    <row r="317" spans="1:3" x14ac:dyDescent="0.3">
      <c r="A317" s="10" t="s">
        <v>317</v>
      </c>
      <c r="B317" s="10" t="s">
        <v>464</v>
      </c>
      <c r="C317" s="11">
        <v>145</v>
      </c>
    </row>
    <row r="318" spans="1:3" x14ac:dyDescent="0.3">
      <c r="A318" s="12" t="s">
        <v>318</v>
      </c>
      <c r="B318" s="12" t="s">
        <v>466</v>
      </c>
      <c r="C318" s="9">
        <v>350</v>
      </c>
    </row>
    <row r="319" spans="1:3" x14ac:dyDescent="0.3">
      <c r="A319" s="10" t="s">
        <v>319</v>
      </c>
      <c r="B319" s="10" t="s">
        <v>467</v>
      </c>
      <c r="C319" s="11">
        <v>765</v>
      </c>
    </row>
    <row r="320" spans="1:3" x14ac:dyDescent="0.3">
      <c r="A320" s="12" t="s">
        <v>320</v>
      </c>
      <c r="B320" s="12" t="s">
        <v>470</v>
      </c>
      <c r="C320" s="9">
        <v>670</v>
      </c>
    </row>
    <row r="321" spans="1:3" x14ac:dyDescent="0.3">
      <c r="A321" s="10" t="s">
        <v>321</v>
      </c>
      <c r="B321" s="10" t="s">
        <v>474</v>
      </c>
      <c r="C321" s="11">
        <v>1530</v>
      </c>
    </row>
    <row r="322" spans="1:3" x14ac:dyDescent="0.3">
      <c r="A322" s="12" t="s">
        <v>322</v>
      </c>
      <c r="B322" s="12" t="s">
        <v>471</v>
      </c>
      <c r="C322" s="9">
        <v>1065</v>
      </c>
    </row>
    <row r="323" spans="1:3" x14ac:dyDescent="0.3">
      <c r="A323" s="10" t="s">
        <v>323</v>
      </c>
      <c r="B323" s="10" t="s">
        <v>464</v>
      </c>
      <c r="C323" s="11">
        <v>145</v>
      </c>
    </row>
    <row r="324" spans="1:3" x14ac:dyDescent="0.3">
      <c r="A324" s="12" t="s">
        <v>324</v>
      </c>
      <c r="B324" s="12" t="s">
        <v>482</v>
      </c>
      <c r="C324" s="9">
        <v>20</v>
      </c>
    </row>
    <row r="325" spans="1:3" x14ac:dyDescent="0.3">
      <c r="A325" s="10" t="s">
        <v>325</v>
      </c>
      <c r="B325" s="10" t="s">
        <v>482</v>
      </c>
      <c r="C325" s="11">
        <v>25</v>
      </c>
    </row>
    <row r="326" spans="1:3" x14ac:dyDescent="0.3">
      <c r="A326" s="12" t="s">
        <v>326</v>
      </c>
      <c r="B326" s="12" t="s">
        <v>466</v>
      </c>
      <c r="C326" s="9">
        <v>310</v>
      </c>
    </row>
    <row r="327" spans="1:3" x14ac:dyDescent="0.3">
      <c r="A327" s="10" t="s">
        <v>327</v>
      </c>
      <c r="B327" s="10" t="s">
        <v>481</v>
      </c>
      <c r="C327" s="11">
        <v>1030</v>
      </c>
    </row>
    <row r="328" spans="1:3" x14ac:dyDescent="0.3">
      <c r="A328" s="12" t="s">
        <v>328</v>
      </c>
      <c r="B328" s="12" t="s">
        <v>481</v>
      </c>
      <c r="C328" s="9">
        <v>820</v>
      </c>
    </row>
    <row r="329" spans="1:3" x14ac:dyDescent="0.3">
      <c r="A329" s="10" t="s">
        <v>329</v>
      </c>
      <c r="B329" s="10" t="s">
        <v>481</v>
      </c>
      <c r="C329" s="11">
        <v>820</v>
      </c>
    </row>
    <row r="330" spans="1:3" x14ac:dyDescent="0.3">
      <c r="A330" s="12" t="s">
        <v>330</v>
      </c>
      <c r="B330" s="12" t="s">
        <v>481</v>
      </c>
      <c r="C330" s="9">
        <v>1020</v>
      </c>
    </row>
    <row r="331" spans="1:3" x14ac:dyDescent="0.3">
      <c r="A331" s="10" t="s">
        <v>331</v>
      </c>
      <c r="B331" s="10" t="s">
        <v>481</v>
      </c>
      <c r="C331" s="11">
        <v>845</v>
      </c>
    </row>
    <row r="332" spans="1:3" x14ac:dyDescent="0.3">
      <c r="A332" s="12" t="s">
        <v>332</v>
      </c>
      <c r="B332" s="12" t="s">
        <v>481</v>
      </c>
      <c r="C332" s="9">
        <v>850</v>
      </c>
    </row>
    <row r="333" spans="1:3" x14ac:dyDescent="0.3">
      <c r="A333" s="10" t="s">
        <v>333</v>
      </c>
      <c r="B333" s="10" t="s">
        <v>481</v>
      </c>
      <c r="C333" s="11">
        <v>450</v>
      </c>
    </row>
    <row r="334" spans="1:3" x14ac:dyDescent="0.3">
      <c r="A334" s="12" t="s">
        <v>334</v>
      </c>
      <c r="B334" s="12" t="s">
        <v>481</v>
      </c>
      <c r="C334" s="9">
        <v>900</v>
      </c>
    </row>
    <row r="335" spans="1:3" x14ac:dyDescent="0.3">
      <c r="A335" s="10" t="s">
        <v>335</v>
      </c>
      <c r="B335" s="10" t="s">
        <v>481</v>
      </c>
      <c r="C335" s="11">
        <v>845</v>
      </c>
    </row>
    <row r="336" spans="1:3" x14ac:dyDescent="0.3">
      <c r="A336" s="12" t="s">
        <v>336</v>
      </c>
      <c r="B336" s="12" t="s">
        <v>481</v>
      </c>
      <c r="C336" s="9">
        <v>790</v>
      </c>
    </row>
    <row r="337" spans="1:3" x14ac:dyDescent="0.3">
      <c r="A337" s="10" t="s">
        <v>337</v>
      </c>
      <c r="B337" s="10" t="s">
        <v>481</v>
      </c>
      <c r="C337" s="11">
        <v>950</v>
      </c>
    </row>
    <row r="338" spans="1:3" x14ac:dyDescent="0.3">
      <c r="A338" s="12" t="s">
        <v>338</v>
      </c>
      <c r="B338" s="12" t="s">
        <v>481</v>
      </c>
      <c r="C338" s="9">
        <v>970</v>
      </c>
    </row>
    <row r="339" spans="1:3" x14ac:dyDescent="0.3">
      <c r="A339" s="10" t="s">
        <v>339</v>
      </c>
      <c r="B339" s="10" t="s">
        <v>484</v>
      </c>
      <c r="C339" s="11">
        <v>1070</v>
      </c>
    </row>
    <row r="340" spans="1:3" x14ac:dyDescent="0.3">
      <c r="A340" s="12" t="s">
        <v>340</v>
      </c>
      <c r="B340" s="12" t="s">
        <v>481</v>
      </c>
      <c r="C340" s="9">
        <v>1540</v>
      </c>
    </row>
    <row r="341" spans="1:3" x14ac:dyDescent="0.3">
      <c r="A341" s="10" t="s">
        <v>341</v>
      </c>
      <c r="B341" s="10" t="s">
        <v>467</v>
      </c>
      <c r="C341" s="11">
        <v>1710</v>
      </c>
    </row>
    <row r="342" spans="1:3" x14ac:dyDescent="0.3">
      <c r="A342" s="12" t="s">
        <v>342</v>
      </c>
      <c r="B342" s="12" t="s">
        <v>473</v>
      </c>
      <c r="C342" s="9">
        <v>1299</v>
      </c>
    </row>
    <row r="343" spans="1:3" x14ac:dyDescent="0.3">
      <c r="A343" s="10" t="s">
        <v>343</v>
      </c>
      <c r="B343" s="10" t="s">
        <v>470</v>
      </c>
      <c r="C343" s="11">
        <v>845</v>
      </c>
    </row>
    <row r="344" spans="1:3" x14ac:dyDescent="0.3">
      <c r="A344" s="12" t="s">
        <v>344</v>
      </c>
      <c r="B344" s="12" t="s">
        <v>467</v>
      </c>
      <c r="C344" s="9">
        <v>560</v>
      </c>
    </row>
    <row r="345" spans="1:3" x14ac:dyDescent="0.3">
      <c r="A345" s="10" t="s">
        <v>345</v>
      </c>
      <c r="B345" s="10" t="s">
        <v>467</v>
      </c>
      <c r="C345" s="11">
        <v>499</v>
      </c>
    </row>
    <row r="346" spans="1:3" x14ac:dyDescent="0.3">
      <c r="A346" s="12" t="s">
        <v>346</v>
      </c>
      <c r="B346" s="12" t="s">
        <v>474</v>
      </c>
      <c r="C346" s="9">
        <v>1399</v>
      </c>
    </row>
    <row r="347" spans="1:3" x14ac:dyDescent="0.3">
      <c r="A347" s="10" t="s">
        <v>347</v>
      </c>
      <c r="B347" s="10" t="s">
        <v>476</v>
      </c>
      <c r="C347" s="11">
        <v>1640</v>
      </c>
    </row>
    <row r="348" spans="1:3" x14ac:dyDescent="0.3">
      <c r="A348" s="12" t="s">
        <v>348</v>
      </c>
      <c r="B348" s="12" t="s">
        <v>472</v>
      </c>
      <c r="C348" s="9">
        <v>890</v>
      </c>
    </row>
    <row r="349" spans="1:3" x14ac:dyDescent="0.3">
      <c r="A349" s="10" t="s">
        <v>349</v>
      </c>
      <c r="B349" s="10" t="s">
        <v>475</v>
      </c>
      <c r="C349" s="11">
        <v>1325</v>
      </c>
    </row>
    <row r="350" spans="1:3" x14ac:dyDescent="0.3">
      <c r="A350" s="12" t="s">
        <v>350</v>
      </c>
      <c r="B350" s="12" t="s">
        <v>472</v>
      </c>
      <c r="C350" s="9">
        <v>1900</v>
      </c>
    </row>
    <row r="351" spans="1:3" x14ac:dyDescent="0.3">
      <c r="A351" s="10" t="s">
        <v>351</v>
      </c>
      <c r="B351" s="10" t="s">
        <v>464</v>
      </c>
      <c r="C351" s="11">
        <v>70</v>
      </c>
    </row>
    <row r="352" spans="1:3" x14ac:dyDescent="0.3">
      <c r="A352" s="12" t="s">
        <v>352</v>
      </c>
      <c r="B352" s="12" t="s">
        <v>467</v>
      </c>
      <c r="C352" s="9">
        <v>580</v>
      </c>
    </row>
    <row r="353" spans="1:3" x14ac:dyDescent="0.3">
      <c r="A353" s="10" t="s">
        <v>353</v>
      </c>
      <c r="B353" s="10" t="s">
        <v>473</v>
      </c>
      <c r="C353" s="11">
        <v>1435</v>
      </c>
    </row>
    <row r="354" spans="1:3" x14ac:dyDescent="0.3">
      <c r="A354" s="12" t="s">
        <v>354</v>
      </c>
      <c r="B354" s="12" t="s">
        <v>464</v>
      </c>
      <c r="C354" s="9">
        <v>110</v>
      </c>
    </row>
    <row r="355" spans="1:3" x14ac:dyDescent="0.3">
      <c r="A355" s="10" t="s">
        <v>355</v>
      </c>
      <c r="B355" s="10" t="s">
        <v>464</v>
      </c>
      <c r="C355" s="11">
        <v>80</v>
      </c>
    </row>
    <row r="356" spans="1:3" x14ac:dyDescent="0.3">
      <c r="A356" s="12" t="s">
        <v>356</v>
      </c>
      <c r="B356" s="12" t="s">
        <v>467</v>
      </c>
      <c r="C356" s="9">
        <v>590</v>
      </c>
    </row>
    <row r="357" spans="1:3" x14ac:dyDescent="0.3">
      <c r="A357" s="10" t="s">
        <v>357</v>
      </c>
      <c r="B357" s="10" t="s">
        <v>470</v>
      </c>
      <c r="C357" s="11">
        <v>720</v>
      </c>
    </row>
    <row r="358" spans="1:3" x14ac:dyDescent="0.3">
      <c r="A358" s="12" t="s">
        <v>358</v>
      </c>
      <c r="B358" s="12" t="s">
        <v>471</v>
      </c>
      <c r="C358" s="9">
        <v>1045</v>
      </c>
    </row>
    <row r="359" spans="1:3" x14ac:dyDescent="0.3">
      <c r="A359" s="10" t="s">
        <v>359</v>
      </c>
      <c r="B359" s="10" t="s">
        <v>472</v>
      </c>
      <c r="C359" s="11">
        <v>1230</v>
      </c>
    </row>
    <row r="360" spans="1:3" x14ac:dyDescent="0.3">
      <c r="A360" s="12" t="s">
        <v>360</v>
      </c>
      <c r="B360" s="12" t="s">
        <v>473</v>
      </c>
      <c r="C360" s="9">
        <v>1365</v>
      </c>
    </row>
    <row r="361" spans="1:3" x14ac:dyDescent="0.3">
      <c r="A361" s="10" t="s">
        <v>361</v>
      </c>
      <c r="B361" s="10" t="s">
        <v>475</v>
      </c>
      <c r="C361" s="11">
        <v>1599</v>
      </c>
    </row>
    <row r="362" spans="1:3" x14ac:dyDescent="0.3">
      <c r="A362" s="12" t="s">
        <v>362</v>
      </c>
      <c r="B362" s="12" t="s">
        <v>474</v>
      </c>
      <c r="C362" s="9">
        <v>1110</v>
      </c>
    </row>
    <row r="363" spans="1:3" x14ac:dyDescent="0.3">
      <c r="A363" s="10" t="s">
        <v>363</v>
      </c>
      <c r="B363" s="10" t="s">
        <v>469</v>
      </c>
      <c r="C363" s="11">
        <v>450</v>
      </c>
    </row>
    <row r="364" spans="1:3" x14ac:dyDescent="0.3">
      <c r="A364" s="12" t="s">
        <v>364</v>
      </c>
      <c r="B364" s="12" t="s">
        <v>469</v>
      </c>
      <c r="C364" s="9">
        <v>660</v>
      </c>
    </row>
    <row r="365" spans="1:3" x14ac:dyDescent="0.3">
      <c r="A365" s="10" t="s">
        <v>365</v>
      </c>
      <c r="B365" s="10" t="s">
        <v>476</v>
      </c>
      <c r="C365" s="11">
        <v>1590</v>
      </c>
    </row>
    <row r="366" spans="1:3" x14ac:dyDescent="0.3">
      <c r="A366" s="12" t="s">
        <v>366</v>
      </c>
      <c r="B366" s="12" t="s">
        <v>485</v>
      </c>
      <c r="C366" s="9">
        <v>2310</v>
      </c>
    </row>
    <row r="367" spans="1:3" x14ac:dyDescent="0.3">
      <c r="A367" s="10" t="s">
        <v>367</v>
      </c>
      <c r="B367" s="10" t="s">
        <v>469</v>
      </c>
      <c r="C367" s="11">
        <v>680</v>
      </c>
    </row>
    <row r="368" spans="1:3" x14ac:dyDescent="0.3">
      <c r="A368" s="12" t="s">
        <v>368</v>
      </c>
      <c r="B368" s="12" t="s">
        <v>467</v>
      </c>
      <c r="C368" s="9">
        <v>830</v>
      </c>
    </row>
    <row r="369" spans="1:3" x14ac:dyDescent="0.3">
      <c r="A369" s="10" t="s">
        <v>369</v>
      </c>
      <c r="B369" s="10" t="s">
        <v>476</v>
      </c>
      <c r="C369" s="11">
        <v>1750</v>
      </c>
    </row>
    <row r="370" spans="1:3" x14ac:dyDescent="0.3">
      <c r="A370" s="12" t="s">
        <v>370</v>
      </c>
      <c r="B370" s="12" t="s">
        <v>476</v>
      </c>
      <c r="C370" s="9">
        <v>1545</v>
      </c>
    </row>
    <row r="371" spans="1:3" x14ac:dyDescent="0.3">
      <c r="A371" s="10" t="s">
        <v>371</v>
      </c>
      <c r="B371" s="10" t="s">
        <v>476</v>
      </c>
      <c r="C371" s="11">
        <v>1470</v>
      </c>
    </row>
    <row r="372" spans="1:3" x14ac:dyDescent="0.3">
      <c r="A372" s="12" t="s">
        <v>372</v>
      </c>
      <c r="B372" s="12" t="s">
        <v>477</v>
      </c>
      <c r="C372" s="9">
        <v>1999</v>
      </c>
    </row>
    <row r="373" spans="1:3" x14ac:dyDescent="0.3">
      <c r="A373" s="10" t="s">
        <v>373</v>
      </c>
      <c r="B373" s="10" t="s">
        <v>467</v>
      </c>
      <c r="C373" s="11">
        <v>810</v>
      </c>
    </row>
    <row r="374" spans="1:3" x14ac:dyDescent="0.3">
      <c r="A374" s="12" t="s">
        <v>374</v>
      </c>
      <c r="B374" s="12" t="s">
        <v>477</v>
      </c>
      <c r="C374" s="9">
        <v>1950</v>
      </c>
    </row>
    <row r="375" spans="1:3" x14ac:dyDescent="0.3">
      <c r="A375" s="10" t="s">
        <v>375</v>
      </c>
      <c r="B375" s="10" t="s">
        <v>467</v>
      </c>
      <c r="C375" s="11">
        <v>710</v>
      </c>
    </row>
    <row r="376" spans="1:3" x14ac:dyDescent="0.3">
      <c r="A376" s="12" t="s">
        <v>376</v>
      </c>
      <c r="B376" s="12" t="s">
        <v>471</v>
      </c>
      <c r="C376" s="9">
        <v>980</v>
      </c>
    </row>
    <row r="377" spans="1:3" x14ac:dyDescent="0.3">
      <c r="A377" s="10" t="s">
        <v>377</v>
      </c>
      <c r="B377" s="10" t="s">
        <v>472</v>
      </c>
      <c r="C377" s="11">
        <v>1230</v>
      </c>
    </row>
    <row r="378" spans="1:3" x14ac:dyDescent="0.3">
      <c r="A378" s="12" t="s">
        <v>378</v>
      </c>
      <c r="B378" s="12" t="s">
        <v>471</v>
      </c>
      <c r="C378" s="9">
        <v>955</v>
      </c>
    </row>
    <row r="379" spans="1:3" x14ac:dyDescent="0.3">
      <c r="A379" s="10" t="s">
        <v>379</v>
      </c>
      <c r="B379" s="10" t="s">
        <v>472</v>
      </c>
      <c r="C379" s="11">
        <v>1270</v>
      </c>
    </row>
    <row r="380" spans="1:3" x14ac:dyDescent="0.3">
      <c r="A380" s="12" t="s">
        <v>380</v>
      </c>
      <c r="B380" s="12" t="s">
        <v>473</v>
      </c>
      <c r="C380" s="9">
        <v>1330</v>
      </c>
    </row>
    <row r="381" spans="1:3" x14ac:dyDescent="0.3">
      <c r="A381" s="10" t="s">
        <v>381</v>
      </c>
      <c r="B381" s="10" t="s">
        <v>472</v>
      </c>
      <c r="C381" s="11">
        <v>1230</v>
      </c>
    </row>
    <row r="382" spans="1:3" x14ac:dyDescent="0.3">
      <c r="A382" s="12" t="s">
        <v>382</v>
      </c>
      <c r="B382" s="12" t="s">
        <v>475</v>
      </c>
      <c r="C382" s="9">
        <v>1640</v>
      </c>
    </row>
    <row r="383" spans="1:3" x14ac:dyDescent="0.3">
      <c r="A383" s="10" t="s">
        <v>383</v>
      </c>
      <c r="B383" s="10" t="s">
        <v>474</v>
      </c>
      <c r="C383" s="11">
        <v>1440</v>
      </c>
    </row>
    <row r="384" spans="1:3" x14ac:dyDescent="0.3">
      <c r="A384" s="12" t="s">
        <v>384</v>
      </c>
      <c r="B384" s="12" t="s">
        <v>474</v>
      </c>
      <c r="C384" s="9">
        <v>1230</v>
      </c>
    </row>
    <row r="385" spans="1:3" x14ac:dyDescent="0.3">
      <c r="A385" s="10" t="s">
        <v>385</v>
      </c>
      <c r="B385" s="10" t="s">
        <v>476</v>
      </c>
      <c r="C385" s="11">
        <v>1680</v>
      </c>
    </row>
    <row r="386" spans="1:3" x14ac:dyDescent="0.3">
      <c r="A386" s="12" t="s">
        <v>386</v>
      </c>
      <c r="B386" s="12" t="s">
        <v>477</v>
      </c>
      <c r="C386" s="9">
        <v>1825</v>
      </c>
    </row>
    <row r="387" spans="1:3" x14ac:dyDescent="0.3">
      <c r="A387" s="10" t="s">
        <v>387</v>
      </c>
      <c r="B387" s="10" t="s">
        <v>479</v>
      </c>
      <c r="C387" s="11">
        <v>1950</v>
      </c>
    </row>
    <row r="388" spans="1:3" x14ac:dyDescent="0.3">
      <c r="A388" s="12" t="s">
        <v>388</v>
      </c>
      <c r="B388" s="12" t="s">
        <v>478</v>
      </c>
      <c r="C388" s="9">
        <v>1990</v>
      </c>
    </row>
    <row r="389" spans="1:3" x14ac:dyDescent="0.3">
      <c r="A389" s="10" t="s">
        <v>389</v>
      </c>
      <c r="B389" s="10" t="s">
        <v>467</v>
      </c>
      <c r="C389" s="11">
        <v>670</v>
      </c>
    </row>
    <row r="390" spans="1:3" x14ac:dyDescent="0.3">
      <c r="A390" s="12" t="s">
        <v>390</v>
      </c>
      <c r="B390" s="12" t="s">
        <v>470</v>
      </c>
      <c r="C390" s="9">
        <v>1025</v>
      </c>
    </row>
    <row r="391" spans="1:3" x14ac:dyDescent="0.3">
      <c r="A391" s="10" t="s">
        <v>391</v>
      </c>
      <c r="B391" s="10" t="s">
        <v>469</v>
      </c>
      <c r="C391" s="11">
        <v>550</v>
      </c>
    </row>
    <row r="392" spans="1:3" x14ac:dyDescent="0.3">
      <c r="A392" s="12" t="s">
        <v>392</v>
      </c>
      <c r="B392" s="12" t="s">
        <v>469</v>
      </c>
      <c r="C392" s="9">
        <v>430</v>
      </c>
    </row>
    <row r="393" spans="1:3" x14ac:dyDescent="0.3">
      <c r="A393" s="10" t="s">
        <v>393</v>
      </c>
      <c r="B393" s="10" t="s">
        <v>467</v>
      </c>
      <c r="C393" s="11">
        <v>810</v>
      </c>
    </row>
    <row r="394" spans="1:3" x14ac:dyDescent="0.3">
      <c r="A394" s="12" t="s">
        <v>394</v>
      </c>
      <c r="B394" s="12" t="s">
        <v>467</v>
      </c>
      <c r="C394" s="9">
        <v>830</v>
      </c>
    </row>
    <row r="395" spans="1:3" x14ac:dyDescent="0.3">
      <c r="A395" s="10" t="s">
        <v>395</v>
      </c>
      <c r="B395" s="10" t="s">
        <v>467</v>
      </c>
      <c r="C395" s="11">
        <v>599</v>
      </c>
    </row>
    <row r="396" spans="1:3" x14ac:dyDescent="0.3">
      <c r="A396" s="12" t="s">
        <v>396</v>
      </c>
      <c r="B396" s="12" t="s">
        <v>470</v>
      </c>
      <c r="C396" s="9">
        <v>940</v>
      </c>
    </row>
    <row r="397" spans="1:3" x14ac:dyDescent="0.3">
      <c r="A397" s="10" t="s">
        <v>397</v>
      </c>
      <c r="B397" s="10" t="s">
        <v>470</v>
      </c>
      <c r="C397" s="11">
        <v>980</v>
      </c>
    </row>
    <row r="398" spans="1:3" x14ac:dyDescent="0.3">
      <c r="A398" s="12" t="s">
        <v>398</v>
      </c>
      <c r="B398" s="12" t="s">
        <v>471</v>
      </c>
      <c r="C398" s="9">
        <v>1035</v>
      </c>
    </row>
    <row r="399" spans="1:3" x14ac:dyDescent="0.3">
      <c r="A399" s="10" t="s">
        <v>399</v>
      </c>
      <c r="B399" s="10" t="s">
        <v>467</v>
      </c>
      <c r="C399" s="11">
        <v>855</v>
      </c>
    </row>
    <row r="400" spans="1:3" x14ac:dyDescent="0.3">
      <c r="A400" s="12" t="s">
        <v>400</v>
      </c>
      <c r="B400" s="12" t="s">
        <v>471</v>
      </c>
      <c r="C400" s="9">
        <v>960</v>
      </c>
    </row>
    <row r="401" spans="1:3" x14ac:dyDescent="0.3">
      <c r="A401" s="10" t="s">
        <v>401</v>
      </c>
      <c r="B401" s="10" t="s">
        <v>472</v>
      </c>
      <c r="C401" s="11">
        <v>1295</v>
      </c>
    </row>
    <row r="402" spans="1:3" x14ac:dyDescent="0.3">
      <c r="A402" s="12" t="s">
        <v>402</v>
      </c>
      <c r="B402" s="12" t="s">
        <v>472</v>
      </c>
      <c r="C402" s="9">
        <v>1230</v>
      </c>
    </row>
    <row r="403" spans="1:3" x14ac:dyDescent="0.3">
      <c r="A403" s="10" t="s">
        <v>403</v>
      </c>
      <c r="B403" s="10" t="s">
        <v>473</v>
      </c>
      <c r="C403" s="11">
        <v>1330</v>
      </c>
    </row>
    <row r="404" spans="1:3" x14ac:dyDescent="0.3">
      <c r="A404" s="12" t="s">
        <v>404</v>
      </c>
      <c r="B404" s="12" t="s">
        <v>474</v>
      </c>
      <c r="C404" s="9">
        <v>1425</v>
      </c>
    </row>
    <row r="405" spans="1:3" x14ac:dyDescent="0.3">
      <c r="A405" s="10" t="s">
        <v>405</v>
      </c>
      <c r="B405" s="10" t="s">
        <v>477</v>
      </c>
      <c r="C405" s="11">
        <v>1825</v>
      </c>
    </row>
    <row r="406" spans="1:3" x14ac:dyDescent="0.3">
      <c r="A406" s="12" t="s">
        <v>406</v>
      </c>
      <c r="B406" s="12" t="s">
        <v>478</v>
      </c>
      <c r="C406" s="9">
        <v>2000</v>
      </c>
    </row>
    <row r="407" spans="1:3" x14ac:dyDescent="0.3">
      <c r="A407" s="10" t="s">
        <v>407</v>
      </c>
      <c r="B407" s="10" t="s">
        <v>479</v>
      </c>
      <c r="C407" s="11">
        <v>2100</v>
      </c>
    </row>
    <row r="408" spans="1:3" x14ac:dyDescent="0.3">
      <c r="A408" s="12" t="s">
        <v>408</v>
      </c>
      <c r="B408" s="12" t="s">
        <v>467</v>
      </c>
      <c r="C408" s="9">
        <v>670</v>
      </c>
    </row>
    <row r="409" spans="1:3" x14ac:dyDescent="0.3">
      <c r="A409" s="10" t="s">
        <v>409</v>
      </c>
      <c r="B409" s="10" t="s">
        <v>470</v>
      </c>
      <c r="C409" s="11">
        <v>1025</v>
      </c>
    </row>
    <row r="410" spans="1:3" x14ac:dyDescent="0.3">
      <c r="A410" s="12" t="s">
        <v>410</v>
      </c>
      <c r="B410" s="12" t="s">
        <v>474</v>
      </c>
      <c r="C410" s="9">
        <v>1230</v>
      </c>
    </row>
    <row r="411" spans="1:3" x14ac:dyDescent="0.3">
      <c r="A411" s="10" t="s">
        <v>411</v>
      </c>
      <c r="B411" s="10" t="s">
        <v>475</v>
      </c>
      <c r="C411" s="11">
        <v>1640</v>
      </c>
    </row>
    <row r="412" spans="1:3" x14ac:dyDescent="0.3">
      <c r="A412" s="12" t="s">
        <v>412</v>
      </c>
      <c r="B412" s="12" t="s">
        <v>476</v>
      </c>
      <c r="C412" s="9">
        <v>1680</v>
      </c>
    </row>
    <row r="413" spans="1:3" x14ac:dyDescent="0.3">
      <c r="A413" s="10" t="s">
        <v>413</v>
      </c>
      <c r="B413" s="10" t="s">
        <v>469</v>
      </c>
      <c r="C413" s="11">
        <v>450</v>
      </c>
    </row>
    <row r="414" spans="1:3" x14ac:dyDescent="0.3">
      <c r="A414" s="12" t="s">
        <v>414</v>
      </c>
      <c r="B414" s="12" t="s">
        <v>469</v>
      </c>
      <c r="C414" s="9">
        <v>550</v>
      </c>
    </row>
    <row r="415" spans="1:3" x14ac:dyDescent="0.3">
      <c r="A415" s="10" t="s">
        <v>415</v>
      </c>
      <c r="B415" s="10" t="s">
        <v>467</v>
      </c>
      <c r="C415" s="11">
        <v>610</v>
      </c>
    </row>
    <row r="416" spans="1:3" x14ac:dyDescent="0.3">
      <c r="A416" s="12" t="s">
        <v>416</v>
      </c>
      <c r="B416" s="12" t="s">
        <v>467</v>
      </c>
      <c r="C416" s="9">
        <v>810</v>
      </c>
    </row>
    <row r="417" spans="1:3" x14ac:dyDescent="0.3">
      <c r="A417" s="10" t="s">
        <v>417</v>
      </c>
      <c r="B417" s="10" t="s">
        <v>467</v>
      </c>
      <c r="C417" s="11">
        <v>830</v>
      </c>
    </row>
    <row r="418" spans="1:3" x14ac:dyDescent="0.3">
      <c r="A418" s="12" t="s">
        <v>418</v>
      </c>
      <c r="B418" s="12" t="s">
        <v>467</v>
      </c>
      <c r="C418" s="9">
        <v>855</v>
      </c>
    </row>
    <row r="419" spans="1:3" x14ac:dyDescent="0.3">
      <c r="A419" s="10" t="s">
        <v>419</v>
      </c>
      <c r="B419" s="10" t="s">
        <v>470</v>
      </c>
      <c r="C419" s="11">
        <v>980</v>
      </c>
    </row>
    <row r="420" spans="1:3" x14ac:dyDescent="0.3">
      <c r="A420" s="12" t="s">
        <v>420</v>
      </c>
      <c r="B420" s="12" t="s">
        <v>471</v>
      </c>
      <c r="C420" s="9">
        <v>970</v>
      </c>
    </row>
    <row r="421" spans="1:3" x14ac:dyDescent="0.3">
      <c r="A421" s="10" t="s">
        <v>421</v>
      </c>
      <c r="B421" s="10" t="s">
        <v>470</v>
      </c>
      <c r="C421" s="11">
        <v>940</v>
      </c>
    </row>
    <row r="422" spans="1:3" x14ac:dyDescent="0.3">
      <c r="A422" s="12" t="s">
        <v>422</v>
      </c>
      <c r="B422" s="12" t="s">
        <v>464</v>
      </c>
      <c r="C422" s="9">
        <v>99</v>
      </c>
    </row>
    <row r="423" spans="1:3" x14ac:dyDescent="0.3">
      <c r="A423" s="10" t="s">
        <v>423</v>
      </c>
      <c r="B423" s="10" t="s">
        <v>464</v>
      </c>
      <c r="C423" s="11">
        <v>99</v>
      </c>
    </row>
    <row r="424" spans="1:3" x14ac:dyDescent="0.3">
      <c r="A424" s="12" t="s">
        <v>424</v>
      </c>
      <c r="B424" s="12" t="s">
        <v>464</v>
      </c>
      <c r="C424" s="9">
        <v>99</v>
      </c>
    </row>
    <row r="425" spans="1:3" x14ac:dyDescent="0.3">
      <c r="A425" s="10" t="s">
        <v>425</v>
      </c>
      <c r="B425" s="10" t="s">
        <v>470</v>
      </c>
      <c r="C425" s="11">
        <v>940</v>
      </c>
    </row>
    <row r="426" spans="1:3" x14ac:dyDescent="0.3">
      <c r="A426" s="12" t="s">
        <v>426</v>
      </c>
      <c r="B426" s="12" t="s">
        <v>473</v>
      </c>
      <c r="C426" s="9">
        <v>1100</v>
      </c>
    </row>
    <row r="427" spans="1:3" x14ac:dyDescent="0.3">
      <c r="A427" s="10" t="s">
        <v>427</v>
      </c>
      <c r="B427" s="10" t="s">
        <v>475</v>
      </c>
      <c r="C427" s="11">
        <v>1610</v>
      </c>
    </row>
    <row r="428" spans="1:3" x14ac:dyDescent="0.3">
      <c r="A428" s="12" t="s">
        <v>428</v>
      </c>
      <c r="B428" s="12" t="s">
        <v>465</v>
      </c>
      <c r="C428" s="9">
        <v>80</v>
      </c>
    </row>
    <row r="429" spans="1:3" x14ac:dyDescent="0.3">
      <c r="A429" s="10" t="s">
        <v>429</v>
      </c>
      <c r="B429" s="10" t="s">
        <v>465</v>
      </c>
      <c r="C429" s="11">
        <v>2480</v>
      </c>
    </row>
    <row r="430" spans="1:3" x14ac:dyDescent="0.3">
      <c r="A430" s="12" t="s">
        <v>430</v>
      </c>
      <c r="B430" s="12" t="s">
        <v>470</v>
      </c>
      <c r="C430" s="9">
        <v>699</v>
      </c>
    </row>
    <row r="431" spans="1:3" x14ac:dyDescent="0.3">
      <c r="A431" s="10" t="s">
        <v>431</v>
      </c>
      <c r="B431" s="10" t="s">
        <v>486</v>
      </c>
      <c r="C431" s="11">
        <v>2799</v>
      </c>
    </row>
    <row r="432" spans="1:3" x14ac:dyDescent="0.3">
      <c r="A432" s="12" t="s">
        <v>432</v>
      </c>
      <c r="B432" s="12" t="s">
        <v>475</v>
      </c>
      <c r="C432" s="9">
        <v>1599</v>
      </c>
    </row>
    <row r="433" spans="1:3" x14ac:dyDescent="0.3">
      <c r="A433" s="10" t="s">
        <v>433</v>
      </c>
      <c r="B433" s="10" t="s">
        <v>476</v>
      </c>
      <c r="C433" s="11">
        <v>2150</v>
      </c>
    </row>
    <row r="434" spans="1:3" x14ac:dyDescent="0.3">
      <c r="A434" s="12" t="s">
        <v>434</v>
      </c>
      <c r="B434" s="12" t="s">
        <v>479</v>
      </c>
      <c r="C434" s="9">
        <v>2450</v>
      </c>
    </row>
    <row r="435" spans="1:3" x14ac:dyDescent="0.3">
      <c r="A435" s="10" t="s">
        <v>435</v>
      </c>
      <c r="B435" s="10" t="s">
        <v>487</v>
      </c>
      <c r="C435" s="11">
        <v>2599</v>
      </c>
    </row>
    <row r="436" spans="1:3" x14ac:dyDescent="0.3">
      <c r="A436" s="12" t="s">
        <v>436</v>
      </c>
      <c r="B436" s="12" t="s">
        <v>488</v>
      </c>
      <c r="C436" s="9">
        <v>2650</v>
      </c>
    </row>
    <row r="437" spans="1:3" x14ac:dyDescent="0.3">
      <c r="A437" s="10" t="s">
        <v>437</v>
      </c>
      <c r="B437" s="10" t="s">
        <v>489</v>
      </c>
      <c r="C437" s="11">
        <v>2799</v>
      </c>
    </row>
    <row r="438" spans="1:3" x14ac:dyDescent="0.3">
      <c r="A438" s="12" t="s">
        <v>438</v>
      </c>
      <c r="B438" s="12" t="s">
        <v>486</v>
      </c>
      <c r="C438" s="9">
        <v>3150</v>
      </c>
    </row>
    <row r="439" spans="1:3" x14ac:dyDescent="0.3">
      <c r="A439" s="10" t="s">
        <v>439</v>
      </c>
      <c r="B439" s="10" t="s">
        <v>486</v>
      </c>
      <c r="C439" s="11">
        <v>2899</v>
      </c>
    </row>
    <row r="440" spans="1:3" x14ac:dyDescent="0.3">
      <c r="A440" s="12" t="s">
        <v>440</v>
      </c>
      <c r="B440" s="12" t="s">
        <v>486</v>
      </c>
      <c r="C440" s="9">
        <v>2899</v>
      </c>
    </row>
    <row r="441" spans="1:3" x14ac:dyDescent="0.3">
      <c r="A441" s="10" t="s">
        <v>441</v>
      </c>
      <c r="B441" s="10" t="s">
        <v>471</v>
      </c>
      <c r="C441" s="11">
        <v>935</v>
      </c>
    </row>
    <row r="442" spans="1:3" x14ac:dyDescent="0.3">
      <c r="A442" s="12" t="s">
        <v>442</v>
      </c>
      <c r="B442" s="12" t="s">
        <v>473</v>
      </c>
      <c r="C442" s="9">
        <v>1350</v>
      </c>
    </row>
    <row r="443" spans="1:3" x14ac:dyDescent="0.3">
      <c r="A443" s="10" t="s">
        <v>443</v>
      </c>
      <c r="B443" s="10" t="s">
        <v>474</v>
      </c>
      <c r="C443" s="11">
        <v>1490</v>
      </c>
    </row>
    <row r="444" spans="1:3" x14ac:dyDescent="0.3">
      <c r="A444" s="12" t="s">
        <v>444</v>
      </c>
      <c r="B444" s="12" t="s">
        <v>476</v>
      </c>
      <c r="C444" s="9">
        <v>1850</v>
      </c>
    </row>
    <row r="445" spans="1:3" x14ac:dyDescent="0.3">
      <c r="A445" s="10" t="s">
        <v>445</v>
      </c>
      <c r="B445" s="10" t="s">
        <v>476</v>
      </c>
      <c r="C445" s="11">
        <v>1799</v>
      </c>
    </row>
    <row r="446" spans="1:3" x14ac:dyDescent="0.3">
      <c r="A446" s="12" t="s">
        <v>446</v>
      </c>
      <c r="B446" s="12" t="s">
        <v>479</v>
      </c>
      <c r="C446" s="9">
        <v>2180</v>
      </c>
    </row>
    <row r="447" spans="1:3" x14ac:dyDescent="0.3">
      <c r="A447" s="10" t="s">
        <v>447</v>
      </c>
      <c r="B447" s="10" t="s">
        <v>485</v>
      </c>
      <c r="C447" s="11">
        <v>2360</v>
      </c>
    </row>
    <row r="448" spans="1:3" x14ac:dyDescent="0.3">
      <c r="A448" s="12" t="s">
        <v>448</v>
      </c>
      <c r="B448" s="12" t="s">
        <v>487</v>
      </c>
      <c r="C448" s="9">
        <v>2199</v>
      </c>
    </row>
    <row r="449" spans="1:3" x14ac:dyDescent="0.3">
      <c r="A449" s="10" t="s">
        <v>449</v>
      </c>
      <c r="B449" s="10" t="s">
        <v>490</v>
      </c>
      <c r="C449" s="11">
        <v>2425</v>
      </c>
    </row>
    <row r="450" spans="1:3" x14ac:dyDescent="0.3">
      <c r="A450" s="12" t="s">
        <v>450</v>
      </c>
      <c r="B450" s="12" t="s">
        <v>477</v>
      </c>
      <c r="C450" s="9">
        <v>1830</v>
      </c>
    </row>
    <row r="451" spans="1:3" x14ac:dyDescent="0.3">
      <c r="A451" s="10" t="s">
        <v>451</v>
      </c>
      <c r="B451" s="10" t="s">
        <v>469</v>
      </c>
      <c r="C451" s="11">
        <v>600</v>
      </c>
    </row>
    <row r="452" spans="1:3" x14ac:dyDescent="0.3">
      <c r="A452" s="12" t="s">
        <v>452</v>
      </c>
      <c r="B452" s="12" t="s">
        <v>467</v>
      </c>
      <c r="C452" s="9">
        <v>1130</v>
      </c>
    </row>
    <row r="453" spans="1:3" x14ac:dyDescent="0.3">
      <c r="A453" s="10" t="s">
        <v>453</v>
      </c>
      <c r="B453" s="10" t="s">
        <v>467</v>
      </c>
      <c r="C453" s="11">
        <v>1130</v>
      </c>
    </row>
    <row r="454" spans="1:3" x14ac:dyDescent="0.3">
      <c r="A454" s="12" t="s">
        <v>454</v>
      </c>
      <c r="B454" s="12" t="s">
        <v>471</v>
      </c>
      <c r="C454" s="9">
        <v>1455</v>
      </c>
    </row>
    <row r="455" spans="1:3" x14ac:dyDescent="0.3">
      <c r="A455" s="10" t="s">
        <v>455</v>
      </c>
      <c r="B455" s="10" t="s">
        <v>472</v>
      </c>
      <c r="C455" s="11">
        <v>1980</v>
      </c>
    </row>
    <row r="456" spans="1:3" x14ac:dyDescent="0.3">
      <c r="A456" s="12" t="s">
        <v>456</v>
      </c>
      <c r="B456" s="12" t="s">
        <v>476</v>
      </c>
      <c r="C456" s="9">
        <v>2575</v>
      </c>
    </row>
    <row r="457" spans="1:3" x14ac:dyDescent="0.3">
      <c r="A457" s="10" t="s">
        <v>457</v>
      </c>
      <c r="B457" s="10" t="s">
        <v>491</v>
      </c>
      <c r="C457" s="11">
        <v>200</v>
      </c>
    </row>
    <row r="458" spans="1:3" x14ac:dyDescent="0.3">
      <c r="A458" s="12" t="s">
        <v>458</v>
      </c>
      <c r="B458" s="12" t="s">
        <v>492</v>
      </c>
      <c r="C458" s="9">
        <v>25</v>
      </c>
    </row>
    <row r="459" spans="1:3" x14ac:dyDescent="0.3">
      <c r="A459" s="10" t="s">
        <v>459</v>
      </c>
      <c r="B459" s="10" t="s">
        <v>469</v>
      </c>
      <c r="C459" s="11">
        <v>520</v>
      </c>
    </row>
  </sheetData>
  <autoFilter ref="A1:C459" xr:uid="{86474E6A-83CC-4FAC-8E69-F9C26087B73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AABAD-5691-4059-B38B-36BDB28F0043}">
  <dimension ref="A1:R1648"/>
  <sheetViews>
    <sheetView workbookViewId="0">
      <selection activeCell="R13" sqref="R13"/>
    </sheetView>
  </sheetViews>
  <sheetFormatPr defaultRowHeight="14.4" x14ac:dyDescent="0.3"/>
  <cols>
    <col min="1" max="1" width="10.77734375" bestFit="1" customWidth="1"/>
    <col min="2" max="2" width="8" bestFit="1" customWidth="1"/>
    <col min="3" max="3" width="5" bestFit="1" customWidth="1"/>
    <col min="4" max="5" width="9.21875" bestFit="1" customWidth="1"/>
    <col min="6" max="6" width="10.77734375" bestFit="1" customWidth="1"/>
    <col min="7" max="7" width="16.21875" bestFit="1" customWidth="1"/>
    <col min="8" max="8" width="12.44140625" bestFit="1" customWidth="1"/>
    <col min="9" max="9" width="13.5546875" bestFit="1" customWidth="1"/>
    <col min="11" max="13" width="10.88671875" bestFit="1" customWidth="1"/>
    <col min="16" max="16" width="14.5546875" bestFit="1" customWidth="1"/>
    <col min="17" max="18" width="14.6640625" bestFit="1" customWidth="1"/>
    <col min="2000" max="2000" width="2.5546875" customWidth="1"/>
  </cols>
  <sheetData>
    <row r="1" spans="1:18" x14ac:dyDescent="0.3">
      <c r="K1" t="s">
        <v>513</v>
      </c>
      <c r="L1" t="s">
        <v>514</v>
      </c>
      <c r="M1" t="s">
        <v>515</v>
      </c>
    </row>
    <row r="2" spans="1:18" x14ac:dyDescent="0.3">
      <c r="K2" s="8">
        <f ca="1">Table1[[#This Row],[Price]]*Table1[[#This Row],[Actual Demand]]</f>
        <v>8415</v>
      </c>
      <c r="L2" s="8">
        <f ca="1">(Table1[[#This Row],[Cost of Package Per Tourist]]*Table1[[#This Row],[Actual Demand]])+(Table1[[#This Row],[Cost per unit of resources]]*Table1[[#This Row],['#Resources of Package]])</f>
        <v>5541.25</v>
      </c>
      <c r="M2" s="8">
        <f ca="1">K2-L2</f>
        <v>2873.75</v>
      </c>
    </row>
    <row r="3" spans="1:18" x14ac:dyDescent="0.3">
      <c r="A3" s="13" t="s">
        <v>1</v>
      </c>
      <c r="B3" t="s">
        <v>507</v>
      </c>
      <c r="K3" s="8">
        <f ca="1">Table1[[#This Row],[Price]]*Table1[[#This Row],[Actual Demand]]</f>
        <v>8514</v>
      </c>
      <c r="L3" s="8">
        <f ca="1">(Table1[[#This Row],[Cost of Package Per Tourist]]*Table1[[#This Row],[Actual Demand]])+(Table1[[#This Row],[Cost per unit of resources]]*Table1[[#This Row],['#Resources of Package]])</f>
        <v>5655.5</v>
      </c>
      <c r="M3" s="8">
        <f t="shared" ref="M3:M66" ca="1" si="0">K3-L3</f>
        <v>2858.5</v>
      </c>
    </row>
    <row r="4" spans="1:18" x14ac:dyDescent="0.3">
      <c r="A4" t="s">
        <v>463</v>
      </c>
      <c r="B4" s="25">
        <v>0.25263811297330852</v>
      </c>
      <c r="G4" s="27" t="s">
        <v>510</v>
      </c>
      <c r="H4" s="27" t="s">
        <v>511</v>
      </c>
      <c r="I4" s="27" t="s">
        <v>512</v>
      </c>
      <c r="K4" s="8">
        <f ca="1">Table1[[#This Row],[Price]]*Table1[[#This Row],[Actual Demand]]</f>
        <v>6138</v>
      </c>
      <c r="L4" s="8">
        <f ca="1">(Table1[[#This Row],[Cost of Package Per Tourist]]*Table1[[#This Row],[Actual Demand]])+(Table1[[#This Row],[Cost per unit of resources]]*Table1[[#This Row],['#Resources of Package]])</f>
        <v>4103.5</v>
      </c>
      <c r="M4" s="8">
        <f t="shared" ca="1" si="0"/>
        <v>2034.5</v>
      </c>
    </row>
    <row r="5" spans="1:18" x14ac:dyDescent="0.3">
      <c r="A5" t="s">
        <v>461</v>
      </c>
      <c r="B5" s="25">
        <v>0.26567349472377405</v>
      </c>
      <c r="G5" s="27">
        <v>83756373</v>
      </c>
      <c r="H5" s="27">
        <v>61268799.75</v>
      </c>
      <c r="I5" s="27">
        <v>22487573.25</v>
      </c>
      <c r="K5" s="8">
        <f ca="1">Table1[[#This Row],[Price]]*Table1[[#This Row],[Actual Demand]]</f>
        <v>8316</v>
      </c>
      <c r="L5" s="8">
        <f ca="1">(Table1[[#This Row],[Cost of Package Per Tourist]]*Table1[[#This Row],[Actual Demand]])+(Table1[[#This Row],[Cost per unit of resources]]*Table1[[#This Row],['#Resources of Package]])</f>
        <v>5517</v>
      </c>
      <c r="M5" s="8">
        <f t="shared" ca="1" si="0"/>
        <v>2799</v>
      </c>
    </row>
    <row r="6" spans="1:18" x14ac:dyDescent="0.3">
      <c r="A6" t="s">
        <v>462</v>
      </c>
      <c r="B6" s="25">
        <v>0.2153941651148355</v>
      </c>
      <c r="K6" s="8">
        <f ca="1">Table1[[#This Row],[Price]]*Table1[[#This Row],[Actual Demand]]</f>
        <v>7920</v>
      </c>
      <c r="L6" s="8">
        <f ca="1">(Table1[[#This Row],[Cost of Package Per Tourist]]*Table1[[#This Row],[Actual Demand]])+(Table1[[#This Row],[Cost per unit of resources]]*Table1[[#This Row],['#Resources of Package]])</f>
        <v>5280</v>
      </c>
      <c r="M6" s="8">
        <f t="shared" ca="1" si="0"/>
        <v>2640</v>
      </c>
    </row>
    <row r="7" spans="1:18" x14ac:dyDescent="0.3">
      <c r="A7" t="s">
        <v>460</v>
      </c>
      <c r="B7" s="25">
        <v>0.26629422718808193</v>
      </c>
      <c r="K7" s="8">
        <f ca="1">Table1[[#This Row],[Price]]*Table1[[#This Row],[Actual Demand]]</f>
        <v>9306</v>
      </c>
      <c r="L7" s="8">
        <f ca="1">(Table1[[#This Row],[Cost of Package Per Tourist]]*Table1[[#This Row],[Actual Demand]])+(Table1[[#This Row],[Cost per unit of resources]]*Table1[[#This Row],['#Resources of Package]])</f>
        <v>6149.5</v>
      </c>
      <c r="M7" s="8">
        <f t="shared" ca="1" si="0"/>
        <v>3156.5</v>
      </c>
      <c r="P7" s="28"/>
      <c r="Q7" s="28"/>
      <c r="R7" s="28"/>
    </row>
    <row r="8" spans="1:18" x14ac:dyDescent="0.3">
      <c r="A8" t="s">
        <v>505</v>
      </c>
      <c r="B8" s="25">
        <v>1</v>
      </c>
      <c r="K8" s="8">
        <f ca="1">Table1[[#This Row],[Price]]*Table1[[#This Row],[Actual Demand]]</f>
        <v>7029</v>
      </c>
      <c r="L8" s="8">
        <f ca="1">(Table1[[#This Row],[Cost of Package Per Tourist]]*Table1[[#This Row],[Actual Demand]])+(Table1[[#This Row],[Cost per unit of resources]]*Table1[[#This Row],['#Resources of Package]])</f>
        <v>4661.75</v>
      </c>
      <c r="M8" s="8">
        <f t="shared" ca="1" si="0"/>
        <v>2367.25</v>
      </c>
      <c r="P8" s="28" t="s">
        <v>510</v>
      </c>
      <c r="Q8" s="28" t="s">
        <v>511</v>
      </c>
      <c r="R8" s="28" t="s">
        <v>512</v>
      </c>
    </row>
    <row r="9" spans="1:18" x14ac:dyDescent="0.3">
      <c r="K9" s="8">
        <f ca="1">Table1[[#This Row],[Price]]*Table1[[#This Row],[Actual Demand]]</f>
        <v>7326</v>
      </c>
      <c r="L9" s="8">
        <f ca="1">(Table1[[#This Row],[Cost of Package Per Tourist]]*Table1[[#This Row],[Actual Demand]])+(Table1[[#This Row],[Cost per unit of resources]]*Table1[[#This Row],['#Resources of Package]])</f>
        <v>4894.5</v>
      </c>
      <c r="M9" s="8">
        <f t="shared" ca="1" si="0"/>
        <v>2431.5</v>
      </c>
      <c r="P9" s="29">
        <f>Q9+R9</f>
        <v>16756470</v>
      </c>
      <c r="Q9" s="29">
        <v>11268897</v>
      </c>
      <c r="R9" s="29">
        <v>5487573</v>
      </c>
    </row>
    <row r="10" spans="1:18" x14ac:dyDescent="0.3">
      <c r="K10" s="8">
        <f ca="1">Table1[[#This Row],[Price]]*Table1[[#This Row],[Actual Demand]]</f>
        <v>5500</v>
      </c>
      <c r="L10" s="8">
        <f ca="1">(Table1[[#This Row],[Cost of Package Per Tourist]]*Table1[[#This Row],[Actual Demand]])+(Table1[[#This Row],[Cost per unit of resources]]*Table1[[#This Row],['#Resources of Package]])</f>
        <v>3655</v>
      </c>
      <c r="M10" s="8">
        <f t="shared" ca="1" si="0"/>
        <v>1845</v>
      </c>
    </row>
    <row r="11" spans="1:18" x14ac:dyDescent="0.3">
      <c r="K11" s="8">
        <f ca="1">Table1[[#This Row],[Price]]*Table1[[#This Row],[Actual Demand]]</f>
        <v>6160</v>
      </c>
      <c r="L11" s="8">
        <f ca="1">(Table1[[#This Row],[Cost of Package Per Tourist]]*Table1[[#This Row],[Actual Demand]])+(Table1[[#This Row],[Cost per unit of resources]]*Table1[[#This Row],['#Resources of Package]])</f>
        <v>4110</v>
      </c>
      <c r="M11" s="8">
        <f ca="1">K11-L11</f>
        <v>2050</v>
      </c>
    </row>
    <row r="12" spans="1:18" x14ac:dyDescent="0.3">
      <c r="K12" s="8">
        <f ca="1">Table1[[#This Row],[Price]]*Table1[[#This Row],[Actual Demand]]</f>
        <v>8910</v>
      </c>
      <c r="L12" s="8">
        <f ca="1">(Table1[[#This Row],[Cost of Package Per Tourist]]*Table1[[#This Row],[Actual Demand]])+(Table1[[#This Row],[Cost per unit of resources]]*Table1[[#This Row],['#Resources of Package]])</f>
        <v>5972.5</v>
      </c>
      <c r="M12" s="8">
        <f t="shared" ca="1" si="0"/>
        <v>2937.5</v>
      </c>
    </row>
    <row r="13" spans="1:18" x14ac:dyDescent="0.3">
      <c r="K13" s="8">
        <f ca="1">Table1[[#This Row],[Price]]*Table1[[#This Row],[Actual Demand]]</f>
        <v>10340</v>
      </c>
      <c r="L13" s="8">
        <f ca="1">(Table1[[#This Row],[Cost of Package Per Tourist]]*Table1[[#This Row],[Actual Demand]])+(Table1[[#This Row],[Cost per unit of resources]]*Table1[[#This Row],['#Resources of Package]])</f>
        <v>6955</v>
      </c>
      <c r="M13" s="8">
        <f t="shared" ca="1" si="0"/>
        <v>3385</v>
      </c>
    </row>
    <row r="14" spans="1:18" x14ac:dyDescent="0.3">
      <c r="K14" s="8">
        <f ca="1">Table1[[#This Row],[Price]]*Table1[[#This Row],[Actual Demand]]</f>
        <v>27090</v>
      </c>
      <c r="L14" s="8">
        <f ca="1">(Table1[[#This Row],[Cost of Package Per Tourist]]*Table1[[#This Row],[Actual Demand]])+(Table1[[#This Row],[Cost per unit of resources]]*Table1[[#This Row],['#Resources of Package]])</f>
        <v>19577.5</v>
      </c>
      <c r="M14" s="8">
        <f t="shared" ca="1" si="0"/>
        <v>7512.5</v>
      </c>
    </row>
    <row r="15" spans="1:18" x14ac:dyDescent="0.3">
      <c r="K15" s="8">
        <f ca="1">Table1[[#This Row],[Price]]*Table1[[#This Row],[Actual Demand]]</f>
        <v>19530</v>
      </c>
      <c r="L15" s="8">
        <f ca="1">(Table1[[#This Row],[Cost of Package Per Tourist]]*Table1[[#This Row],[Actual Demand]])+(Table1[[#This Row],[Cost per unit of resources]]*Table1[[#This Row],['#Resources of Package]])</f>
        <v>14177.5</v>
      </c>
      <c r="M15" s="8">
        <f t="shared" ca="1" si="0"/>
        <v>5352.5</v>
      </c>
    </row>
    <row r="16" spans="1:18" x14ac:dyDescent="0.3">
      <c r="K16" s="8">
        <f ca="1">Table1[[#This Row],[Price]]*Table1[[#This Row],[Actual Demand]]</f>
        <v>21105</v>
      </c>
      <c r="L16" s="8">
        <f ca="1">(Table1[[#This Row],[Cost of Package Per Tourist]]*Table1[[#This Row],[Actual Demand]])+(Table1[[#This Row],[Cost per unit of resources]]*Table1[[#This Row],['#Resources of Package]])</f>
        <v>15298.75</v>
      </c>
      <c r="M16" s="8">
        <f t="shared" ca="1" si="0"/>
        <v>5806.25</v>
      </c>
    </row>
    <row r="17" spans="11:13" x14ac:dyDescent="0.3">
      <c r="K17" s="8">
        <f ca="1">Table1[[#This Row],[Price]]*Table1[[#This Row],[Actual Demand]]</f>
        <v>2860</v>
      </c>
      <c r="L17" s="8">
        <f ca="1">(Table1[[#This Row],[Cost of Package Per Tourist]]*Table1[[#This Row],[Actual Demand]])+(Table1[[#This Row],[Cost per unit of resources]]*Table1[[#This Row],['#Resources of Package]])</f>
        <v>1685</v>
      </c>
      <c r="M17" s="8">
        <f t="shared" ca="1" si="0"/>
        <v>1175</v>
      </c>
    </row>
    <row r="18" spans="11:13" x14ac:dyDescent="0.3">
      <c r="K18" s="8">
        <f ca="1">Table1[[#This Row],[Price]]*Table1[[#This Row],[Actual Demand]]</f>
        <v>3245</v>
      </c>
      <c r="L18" s="8">
        <f ca="1">(Table1[[#This Row],[Cost of Package Per Tourist]]*Table1[[#This Row],[Actual Demand]])+(Table1[[#This Row],[Cost per unit of resources]]*Table1[[#This Row],['#Resources of Package]])</f>
        <v>1923.75</v>
      </c>
      <c r="M18" s="8">
        <f t="shared" ca="1" si="0"/>
        <v>1321.25</v>
      </c>
    </row>
    <row r="19" spans="11:13" x14ac:dyDescent="0.3">
      <c r="K19" s="8">
        <f ca="1">Table1[[#This Row],[Price]]*Table1[[#This Row],[Actual Demand]]</f>
        <v>3850</v>
      </c>
      <c r="L19" s="8">
        <f ca="1">(Table1[[#This Row],[Cost of Package Per Tourist]]*Table1[[#This Row],[Actual Demand]])+(Table1[[#This Row],[Cost per unit of resources]]*Table1[[#This Row],['#Resources of Package]])</f>
        <v>2337.5</v>
      </c>
      <c r="M19" s="8">
        <f t="shared" ca="1" si="0"/>
        <v>1512.5</v>
      </c>
    </row>
    <row r="20" spans="11:13" x14ac:dyDescent="0.3">
      <c r="K20" s="8">
        <f ca="1">Table1[[#This Row],[Price]]*Table1[[#This Row],[Actual Demand]]</f>
        <v>2915</v>
      </c>
      <c r="L20" s="8">
        <f ca="1">(Table1[[#This Row],[Cost of Package Per Tourist]]*Table1[[#This Row],[Actual Demand]])+(Table1[[#This Row],[Cost per unit of resources]]*Table1[[#This Row],['#Resources of Package]])</f>
        <v>1736.25</v>
      </c>
      <c r="M20" s="8">
        <f t="shared" ca="1" si="0"/>
        <v>1178.75</v>
      </c>
    </row>
    <row r="21" spans="11:13" x14ac:dyDescent="0.3">
      <c r="K21" s="8">
        <f ca="1">Table1[[#This Row],[Price]]*Table1[[#This Row],[Actual Demand]]</f>
        <v>8480</v>
      </c>
      <c r="L21" s="8">
        <f ca="1">(Table1[[#This Row],[Cost of Package Per Tourist]]*Table1[[#This Row],[Actual Demand]])+(Table1[[#This Row],[Cost per unit of resources]]*Table1[[#This Row],['#Resources of Package]])</f>
        <v>5440</v>
      </c>
      <c r="M21" s="8">
        <f t="shared" ca="1" si="0"/>
        <v>3040</v>
      </c>
    </row>
    <row r="22" spans="11:13" x14ac:dyDescent="0.3">
      <c r="K22" s="8">
        <f ca="1">Table1[[#This Row],[Price]]*Table1[[#This Row],[Actual Demand]]</f>
        <v>3760</v>
      </c>
      <c r="L22" s="8">
        <f ca="1">(Table1[[#This Row],[Cost of Package Per Tourist]]*Table1[[#This Row],[Actual Demand]])+(Table1[[#This Row],[Cost per unit of resources]]*Table1[[#This Row],['#Resources of Package]])</f>
        <v>2470</v>
      </c>
      <c r="M22" s="8">
        <f t="shared" ca="1" si="0"/>
        <v>1290</v>
      </c>
    </row>
    <row r="23" spans="11:13" x14ac:dyDescent="0.3">
      <c r="K23" s="8">
        <f ca="1">Table1[[#This Row],[Price]]*Table1[[#This Row],[Actual Demand]]</f>
        <v>4720</v>
      </c>
      <c r="L23" s="8">
        <f ca="1">(Table1[[#This Row],[Cost of Package Per Tourist]]*Table1[[#This Row],[Actual Demand]])+(Table1[[#This Row],[Cost per unit of resources]]*Table1[[#This Row],['#Resources of Package]])</f>
        <v>3020</v>
      </c>
      <c r="M23" s="8">
        <f t="shared" ca="1" si="0"/>
        <v>1700</v>
      </c>
    </row>
    <row r="24" spans="11:13" x14ac:dyDescent="0.3">
      <c r="K24" s="8">
        <f ca="1">Table1[[#This Row],[Price]]*Table1[[#This Row],[Actual Demand]]</f>
        <v>7920</v>
      </c>
      <c r="L24" s="8">
        <f ca="1">(Table1[[#This Row],[Cost of Package Per Tourist]]*Table1[[#This Row],[Actual Demand]])+(Table1[[#This Row],[Cost per unit of resources]]*Table1[[#This Row],['#Resources of Package]])</f>
        <v>5140</v>
      </c>
      <c r="M24" s="8">
        <f t="shared" ca="1" si="0"/>
        <v>2780</v>
      </c>
    </row>
    <row r="25" spans="11:13" x14ac:dyDescent="0.3">
      <c r="K25" s="8">
        <f ca="1">Table1[[#This Row],[Price]]*Table1[[#This Row],[Actual Demand]]</f>
        <v>3570</v>
      </c>
      <c r="L25" s="8">
        <f ca="1">(Table1[[#This Row],[Cost of Package Per Tourist]]*Table1[[#This Row],[Actual Demand]])+(Table1[[#This Row],[Cost per unit of resources]]*Table1[[#This Row],['#Resources of Package]])</f>
        <v>2217.5</v>
      </c>
      <c r="M25" s="8">
        <f t="shared" ca="1" si="0"/>
        <v>1352.5</v>
      </c>
    </row>
    <row r="26" spans="11:13" x14ac:dyDescent="0.3">
      <c r="K26" s="8">
        <f ca="1">Table1[[#This Row],[Price]]*Table1[[#This Row],[Actual Demand]]</f>
        <v>3220</v>
      </c>
      <c r="L26" s="8">
        <f ca="1">(Table1[[#This Row],[Cost of Package Per Tourist]]*Table1[[#This Row],[Actual Demand]])+(Table1[[#This Row],[Cost per unit of resources]]*Table1[[#This Row],['#Resources of Package]])</f>
        <v>2055</v>
      </c>
      <c r="M26" s="8">
        <f t="shared" ca="1" si="0"/>
        <v>1165</v>
      </c>
    </row>
    <row r="27" spans="11:13" x14ac:dyDescent="0.3">
      <c r="K27" s="8">
        <f ca="1">Table1[[#This Row],[Price]]*Table1[[#This Row],[Actual Demand]]</f>
        <v>4270</v>
      </c>
      <c r="L27" s="8">
        <f ca="1">(Table1[[#This Row],[Cost of Package Per Tourist]]*Table1[[#This Row],[Actual Demand]])+(Table1[[#This Row],[Cost per unit of resources]]*Table1[[#This Row],['#Resources of Package]])</f>
        <v>2722.5</v>
      </c>
      <c r="M27" s="8">
        <f t="shared" ca="1" si="0"/>
        <v>1547.5</v>
      </c>
    </row>
    <row r="28" spans="11:13" x14ac:dyDescent="0.3">
      <c r="K28" s="8">
        <f ca="1">Table1[[#This Row],[Price]]*Table1[[#This Row],[Actual Demand]]</f>
        <v>3880</v>
      </c>
      <c r="L28" s="8">
        <f ca="1">(Table1[[#This Row],[Cost of Package Per Tourist]]*Table1[[#This Row],[Actual Demand]])+(Table1[[#This Row],[Cost per unit of resources]]*Table1[[#This Row],['#Resources of Package]])</f>
        <v>2200</v>
      </c>
      <c r="M28" s="8">
        <f t="shared" ca="1" si="0"/>
        <v>1680</v>
      </c>
    </row>
    <row r="29" spans="11:13" x14ac:dyDescent="0.3">
      <c r="K29" s="8">
        <f ca="1">Table1[[#This Row],[Price]]*Table1[[#This Row],[Actual Demand]]</f>
        <v>2240</v>
      </c>
      <c r="L29" s="8">
        <f ca="1">(Table1[[#This Row],[Cost of Package Per Tourist]]*Table1[[#This Row],[Actual Demand]])+(Table1[[#This Row],[Cost per unit of resources]]*Table1[[#This Row],['#Resources of Package]])</f>
        <v>1190</v>
      </c>
      <c r="M29" s="8">
        <f t="shared" ca="1" si="0"/>
        <v>1050</v>
      </c>
    </row>
    <row r="30" spans="11:13" x14ac:dyDescent="0.3">
      <c r="K30" s="8">
        <f ca="1">Table1[[#This Row],[Price]]*Table1[[#This Row],[Actual Demand]]</f>
        <v>2920</v>
      </c>
      <c r="L30" s="8">
        <f ca="1">(Table1[[#This Row],[Cost of Package Per Tourist]]*Table1[[#This Row],[Actual Demand]])+(Table1[[#This Row],[Cost per unit of resources]]*Table1[[#This Row],['#Resources of Package]])</f>
        <v>1590</v>
      </c>
      <c r="M30" s="8">
        <f t="shared" ca="1" si="0"/>
        <v>1330</v>
      </c>
    </row>
    <row r="31" spans="11:13" x14ac:dyDescent="0.3">
      <c r="K31" s="8">
        <f ca="1">Table1[[#This Row],[Price]]*Table1[[#This Row],[Actual Demand]]</f>
        <v>3800</v>
      </c>
      <c r="L31" s="8">
        <f ca="1">(Table1[[#This Row],[Cost of Package Per Tourist]]*Table1[[#This Row],[Actual Demand]])+(Table1[[#This Row],[Cost per unit of resources]]*Table1[[#This Row],['#Resources of Package]])</f>
        <v>2190</v>
      </c>
      <c r="M31" s="8">
        <f t="shared" ca="1" si="0"/>
        <v>1610</v>
      </c>
    </row>
    <row r="32" spans="11:13" x14ac:dyDescent="0.3">
      <c r="K32" s="8">
        <f ca="1">Table1[[#This Row],[Price]]*Table1[[#This Row],[Actual Demand]]</f>
        <v>8670</v>
      </c>
      <c r="L32" s="8">
        <f ca="1">(Table1[[#This Row],[Cost of Package Per Tourist]]*Table1[[#This Row],[Actual Demand]])+(Table1[[#This Row],[Cost per unit of resources]]*Table1[[#This Row],['#Resources of Package]])</f>
        <v>5672.5</v>
      </c>
      <c r="M32" s="8">
        <f t="shared" ca="1" si="0"/>
        <v>2997.5</v>
      </c>
    </row>
    <row r="33" spans="11:13" x14ac:dyDescent="0.3">
      <c r="K33" s="8">
        <f ca="1">Table1[[#This Row],[Price]]*Table1[[#This Row],[Actual Demand]]</f>
        <v>8585</v>
      </c>
      <c r="L33" s="8">
        <f ca="1">(Table1[[#This Row],[Cost of Package Per Tourist]]*Table1[[#This Row],[Actual Demand]])+(Table1[[#This Row],[Cost per unit of resources]]*Table1[[#This Row],['#Resources of Package]])</f>
        <v>5648.75</v>
      </c>
      <c r="M33" s="8">
        <f t="shared" ca="1" si="0"/>
        <v>2936.25</v>
      </c>
    </row>
    <row r="34" spans="11:13" x14ac:dyDescent="0.3">
      <c r="K34" s="8">
        <f ca="1">Table1[[#This Row],[Price]]*Table1[[#This Row],[Actual Demand]]</f>
        <v>7310</v>
      </c>
      <c r="L34" s="8">
        <f ca="1">(Table1[[#This Row],[Cost of Package Per Tourist]]*Table1[[#This Row],[Actual Demand]])+(Table1[[#This Row],[Cost per unit of resources]]*Table1[[#This Row],['#Resources of Package]])</f>
        <v>4712.5</v>
      </c>
      <c r="M34" s="8">
        <f t="shared" ca="1" si="0"/>
        <v>2597.5</v>
      </c>
    </row>
    <row r="35" spans="11:13" x14ac:dyDescent="0.3">
      <c r="K35" s="8">
        <f ca="1">Table1[[#This Row],[Price]]*Table1[[#This Row],[Actual Demand]]</f>
        <v>9605</v>
      </c>
      <c r="L35" s="8">
        <f ca="1">(Table1[[#This Row],[Cost of Package Per Tourist]]*Table1[[#This Row],[Actual Demand]])+(Table1[[#This Row],[Cost per unit of resources]]*Table1[[#This Row],['#Resources of Package]])</f>
        <v>6213.75</v>
      </c>
      <c r="M35" s="8">
        <f t="shared" ca="1" si="0"/>
        <v>3391.25</v>
      </c>
    </row>
    <row r="36" spans="11:13" x14ac:dyDescent="0.3">
      <c r="K36" s="8">
        <f ca="1">Table1[[#This Row],[Price]]*Table1[[#This Row],[Actual Demand]]</f>
        <v>8811</v>
      </c>
      <c r="L36" s="8">
        <f ca="1">(Table1[[#This Row],[Cost of Package Per Tourist]]*Table1[[#This Row],[Actual Demand]])+(Table1[[#This Row],[Cost per unit of resources]]*Table1[[#This Row],['#Resources of Package]])</f>
        <v>5858.25</v>
      </c>
      <c r="M36" s="8">
        <f t="shared" ca="1" si="0"/>
        <v>2952.75</v>
      </c>
    </row>
    <row r="37" spans="11:13" x14ac:dyDescent="0.3">
      <c r="K37" s="8">
        <f ca="1">Table1[[#This Row],[Price]]*Table1[[#This Row],[Actual Demand]]</f>
        <v>4851</v>
      </c>
      <c r="L37" s="8">
        <f ca="1">(Table1[[#This Row],[Cost of Package Per Tourist]]*Table1[[#This Row],[Actual Demand]])+(Table1[[#This Row],[Cost per unit of resources]]*Table1[[#This Row],['#Resources of Package]])</f>
        <v>3268.25</v>
      </c>
      <c r="M37" s="8">
        <f t="shared" ca="1" si="0"/>
        <v>1582.75</v>
      </c>
    </row>
    <row r="38" spans="11:13" x14ac:dyDescent="0.3">
      <c r="K38" s="8">
        <f ca="1">Table1[[#This Row],[Price]]*Table1[[#This Row],[Actual Demand]]</f>
        <v>5148</v>
      </c>
      <c r="L38" s="8">
        <f ca="1">(Table1[[#This Row],[Cost of Package Per Tourist]]*Table1[[#This Row],[Actual Demand]])+(Table1[[#This Row],[Cost per unit of resources]]*Table1[[#This Row],['#Resources of Package]])</f>
        <v>3411</v>
      </c>
      <c r="M38" s="8">
        <f t="shared" ca="1" si="0"/>
        <v>1737</v>
      </c>
    </row>
    <row r="39" spans="11:13" x14ac:dyDescent="0.3">
      <c r="K39" s="8">
        <f ca="1">Table1[[#This Row],[Price]]*Table1[[#This Row],[Actual Demand]]</f>
        <v>16245</v>
      </c>
      <c r="L39" s="8">
        <f ca="1">(Table1[[#This Row],[Cost of Package Per Tourist]]*Table1[[#This Row],[Actual Demand]])+(Table1[[#This Row],[Cost per unit of resources]]*Table1[[#This Row],['#Resources of Package]])</f>
        <v>11663.75</v>
      </c>
      <c r="M39" s="8">
        <f t="shared" ca="1" si="0"/>
        <v>4581.25</v>
      </c>
    </row>
    <row r="40" spans="11:13" x14ac:dyDescent="0.3">
      <c r="K40" s="8">
        <f ca="1">Table1[[#This Row],[Price]]*Table1[[#This Row],[Actual Demand]]</f>
        <v>31920</v>
      </c>
      <c r="L40" s="8">
        <f ca="1">(Table1[[#This Row],[Cost of Package Per Tourist]]*Table1[[#This Row],[Actual Demand]])+(Table1[[#This Row],[Cost per unit of resources]]*Table1[[#This Row],['#Resources of Package]])</f>
        <v>22910</v>
      </c>
      <c r="M40" s="8">
        <f t="shared" ca="1" si="0"/>
        <v>9010</v>
      </c>
    </row>
    <row r="41" spans="11:13" x14ac:dyDescent="0.3">
      <c r="K41" s="8">
        <f ca="1">Table1[[#This Row],[Price]]*Table1[[#This Row],[Actual Demand]]</f>
        <v>29640</v>
      </c>
      <c r="L41" s="8">
        <f ca="1">(Table1[[#This Row],[Cost of Package Per Tourist]]*Table1[[#This Row],[Actual Demand]])+(Table1[[#This Row],[Cost per unit of resources]]*Table1[[#This Row],['#Resources of Package]])</f>
        <v>21440</v>
      </c>
      <c r="M41" s="8">
        <f t="shared" ca="1" si="0"/>
        <v>8200</v>
      </c>
    </row>
    <row r="42" spans="11:13" x14ac:dyDescent="0.3">
      <c r="K42" s="8">
        <f ca="1">Table1[[#This Row],[Price]]*Table1[[#This Row],[Actual Demand]]</f>
        <v>28785</v>
      </c>
      <c r="L42" s="8">
        <f ca="1">(Table1[[#This Row],[Cost of Package Per Tourist]]*Table1[[#This Row],[Actual Demand]])+(Table1[[#This Row],[Cost per unit of resources]]*Table1[[#This Row],['#Resources of Package]])</f>
        <v>20838.75</v>
      </c>
      <c r="M42" s="8">
        <f t="shared" ca="1" si="0"/>
        <v>7946.25</v>
      </c>
    </row>
    <row r="43" spans="11:13" x14ac:dyDescent="0.3">
      <c r="K43" s="8">
        <f ca="1">Table1[[#This Row],[Price]]*Table1[[#This Row],[Actual Demand]]</f>
        <v>3010</v>
      </c>
      <c r="L43" s="8">
        <f ca="1">(Table1[[#This Row],[Cost of Package Per Tourist]]*Table1[[#This Row],[Actual Demand]])+(Table1[[#This Row],[Cost per unit of resources]]*Table1[[#This Row],['#Resources of Package]])</f>
        <v>1907.5</v>
      </c>
      <c r="M43" s="8">
        <f t="shared" ca="1" si="0"/>
        <v>1102.5</v>
      </c>
    </row>
    <row r="44" spans="11:13" x14ac:dyDescent="0.3">
      <c r="K44" s="8">
        <f ca="1">Table1[[#This Row],[Price]]*Table1[[#This Row],[Actual Demand]]</f>
        <v>5740</v>
      </c>
      <c r="L44" s="8">
        <f ca="1">(Table1[[#This Row],[Cost of Package Per Tourist]]*Table1[[#This Row],[Actual Demand]])+(Table1[[#This Row],[Cost per unit of resources]]*Table1[[#This Row],['#Resources of Package]])</f>
        <v>3605</v>
      </c>
      <c r="M44" s="8">
        <f t="shared" ca="1" si="0"/>
        <v>2135</v>
      </c>
    </row>
    <row r="45" spans="11:13" x14ac:dyDescent="0.3">
      <c r="K45" s="8">
        <f ca="1">Table1[[#This Row],[Price]]*Table1[[#This Row],[Actual Demand]]</f>
        <v>4410</v>
      </c>
      <c r="L45" s="8">
        <f ca="1">(Table1[[#This Row],[Cost of Package Per Tourist]]*Table1[[#This Row],[Actual Demand]])+(Table1[[#This Row],[Cost per unit of resources]]*Table1[[#This Row],['#Resources of Package]])</f>
        <v>2817.5</v>
      </c>
      <c r="M45" s="8">
        <f t="shared" ca="1" si="0"/>
        <v>1592.5</v>
      </c>
    </row>
    <row r="46" spans="11:13" x14ac:dyDescent="0.3">
      <c r="K46" s="8">
        <f ca="1">Table1[[#This Row],[Price]]*Table1[[#This Row],[Actual Demand]]</f>
        <v>4875</v>
      </c>
      <c r="L46" s="8">
        <f ca="1">(Table1[[#This Row],[Cost of Package Per Tourist]]*Table1[[#This Row],[Actual Demand]])+(Table1[[#This Row],[Cost per unit of resources]]*Table1[[#This Row],['#Resources of Package]])</f>
        <v>2996.25</v>
      </c>
      <c r="M46" s="8">
        <f t="shared" ca="1" si="0"/>
        <v>1878.75</v>
      </c>
    </row>
    <row r="47" spans="11:13" x14ac:dyDescent="0.3">
      <c r="K47" s="8">
        <f ca="1">Table1[[#This Row],[Price]]*Table1[[#This Row],[Actual Demand]]</f>
        <v>5135</v>
      </c>
      <c r="L47" s="8">
        <f ca="1">(Table1[[#This Row],[Cost of Package Per Tourist]]*Table1[[#This Row],[Actual Demand]])+(Table1[[#This Row],[Cost per unit of resources]]*Table1[[#This Row],['#Resources of Package]])</f>
        <v>3211.25</v>
      </c>
      <c r="M47" s="8">
        <f t="shared" ca="1" si="0"/>
        <v>1923.75</v>
      </c>
    </row>
    <row r="48" spans="11:13" x14ac:dyDescent="0.3">
      <c r="K48" s="8">
        <f ca="1">Table1[[#This Row],[Price]]*Table1[[#This Row],[Actual Demand]]</f>
        <v>5980</v>
      </c>
      <c r="L48" s="8">
        <f ca="1">(Table1[[#This Row],[Cost of Package Per Tourist]]*Table1[[#This Row],[Actual Demand]])+(Table1[[#This Row],[Cost per unit of resources]]*Table1[[#This Row],['#Resources of Package]])</f>
        <v>3725</v>
      </c>
      <c r="M48" s="8">
        <f t="shared" ca="1" si="0"/>
        <v>2255</v>
      </c>
    </row>
    <row r="49" spans="11:13" x14ac:dyDescent="0.3">
      <c r="K49" s="8">
        <f ca="1">Table1[[#This Row],[Price]]*Table1[[#This Row],[Actual Demand]]</f>
        <v>7227</v>
      </c>
      <c r="L49" s="8">
        <f ca="1">(Table1[[#This Row],[Cost of Package Per Tourist]]*Table1[[#This Row],[Actual Demand]])+(Table1[[#This Row],[Cost per unit of resources]]*Table1[[#This Row],['#Resources of Package]])</f>
        <v>4820.25</v>
      </c>
      <c r="M49" s="8">
        <f t="shared" ca="1" si="0"/>
        <v>2406.75</v>
      </c>
    </row>
    <row r="50" spans="11:13" x14ac:dyDescent="0.3">
      <c r="K50" s="8">
        <f ca="1">Table1[[#This Row],[Price]]*Table1[[#This Row],[Actual Demand]]</f>
        <v>10494</v>
      </c>
      <c r="L50" s="8">
        <f ca="1">(Table1[[#This Row],[Cost of Package Per Tourist]]*Table1[[#This Row],[Actual Demand]])+(Table1[[#This Row],[Cost per unit of resources]]*Table1[[#This Row],['#Resources of Package]])</f>
        <v>6970.5</v>
      </c>
      <c r="M50" s="8">
        <f t="shared" ca="1" si="0"/>
        <v>3523.5</v>
      </c>
    </row>
    <row r="51" spans="11:13" x14ac:dyDescent="0.3">
      <c r="K51" s="8">
        <f ca="1">Table1[[#This Row],[Price]]*Table1[[#This Row],[Actual Demand]]</f>
        <v>4257</v>
      </c>
      <c r="L51" s="8">
        <f ca="1">(Table1[[#This Row],[Cost of Package Per Tourist]]*Table1[[#This Row],[Actual Demand]])+(Table1[[#This Row],[Cost per unit of resources]]*Table1[[#This Row],['#Resources of Package]])</f>
        <v>2882.75</v>
      </c>
      <c r="M51" s="8">
        <f t="shared" ca="1" si="0"/>
        <v>1374.25</v>
      </c>
    </row>
    <row r="52" spans="11:13" x14ac:dyDescent="0.3">
      <c r="K52" s="8">
        <f ca="1">Table1[[#This Row],[Price]]*Table1[[#This Row],[Actual Demand]]</f>
        <v>9960</v>
      </c>
      <c r="L52" s="8">
        <f ca="1">(Table1[[#This Row],[Cost of Package Per Tourist]]*Table1[[#This Row],[Actual Demand]])+(Table1[[#This Row],[Cost per unit of resources]]*Table1[[#This Row],['#Resources of Package]])</f>
        <v>6760</v>
      </c>
      <c r="M52" s="8">
        <f t="shared" ca="1" si="0"/>
        <v>3200</v>
      </c>
    </row>
    <row r="53" spans="11:13" x14ac:dyDescent="0.3">
      <c r="K53" s="8">
        <f ca="1">Table1[[#This Row],[Price]]*Table1[[#This Row],[Actual Demand]]</f>
        <v>7680</v>
      </c>
      <c r="L53" s="8">
        <f ca="1">(Table1[[#This Row],[Cost of Package Per Tourist]]*Table1[[#This Row],[Actual Demand]])+(Table1[[#This Row],[Cost per unit of resources]]*Table1[[#This Row],['#Resources of Package]])</f>
        <v>5240</v>
      </c>
      <c r="M53" s="8">
        <f t="shared" ca="1" si="0"/>
        <v>2440</v>
      </c>
    </row>
    <row r="54" spans="11:13" x14ac:dyDescent="0.3">
      <c r="K54" s="8">
        <f ca="1">Table1[[#This Row],[Price]]*Table1[[#This Row],[Actual Demand]]</f>
        <v>7440</v>
      </c>
      <c r="L54" s="8">
        <f ca="1">(Table1[[#This Row],[Cost of Package Per Tourist]]*Table1[[#This Row],[Actual Demand]])+(Table1[[#This Row],[Cost per unit of resources]]*Table1[[#This Row],['#Resources of Package]])</f>
        <v>5090</v>
      </c>
      <c r="M54" s="8">
        <f t="shared" ca="1" si="0"/>
        <v>2350</v>
      </c>
    </row>
    <row r="55" spans="11:13" x14ac:dyDescent="0.3">
      <c r="K55" s="8">
        <f ca="1">Table1[[#This Row],[Price]]*Table1[[#This Row],[Actual Demand]]</f>
        <v>3520</v>
      </c>
      <c r="L55" s="8">
        <f ca="1">(Table1[[#This Row],[Cost of Package Per Tourist]]*Table1[[#This Row],[Actual Demand]])+(Table1[[#This Row],[Cost per unit of resources]]*Table1[[#This Row],['#Resources of Package]])</f>
        <v>2350</v>
      </c>
      <c r="M55" s="8">
        <f t="shared" ca="1" si="0"/>
        <v>1170</v>
      </c>
    </row>
    <row r="56" spans="11:13" x14ac:dyDescent="0.3">
      <c r="K56" s="8">
        <f ca="1">Table1[[#This Row],[Price]]*Table1[[#This Row],[Actual Demand]]</f>
        <v>7920</v>
      </c>
      <c r="L56" s="8">
        <f ca="1">(Table1[[#This Row],[Cost of Package Per Tourist]]*Table1[[#This Row],[Actual Demand]])+(Table1[[#This Row],[Cost per unit of resources]]*Table1[[#This Row],['#Resources of Package]])</f>
        <v>5150</v>
      </c>
      <c r="M56" s="8">
        <f t="shared" ca="1" si="0"/>
        <v>2770</v>
      </c>
    </row>
    <row r="57" spans="11:13" x14ac:dyDescent="0.3">
      <c r="K57" s="8">
        <f ca="1">Table1[[#This Row],[Price]]*Table1[[#This Row],[Actual Demand]]</f>
        <v>7760</v>
      </c>
      <c r="L57" s="8">
        <f ca="1">(Table1[[#This Row],[Cost of Package Per Tourist]]*Table1[[#This Row],[Actual Demand]])+(Table1[[#This Row],[Cost per unit of resources]]*Table1[[#This Row],['#Resources of Package]])</f>
        <v>5130</v>
      </c>
      <c r="M57" s="8">
        <f t="shared" ca="1" si="0"/>
        <v>2630</v>
      </c>
    </row>
    <row r="58" spans="11:13" x14ac:dyDescent="0.3">
      <c r="K58" s="8">
        <f ca="1">Table1[[#This Row],[Price]]*Table1[[#This Row],[Actual Demand]]</f>
        <v>6325</v>
      </c>
      <c r="L58" s="8">
        <f ca="1">(Table1[[#This Row],[Cost of Package Per Tourist]]*Table1[[#This Row],[Actual Demand]])+(Table1[[#This Row],[Cost per unit of resources]]*Table1[[#This Row],['#Resources of Package]])</f>
        <v>3743.75</v>
      </c>
      <c r="M58" s="8">
        <f t="shared" ca="1" si="0"/>
        <v>2581.25</v>
      </c>
    </row>
    <row r="59" spans="11:13" x14ac:dyDescent="0.3">
      <c r="K59" s="8">
        <f ca="1">Table1[[#This Row],[Price]]*Table1[[#This Row],[Actual Demand]]</f>
        <v>5665</v>
      </c>
      <c r="L59" s="8">
        <f ca="1">(Table1[[#This Row],[Cost of Package Per Tourist]]*Table1[[#This Row],[Actual Demand]])+(Table1[[#This Row],[Cost per unit of resources]]*Table1[[#This Row],['#Resources of Package]])</f>
        <v>3518.75</v>
      </c>
      <c r="M59" s="8">
        <f t="shared" ca="1" si="0"/>
        <v>2146.25</v>
      </c>
    </row>
    <row r="60" spans="11:13" x14ac:dyDescent="0.3">
      <c r="K60" s="8">
        <f ca="1">Table1[[#This Row],[Price]]*Table1[[#This Row],[Actual Demand]]</f>
        <v>3575</v>
      </c>
      <c r="L60" s="8">
        <f ca="1">(Table1[[#This Row],[Cost of Package Per Tourist]]*Table1[[#This Row],[Actual Demand]])+(Table1[[#This Row],[Cost per unit of resources]]*Table1[[#This Row],['#Resources of Package]])</f>
        <v>2161.25</v>
      </c>
      <c r="M60" s="8">
        <f t="shared" ca="1" si="0"/>
        <v>1413.75</v>
      </c>
    </row>
    <row r="61" spans="11:13" x14ac:dyDescent="0.3">
      <c r="K61" s="8">
        <f ca="1">Table1[[#This Row],[Price]]*Table1[[#This Row],[Actual Demand]]</f>
        <v>2990</v>
      </c>
      <c r="L61" s="8">
        <f ca="1">(Table1[[#This Row],[Cost of Package Per Tourist]]*Table1[[#This Row],[Actual Demand]])+(Table1[[#This Row],[Cost per unit of resources]]*Table1[[#This Row],['#Resources of Package]])</f>
        <v>1882.5</v>
      </c>
      <c r="M61" s="8">
        <f t="shared" ca="1" si="0"/>
        <v>1107.5</v>
      </c>
    </row>
    <row r="62" spans="11:13" x14ac:dyDescent="0.3">
      <c r="K62" s="8">
        <f ca="1">Table1[[#This Row],[Price]]*Table1[[#This Row],[Actual Demand]]</f>
        <v>5070</v>
      </c>
      <c r="L62" s="8">
        <f ca="1">(Table1[[#This Row],[Cost of Package Per Tourist]]*Table1[[#This Row],[Actual Demand]])+(Table1[[#This Row],[Cost per unit of resources]]*Table1[[#This Row],['#Resources of Package]])</f>
        <v>3162.5</v>
      </c>
      <c r="M62" s="8">
        <f t="shared" ca="1" si="0"/>
        <v>1907.5</v>
      </c>
    </row>
    <row r="63" spans="11:13" x14ac:dyDescent="0.3">
      <c r="K63" s="8">
        <f ca="1">Table1[[#This Row],[Price]]*Table1[[#This Row],[Actual Demand]]</f>
        <v>7085</v>
      </c>
      <c r="L63" s="8">
        <f ca="1">(Table1[[#This Row],[Cost of Package Per Tourist]]*Table1[[#This Row],[Actual Demand]])+(Table1[[#This Row],[Cost per unit of resources]]*Table1[[#This Row],['#Resources of Package]])</f>
        <v>4383.75</v>
      </c>
      <c r="M63" s="8">
        <f t="shared" ca="1" si="0"/>
        <v>2701.25</v>
      </c>
    </row>
    <row r="64" spans="11:13" x14ac:dyDescent="0.3">
      <c r="K64" s="8">
        <f ca="1">Table1[[#This Row],[Price]]*Table1[[#This Row],[Actual Demand]]</f>
        <v>8910</v>
      </c>
      <c r="L64" s="8">
        <f ca="1">(Table1[[#This Row],[Cost of Package Per Tourist]]*Table1[[#This Row],[Actual Demand]])+(Table1[[#This Row],[Cost per unit of resources]]*Table1[[#This Row],['#Resources of Package]])</f>
        <v>5862.5</v>
      </c>
      <c r="M64" s="8">
        <f t="shared" ca="1" si="0"/>
        <v>3047.5</v>
      </c>
    </row>
    <row r="65" spans="11:13" x14ac:dyDescent="0.3">
      <c r="K65" s="8">
        <f ca="1">Table1[[#This Row],[Price]]*Table1[[#This Row],[Actual Demand]]</f>
        <v>10098</v>
      </c>
      <c r="L65" s="8">
        <f ca="1">(Table1[[#This Row],[Cost of Package Per Tourist]]*Table1[[#This Row],[Actual Demand]])+(Table1[[#This Row],[Cost per unit of resources]]*Table1[[#This Row],['#Resources of Package]])</f>
        <v>6853.5</v>
      </c>
      <c r="M65" s="8">
        <f t="shared" ca="1" si="0"/>
        <v>3244.5</v>
      </c>
    </row>
    <row r="66" spans="11:13" x14ac:dyDescent="0.3">
      <c r="K66" s="8">
        <f ca="1">Table1[[#This Row],[Price]]*Table1[[#This Row],[Actual Demand]]</f>
        <v>8811</v>
      </c>
      <c r="L66" s="8">
        <f ca="1">(Table1[[#This Row],[Cost of Package Per Tourist]]*Table1[[#This Row],[Actual Demand]])+(Table1[[#This Row],[Cost per unit of resources]]*Table1[[#This Row],['#Resources of Package]])</f>
        <v>5808.25</v>
      </c>
      <c r="M66" s="8">
        <f t="shared" ca="1" si="0"/>
        <v>3002.75</v>
      </c>
    </row>
    <row r="67" spans="11:13" x14ac:dyDescent="0.3">
      <c r="K67" s="8">
        <f ca="1">Table1[[#This Row],[Price]]*Table1[[#This Row],[Actual Demand]]</f>
        <v>20800</v>
      </c>
      <c r="L67" s="8">
        <f ca="1">(Table1[[#This Row],[Cost of Package Per Tourist]]*Table1[[#This Row],[Actual Demand]])+(Table1[[#This Row],[Cost per unit of resources]]*Table1[[#This Row],['#Resources of Package]])</f>
        <v>15060</v>
      </c>
      <c r="M67" s="8">
        <f t="shared" ref="M67:M130" ca="1" si="1">K67-L67</f>
        <v>5740</v>
      </c>
    </row>
    <row r="68" spans="11:13" x14ac:dyDescent="0.3">
      <c r="K68" s="8">
        <f ca="1">Table1[[#This Row],[Price]]*Table1[[#This Row],[Actual Demand]]</f>
        <v>17280</v>
      </c>
      <c r="L68" s="8">
        <f ca="1">(Table1[[#This Row],[Cost of Package Per Tourist]]*Table1[[#This Row],[Actual Demand]])+(Table1[[#This Row],[Cost per unit of resources]]*Table1[[#This Row],['#Resources of Package]])</f>
        <v>12490</v>
      </c>
      <c r="M68" s="8">
        <f t="shared" ca="1" si="1"/>
        <v>4790</v>
      </c>
    </row>
    <row r="69" spans="11:13" x14ac:dyDescent="0.3">
      <c r="K69" s="8">
        <f ca="1">Table1[[#This Row],[Price]]*Table1[[#This Row],[Actual Demand]]</f>
        <v>21760</v>
      </c>
      <c r="L69" s="8">
        <f ca="1">(Table1[[#This Row],[Cost of Package Per Tourist]]*Table1[[#This Row],[Actual Demand]])+(Table1[[#This Row],[Cost per unit of resources]]*Table1[[#This Row],['#Resources of Package]])</f>
        <v>15770</v>
      </c>
      <c r="M69" s="8">
        <f t="shared" ca="1" si="1"/>
        <v>5990</v>
      </c>
    </row>
    <row r="70" spans="11:13" x14ac:dyDescent="0.3">
      <c r="K70" s="8">
        <f ca="1">Table1[[#This Row],[Price]]*Table1[[#This Row],[Actual Demand]]</f>
        <v>23585</v>
      </c>
      <c r="L70" s="8">
        <f ca="1">(Table1[[#This Row],[Cost of Package Per Tourist]]*Table1[[#This Row],[Actual Demand]])+(Table1[[#This Row],[Cost per unit of resources]]*Table1[[#This Row],['#Resources of Package]])</f>
        <v>16948.75</v>
      </c>
      <c r="M70" s="8">
        <f t="shared" ca="1" si="1"/>
        <v>6636.25</v>
      </c>
    </row>
    <row r="71" spans="11:13" x14ac:dyDescent="0.3">
      <c r="K71" s="8">
        <f ca="1">Table1[[#This Row],[Price]]*Table1[[#This Row],[Actual Demand]]</f>
        <v>20405</v>
      </c>
      <c r="L71" s="8">
        <f ca="1">(Table1[[#This Row],[Cost of Package Per Tourist]]*Table1[[#This Row],[Actual Demand]])+(Table1[[#This Row],[Cost per unit of resources]]*Table1[[#This Row],['#Resources of Package]])</f>
        <v>14653.75</v>
      </c>
      <c r="M71" s="8">
        <f t="shared" ca="1" si="1"/>
        <v>5751.25</v>
      </c>
    </row>
    <row r="72" spans="11:13" x14ac:dyDescent="0.3">
      <c r="K72" s="8">
        <f ca="1">Table1[[#This Row],[Price]]*Table1[[#This Row],[Actual Demand]]</f>
        <v>23850</v>
      </c>
      <c r="L72" s="8">
        <f ca="1">(Table1[[#This Row],[Cost of Package Per Tourist]]*Table1[[#This Row],[Actual Demand]])+(Table1[[#This Row],[Cost per unit of resources]]*Table1[[#This Row],['#Resources of Package]])</f>
        <v>17077.5</v>
      </c>
      <c r="M72" s="8">
        <f t="shared" ca="1" si="1"/>
        <v>6772.5</v>
      </c>
    </row>
    <row r="73" spans="11:13" x14ac:dyDescent="0.3">
      <c r="K73" s="8">
        <f ca="1">Table1[[#This Row],[Price]]*Table1[[#This Row],[Actual Demand]]</f>
        <v>12455</v>
      </c>
      <c r="L73" s="8">
        <f ca="1">(Table1[[#This Row],[Cost of Package Per Tourist]]*Table1[[#This Row],[Actual Demand]])+(Table1[[#This Row],[Cost per unit of resources]]*Table1[[#This Row],['#Resources of Package]])</f>
        <v>8961.25</v>
      </c>
      <c r="M73" s="8">
        <f t="shared" ca="1" si="1"/>
        <v>3493.75</v>
      </c>
    </row>
    <row r="74" spans="11:13" x14ac:dyDescent="0.3">
      <c r="K74" s="8">
        <f ca="1">Table1[[#This Row],[Price]]*Table1[[#This Row],[Actual Demand]]</f>
        <v>10000</v>
      </c>
      <c r="L74" s="8">
        <f ca="1">(Table1[[#This Row],[Cost of Package Per Tourist]]*Table1[[#This Row],[Actual Demand]])+(Table1[[#This Row],[Cost per unit of resources]]*Table1[[#This Row],['#Resources of Package]])</f>
        <v>6800</v>
      </c>
      <c r="M74" s="8">
        <f t="shared" ca="1" si="1"/>
        <v>3200</v>
      </c>
    </row>
    <row r="75" spans="11:13" x14ac:dyDescent="0.3">
      <c r="K75" s="8">
        <f ca="1">Table1[[#This Row],[Price]]*Table1[[#This Row],[Actual Demand]]</f>
        <v>5300</v>
      </c>
      <c r="L75" s="8">
        <f ca="1">(Table1[[#This Row],[Cost of Package Per Tourist]]*Table1[[#This Row],[Actual Demand]])+(Table1[[#This Row],[Cost per unit of resources]]*Table1[[#This Row],['#Resources of Package]])</f>
        <v>3525</v>
      </c>
      <c r="M75" s="8">
        <f t="shared" ca="1" si="1"/>
        <v>1775</v>
      </c>
    </row>
    <row r="76" spans="11:13" x14ac:dyDescent="0.3">
      <c r="K76" s="8">
        <f ca="1">Table1[[#This Row],[Price]]*Table1[[#This Row],[Actual Demand]]</f>
        <v>5800</v>
      </c>
      <c r="L76" s="8">
        <f ca="1">(Table1[[#This Row],[Cost of Package Per Tourist]]*Table1[[#This Row],[Actual Demand]])+(Table1[[#This Row],[Cost per unit of resources]]*Table1[[#This Row],['#Resources of Package]])</f>
        <v>3830</v>
      </c>
      <c r="M76" s="8">
        <f t="shared" ca="1" si="1"/>
        <v>1970</v>
      </c>
    </row>
    <row r="77" spans="11:13" x14ac:dyDescent="0.3">
      <c r="K77" s="8">
        <f ca="1">Table1[[#This Row],[Price]]*Table1[[#This Row],[Actual Demand]]</f>
        <v>9000</v>
      </c>
      <c r="L77" s="8">
        <f ca="1">(Table1[[#This Row],[Cost of Package Per Tourist]]*Table1[[#This Row],[Actual Demand]])+(Table1[[#This Row],[Cost per unit of resources]]*Table1[[#This Row],['#Resources of Package]])</f>
        <v>5970</v>
      </c>
      <c r="M77" s="8">
        <f t="shared" ca="1" si="1"/>
        <v>3030</v>
      </c>
    </row>
    <row r="78" spans="11:13" x14ac:dyDescent="0.3">
      <c r="K78" s="8">
        <f ca="1">Table1[[#This Row],[Price]]*Table1[[#This Row],[Actual Demand]]</f>
        <v>18630</v>
      </c>
      <c r="L78" s="8">
        <f ca="1">(Table1[[#This Row],[Cost of Package Per Tourist]]*Table1[[#This Row],[Actual Demand]])+(Table1[[#This Row],[Cost per unit of resources]]*Table1[[#This Row],['#Resources of Package]])</f>
        <v>13442.5</v>
      </c>
      <c r="M78" s="8">
        <f t="shared" ca="1" si="1"/>
        <v>5187.5</v>
      </c>
    </row>
    <row r="79" spans="11:13" x14ac:dyDescent="0.3">
      <c r="K79" s="8">
        <f ca="1">Table1[[#This Row],[Price]]*Table1[[#This Row],[Actual Demand]]</f>
        <v>18090</v>
      </c>
      <c r="L79" s="8">
        <f ca="1">(Table1[[#This Row],[Cost of Package Per Tourist]]*Table1[[#This Row],[Actual Demand]])+(Table1[[#This Row],[Cost per unit of resources]]*Table1[[#This Row],['#Resources of Package]])</f>
        <v>13027.5</v>
      </c>
      <c r="M79" s="8">
        <f t="shared" ca="1" si="1"/>
        <v>5062.5</v>
      </c>
    </row>
    <row r="80" spans="11:13" x14ac:dyDescent="0.3">
      <c r="K80" s="8">
        <f ca="1">Table1[[#This Row],[Price]]*Table1[[#This Row],[Actual Demand]]</f>
        <v>22680</v>
      </c>
      <c r="L80" s="8">
        <f ca="1">(Table1[[#This Row],[Cost of Package Per Tourist]]*Table1[[#This Row],[Actual Demand]])+(Table1[[#This Row],[Cost per unit of resources]]*Table1[[#This Row],['#Resources of Package]])</f>
        <v>16270</v>
      </c>
      <c r="M80" s="8">
        <f t="shared" ca="1" si="1"/>
        <v>6410</v>
      </c>
    </row>
    <row r="81" spans="11:13" x14ac:dyDescent="0.3">
      <c r="K81" s="8">
        <f ca="1">Table1[[#This Row],[Price]]*Table1[[#This Row],[Actual Demand]]</f>
        <v>11500</v>
      </c>
      <c r="L81" s="8">
        <f ca="1">(Table1[[#This Row],[Cost of Package Per Tourist]]*Table1[[#This Row],[Actual Demand]])+(Table1[[#This Row],[Cost per unit of resources]]*Table1[[#This Row],['#Resources of Package]])</f>
        <v>7625</v>
      </c>
      <c r="M81" s="8">
        <f t="shared" ca="1" si="1"/>
        <v>3875</v>
      </c>
    </row>
    <row r="82" spans="11:13" x14ac:dyDescent="0.3">
      <c r="K82" s="8">
        <f ca="1">Table1[[#This Row],[Price]]*Table1[[#This Row],[Actual Demand]]</f>
        <v>7200</v>
      </c>
      <c r="L82" s="8">
        <f ca="1">(Table1[[#This Row],[Cost of Package Per Tourist]]*Table1[[#This Row],[Actual Demand]])+(Table1[[#This Row],[Cost per unit of resources]]*Table1[[#This Row],['#Resources of Package]])</f>
        <v>4770</v>
      </c>
      <c r="M82" s="8">
        <f t="shared" ca="1" si="1"/>
        <v>2430</v>
      </c>
    </row>
    <row r="83" spans="11:13" x14ac:dyDescent="0.3">
      <c r="K83" s="8">
        <f ca="1">Table1[[#This Row],[Price]]*Table1[[#This Row],[Actual Demand]]</f>
        <v>7600</v>
      </c>
      <c r="L83" s="8">
        <f ca="1">(Table1[[#This Row],[Cost of Package Per Tourist]]*Table1[[#This Row],[Actual Demand]])+(Table1[[#This Row],[Cost per unit of resources]]*Table1[[#This Row],['#Resources of Package]])</f>
        <v>5060</v>
      </c>
      <c r="M83" s="8">
        <f t="shared" ca="1" si="1"/>
        <v>2540</v>
      </c>
    </row>
    <row r="84" spans="11:13" x14ac:dyDescent="0.3">
      <c r="K84" s="8">
        <f ca="1">Table1[[#This Row],[Price]]*Table1[[#This Row],[Actual Demand]]</f>
        <v>16170</v>
      </c>
      <c r="L84" s="8">
        <f ca="1">(Table1[[#This Row],[Cost of Package Per Tourist]]*Table1[[#This Row],[Actual Demand]])+(Table1[[#This Row],[Cost per unit of resources]]*Table1[[#This Row],['#Resources of Package]])</f>
        <v>11467.5</v>
      </c>
      <c r="M84" s="8">
        <f t="shared" ca="1" si="1"/>
        <v>4702.5</v>
      </c>
    </row>
    <row r="85" spans="11:13" x14ac:dyDescent="0.3">
      <c r="K85" s="8">
        <f ca="1">Table1[[#This Row],[Price]]*Table1[[#This Row],[Actual Demand]]</f>
        <v>10500</v>
      </c>
      <c r="L85" s="8">
        <f ca="1">(Table1[[#This Row],[Cost of Package Per Tourist]]*Table1[[#This Row],[Actual Demand]])+(Table1[[#This Row],[Cost per unit of resources]]*Table1[[#This Row],['#Resources of Package]])</f>
        <v>7405</v>
      </c>
      <c r="M85" s="8">
        <f t="shared" ca="1" si="1"/>
        <v>3095</v>
      </c>
    </row>
    <row r="86" spans="11:13" x14ac:dyDescent="0.3">
      <c r="K86" s="8">
        <f ca="1">Table1[[#This Row],[Price]]*Table1[[#This Row],[Actual Demand]]</f>
        <v>8400</v>
      </c>
      <c r="L86" s="8">
        <f ca="1">(Table1[[#This Row],[Cost of Package Per Tourist]]*Table1[[#This Row],[Actual Demand]])+(Table1[[#This Row],[Cost per unit of resources]]*Table1[[#This Row],['#Resources of Package]])</f>
        <v>5980</v>
      </c>
      <c r="M86" s="8">
        <f t="shared" ca="1" si="1"/>
        <v>2420</v>
      </c>
    </row>
    <row r="87" spans="11:13" x14ac:dyDescent="0.3">
      <c r="K87" s="8">
        <f ca="1">Table1[[#This Row],[Price]]*Table1[[#This Row],[Actual Demand]]</f>
        <v>27440</v>
      </c>
      <c r="L87" s="8">
        <f ca="1">(Table1[[#This Row],[Cost of Package Per Tourist]]*Table1[[#This Row],[Actual Demand]])+(Table1[[#This Row],[Cost per unit of resources]]*Table1[[#This Row],['#Resources of Package]])</f>
        <v>19910</v>
      </c>
      <c r="M87" s="8">
        <f t="shared" ca="1" si="1"/>
        <v>7530</v>
      </c>
    </row>
    <row r="88" spans="11:13" x14ac:dyDescent="0.3">
      <c r="K88" s="8">
        <f ca="1">Table1[[#This Row],[Price]]*Table1[[#This Row],[Actual Demand]]</f>
        <v>20440</v>
      </c>
      <c r="L88" s="8">
        <f ca="1">(Table1[[#This Row],[Cost of Package Per Tourist]]*Table1[[#This Row],[Actual Demand]])+(Table1[[#This Row],[Cost per unit of resources]]*Table1[[#This Row],['#Resources of Package]])</f>
        <v>14700</v>
      </c>
      <c r="M88" s="8">
        <f t="shared" ca="1" si="1"/>
        <v>5740</v>
      </c>
    </row>
    <row r="89" spans="11:13" x14ac:dyDescent="0.3">
      <c r="K89" s="8">
        <f ca="1">Table1[[#This Row],[Price]]*Table1[[#This Row],[Actual Demand]]</f>
        <v>8050</v>
      </c>
      <c r="L89" s="8">
        <f ca="1">(Table1[[#This Row],[Cost of Package Per Tourist]]*Table1[[#This Row],[Actual Demand]])+(Table1[[#This Row],[Cost per unit of resources]]*Table1[[#This Row],['#Resources of Package]])</f>
        <v>5497.5</v>
      </c>
      <c r="M89" s="8">
        <f t="shared" ca="1" si="1"/>
        <v>2552.5</v>
      </c>
    </row>
    <row r="90" spans="11:13" x14ac:dyDescent="0.3">
      <c r="K90" s="8">
        <f ca="1">Table1[[#This Row],[Price]]*Table1[[#This Row],[Actual Demand]]</f>
        <v>5520</v>
      </c>
      <c r="L90" s="8">
        <f ca="1">(Table1[[#This Row],[Cost of Package Per Tourist]]*Table1[[#This Row],[Actual Demand]])+(Table1[[#This Row],[Cost per unit of resources]]*Table1[[#This Row],['#Resources of Package]])</f>
        <v>3740</v>
      </c>
      <c r="M90" s="8">
        <f t="shared" ca="1" si="1"/>
        <v>1780</v>
      </c>
    </row>
    <row r="91" spans="11:13" x14ac:dyDescent="0.3">
      <c r="K91" s="8">
        <f ca="1">Table1[[#This Row],[Price]]*Table1[[#This Row],[Actual Demand]]</f>
        <v>27775</v>
      </c>
      <c r="L91" s="8">
        <f ca="1">(Table1[[#This Row],[Cost of Package Per Tourist]]*Table1[[#This Row],[Actual Demand]])+(Table1[[#This Row],[Cost per unit of resources]]*Table1[[#This Row],['#Resources of Package]])</f>
        <v>20061.25</v>
      </c>
      <c r="M91" s="8">
        <f t="shared" ca="1" si="1"/>
        <v>7713.75</v>
      </c>
    </row>
    <row r="92" spans="11:13" x14ac:dyDescent="0.3">
      <c r="K92" s="8">
        <f ca="1">Table1[[#This Row],[Price]]*Table1[[#This Row],[Actual Demand]]</f>
        <v>25025</v>
      </c>
      <c r="L92" s="8">
        <f ca="1">(Table1[[#This Row],[Cost of Package Per Tourist]]*Table1[[#This Row],[Actual Demand]])+(Table1[[#This Row],[Cost per unit of resources]]*Table1[[#This Row],['#Resources of Package]])</f>
        <v>17998.75</v>
      </c>
      <c r="M92" s="8">
        <f t="shared" ca="1" si="1"/>
        <v>7026.25</v>
      </c>
    </row>
    <row r="93" spans="11:13" x14ac:dyDescent="0.3">
      <c r="K93" s="8">
        <f ca="1">Table1[[#This Row],[Price]]*Table1[[#This Row],[Actual Demand]]</f>
        <v>27225</v>
      </c>
      <c r="L93" s="8">
        <f ca="1">(Table1[[#This Row],[Cost of Package Per Tourist]]*Table1[[#This Row],[Actual Demand]])+(Table1[[#This Row],[Cost per unit of resources]]*Table1[[#This Row],['#Resources of Package]])</f>
        <v>19618.75</v>
      </c>
      <c r="M93" s="8">
        <f t="shared" ca="1" si="1"/>
        <v>7606.25</v>
      </c>
    </row>
    <row r="94" spans="11:13" x14ac:dyDescent="0.3">
      <c r="K94" s="8">
        <f ca="1">Table1[[#This Row],[Price]]*Table1[[#This Row],[Actual Demand]]</f>
        <v>17050</v>
      </c>
      <c r="L94" s="8">
        <f ca="1">(Table1[[#This Row],[Cost of Package Per Tourist]]*Table1[[#This Row],[Actual Demand]])+(Table1[[#This Row],[Cost per unit of resources]]*Table1[[#This Row],['#Resources of Package]])</f>
        <v>12267.5</v>
      </c>
      <c r="M94" s="8">
        <f t="shared" ca="1" si="1"/>
        <v>4782.5</v>
      </c>
    </row>
    <row r="95" spans="11:13" x14ac:dyDescent="0.3">
      <c r="K95" s="8">
        <f ca="1">Table1[[#This Row],[Price]]*Table1[[#This Row],[Actual Demand]]</f>
        <v>38420</v>
      </c>
      <c r="L95" s="8">
        <f ca="1">(Table1[[#This Row],[Cost of Package Per Tourist]]*Table1[[#This Row],[Actual Demand]])+(Table1[[#This Row],[Cost per unit of resources]]*Table1[[#This Row],['#Resources of Package]])</f>
        <v>27805</v>
      </c>
      <c r="M95" s="8">
        <f t="shared" ca="1" si="1"/>
        <v>10615</v>
      </c>
    </row>
    <row r="96" spans="11:13" x14ac:dyDescent="0.3">
      <c r="K96" s="8">
        <f ca="1">Table1[[#This Row],[Price]]*Table1[[#This Row],[Actual Demand]]</f>
        <v>28900</v>
      </c>
      <c r="L96" s="8">
        <f ca="1">(Table1[[#This Row],[Cost of Package Per Tourist]]*Table1[[#This Row],[Actual Demand]])+(Table1[[#This Row],[Cost per unit of resources]]*Table1[[#This Row],['#Resources of Package]])</f>
        <v>20925</v>
      </c>
      <c r="M96" s="8">
        <f t="shared" ca="1" si="1"/>
        <v>7975</v>
      </c>
    </row>
    <row r="97" spans="11:13" x14ac:dyDescent="0.3">
      <c r="K97" s="8">
        <f ca="1">Table1[[#This Row],[Price]]*Table1[[#This Row],[Actual Demand]]</f>
        <v>26860</v>
      </c>
      <c r="L97" s="8">
        <f ca="1">(Table1[[#This Row],[Cost of Package Per Tourist]]*Table1[[#This Row],[Actual Demand]])+(Table1[[#This Row],[Cost per unit of resources]]*Table1[[#This Row],['#Resources of Package]])</f>
        <v>19435</v>
      </c>
      <c r="M97" s="8">
        <f t="shared" ca="1" si="1"/>
        <v>7425</v>
      </c>
    </row>
    <row r="98" spans="11:13" x14ac:dyDescent="0.3">
      <c r="K98" s="8">
        <f ca="1">Table1[[#This Row],[Price]]*Table1[[#This Row],[Actual Demand]]</f>
        <v>25840</v>
      </c>
      <c r="L98" s="8">
        <f ca="1">(Table1[[#This Row],[Cost of Package Per Tourist]]*Table1[[#This Row],[Actual Demand]])+(Table1[[#This Row],[Cost per unit of resources]]*Table1[[#This Row],['#Resources of Package]])</f>
        <v>18740</v>
      </c>
      <c r="M98" s="8">
        <f t="shared" ca="1" si="1"/>
        <v>7100</v>
      </c>
    </row>
    <row r="99" spans="11:13" x14ac:dyDescent="0.3">
      <c r="K99" s="8">
        <f ca="1">Table1[[#This Row],[Price]]*Table1[[#This Row],[Actual Demand]]</f>
        <v>34400</v>
      </c>
      <c r="L99" s="8">
        <f ca="1">(Table1[[#This Row],[Cost of Package Per Tourist]]*Table1[[#This Row],[Actual Demand]])+(Table1[[#This Row],[Cost per unit of resources]]*Table1[[#This Row],['#Resources of Package]])</f>
        <v>25060</v>
      </c>
      <c r="M99" s="8">
        <f t="shared" ca="1" si="1"/>
        <v>9340</v>
      </c>
    </row>
    <row r="100" spans="11:13" x14ac:dyDescent="0.3">
      <c r="K100" s="8">
        <f ca="1">Table1[[#This Row],[Price]]*Table1[[#This Row],[Actual Demand]]</f>
        <v>22800</v>
      </c>
      <c r="L100" s="8">
        <f ca="1">(Table1[[#This Row],[Cost of Package Per Tourist]]*Table1[[#This Row],[Actual Demand]])+(Table1[[#This Row],[Cost per unit of resources]]*Table1[[#This Row],['#Resources of Package]])</f>
        <v>16600</v>
      </c>
      <c r="M100" s="8">
        <f t="shared" ca="1" si="1"/>
        <v>6200</v>
      </c>
    </row>
    <row r="101" spans="11:13" x14ac:dyDescent="0.3">
      <c r="K101" s="8">
        <f ca="1">Table1[[#This Row],[Price]]*Table1[[#This Row],[Actual Demand]]</f>
        <v>18400</v>
      </c>
      <c r="L101" s="8">
        <f ca="1">(Table1[[#This Row],[Cost of Package Per Tourist]]*Table1[[#This Row],[Actual Demand]])+(Table1[[#This Row],[Cost per unit of resources]]*Table1[[#This Row],['#Resources of Package]])</f>
        <v>13450</v>
      </c>
      <c r="M101" s="8">
        <f t="shared" ca="1" si="1"/>
        <v>4950</v>
      </c>
    </row>
    <row r="102" spans="11:13" x14ac:dyDescent="0.3">
      <c r="K102" s="8">
        <f ca="1">Table1[[#This Row],[Price]]*Table1[[#This Row],[Actual Demand]]</f>
        <v>23600</v>
      </c>
      <c r="L102" s="8">
        <f ca="1">(Table1[[#This Row],[Cost of Package Per Tourist]]*Table1[[#This Row],[Actual Demand]])+(Table1[[#This Row],[Cost per unit of resources]]*Table1[[#This Row],['#Resources of Package]])</f>
        <v>17180</v>
      </c>
      <c r="M102" s="8">
        <f t="shared" ca="1" si="1"/>
        <v>6420</v>
      </c>
    </row>
    <row r="103" spans="11:13" x14ac:dyDescent="0.3">
      <c r="K103" s="8">
        <f ca="1">Table1[[#This Row],[Price]]*Table1[[#This Row],[Actual Demand]]</f>
        <v>18870</v>
      </c>
      <c r="L103" s="8">
        <f ca="1">(Table1[[#This Row],[Cost of Package Per Tourist]]*Table1[[#This Row],[Actual Demand]])+(Table1[[#This Row],[Cost per unit of resources]]*Table1[[#This Row],['#Resources of Package]])</f>
        <v>13192.5</v>
      </c>
      <c r="M103" s="8">
        <f t="shared" ca="1" si="1"/>
        <v>5677.5</v>
      </c>
    </row>
    <row r="104" spans="11:13" x14ac:dyDescent="0.3">
      <c r="K104" s="8">
        <f ca="1">Table1[[#This Row],[Price]]*Table1[[#This Row],[Actual Demand]]</f>
        <v>12410</v>
      </c>
      <c r="L104" s="8">
        <f ca="1">(Table1[[#This Row],[Cost of Package Per Tourist]]*Table1[[#This Row],[Actual Demand]])+(Table1[[#This Row],[Cost per unit of resources]]*Table1[[#This Row],['#Resources of Package]])</f>
        <v>8727.5</v>
      </c>
      <c r="M104" s="8">
        <f t="shared" ca="1" si="1"/>
        <v>3682.5</v>
      </c>
    </row>
    <row r="105" spans="11:13" x14ac:dyDescent="0.3">
      <c r="K105" s="8">
        <f ca="1">Table1[[#This Row],[Price]]*Table1[[#This Row],[Actual Demand]]</f>
        <v>12240</v>
      </c>
      <c r="L105" s="8">
        <f ca="1">(Table1[[#This Row],[Cost of Package Per Tourist]]*Table1[[#This Row],[Actual Demand]])+(Table1[[#This Row],[Cost per unit of resources]]*Table1[[#This Row],['#Resources of Package]])</f>
        <v>8620</v>
      </c>
      <c r="M105" s="8">
        <f t="shared" ca="1" si="1"/>
        <v>3620</v>
      </c>
    </row>
    <row r="106" spans="11:13" x14ac:dyDescent="0.3">
      <c r="K106" s="8">
        <f ca="1">Table1[[#This Row],[Price]]*Table1[[#This Row],[Actual Demand]]</f>
        <v>15640</v>
      </c>
      <c r="L106" s="8">
        <f ca="1">(Table1[[#This Row],[Cost of Package Per Tourist]]*Table1[[#This Row],[Actual Demand]])+(Table1[[#This Row],[Cost per unit of resources]]*Table1[[#This Row],['#Resources of Package]])</f>
        <v>10890</v>
      </c>
      <c r="M106" s="8">
        <f t="shared" ca="1" si="1"/>
        <v>4750</v>
      </c>
    </row>
    <row r="107" spans="11:13" x14ac:dyDescent="0.3">
      <c r="K107" s="8">
        <f ca="1">Table1[[#This Row],[Price]]*Table1[[#This Row],[Actual Demand]]</f>
        <v>8100</v>
      </c>
      <c r="L107" s="8">
        <f ca="1">(Table1[[#This Row],[Cost of Package Per Tourist]]*Table1[[#This Row],[Actual Demand]])+(Table1[[#This Row],[Cost per unit of resources]]*Table1[[#This Row],['#Resources of Package]])</f>
        <v>5705</v>
      </c>
      <c r="M107" s="8">
        <f t="shared" ca="1" si="1"/>
        <v>2395</v>
      </c>
    </row>
    <row r="108" spans="11:13" x14ac:dyDescent="0.3">
      <c r="K108" s="8">
        <f ca="1">Table1[[#This Row],[Price]]*Table1[[#This Row],[Actual Demand]]</f>
        <v>8100</v>
      </c>
      <c r="L108" s="8">
        <f ca="1">(Table1[[#This Row],[Cost of Package Per Tourist]]*Table1[[#This Row],[Actual Demand]])+(Table1[[#This Row],[Cost per unit of resources]]*Table1[[#This Row],['#Resources of Package]])</f>
        <v>5705</v>
      </c>
      <c r="M108" s="8">
        <f t="shared" ca="1" si="1"/>
        <v>2395</v>
      </c>
    </row>
    <row r="109" spans="11:13" x14ac:dyDescent="0.3">
      <c r="K109" s="8">
        <f ca="1">Table1[[#This Row],[Price]]*Table1[[#This Row],[Actual Demand]]</f>
        <v>25800</v>
      </c>
      <c r="L109" s="8">
        <f ca="1">(Table1[[#This Row],[Cost of Package Per Tourist]]*Table1[[#This Row],[Actual Demand]])+(Table1[[#This Row],[Cost per unit of resources]]*Table1[[#This Row],['#Resources of Package]])</f>
        <v>18830</v>
      </c>
      <c r="M109" s="8">
        <f t="shared" ca="1" si="1"/>
        <v>6970</v>
      </c>
    </row>
    <row r="110" spans="11:13" x14ac:dyDescent="0.3">
      <c r="K110" s="8">
        <f ca="1">Table1[[#This Row],[Price]]*Table1[[#This Row],[Actual Demand]]</f>
        <v>38270</v>
      </c>
      <c r="L110" s="8">
        <f ca="1">(Table1[[#This Row],[Cost of Package Per Tourist]]*Table1[[#This Row],[Actual Demand]])+(Table1[[#This Row],[Cost per unit of resources]]*Table1[[#This Row],['#Resources of Package]])</f>
        <v>27902.5</v>
      </c>
      <c r="M110" s="8">
        <f t="shared" ca="1" si="1"/>
        <v>10367.5</v>
      </c>
    </row>
    <row r="111" spans="11:13" x14ac:dyDescent="0.3">
      <c r="K111" s="8">
        <f ca="1">Table1[[#This Row],[Price]]*Table1[[#This Row],[Actual Demand]]</f>
        <v>30530</v>
      </c>
      <c r="L111" s="8">
        <f ca="1">(Table1[[#This Row],[Cost of Package Per Tourist]]*Table1[[#This Row],[Actual Demand]])+(Table1[[#This Row],[Cost per unit of resources]]*Table1[[#This Row],['#Resources of Package]])</f>
        <v>22287.5</v>
      </c>
      <c r="M111" s="8">
        <f t="shared" ca="1" si="1"/>
        <v>8242.5</v>
      </c>
    </row>
    <row r="112" spans="11:13" x14ac:dyDescent="0.3">
      <c r="K112" s="8">
        <f ca="1">Table1[[#This Row],[Price]]*Table1[[#This Row],[Actual Demand]]</f>
        <v>43860</v>
      </c>
      <c r="L112" s="8">
        <f ca="1">(Table1[[#This Row],[Cost of Package Per Tourist]]*Table1[[#This Row],[Actual Demand]])+(Table1[[#This Row],[Cost per unit of resources]]*Table1[[#This Row],['#Resources of Package]])</f>
        <v>32195</v>
      </c>
      <c r="M112" s="8">
        <f t="shared" ca="1" si="1"/>
        <v>11665</v>
      </c>
    </row>
    <row r="113" spans="11:13" x14ac:dyDescent="0.3">
      <c r="K113" s="8">
        <f ca="1">Table1[[#This Row],[Price]]*Table1[[#This Row],[Actual Demand]]</f>
        <v>19720</v>
      </c>
      <c r="L113" s="8">
        <f ca="1">(Table1[[#This Row],[Cost of Package Per Tourist]]*Table1[[#This Row],[Actual Demand]])+(Table1[[#This Row],[Cost per unit of resources]]*Table1[[#This Row],['#Resources of Package]])</f>
        <v>14270</v>
      </c>
      <c r="M113" s="8">
        <f t="shared" ca="1" si="1"/>
        <v>5450</v>
      </c>
    </row>
    <row r="114" spans="11:13" x14ac:dyDescent="0.3">
      <c r="K114" s="8">
        <f ca="1">Table1[[#This Row],[Price]]*Table1[[#This Row],[Actual Demand]]</f>
        <v>24140</v>
      </c>
      <c r="L114" s="8">
        <f ca="1">(Table1[[#This Row],[Cost of Package Per Tourist]]*Table1[[#This Row],[Actual Demand]])+(Table1[[#This Row],[Cost per unit of resources]]*Table1[[#This Row],['#Resources of Package]])</f>
        <v>17485</v>
      </c>
      <c r="M114" s="8">
        <f t="shared" ca="1" si="1"/>
        <v>6655</v>
      </c>
    </row>
    <row r="115" spans="11:13" x14ac:dyDescent="0.3">
      <c r="K115" s="8">
        <f ca="1">Table1[[#This Row],[Price]]*Table1[[#This Row],[Actual Demand]]</f>
        <v>31960</v>
      </c>
      <c r="L115" s="8">
        <f ca="1">(Table1[[#This Row],[Cost of Package Per Tourist]]*Table1[[#This Row],[Actual Demand]])+(Table1[[#This Row],[Cost per unit of resources]]*Table1[[#This Row],['#Resources of Package]])</f>
        <v>23120</v>
      </c>
      <c r="M115" s="8">
        <f t="shared" ca="1" si="1"/>
        <v>8840</v>
      </c>
    </row>
    <row r="116" spans="11:13" x14ac:dyDescent="0.3">
      <c r="K116" s="8">
        <f ca="1">Table1[[#This Row],[Price]]*Table1[[#This Row],[Actual Demand]]</f>
        <v>32640</v>
      </c>
      <c r="L116" s="8">
        <f ca="1">(Table1[[#This Row],[Cost of Package Per Tourist]]*Table1[[#This Row],[Actual Demand]])+(Table1[[#This Row],[Cost per unit of resources]]*Table1[[#This Row],['#Resources of Package]])</f>
        <v>23760</v>
      </c>
      <c r="M116" s="8">
        <f t="shared" ca="1" si="1"/>
        <v>8880</v>
      </c>
    </row>
    <row r="117" spans="11:13" x14ac:dyDescent="0.3">
      <c r="K117" s="8">
        <f ca="1">Table1[[#This Row],[Price]]*Table1[[#This Row],[Actual Demand]]</f>
        <v>27900</v>
      </c>
      <c r="L117" s="8">
        <f ca="1">(Table1[[#This Row],[Cost of Package Per Tourist]]*Table1[[#This Row],[Actual Demand]])+(Table1[[#This Row],[Cost per unit of resources]]*Table1[[#This Row],['#Resources of Package]])</f>
        <v>20185</v>
      </c>
      <c r="M117" s="8">
        <f t="shared" ca="1" si="1"/>
        <v>7715</v>
      </c>
    </row>
    <row r="118" spans="11:13" x14ac:dyDescent="0.3">
      <c r="K118" s="8">
        <f ca="1">Table1[[#This Row],[Price]]*Table1[[#This Row],[Actual Demand]]</f>
        <v>18290</v>
      </c>
      <c r="L118" s="8">
        <f ca="1">(Table1[[#This Row],[Cost of Package Per Tourist]]*Table1[[#This Row],[Actual Demand]])+(Table1[[#This Row],[Cost per unit of resources]]*Table1[[#This Row],['#Resources of Package]])</f>
        <v>13177.5</v>
      </c>
      <c r="M118" s="8">
        <f t="shared" ca="1" si="1"/>
        <v>5112.5</v>
      </c>
    </row>
    <row r="119" spans="11:13" x14ac:dyDescent="0.3">
      <c r="K119" s="8">
        <f ca="1">Table1[[#This Row],[Price]]*Table1[[#This Row],[Actual Demand]]</f>
        <v>27280</v>
      </c>
      <c r="L119" s="8">
        <f ca="1">(Table1[[#This Row],[Cost of Package Per Tourist]]*Table1[[#This Row],[Actual Demand]])+(Table1[[#This Row],[Cost per unit of resources]]*Table1[[#This Row],['#Resources of Package]])</f>
        <v>19680</v>
      </c>
      <c r="M119" s="8">
        <f t="shared" ca="1" si="1"/>
        <v>7600</v>
      </c>
    </row>
    <row r="120" spans="11:13" x14ac:dyDescent="0.3">
      <c r="K120" s="8">
        <f ca="1">Table1[[#This Row],[Price]]*Table1[[#This Row],[Actual Demand]]</f>
        <v>52170</v>
      </c>
      <c r="L120" s="8">
        <f ca="1">(Table1[[#This Row],[Cost of Package Per Tourist]]*Table1[[#This Row],[Actual Demand]])+(Table1[[#This Row],[Cost per unit of resources]]*Table1[[#This Row],['#Resources of Package]])</f>
        <v>38177.5</v>
      </c>
      <c r="M120" s="8">
        <f t="shared" ca="1" si="1"/>
        <v>13992.5</v>
      </c>
    </row>
    <row r="121" spans="11:13" x14ac:dyDescent="0.3">
      <c r="K121" s="8">
        <f ca="1">Table1[[#This Row],[Price]]*Table1[[#This Row],[Actual Demand]]</f>
        <v>32430</v>
      </c>
      <c r="L121" s="8">
        <f ca="1">(Table1[[#This Row],[Cost of Package Per Tourist]]*Table1[[#This Row],[Actual Demand]])+(Table1[[#This Row],[Cost per unit of resources]]*Table1[[#This Row],['#Resources of Package]])</f>
        <v>23772.5</v>
      </c>
      <c r="M121" s="8">
        <f t="shared" ca="1" si="1"/>
        <v>8657.5</v>
      </c>
    </row>
    <row r="122" spans="11:13" x14ac:dyDescent="0.3">
      <c r="K122" s="8">
        <f ca="1">Table1[[#This Row],[Price]]*Table1[[#This Row],[Actual Demand]]</f>
        <v>28670</v>
      </c>
      <c r="L122" s="8">
        <f ca="1">(Table1[[#This Row],[Cost of Package Per Tourist]]*Table1[[#This Row],[Actual Demand]])+(Table1[[#This Row],[Cost per unit of resources]]*Table1[[#This Row],['#Resources of Package]])</f>
        <v>20982.5</v>
      </c>
      <c r="M122" s="8">
        <f t="shared" ca="1" si="1"/>
        <v>7687.5</v>
      </c>
    </row>
    <row r="123" spans="11:13" x14ac:dyDescent="0.3">
      <c r="K123" s="8">
        <f ca="1">Table1[[#This Row],[Price]]*Table1[[#This Row],[Actual Demand]]</f>
        <v>39950</v>
      </c>
      <c r="L123" s="8">
        <f ca="1">(Table1[[#This Row],[Cost of Package Per Tourist]]*Table1[[#This Row],[Actual Demand]])+(Table1[[#This Row],[Cost per unit of resources]]*Table1[[#This Row],['#Resources of Package]])</f>
        <v>29222.5</v>
      </c>
      <c r="M123" s="8">
        <f t="shared" ca="1" si="1"/>
        <v>10727.5</v>
      </c>
    </row>
    <row r="124" spans="11:13" x14ac:dyDescent="0.3">
      <c r="K124" s="8">
        <f ca="1">Table1[[#This Row],[Price]]*Table1[[#This Row],[Actual Demand]]</f>
        <v>31065</v>
      </c>
      <c r="L124" s="8">
        <f ca="1">(Table1[[#This Row],[Cost of Package Per Tourist]]*Table1[[#This Row],[Actual Demand]])+(Table1[[#This Row],[Cost per unit of resources]]*Table1[[#This Row],['#Resources of Package]])</f>
        <v>22358.75</v>
      </c>
      <c r="M124" s="8">
        <f t="shared" ca="1" si="1"/>
        <v>8706.25</v>
      </c>
    </row>
    <row r="125" spans="11:13" x14ac:dyDescent="0.3">
      <c r="K125" s="8">
        <f ca="1">Table1[[#This Row],[Price]]*Table1[[#This Row],[Actual Demand]]</f>
        <v>21090</v>
      </c>
      <c r="L125" s="8">
        <f ca="1">(Table1[[#This Row],[Cost of Package Per Tourist]]*Table1[[#This Row],[Actual Demand]])+(Table1[[#This Row],[Cost per unit of resources]]*Table1[[#This Row],['#Resources of Package]])</f>
        <v>15177.5</v>
      </c>
      <c r="M125" s="8">
        <f t="shared" ca="1" si="1"/>
        <v>5912.5</v>
      </c>
    </row>
    <row r="126" spans="11:13" x14ac:dyDescent="0.3">
      <c r="K126" s="8">
        <f ca="1">Table1[[#This Row],[Price]]*Table1[[#This Row],[Actual Demand]]</f>
        <v>16530</v>
      </c>
      <c r="L126" s="8">
        <f ca="1">(Table1[[#This Row],[Cost of Package Per Tourist]]*Table1[[#This Row],[Actual Demand]])+(Table1[[#This Row],[Cost per unit of resources]]*Table1[[#This Row],['#Resources of Package]])</f>
        <v>11857.5</v>
      </c>
      <c r="M126" s="8">
        <f t="shared" ca="1" si="1"/>
        <v>4672.5</v>
      </c>
    </row>
    <row r="127" spans="11:13" x14ac:dyDescent="0.3">
      <c r="K127" s="8">
        <f ca="1">Table1[[#This Row],[Price]]*Table1[[#This Row],[Actual Demand]]</f>
        <v>22230</v>
      </c>
      <c r="L127" s="8">
        <f ca="1">(Table1[[#This Row],[Cost of Package Per Tourist]]*Table1[[#This Row],[Actual Demand]])+(Table1[[#This Row],[Cost per unit of resources]]*Table1[[#This Row],['#Resources of Package]])</f>
        <v>15982.5</v>
      </c>
      <c r="M127" s="8">
        <f t="shared" ca="1" si="1"/>
        <v>6247.5</v>
      </c>
    </row>
    <row r="128" spans="11:13" x14ac:dyDescent="0.3">
      <c r="K128" s="8">
        <f ca="1">Table1[[#This Row],[Price]]*Table1[[#This Row],[Actual Demand]]</f>
        <v>37050</v>
      </c>
      <c r="L128" s="8">
        <f ca="1">(Table1[[#This Row],[Cost of Package Per Tourist]]*Table1[[#This Row],[Actual Demand]])+(Table1[[#This Row],[Cost per unit of resources]]*Table1[[#This Row],['#Resources of Package]])</f>
        <v>26747.5</v>
      </c>
      <c r="M128" s="8">
        <f t="shared" ca="1" si="1"/>
        <v>10302.5</v>
      </c>
    </row>
    <row r="129" spans="11:13" x14ac:dyDescent="0.3">
      <c r="K129" s="8">
        <f ca="1">Table1[[#This Row],[Price]]*Table1[[#This Row],[Actual Demand]]</f>
        <v>69550</v>
      </c>
      <c r="L129" s="8">
        <f ca="1">(Table1[[#This Row],[Cost of Package Per Tourist]]*Table1[[#This Row],[Actual Demand]])+(Table1[[#This Row],[Cost per unit of resources]]*Table1[[#This Row],['#Resources of Package]])</f>
        <v>50302.5</v>
      </c>
      <c r="M129" s="8">
        <f t="shared" ca="1" si="1"/>
        <v>19247.5</v>
      </c>
    </row>
    <row r="130" spans="11:13" x14ac:dyDescent="0.3">
      <c r="K130" s="8">
        <f ca="1">Table1[[#This Row],[Price]]*Table1[[#This Row],[Actual Demand]]</f>
        <v>55900</v>
      </c>
      <c r="L130" s="8">
        <f ca="1">(Table1[[#This Row],[Cost of Package Per Tourist]]*Table1[[#This Row],[Actual Demand]])+(Table1[[#This Row],[Cost per unit of resources]]*Table1[[#This Row],['#Resources of Package]])</f>
        <v>40485</v>
      </c>
      <c r="M130" s="8">
        <f t="shared" ca="1" si="1"/>
        <v>15415</v>
      </c>
    </row>
    <row r="131" spans="11:13" x14ac:dyDescent="0.3">
      <c r="K131" s="8">
        <f ca="1">Table1[[#This Row],[Price]]*Table1[[#This Row],[Actual Demand]]</f>
        <v>48880</v>
      </c>
      <c r="L131" s="8">
        <f ca="1">(Table1[[#This Row],[Cost of Package Per Tourist]]*Table1[[#This Row],[Actual Demand]])+(Table1[[#This Row],[Cost per unit of resources]]*Table1[[#This Row],['#Resources of Package]])</f>
        <v>35790</v>
      </c>
      <c r="M131" s="8">
        <f t="shared" ref="M131:M194" ca="1" si="2">K131-L131</f>
        <v>13090</v>
      </c>
    </row>
    <row r="132" spans="11:13" x14ac:dyDescent="0.3">
      <c r="K132" s="8">
        <f ca="1">Table1[[#This Row],[Price]]*Table1[[#This Row],[Actual Demand]]</f>
        <v>30550</v>
      </c>
      <c r="L132" s="8">
        <f ca="1">(Table1[[#This Row],[Cost of Package Per Tourist]]*Table1[[#This Row],[Actual Demand]])+(Table1[[#This Row],[Cost per unit of resources]]*Table1[[#This Row],['#Resources of Package]])</f>
        <v>22362.5</v>
      </c>
      <c r="M132" s="8">
        <f t="shared" ca="1" si="2"/>
        <v>8187.5</v>
      </c>
    </row>
    <row r="133" spans="11:13" x14ac:dyDescent="0.3">
      <c r="K133" s="8">
        <f ca="1">Table1[[#This Row],[Price]]*Table1[[#This Row],[Actual Demand]]</f>
        <v>34780</v>
      </c>
      <c r="L133" s="8">
        <f ca="1">(Table1[[#This Row],[Cost of Package Per Tourist]]*Table1[[#This Row],[Actual Demand]])+(Table1[[#This Row],[Cost per unit of resources]]*Table1[[#This Row],['#Resources of Package]])</f>
        <v>25475</v>
      </c>
      <c r="M133" s="8">
        <f t="shared" ca="1" si="2"/>
        <v>9305</v>
      </c>
    </row>
    <row r="134" spans="11:13" x14ac:dyDescent="0.3">
      <c r="K134" s="8">
        <f ca="1">Table1[[#This Row],[Price]]*Table1[[#This Row],[Actual Demand]]</f>
        <v>42770</v>
      </c>
      <c r="L134" s="8">
        <f ca="1">(Table1[[#This Row],[Cost of Package Per Tourist]]*Table1[[#This Row],[Actual Demand]])+(Table1[[#This Row],[Cost per unit of resources]]*Table1[[#This Row],['#Resources of Package]])</f>
        <v>31317.5</v>
      </c>
      <c r="M134" s="8">
        <f t="shared" ca="1" si="2"/>
        <v>11452.5</v>
      </c>
    </row>
    <row r="135" spans="11:13" x14ac:dyDescent="0.3">
      <c r="K135" s="8">
        <f ca="1">Table1[[#This Row],[Price]]*Table1[[#This Row],[Actual Demand]]</f>
        <v>58860</v>
      </c>
      <c r="L135" s="8">
        <f ca="1">(Table1[[#This Row],[Cost of Package Per Tourist]]*Table1[[#This Row],[Actual Demand]])+(Table1[[#This Row],[Cost per unit of resources]]*Table1[[#This Row],['#Resources of Package]])</f>
        <v>43155</v>
      </c>
      <c r="M135" s="8">
        <f t="shared" ca="1" si="2"/>
        <v>15705</v>
      </c>
    </row>
    <row r="136" spans="11:13" x14ac:dyDescent="0.3">
      <c r="K136" s="8">
        <f ca="1">Table1[[#This Row],[Price]]*Table1[[#This Row],[Actual Demand]]</f>
        <v>33790</v>
      </c>
      <c r="L136" s="8">
        <f ca="1">(Table1[[#This Row],[Cost of Package Per Tourist]]*Table1[[#This Row],[Actual Demand]])+(Table1[[#This Row],[Cost per unit of resources]]*Table1[[#This Row],['#Resources of Package]])</f>
        <v>24852.5</v>
      </c>
      <c r="M136" s="8">
        <f t="shared" ca="1" si="2"/>
        <v>8937.5</v>
      </c>
    </row>
    <row r="137" spans="11:13" x14ac:dyDescent="0.3">
      <c r="K137" s="8">
        <f ca="1">Table1[[#This Row],[Price]]*Table1[[#This Row],[Actual Demand]]</f>
        <v>28340</v>
      </c>
      <c r="L137" s="8">
        <f ca="1">(Table1[[#This Row],[Cost of Package Per Tourist]]*Table1[[#This Row],[Actual Demand]])+(Table1[[#This Row],[Cost per unit of resources]]*Table1[[#This Row],['#Resources of Package]])</f>
        <v>20805</v>
      </c>
      <c r="M137" s="8">
        <f t="shared" ca="1" si="2"/>
        <v>7535</v>
      </c>
    </row>
    <row r="138" spans="11:13" x14ac:dyDescent="0.3">
      <c r="K138" s="8">
        <f ca="1">Table1[[#This Row],[Price]]*Table1[[#This Row],[Actual Demand]]</f>
        <v>15660</v>
      </c>
      <c r="L138" s="8">
        <f ca="1">(Table1[[#This Row],[Cost of Package Per Tourist]]*Table1[[#This Row],[Actual Demand]])+(Table1[[#This Row],[Cost per unit of resources]]*Table1[[#This Row],['#Resources of Package]])</f>
        <v>10785</v>
      </c>
      <c r="M138" s="8">
        <f t="shared" ca="1" si="2"/>
        <v>4875</v>
      </c>
    </row>
    <row r="139" spans="11:13" x14ac:dyDescent="0.3">
      <c r="K139" s="8">
        <f ca="1">Table1[[#This Row],[Price]]*Table1[[#This Row],[Actual Demand]]</f>
        <v>14210</v>
      </c>
      <c r="L139" s="8">
        <f ca="1">(Table1[[#This Row],[Cost of Package Per Tourist]]*Table1[[#This Row],[Actual Demand]])+(Table1[[#This Row],[Cost per unit of resources]]*Table1[[#This Row],['#Resources of Package]])</f>
        <v>9907.5</v>
      </c>
      <c r="M139" s="8">
        <f t="shared" ca="1" si="2"/>
        <v>4302.5</v>
      </c>
    </row>
    <row r="140" spans="11:13" x14ac:dyDescent="0.3">
      <c r="K140" s="8">
        <f ca="1">Table1[[#This Row],[Price]]*Table1[[#This Row],[Actual Demand]]</f>
        <v>32190</v>
      </c>
      <c r="L140" s="8">
        <f ca="1">(Table1[[#This Row],[Cost of Package Per Tourist]]*Table1[[#This Row],[Actual Demand]])+(Table1[[#This Row],[Cost per unit of resources]]*Table1[[#This Row],['#Resources of Package]])</f>
        <v>23172.5</v>
      </c>
      <c r="M140" s="8">
        <f t="shared" ca="1" si="2"/>
        <v>9017.5</v>
      </c>
    </row>
    <row r="141" spans="11:13" x14ac:dyDescent="0.3">
      <c r="K141" s="8">
        <f ca="1">Table1[[#This Row],[Price]]*Table1[[#This Row],[Actual Demand]]</f>
        <v>16820</v>
      </c>
      <c r="L141" s="8">
        <f ca="1">(Table1[[#This Row],[Cost of Package Per Tourist]]*Table1[[#This Row],[Actual Demand]])+(Table1[[#This Row],[Cost per unit of resources]]*Table1[[#This Row],['#Resources of Package]])</f>
        <v>12105</v>
      </c>
      <c r="M141" s="8">
        <f t="shared" ca="1" si="2"/>
        <v>4715</v>
      </c>
    </row>
    <row r="142" spans="11:13" x14ac:dyDescent="0.3">
      <c r="K142" s="8">
        <f ca="1">Table1[[#This Row],[Price]]*Table1[[#This Row],[Actual Demand]]</f>
        <v>12760</v>
      </c>
      <c r="L142" s="8">
        <f ca="1">(Table1[[#This Row],[Cost of Package Per Tourist]]*Table1[[#This Row],[Actual Demand]])+(Table1[[#This Row],[Cost per unit of resources]]*Table1[[#This Row],['#Resources of Package]])</f>
        <v>9230</v>
      </c>
      <c r="M142" s="8">
        <f t="shared" ca="1" si="2"/>
        <v>3530</v>
      </c>
    </row>
    <row r="143" spans="11:13" x14ac:dyDescent="0.3">
      <c r="K143" s="8">
        <f ca="1">Table1[[#This Row],[Price]]*Table1[[#This Row],[Actual Demand]]</f>
        <v>14790</v>
      </c>
      <c r="L143" s="8">
        <f ca="1">(Table1[[#This Row],[Cost of Package Per Tourist]]*Table1[[#This Row],[Actual Demand]])+(Table1[[#This Row],[Cost per unit of resources]]*Table1[[#This Row],['#Resources of Package]])</f>
        <v>10632.5</v>
      </c>
      <c r="M143" s="8">
        <f t="shared" ca="1" si="2"/>
        <v>4157.5</v>
      </c>
    </row>
    <row r="144" spans="11:13" x14ac:dyDescent="0.3">
      <c r="K144" s="8">
        <f ca="1">Table1[[#This Row],[Price]]*Table1[[#This Row],[Actual Demand]]</f>
        <v>14560</v>
      </c>
      <c r="L144" s="8">
        <f ca="1">(Table1[[#This Row],[Cost of Package Per Tourist]]*Table1[[#This Row],[Actual Demand]])+(Table1[[#This Row],[Cost per unit of resources]]*Table1[[#This Row],['#Resources of Package]])</f>
        <v>10100</v>
      </c>
      <c r="M144" s="8">
        <f t="shared" ca="1" si="2"/>
        <v>4460</v>
      </c>
    </row>
    <row r="145" spans="11:13" x14ac:dyDescent="0.3">
      <c r="K145" s="8">
        <f ca="1">Table1[[#This Row],[Price]]*Table1[[#This Row],[Actual Demand]]</f>
        <v>11900</v>
      </c>
      <c r="L145" s="8">
        <f ca="1">(Table1[[#This Row],[Cost of Package Per Tourist]]*Table1[[#This Row],[Actual Demand]])+(Table1[[#This Row],[Cost per unit of resources]]*Table1[[#This Row],['#Resources of Package]])</f>
        <v>8235</v>
      </c>
      <c r="M145" s="8">
        <f t="shared" ca="1" si="2"/>
        <v>3665</v>
      </c>
    </row>
    <row r="146" spans="11:13" x14ac:dyDescent="0.3">
      <c r="K146" s="8">
        <f ca="1">Table1[[#This Row],[Price]]*Table1[[#This Row],[Actual Demand]]</f>
        <v>8400</v>
      </c>
      <c r="L146" s="8">
        <f ca="1">(Table1[[#This Row],[Cost of Package Per Tourist]]*Table1[[#This Row],[Actual Demand]])+(Table1[[#This Row],[Cost per unit of resources]]*Table1[[#This Row],['#Resources of Package]])</f>
        <v>5780</v>
      </c>
      <c r="M146" s="8">
        <f t="shared" ca="1" si="2"/>
        <v>2620</v>
      </c>
    </row>
    <row r="147" spans="11:13" x14ac:dyDescent="0.3">
      <c r="K147" s="8">
        <f ca="1">Table1[[#This Row],[Price]]*Table1[[#This Row],[Actual Demand]]</f>
        <v>14140</v>
      </c>
      <c r="L147" s="8">
        <f ca="1">(Table1[[#This Row],[Cost of Package Per Tourist]]*Table1[[#This Row],[Actual Demand]])+(Table1[[#This Row],[Cost per unit of resources]]*Table1[[#This Row],['#Resources of Package]])</f>
        <v>9765</v>
      </c>
      <c r="M147" s="8">
        <f t="shared" ca="1" si="2"/>
        <v>4375</v>
      </c>
    </row>
    <row r="148" spans="11:13" x14ac:dyDescent="0.3">
      <c r="K148" s="8">
        <f ca="1">Table1[[#This Row],[Price]]*Table1[[#This Row],[Actual Demand]]</f>
        <v>16530</v>
      </c>
      <c r="L148" s="8">
        <f ca="1">(Table1[[#This Row],[Cost of Package Per Tourist]]*Table1[[#This Row],[Actual Demand]])+(Table1[[#This Row],[Cost per unit of resources]]*Table1[[#This Row],['#Resources of Package]])</f>
        <v>11357.5</v>
      </c>
      <c r="M148" s="8">
        <f t="shared" ca="1" si="2"/>
        <v>5172.5</v>
      </c>
    </row>
    <row r="149" spans="11:13" x14ac:dyDescent="0.3">
      <c r="K149" s="8">
        <f ca="1">Table1[[#This Row],[Price]]*Table1[[#This Row],[Actual Demand]]</f>
        <v>11890</v>
      </c>
      <c r="L149" s="8">
        <f ca="1">(Table1[[#This Row],[Cost of Package Per Tourist]]*Table1[[#This Row],[Actual Demand]])+(Table1[[#This Row],[Cost per unit of resources]]*Table1[[#This Row],['#Resources of Package]])</f>
        <v>8217.5</v>
      </c>
      <c r="M149" s="8">
        <f t="shared" ca="1" si="2"/>
        <v>3672.5</v>
      </c>
    </row>
    <row r="150" spans="11:13" x14ac:dyDescent="0.3">
      <c r="K150" s="8">
        <f ca="1">Table1[[#This Row],[Price]]*Table1[[#This Row],[Actual Demand]]</f>
        <v>6525</v>
      </c>
      <c r="L150" s="8">
        <f ca="1">(Table1[[#This Row],[Cost of Package Per Tourist]]*Table1[[#This Row],[Actual Demand]])+(Table1[[#This Row],[Cost per unit of resources]]*Table1[[#This Row],['#Resources of Package]])</f>
        <v>4553.75</v>
      </c>
      <c r="M150" s="8">
        <f t="shared" ca="1" si="2"/>
        <v>1971.25</v>
      </c>
    </row>
    <row r="151" spans="11:13" x14ac:dyDescent="0.3">
      <c r="K151" s="8">
        <f ca="1">Table1[[#This Row],[Price]]*Table1[[#This Row],[Actual Demand]]</f>
        <v>6960</v>
      </c>
      <c r="L151" s="8">
        <f ca="1">(Table1[[#This Row],[Cost of Package Per Tourist]]*Table1[[#This Row],[Actual Demand]])+(Table1[[#This Row],[Cost per unit of resources]]*Table1[[#This Row],['#Resources of Package]])</f>
        <v>4830</v>
      </c>
      <c r="M151" s="8">
        <f t="shared" ca="1" si="2"/>
        <v>2130</v>
      </c>
    </row>
    <row r="152" spans="11:13" x14ac:dyDescent="0.3">
      <c r="K152" s="8">
        <f ca="1">Table1[[#This Row],[Price]]*Table1[[#This Row],[Actual Demand]]</f>
        <v>29640</v>
      </c>
      <c r="L152" s="8">
        <f ca="1">(Table1[[#This Row],[Cost of Package Per Tourist]]*Table1[[#This Row],[Actual Demand]])+(Table1[[#This Row],[Cost per unit of resources]]*Table1[[#This Row],['#Resources of Package]])</f>
        <v>21470</v>
      </c>
      <c r="M152" s="8">
        <f t="shared" ca="1" si="2"/>
        <v>8170</v>
      </c>
    </row>
    <row r="153" spans="11:13" x14ac:dyDescent="0.3">
      <c r="K153" s="8">
        <f ca="1">Table1[[#This Row],[Price]]*Table1[[#This Row],[Actual Demand]]</f>
        <v>14535</v>
      </c>
      <c r="L153" s="8">
        <f ca="1">(Table1[[#This Row],[Cost of Package Per Tourist]]*Table1[[#This Row],[Actual Demand]])+(Table1[[#This Row],[Cost per unit of resources]]*Table1[[#This Row],['#Resources of Package]])</f>
        <v>10431.25</v>
      </c>
      <c r="M153" s="8">
        <f t="shared" ca="1" si="2"/>
        <v>4103.75</v>
      </c>
    </row>
    <row r="154" spans="11:13" x14ac:dyDescent="0.3">
      <c r="K154" s="8">
        <f ca="1">Table1[[#This Row],[Price]]*Table1[[#This Row],[Actual Demand]]</f>
        <v>21945</v>
      </c>
      <c r="L154" s="8">
        <f ca="1">(Table1[[#This Row],[Cost of Package Per Tourist]]*Table1[[#This Row],[Actual Demand]])+(Table1[[#This Row],[Cost per unit of resources]]*Table1[[#This Row],['#Resources of Package]])</f>
        <v>15778.75</v>
      </c>
      <c r="M154" s="8">
        <f t="shared" ca="1" si="2"/>
        <v>6166.25</v>
      </c>
    </row>
    <row r="155" spans="11:13" x14ac:dyDescent="0.3">
      <c r="K155" s="8">
        <f ca="1">Table1[[#This Row],[Price]]*Table1[[#This Row],[Actual Demand]]</f>
        <v>13965</v>
      </c>
      <c r="L155" s="8">
        <f ca="1">(Table1[[#This Row],[Cost of Package Per Tourist]]*Table1[[#This Row],[Actual Demand]])+(Table1[[#This Row],[Cost per unit of resources]]*Table1[[#This Row],['#Resources of Package]])</f>
        <v>10103.75</v>
      </c>
      <c r="M155" s="8">
        <f t="shared" ca="1" si="2"/>
        <v>3861.25</v>
      </c>
    </row>
    <row r="156" spans="11:13" x14ac:dyDescent="0.3">
      <c r="K156" s="8">
        <f ca="1">Table1[[#This Row],[Price]]*Table1[[#This Row],[Actual Demand]]</f>
        <v>1890</v>
      </c>
      <c r="L156" s="8">
        <f ca="1">(Table1[[#This Row],[Cost of Package Per Tourist]]*Table1[[#This Row],[Actual Demand]])+(Table1[[#This Row],[Cost per unit of resources]]*Table1[[#This Row],['#Resources of Package]])</f>
        <v>1097.5</v>
      </c>
      <c r="M156" s="8">
        <f t="shared" ca="1" si="2"/>
        <v>792.5</v>
      </c>
    </row>
    <row r="157" spans="11:13" x14ac:dyDescent="0.3">
      <c r="K157" s="8">
        <f ca="1">Table1[[#This Row],[Price]]*Table1[[#This Row],[Actual Demand]]</f>
        <v>4635</v>
      </c>
      <c r="L157" s="8">
        <f ca="1">(Table1[[#This Row],[Cost of Package Per Tourist]]*Table1[[#This Row],[Actual Demand]])+(Table1[[#This Row],[Cost per unit of resources]]*Table1[[#This Row],['#Resources of Package]])</f>
        <v>2726.25</v>
      </c>
      <c r="M157" s="8">
        <f t="shared" ca="1" si="2"/>
        <v>1908.75</v>
      </c>
    </row>
    <row r="158" spans="11:13" x14ac:dyDescent="0.3">
      <c r="K158" s="8">
        <f ca="1">Table1[[#This Row],[Price]]*Table1[[#This Row],[Actual Demand]]</f>
        <v>3870</v>
      </c>
      <c r="L158" s="8">
        <f ca="1">(Table1[[#This Row],[Cost of Package Per Tourist]]*Table1[[#This Row],[Actual Demand]])+(Table1[[#This Row],[Cost per unit of resources]]*Table1[[#This Row],['#Resources of Package]])</f>
        <v>2142.5</v>
      </c>
      <c r="M158" s="8">
        <f t="shared" ca="1" si="2"/>
        <v>1727.5</v>
      </c>
    </row>
    <row r="159" spans="11:13" x14ac:dyDescent="0.3">
      <c r="K159" s="8">
        <f ca="1">Table1[[#This Row],[Price]]*Table1[[#This Row],[Actual Demand]]</f>
        <v>25080</v>
      </c>
      <c r="L159" s="8">
        <f ca="1">(Table1[[#This Row],[Cost of Package Per Tourist]]*Table1[[#This Row],[Actual Demand]])+(Table1[[#This Row],[Cost per unit of resources]]*Table1[[#This Row],['#Resources of Package]])</f>
        <v>18010</v>
      </c>
      <c r="M159" s="8">
        <f t="shared" ca="1" si="2"/>
        <v>7070</v>
      </c>
    </row>
    <row r="160" spans="11:13" x14ac:dyDescent="0.3">
      <c r="K160" s="8">
        <f ca="1">Table1[[#This Row],[Price]]*Table1[[#This Row],[Actual Demand]]</f>
        <v>20805</v>
      </c>
      <c r="L160" s="8">
        <f ca="1">(Table1[[#This Row],[Cost of Package Per Tourist]]*Table1[[#This Row],[Actual Demand]])+(Table1[[#This Row],[Cost per unit of resources]]*Table1[[#This Row],['#Resources of Package]])</f>
        <v>15003.75</v>
      </c>
      <c r="M160" s="8">
        <f t="shared" ca="1" si="2"/>
        <v>5801.25</v>
      </c>
    </row>
    <row r="161" spans="11:13" x14ac:dyDescent="0.3">
      <c r="K161" s="8">
        <f ca="1">Table1[[#This Row],[Price]]*Table1[[#This Row],[Actual Demand]]</f>
        <v>15390</v>
      </c>
      <c r="L161" s="8">
        <f ca="1">(Table1[[#This Row],[Cost of Package Per Tourist]]*Table1[[#This Row],[Actual Demand]])+(Table1[[#This Row],[Cost per unit of resources]]*Table1[[#This Row],['#Resources of Package]])</f>
        <v>11042.5</v>
      </c>
      <c r="M161" s="8">
        <f t="shared" ca="1" si="2"/>
        <v>4347.5</v>
      </c>
    </row>
    <row r="162" spans="11:13" x14ac:dyDescent="0.3">
      <c r="K162" s="8">
        <f ca="1">Table1[[#This Row],[Price]]*Table1[[#This Row],[Actual Demand]]</f>
        <v>12255</v>
      </c>
      <c r="L162" s="8">
        <f ca="1">(Table1[[#This Row],[Cost of Package Per Tourist]]*Table1[[#This Row],[Actual Demand]])+(Table1[[#This Row],[Cost per unit of resources]]*Table1[[#This Row],['#Resources of Package]])</f>
        <v>8841.25</v>
      </c>
      <c r="M162" s="8">
        <f t="shared" ca="1" si="2"/>
        <v>3413.75</v>
      </c>
    </row>
    <row r="163" spans="11:13" x14ac:dyDescent="0.3">
      <c r="K163" s="8">
        <f ca="1">Table1[[#This Row],[Price]]*Table1[[#This Row],[Actual Demand]]</f>
        <v>2760</v>
      </c>
      <c r="L163" s="8">
        <f ca="1">(Table1[[#This Row],[Cost of Package Per Tourist]]*Table1[[#This Row],[Actual Demand]])+(Table1[[#This Row],[Cost per unit of resources]]*Table1[[#This Row],['#Resources of Package]])</f>
        <v>1270</v>
      </c>
      <c r="M163" s="8">
        <f t="shared" ca="1" si="2"/>
        <v>1490</v>
      </c>
    </row>
    <row r="164" spans="11:13" x14ac:dyDescent="0.3">
      <c r="K164" s="8">
        <f ca="1">Table1[[#This Row],[Price]]*Table1[[#This Row],[Actual Demand]]</f>
        <v>2940</v>
      </c>
      <c r="L164" s="8">
        <f ca="1">(Table1[[#This Row],[Cost of Package Per Tourist]]*Table1[[#This Row],[Actual Demand]])+(Table1[[#This Row],[Cost per unit of resources]]*Table1[[#This Row],['#Resources of Package]])</f>
        <v>1525</v>
      </c>
      <c r="M164" s="8">
        <f t="shared" ca="1" si="2"/>
        <v>1415</v>
      </c>
    </row>
    <row r="165" spans="11:13" x14ac:dyDescent="0.3">
      <c r="K165" s="8">
        <f ca="1">Table1[[#This Row],[Price]]*Table1[[#This Row],[Actual Demand]]</f>
        <v>2370</v>
      </c>
      <c r="L165" s="8">
        <f ca="1">(Table1[[#This Row],[Cost of Package Per Tourist]]*Table1[[#This Row],[Actual Demand]])+(Table1[[#This Row],[Cost per unit of resources]]*Table1[[#This Row],['#Resources of Package]])</f>
        <v>1067.5</v>
      </c>
      <c r="M165" s="8">
        <f t="shared" ca="1" si="2"/>
        <v>1302.5</v>
      </c>
    </row>
    <row r="166" spans="11:13" x14ac:dyDescent="0.3">
      <c r="K166" s="8">
        <f ca="1">Table1[[#This Row],[Price]]*Table1[[#This Row],[Actual Demand]]</f>
        <v>11475</v>
      </c>
      <c r="L166" s="8">
        <f ca="1">(Table1[[#This Row],[Cost of Package Per Tourist]]*Table1[[#This Row],[Actual Demand]])+(Table1[[#This Row],[Cost per unit of resources]]*Table1[[#This Row],['#Resources of Package]])</f>
        <v>7876.25</v>
      </c>
      <c r="M166" s="8">
        <f t="shared" ca="1" si="2"/>
        <v>3598.75</v>
      </c>
    </row>
    <row r="167" spans="11:13" x14ac:dyDescent="0.3">
      <c r="K167" s="8">
        <f ca="1">Table1[[#This Row],[Price]]*Table1[[#This Row],[Actual Demand]]</f>
        <v>9315</v>
      </c>
      <c r="L167" s="8">
        <f ca="1">(Table1[[#This Row],[Cost of Package Per Tourist]]*Table1[[#This Row],[Actual Demand]])+(Table1[[#This Row],[Cost per unit of resources]]*Table1[[#This Row],['#Resources of Package]])</f>
        <v>6426.25</v>
      </c>
      <c r="M167" s="8">
        <f t="shared" ca="1" si="2"/>
        <v>2888.75</v>
      </c>
    </row>
    <row r="168" spans="11:13" x14ac:dyDescent="0.3">
      <c r="K168" s="8">
        <f ca="1">Table1[[#This Row],[Price]]*Table1[[#This Row],[Actual Demand]]</f>
        <v>13770</v>
      </c>
      <c r="L168" s="8">
        <f ca="1">(Table1[[#This Row],[Cost of Package Per Tourist]]*Table1[[#This Row],[Actual Demand]])+(Table1[[#This Row],[Cost per unit of resources]]*Table1[[#This Row],['#Resources of Package]])</f>
        <v>9607.5</v>
      </c>
      <c r="M168" s="8">
        <f t="shared" ca="1" si="2"/>
        <v>4162.5</v>
      </c>
    </row>
    <row r="169" spans="11:13" x14ac:dyDescent="0.3">
      <c r="K169" s="8">
        <f ca="1">Table1[[#This Row],[Price]]*Table1[[#This Row],[Actual Demand]]</f>
        <v>5390</v>
      </c>
      <c r="L169" s="8">
        <f ca="1">(Table1[[#This Row],[Cost of Package Per Tourist]]*Table1[[#This Row],[Actual Demand]])+(Table1[[#This Row],[Cost per unit of resources]]*Table1[[#This Row],['#Resources of Package]])</f>
        <v>3382.5</v>
      </c>
      <c r="M169" s="8">
        <f t="shared" ca="1" si="2"/>
        <v>2007.5</v>
      </c>
    </row>
    <row r="170" spans="11:13" x14ac:dyDescent="0.3">
      <c r="K170" s="8">
        <f ca="1">Table1[[#This Row],[Price]]*Table1[[#This Row],[Actual Demand]]</f>
        <v>2800</v>
      </c>
      <c r="L170" s="8">
        <f ca="1">(Table1[[#This Row],[Cost of Package Per Tourist]]*Table1[[#This Row],[Actual Demand]])+(Table1[[#This Row],[Cost per unit of resources]]*Table1[[#This Row],['#Resources of Package]])</f>
        <v>1800</v>
      </c>
      <c r="M170" s="8">
        <f t="shared" ca="1" si="2"/>
        <v>1000</v>
      </c>
    </row>
    <row r="171" spans="11:13" x14ac:dyDescent="0.3">
      <c r="K171" s="8">
        <f ca="1">Table1[[#This Row],[Price]]*Table1[[#This Row],[Actual Demand]]</f>
        <v>5530</v>
      </c>
      <c r="L171" s="8">
        <f ca="1">(Table1[[#This Row],[Cost of Package Per Tourist]]*Table1[[#This Row],[Actual Demand]])+(Table1[[#This Row],[Cost per unit of resources]]*Table1[[#This Row],['#Resources of Package]])</f>
        <v>3467.5</v>
      </c>
      <c r="M171" s="8">
        <f t="shared" ca="1" si="2"/>
        <v>2062.5</v>
      </c>
    </row>
    <row r="172" spans="11:13" x14ac:dyDescent="0.3">
      <c r="K172" s="8">
        <f ca="1">Table1[[#This Row],[Price]]*Table1[[#This Row],[Actual Demand]]</f>
        <v>6975</v>
      </c>
      <c r="L172" s="8">
        <f ca="1">(Table1[[#This Row],[Cost of Package Per Tourist]]*Table1[[#This Row],[Actual Demand]])+(Table1[[#This Row],[Cost per unit of resources]]*Table1[[#This Row],['#Resources of Package]])</f>
        <v>4401.25</v>
      </c>
      <c r="M172" s="8">
        <f t="shared" ca="1" si="2"/>
        <v>2573.75</v>
      </c>
    </row>
    <row r="173" spans="11:13" x14ac:dyDescent="0.3">
      <c r="K173" s="8">
        <f ca="1">Table1[[#This Row],[Price]]*Table1[[#This Row],[Actual Demand]]</f>
        <v>7875</v>
      </c>
      <c r="L173" s="8">
        <f ca="1">(Table1[[#This Row],[Cost of Package Per Tourist]]*Table1[[#This Row],[Actual Demand]])+(Table1[[#This Row],[Cost per unit of resources]]*Table1[[#This Row],['#Resources of Package]])</f>
        <v>5156.25</v>
      </c>
      <c r="M173" s="8">
        <f t="shared" ca="1" si="2"/>
        <v>2718.75</v>
      </c>
    </row>
    <row r="174" spans="11:13" x14ac:dyDescent="0.3">
      <c r="K174" s="8">
        <f ca="1">Table1[[#This Row],[Price]]*Table1[[#This Row],[Actual Demand]]</f>
        <v>6375</v>
      </c>
      <c r="L174" s="8">
        <f ca="1">(Table1[[#This Row],[Cost of Package Per Tourist]]*Table1[[#This Row],[Actual Demand]])+(Table1[[#This Row],[Cost per unit of resources]]*Table1[[#This Row],['#Resources of Package]])</f>
        <v>4061.25</v>
      </c>
      <c r="M174" s="8">
        <f t="shared" ca="1" si="2"/>
        <v>2313.75</v>
      </c>
    </row>
    <row r="175" spans="11:13" x14ac:dyDescent="0.3">
      <c r="K175" s="8">
        <f ca="1">Table1[[#This Row],[Price]]*Table1[[#This Row],[Actual Demand]]</f>
        <v>20740</v>
      </c>
      <c r="L175" s="8">
        <f ca="1">(Table1[[#This Row],[Cost of Package Per Tourist]]*Table1[[#This Row],[Actual Demand]])+(Table1[[#This Row],[Cost per unit of resources]]*Table1[[#This Row],['#Resources of Package]])</f>
        <v>15085</v>
      </c>
      <c r="M175" s="8">
        <f t="shared" ca="1" si="2"/>
        <v>5655</v>
      </c>
    </row>
    <row r="176" spans="11:13" x14ac:dyDescent="0.3">
      <c r="K176" s="8">
        <f ca="1">Table1[[#This Row],[Price]]*Table1[[#This Row],[Actual Demand]]</f>
        <v>36720</v>
      </c>
      <c r="L176" s="8">
        <f ca="1">(Table1[[#This Row],[Cost of Package Per Tourist]]*Table1[[#This Row],[Actual Demand]])+(Table1[[#This Row],[Cost per unit of resources]]*Table1[[#This Row],['#Resources of Package]])</f>
        <v>26550</v>
      </c>
      <c r="M176" s="8">
        <f t="shared" ca="1" si="2"/>
        <v>10170</v>
      </c>
    </row>
    <row r="177" spans="11:13" x14ac:dyDescent="0.3">
      <c r="K177" s="8">
        <f ca="1">Table1[[#This Row],[Price]]*Table1[[#This Row],[Actual Demand]]</f>
        <v>19380</v>
      </c>
      <c r="L177" s="8">
        <f ca="1">(Table1[[#This Row],[Cost of Package Per Tourist]]*Table1[[#This Row],[Actual Demand]])+(Table1[[#This Row],[Cost per unit of resources]]*Table1[[#This Row],['#Resources of Package]])</f>
        <v>14035</v>
      </c>
      <c r="M177" s="8">
        <f t="shared" ca="1" si="2"/>
        <v>5345</v>
      </c>
    </row>
    <row r="178" spans="11:13" x14ac:dyDescent="0.3">
      <c r="K178" s="8">
        <f ca="1">Table1[[#This Row],[Price]]*Table1[[#This Row],[Actual Demand]]</f>
        <v>38420</v>
      </c>
      <c r="L178" s="8">
        <f ca="1">(Table1[[#This Row],[Cost of Package Per Tourist]]*Table1[[#This Row],[Actual Demand]])+(Table1[[#This Row],[Cost per unit of resources]]*Table1[[#This Row],['#Resources of Package]])</f>
        <v>27795</v>
      </c>
      <c r="M178" s="8">
        <f t="shared" ca="1" si="2"/>
        <v>10625</v>
      </c>
    </row>
    <row r="179" spans="11:13" x14ac:dyDescent="0.3">
      <c r="K179" s="8">
        <f ca="1">Table1[[#This Row],[Price]]*Table1[[#This Row],[Actual Demand]]</f>
        <v>3090</v>
      </c>
      <c r="L179" s="8">
        <f ca="1">(Table1[[#This Row],[Cost of Package Per Tourist]]*Table1[[#This Row],[Actual Demand]])+(Table1[[#This Row],[Cost per unit of resources]]*Table1[[#This Row],['#Resources of Package]])</f>
        <v>1567.5</v>
      </c>
      <c r="M179" s="8">
        <f t="shared" ca="1" si="2"/>
        <v>1522.5</v>
      </c>
    </row>
    <row r="180" spans="11:13" x14ac:dyDescent="0.3">
      <c r="K180" s="8">
        <f ca="1">Table1[[#This Row],[Price]]*Table1[[#This Row],[Actual Demand]]</f>
        <v>2760</v>
      </c>
      <c r="L180" s="8">
        <f ca="1">(Table1[[#This Row],[Cost of Package Per Tourist]]*Table1[[#This Row],[Actual Demand]])+(Table1[[#This Row],[Cost per unit of resources]]*Table1[[#This Row],['#Resources of Package]])</f>
        <v>1290</v>
      </c>
      <c r="M180" s="8">
        <f t="shared" ca="1" si="2"/>
        <v>1470</v>
      </c>
    </row>
    <row r="181" spans="11:13" x14ac:dyDescent="0.3">
      <c r="K181" s="8">
        <f ca="1">Table1[[#This Row],[Price]]*Table1[[#This Row],[Actual Demand]]</f>
        <v>61950</v>
      </c>
      <c r="L181" s="8">
        <f ca="1">(Table1[[#This Row],[Cost of Package Per Tourist]]*Table1[[#This Row],[Actual Demand]])+(Table1[[#This Row],[Cost per unit of resources]]*Table1[[#This Row],['#Resources of Package]])</f>
        <v>45672.5</v>
      </c>
      <c r="M181" s="8">
        <f t="shared" ca="1" si="2"/>
        <v>16277.5</v>
      </c>
    </row>
    <row r="182" spans="11:13" x14ac:dyDescent="0.3">
      <c r="K182" s="8">
        <f ca="1">Table1[[#This Row],[Price]]*Table1[[#This Row],[Actual Demand]]</f>
        <v>42480</v>
      </c>
      <c r="L182" s="8">
        <f ca="1">(Table1[[#This Row],[Cost of Package Per Tourist]]*Table1[[#This Row],[Actual Demand]])+(Table1[[#This Row],[Cost per unit of resources]]*Table1[[#This Row],['#Resources of Package]])</f>
        <v>31230</v>
      </c>
      <c r="M182" s="8">
        <f t="shared" ca="1" si="2"/>
        <v>11250</v>
      </c>
    </row>
    <row r="183" spans="11:13" x14ac:dyDescent="0.3">
      <c r="K183" s="8">
        <f ca="1">Table1[[#This Row],[Price]]*Table1[[#This Row],[Actual Demand]]</f>
        <v>29500</v>
      </c>
      <c r="L183" s="8">
        <f ca="1">(Table1[[#This Row],[Cost of Package Per Tourist]]*Table1[[#This Row],[Actual Demand]])+(Table1[[#This Row],[Cost per unit of resources]]*Table1[[#This Row],['#Resources of Package]])</f>
        <v>21655</v>
      </c>
      <c r="M183" s="8">
        <f t="shared" ca="1" si="2"/>
        <v>7845</v>
      </c>
    </row>
    <row r="184" spans="11:13" x14ac:dyDescent="0.3">
      <c r="K184" s="8">
        <f ca="1">Table1[[#This Row],[Price]]*Table1[[#This Row],[Actual Demand]]</f>
        <v>41300</v>
      </c>
      <c r="L184" s="8">
        <f ca="1">(Table1[[#This Row],[Cost of Package Per Tourist]]*Table1[[#This Row],[Actual Demand]])+(Table1[[#This Row],[Cost per unit of resources]]*Table1[[#This Row],['#Resources of Package]])</f>
        <v>30395</v>
      </c>
      <c r="M184" s="8">
        <f t="shared" ca="1" si="2"/>
        <v>10905</v>
      </c>
    </row>
    <row r="185" spans="11:13" x14ac:dyDescent="0.3">
      <c r="K185" s="8">
        <f ca="1">Table1[[#This Row],[Price]]*Table1[[#This Row],[Actual Demand]]</f>
        <v>7980</v>
      </c>
      <c r="L185" s="8">
        <f ca="1">(Table1[[#This Row],[Cost of Package Per Tourist]]*Table1[[#This Row],[Actual Demand]])+(Table1[[#This Row],[Cost per unit of resources]]*Table1[[#This Row],['#Resources of Package]])</f>
        <v>5495</v>
      </c>
      <c r="M185" s="8">
        <f t="shared" ca="1" si="2"/>
        <v>2485</v>
      </c>
    </row>
    <row r="186" spans="11:13" x14ac:dyDescent="0.3">
      <c r="K186" s="8">
        <f ca="1">Table1[[#This Row],[Price]]*Table1[[#This Row],[Actual Demand]]</f>
        <v>7840</v>
      </c>
      <c r="L186" s="8">
        <f ca="1">(Table1[[#This Row],[Cost of Package Per Tourist]]*Table1[[#This Row],[Actual Demand]])+(Table1[[#This Row],[Cost per unit of resources]]*Table1[[#This Row],['#Resources of Package]])</f>
        <v>5360</v>
      </c>
      <c r="M186" s="8">
        <f t="shared" ca="1" si="2"/>
        <v>2480</v>
      </c>
    </row>
    <row r="187" spans="11:13" x14ac:dyDescent="0.3">
      <c r="K187" s="8">
        <f ca="1">Table1[[#This Row],[Price]]*Table1[[#This Row],[Actual Demand]]</f>
        <v>11620</v>
      </c>
      <c r="L187" s="8">
        <f ca="1">(Table1[[#This Row],[Cost of Package Per Tourist]]*Table1[[#This Row],[Actual Demand]])+(Table1[[#This Row],[Cost per unit of resources]]*Table1[[#This Row],['#Resources of Package]])</f>
        <v>8005</v>
      </c>
      <c r="M187" s="8">
        <f t="shared" ca="1" si="2"/>
        <v>3615</v>
      </c>
    </row>
    <row r="188" spans="11:13" x14ac:dyDescent="0.3">
      <c r="K188" s="8">
        <f ca="1">Table1[[#This Row],[Price]]*Table1[[#This Row],[Actual Demand]]</f>
        <v>6300</v>
      </c>
      <c r="L188" s="8">
        <f ca="1">(Table1[[#This Row],[Cost of Package Per Tourist]]*Table1[[#This Row],[Actual Demand]])+(Table1[[#This Row],[Cost per unit of resources]]*Table1[[#This Row],['#Resources of Package]])</f>
        <v>4425</v>
      </c>
      <c r="M188" s="8">
        <f t="shared" ca="1" si="2"/>
        <v>1875</v>
      </c>
    </row>
    <row r="189" spans="11:13" x14ac:dyDescent="0.3">
      <c r="K189" s="8">
        <f ca="1">Table1[[#This Row],[Price]]*Table1[[#This Row],[Actual Demand]]</f>
        <v>13860</v>
      </c>
      <c r="L189" s="8">
        <f ca="1">(Table1[[#This Row],[Cost of Package Per Tourist]]*Table1[[#This Row],[Actual Demand]])+(Table1[[#This Row],[Cost per unit of resources]]*Table1[[#This Row],['#Resources of Package]])</f>
        <v>9775</v>
      </c>
      <c r="M189" s="8">
        <f t="shared" ca="1" si="2"/>
        <v>4085</v>
      </c>
    </row>
    <row r="190" spans="11:13" x14ac:dyDescent="0.3">
      <c r="K190" s="8">
        <f ca="1">Table1[[#This Row],[Price]]*Table1[[#This Row],[Actual Demand]]</f>
        <v>17820</v>
      </c>
      <c r="L190" s="8">
        <f ca="1">(Table1[[#This Row],[Cost of Package Per Tourist]]*Table1[[#This Row],[Actual Demand]])+(Table1[[#This Row],[Cost per unit of resources]]*Table1[[#This Row],['#Resources of Package]])</f>
        <v>12575</v>
      </c>
      <c r="M190" s="8">
        <f t="shared" ca="1" si="2"/>
        <v>5245</v>
      </c>
    </row>
    <row r="191" spans="11:13" x14ac:dyDescent="0.3">
      <c r="K191" s="8">
        <f ca="1">Table1[[#This Row],[Price]]*Table1[[#This Row],[Actual Demand]]</f>
        <v>4356</v>
      </c>
      <c r="L191" s="8">
        <f ca="1">(Table1[[#This Row],[Cost of Package Per Tourist]]*Table1[[#This Row],[Actual Demand]])+(Table1[[#This Row],[Cost per unit of resources]]*Table1[[#This Row],['#Resources of Package]])</f>
        <v>2937</v>
      </c>
      <c r="M191" s="8">
        <f t="shared" ca="1" si="2"/>
        <v>1419</v>
      </c>
    </row>
    <row r="192" spans="11:13" x14ac:dyDescent="0.3">
      <c r="K192" s="8">
        <f ca="1">Table1[[#This Row],[Price]]*Table1[[#This Row],[Actual Demand]]</f>
        <v>10197</v>
      </c>
      <c r="L192" s="8">
        <f ca="1">(Table1[[#This Row],[Cost of Package Per Tourist]]*Table1[[#This Row],[Actual Demand]])+(Table1[[#This Row],[Cost per unit of resources]]*Table1[[#This Row],['#Resources of Package]])</f>
        <v>6887.75</v>
      </c>
      <c r="M192" s="8">
        <f t="shared" ca="1" si="2"/>
        <v>3309.25</v>
      </c>
    </row>
    <row r="193" spans="11:13" x14ac:dyDescent="0.3">
      <c r="K193" s="8">
        <f ca="1">Table1[[#This Row],[Price]]*Table1[[#This Row],[Actual Demand]]</f>
        <v>8600</v>
      </c>
      <c r="L193" s="8">
        <f ca="1">(Table1[[#This Row],[Cost of Package Per Tourist]]*Table1[[#This Row],[Actual Demand]])+(Table1[[#This Row],[Cost per unit of resources]]*Table1[[#This Row],['#Resources of Package]])</f>
        <v>6100</v>
      </c>
      <c r="M193" s="8">
        <f t="shared" ca="1" si="2"/>
        <v>2500</v>
      </c>
    </row>
    <row r="194" spans="11:13" x14ac:dyDescent="0.3">
      <c r="K194" s="8">
        <f ca="1">Table1[[#This Row],[Price]]*Table1[[#This Row],[Actual Demand]]</f>
        <v>19800</v>
      </c>
      <c r="L194" s="8">
        <f ca="1">(Table1[[#This Row],[Cost of Package Per Tourist]]*Table1[[#This Row],[Actual Demand]])+(Table1[[#This Row],[Cost per unit of resources]]*Table1[[#This Row],['#Resources of Package]])</f>
        <v>14120</v>
      </c>
      <c r="M194" s="8">
        <f t="shared" ca="1" si="2"/>
        <v>5680</v>
      </c>
    </row>
    <row r="195" spans="11:13" x14ac:dyDescent="0.3">
      <c r="K195" s="8">
        <f ca="1">Table1[[#This Row],[Price]]*Table1[[#This Row],[Actual Demand]]</f>
        <v>2380</v>
      </c>
      <c r="L195" s="8">
        <f ca="1">(Table1[[#This Row],[Cost of Package Per Tourist]]*Table1[[#This Row],[Actual Demand]])+(Table1[[#This Row],[Cost per unit of resources]]*Table1[[#This Row],['#Resources of Package]])</f>
        <v>1255</v>
      </c>
      <c r="M195" s="8">
        <f t="shared" ref="M195:M258" ca="1" si="3">K195-L195</f>
        <v>1125</v>
      </c>
    </row>
    <row r="196" spans="11:13" x14ac:dyDescent="0.3">
      <c r="K196" s="8">
        <f ca="1">Table1[[#This Row],[Price]]*Table1[[#This Row],[Actual Demand]]</f>
        <v>2450</v>
      </c>
      <c r="L196" s="8">
        <f ca="1">(Table1[[#This Row],[Cost of Package Per Tourist]]*Table1[[#This Row],[Actual Demand]])+(Table1[[#This Row],[Cost per unit of resources]]*Table1[[#This Row],['#Resources of Package]])</f>
        <v>1287.5</v>
      </c>
      <c r="M196" s="8">
        <f t="shared" ca="1" si="3"/>
        <v>1162.5</v>
      </c>
    </row>
    <row r="197" spans="11:13" x14ac:dyDescent="0.3">
      <c r="K197" s="8">
        <f ca="1">Table1[[#This Row],[Price]]*Table1[[#This Row],[Actual Demand]]</f>
        <v>29370</v>
      </c>
      <c r="L197" s="8">
        <f ca="1">(Table1[[#This Row],[Cost of Package Per Tourist]]*Table1[[#This Row],[Actual Demand]])+(Table1[[#This Row],[Cost per unit of resources]]*Table1[[#This Row],['#Resources of Package]])</f>
        <v>21257.5</v>
      </c>
      <c r="M197" s="8">
        <f t="shared" ca="1" si="3"/>
        <v>8112.5</v>
      </c>
    </row>
    <row r="198" spans="11:13" x14ac:dyDescent="0.3">
      <c r="K198" s="8">
        <f ca="1">Table1[[#This Row],[Price]]*Table1[[#This Row],[Actual Demand]]</f>
        <v>20130</v>
      </c>
      <c r="L198" s="8">
        <f ca="1">(Table1[[#This Row],[Cost of Package Per Tourist]]*Table1[[#This Row],[Actual Demand]])+(Table1[[#This Row],[Cost per unit of resources]]*Table1[[#This Row],['#Resources of Package]])</f>
        <v>14567.5</v>
      </c>
      <c r="M198" s="8">
        <f t="shared" ca="1" si="3"/>
        <v>5562.5</v>
      </c>
    </row>
    <row r="199" spans="11:13" x14ac:dyDescent="0.3">
      <c r="K199" s="8">
        <f ca="1">Table1[[#This Row],[Price]]*Table1[[#This Row],[Actual Demand]]</f>
        <v>32010</v>
      </c>
      <c r="L199" s="8">
        <f ca="1">(Table1[[#This Row],[Cost of Package Per Tourist]]*Table1[[#This Row],[Actual Demand]])+(Table1[[#This Row],[Cost per unit of resources]]*Table1[[#This Row],['#Resources of Package]])</f>
        <v>23347.5</v>
      </c>
      <c r="M199" s="8">
        <f t="shared" ca="1" si="3"/>
        <v>8662.5</v>
      </c>
    </row>
    <row r="200" spans="11:13" x14ac:dyDescent="0.3">
      <c r="K200" s="8">
        <f ca="1">Table1[[#This Row],[Price]]*Table1[[#This Row],[Actual Demand]]</f>
        <v>44000</v>
      </c>
      <c r="L200" s="8">
        <f ca="1">(Table1[[#This Row],[Cost of Package Per Tourist]]*Table1[[#This Row],[Actual Demand]])+(Table1[[#This Row],[Cost per unit of resources]]*Table1[[#This Row],['#Resources of Package]])</f>
        <v>32210</v>
      </c>
      <c r="M200" s="8">
        <f t="shared" ca="1" si="3"/>
        <v>11790</v>
      </c>
    </row>
    <row r="201" spans="11:13" x14ac:dyDescent="0.3">
      <c r="K201" s="8">
        <f ca="1">Table1[[#This Row],[Price]]*Table1[[#This Row],[Actual Demand]]</f>
        <v>38280</v>
      </c>
      <c r="L201" s="8">
        <f ca="1">(Table1[[#This Row],[Cost of Package Per Tourist]]*Table1[[#This Row],[Actual Demand]])+(Table1[[#This Row],[Cost per unit of resources]]*Table1[[#This Row],['#Resources of Package]])</f>
        <v>27980</v>
      </c>
      <c r="M201" s="8">
        <f t="shared" ca="1" si="3"/>
        <v>10300</v>
      </c>
    </row>
    <row r="202" spans="11:13" x14ac:dyDescent="0.3">
      <c r="K202" s="8">
        <f ca="1">Table1[[#This Row],[Price]]*Table1[[#This Row],[Actual Demand]]</f>
        <v>41800</v>
      </c>
      <c r="L202" s="8">
        <f ca="1">(Table1[[#This Row],[Cost of Package Per Tourist]]*Table1[[#This Row],[Actual Demand]])+(Table1[[#This Row],[Cost per unit of resources]]*Table1[[#This Row],['#Resources of Package]])</f>
        <v>30660</v>
      </c>
      <c r="M202" s="8">
        <f t="shared" ca="1" si="3"/>
        <v>11140</v>
      </c>
    </row>
    <row r="203" spans="11:13" x14ac:dyDescent="0.3">
      <c r="K203" s="8">
        <f ca="1">Table1[[#This Row],[Price]]*Table1[[#This Row],[Actual Demand]]</f>
        <v>32120</v>
      </c>
      <c r="L203" s="8">
        <f ca="1">(Table1[[#This Row],[Cost of Package Per Tourist]]*Table1[[#This Row],[Actual Demand]])+(Table1[[#This Row],[Cost per unit of resources]]*Table1[[#This Row],['#Resources of Package]])</f>
        <v>23460</v>
      </c>
      <c r="M203" s="8">
        <f t="shared" ca="1" si="3"/>
        <v>8660</v>
      </c>
    </row>
    <row r="204" spans="11:13" x14ac:dyDescent="0.3">
      <c r="K204" s="8">
        <f ca="1">Table1[[#This Row],[Price]]*Table1[[#This Row],[Actual Demand]]</f>
        <v>36400</v>
      </c>
      <c r="L204" s="8">
        <f ca="1">(Table1[[#This Row],[Cost of Package Per Tourist]]*Table1[[#This Row],[Actual Demand]])+(Table1[[#This Row],[Cost per unit of resources]]*Table1[[#This Row],['#Resources of Package]])</f>
        <v>26750</v>
      </c>
      <c r="M204" s="8">
        <f t="shared" ca="1" si="3"/>
        <v>9650</v>
      </c>
    </row>
    <row r="205" spans="11:13" x14ac:dyDescent="0.3">
      <c r="K205" s="8">
        <f ca="1">Table1[[#This Row],[Price]]*Table1[[#This Row],[Actual Demand]]</f>
        <v>22400</v>
      </c>
      <c r="L205" s="8">
        <f ca="1">(Table1[[#This Row],[Cost of Package Per Tourist]]*Table1[[#This Row],[Actual Demand]])+(Table1[[#This Row],[Cost per unit of resources]]*Table1[[#This Row],['#Resources of Package]])</f>
        <v>16490</v>
      </c>
      <c r="M205" s="8">
        <f t="shared" ca="1" si="3"/>
        <v>5910</v>
      </c>
    </row>
    <row r="206" spans="11:13" x14ac:dyDescent="0.3">
      <c r="K206" s="8">
        <f ca="1">Table1[[#This Row],[Price]]*Table1[[#This Row],[Actual Demand]]</f>
        <v>56560</v>
      </c>
      <c r="L206" s="8">
        <f ca="1">(Table1[[#This Row],[Cost of Package Per Tourist]]*Table1[[#This Row],[Actual Demand]])+(Table1[[#This Row],[Cost per unit of resources]]*Table1[[#This Row],['#Resources of Package]])</f>
        <v>41610</v>
      </c>
      <c r="M206" s="8">
        <f t="shared" ca="1" si="3"/>
        <v>14950</v>
      </c>
    </row>
    <row r="207" spans="11:13" x14ac:dyDescent="0.3">
      <c r="K207" s="8">
        <f ca="1">Table1[[#This Row],[Price]]*Table1[[#This Row],[Actual Demand]]</f>
        <v>55440</v>
      </c>
      <c r="L207" s="8">
        <f ca="1">(Table1[[#This Row],[Cost of Package Per Tourist]]*Table1[[#This Row],[Actual Demand]])+(Table1[[#This Row],[Cost per unit of resources]]*Table1[[#This Row],['#Resources of Package]])</f>
        <v>40830</v>
      </c>
      <c r="M207" s="8">
        <f t="shared" ca="1" si="3"/>
        <v>14610</v>
      </c>
    </row>
    <row r="208" spans="11:13" x14ac:dyDescent="0.3">
      <c r="K208" s="8">
        <f ca="1">Table1[[#This Row],[Price]]*Table1[[#This Row],[Actual Demand]]</f>
        <v>45650</v>
      </c>
      <c r="L208" s="8">
        <f ca="1">(Table1[[#This Row],[Cost of Package Per Tourist]]*Table1[[#This Row],[Actual Demand]])+(Table1[[#This Row],[Cost per unit of resources]]*Table1[[#This Row],['#Resources of Package]])</f>
        <v>33277.5</v>
      </c>
      <c r="M208" s="8">
        <f t="shared" ca="1" si="3"/>
        <v>12372.5</v>
      </c>
    </row>
    <row r="209" spans="11:13" x14ac:dyDescent="0.3">
      <c r="K209" s="8">
        <f ca="1">Table1[[#This Row],[Price]]*Table1[[#This Row],[Actual Demand]]</f>
        <v>47725</v>
      </c>
      <c r="L209" s="8">
        <f ca="1">(Table1[[#This Row],[Cost of Package Per Tourist]]*Table1[[#This Row],[Actual Demand]])+(Table1[[#This Row],[Cost per unit of resources]]*Table1[[#This Row],['#Resources of Package]])</f>
        <v>34763.75</v>
      </c>
      <c r="M209" s="8">
        <f t="shared" ca="1" si="3"/>
        <v>12961.25</v>
      </c>
    </row>
    <row r="210" spans="11:13" x14ac:dyDescent="0.3">
      <c r="K210" s="8">
        <f ca="1">Table1[[#This Row],[Price]]*Table1[[#This Row],[Actual Demand]]</f>
        <v>33615</v>
      </c>
      <c r="L210" s="8">
        <f ca="1">(Table1[[#This Row],[Cost of Package Per Tourist]]*Table1[[#This Row],[Actual Demand]])+(Table1[[#This Row],[Cost per unit of resources]]*Table1[[#This Row],['#Resources of Package]])</f>
        <v>24521.25</v>
      </c>
      <c r="M210" s="8">
        <f t="shared" ca="1" si="3"/>
        <v>9093.75</v>
      </c>
    </row>
    <row r="211" spans="11:13" x14ac:dyDescent="0.3">
      <c r="K211" s="8">
        <f ca="1">Table1[[#This Row],[Price]]*Table1[[#This Row],[Actual Demand]]</f>
        <v>39840</v>
      </c>
      <c r="L211" s="8">
        <f ca="1">(Table1[[#This Row],[Cost of Package Per Tourist]]*Table1[[#This Row],[Actual Demand]])+(Table1[[#This Row],[Cost per unit of resources]]*Table1[[#This Row],['#Resources of Package]])</f>
        <v>29240</v>
      </c>
      <c r="M211" s="8">
        <f t="shared" ca="1" si="3"/>
        <v>10600</v>
      </c>
    </row>
    <row r="212" spans="11:13" x14ac:dyDescent="0.3">
      <c r="K212" s="8">
        <f ca="1">Table1[[#This Row],[Price]]*Table1[[#This Row],[Actual Demand]]</f>
        <v>13860</v>
      </c>
      <c r="L212" s="8">
        <f ca="1">(Table1[[#This Row],[Cost of Package Per Tourist]]*Table1[[#This Row],[Actual Demand]])+(Table1[[#This Row],[Cost per unit of resources]]*Table1[[#This Row],['#Resources of Package]])</f>
        <v>9865</v>
      </c>
      <c r="M212" s="8">
        <f t="shared" ca="1" si="3"/>
        <v>3995</v>
      </c>
    </row>
    <row r="213" spans="11:13" x14ac:dyDescent="0.3">
      <c r="K213" s="8">
        <f ca="1">Table1[[#This Row],[Price]]*Table1[[#This Row],[Actual Demand]]</f>
        <v>18480</v>
      </c>
      <c r="L213" s="8">
        <f ca="1">(Table1[[#This Row],[Cost of Package Per Tourist]]*Table1[[#This Row],[Actual Demand]])+(Table1[[#This Row],[Cost per unit of resources]]*Table1[[#This Row],['#Resources of Package]])</f>
        <v>13100</v>
      </c>
      <c r="M213" s="8">
        <f t="shared" ca="1" si="3"/>
        <v>5380</v>
      </c>
    </row>
    <row r="214" spans="11:13" x14ac:dyDescent="0.3">
      <c r="K214" s="8">
        <f ca="1">Table1[[#This Row],[Price]]*Table1[[#This Row],[Actual Demand]]</f>
        <v>24200</v>
      </c>
      <c r="L214" s="8">
        <f ca="1">(Table1[[#This Row],[Cost of Package Per Tourist]]*Table1[[#This Row],[Actual Demand]])+(Table1[[#This Row],[Cost per unit of resources]]*Table1[[#This Row],['#Resources of Package]])</f>
        <v>17190</v>
      </c>
      <c r="M214" s="8">
        <f t="shared" ca="1" si="3"/>
        <v>7010</v>
      </c>
    </row>
    <row r="215" spans="11:13" x14ac:dyDescent="0.3">
      <c r="K215" s="8">
        <f ca="1">Table1[[#This Row],[Price]]*Table1[[#This Row],[Actual Demand]]</f>
        <v>31390</v>
      </c>
      <c r="L215" s="8">
        <f ca="1">(Table1[[#This Row],[Cost of Package Per Tourist]]*Table1[[#This Row],[Actual Demand]])+(Table1[[#This Row],[Cost per unit of resources]]*Table1[[#This Row],['#Resources of Package]])</f>
        <v>22942.5</v>
      </c>
      <c r="M215" s="8">
        <f t="shared" ca="1" si="3"/>
        <v>8447.5</v>
      </c>
    </row>
    <row r="216" spans="11:13" x14ac:dyDescent="0.3">
      <c r="K216" s="8">
        <f ca="1">Table1[[#This Row],[Price]]*Table1[[#This Row],[Actual Demand]]</f>
        <v>26230</v>
      </c>
      <c r="L216" s="8">
        <f ca="1">(Table1[[#This Row],[Cost of Package Per Tourist]]*Table1[[#This Row],[Actual Demand]])+(Table1[[#This Row],[Cost per unit of resources]]*Table1[[#This Row],['#Resources of Package]])</f>
        <v>19152.5</v>
      </c>
      <c r="M216" s="8">
        <f t="shared" ca="1" si="3"/>
        <v>7077.5</v>
      </c>
    </row>
    <row r="217" spans="11:13" x14ac:dyDescent="0.3">
      <c r="K217" s="8">
        <f ca="1">Table1[[#This Row],[Price]]*Table1[[#This Row],[Actual Demand]]</f>
        <v>36120</v>
      </c>
      <c r="L217" s="8">
        <f ca="1">(Table1[[#This Row],[Cost of Package Per Tourist]]*Table1[[#This Row],[Actual Demand]])+(Table1[[#This Row],[Cost per unit of resources]]*Table1[[#This Row],['#Resources of Package]])</f>
        <v>26410</v>
      </c>
      <c r="M217" s="8">
        <f t="shared" ca="1" si="3"/>
        <v>9710</v>
      </c>
    </row>
    <row r="218" spans="11:13" x14ac:dyDescent="0.3">
      <c r="K218" s="8">
        <f ca="1">Table1[[#This Row],[Price]]*Table1[[#This Row],[Actual Demand]]</f>
        <v>47300</v>
      </c>
      <c r="L218" s="8">
        <f ca="1">(Table1[[#This Row],[Cost of Package Per Tourist]]*Table1[[#This Row],[Actual Demand]])+(Table1[[#This Row],[Cost per unit of resources]]*Table1[[#This Row],['#Resources of Package]])</f>
        <v>34455</v>
      </c>
      <c r="M218" s="8">
        <f t="shared" ca="1" si="3"/>
        <v>12845</v>
      </c>
    </row>
    <row r="219" spans="11:13" x14ac:dyDescent="0.3">
      <c r="K219" s="8">
        <f ca="1">Table1[[#This Row],[Price]]*Table1[[#This Row],[Actual Demand]]</f>
        <v>10005</v>
      </c>
      <c r="L219" s="8">
        <f ca="1">(Table1[[#This Row],[Cost of Package Per Tourist]]*Table1[[#This Row],[Actual Demand]])+(Table1[[#This Row],[Cost per unit of resources]]*Table1[[#This Row],['#Resources of Package]])</f>
        <v>6783.75</v>
      </c>
      <c r="M219" s="8">
        <f t="shared" ca="1" si="3"/>
        <v>3221.25</v>
      </c>
    </row>
    <row r="220" spans="11:13" x14ac:dyDescent="0.3">
      <c r="K220" s="8">
        <f ca="1">Table1[[#This Row],[Price]]*Table1[[#This Row],[Actual Demand]]</f>
        <v>9890</v>
      </c>
      <c r="L220" s="8">
        <f ca="1">(Table1[[#This Row],[Cost of Package Per Tourist]]*Table1[[#This Row],[Actual Demand]])+(Table1[[#This Row],[Cost per unit of resources]]*Table1[[#This Row],['#Resources of Package]])</f>
        <v>6717.5</v>
      </c>
      <c r="M220" s="8">
        <f t="shared" ca="1" si="3"/>
        <v>3172.5</v>
      </c>
    </row>
    <row r="221" spans="11:13" x14ac:dyDescent="0.3">
      <c r="K221" s="8">
        <f ca="1">Table1[[#This Row],[Price]]*Table1[[#This Row],[Actual Demand]]</f>
        <v>5520</v>
      </c>
      <c r="L221" s="8">
        <f ca="1">(Table1[[#This Row],[Cost of Package Per Tourist]]*Table1[[#This Row],[Actual Demand]])+(Table1[[#This Row],[Cost per unit of resources]]*Table1[[#This Row],['#Resources of Package]])</f>
        <v>3760</v>
      </c>
      <c r="M221" s="8">
        <f t="shared" ca="1" si="3"/>
        <v>1760</v>
      </c>
    </row>
    <row r="222" spans="11:13" x14ac:dyDescent="0.3">
      <c r="K222" s="8">
        <f ca="1">Table1[[#This Row],[Price]]*Table1[[#This Row],[Actual Demand]]</f>
        <v>50960</v>
      </c>
      <c r="L222" s="8">
        <f ca="1">(Table1[[#This Row],[Cost of Package Per Tourist]]*Table1[[#This Row],[Actual Demand]])+(Table1[[#This Row],[Cost per unit of resources]]*Table1[[#This Row],['#Resources of Package]])</f>
        <v>36680</v>
      </c>
      <c r="M222" s="8">
        <f t="shared" ca="1" si="3"/>
        <v>14280</v>
      </c>
    </row>
    <row r="223" spans="11:13" x14ac:dyDescent="0.3">
      <c r="K223" s="8">
        <f ca="1">Table1[[#This Row],[Price]]*Table1[[#This Row],[Actual Demand]]</f>
        <v>62160</v>
      </c>
      <c r="L223" s="8">
        <f ca="1">(Table1[[#This Row],[Cost of Package Per Tourist]]*Table1[[#This Row],[Actual Demand]])+(Table1[[#This Row],[Cost per unit of resources]]*Table1[[#This Row],['#Resources of Package]])</f>
        <v>44700</v>
      </c>
      <c r="M223" s="8">
        <f t="shared" ca="1" si="3"/>
        <v>17460</v>
      </c>
    </row>
    <row r="224" spans="11:13" x14ac:dyDescent="0.3">
      <c r="K224" s="8">
        <f ca="1">Table1[[#This Row],[Price]]*Table1[[#This Row],[Actual Demand]]</f>
        <v>44240</v>
      </c>
      <c r="L224" s="8">
        <f ca="1">(Table1[[#This Row],[Cost of Package Per Tourist]]*Table1[[#This Row],[Actual Demand]])+(Table1[[#This Row],[Cost per unit of resources]]*Table1[[#This Row],['#Resources of Package]])</f>
        <v>31860</v>
      </c>
      <c r="M224" s="8">
        <f t="shared" ca="1" si="3"/>
        <v>12380</v>
      </c>
    </row>
    <row r="225" spans="11:13" x14ac:dyDescent="0.3">
      <c r="K225" s="8">
        <f ca="1">Table1[[#This Row],[Price]]*Table1[[#This Row],[Actual Demand]]</f>
        <v>52640</v>
      </c>
      <c r="L225" s="8">
        <f ca="1">(Table1[[#This Row],[Cost of Package Per Tourist]]*Table1[[#This Row],[Actual Demand]])+(Table1[[#This Row],[Cost per unit of resources]]*Table1[[#This Row],['#Resources of Package]])</f>
        <v>37840</v>
      </c>
      <c r="M225" s="8">
        <f t="shared" ca="1" si="3"/>
        <v>14800</v>
      </c>
    </row>
    <row r="226" spans="11:13" x14ac:dyDescent="0.3">
      <c r="K226" s="8">
        <f ca="1">Table1[[#This Row],[Price]]*Table1[[#This Row],[Actual Demand]]</f>
        <v>65706</v>
      </c>
      <c r="L226" s="8">
        <f ca="1">(Table1[[#This Row],[Cost of Package Per Tourist]]*Table1[[#This Row],[Actual Demand]])+(Table1[[#This Row],[Cost per unit of resources]]*Table1[[#This Row],['#Resources of Package]])</f>
        <v>47639.5</v>
      </c>
      <c r="M226" s="8">
        <f t="shared" ca="1" si="3"/>
        <v>18066.5</v>
      </c>
    </row>
    <row r="227" spans="11:13" x14ac:dyDescent="0.3">
      <c r="K227" s="8">
        <f ca="1">Table1[[#This Row],[Price]]*Table1[[#This Row],[Actual Demand]]</f>
        <v>69900</v>
      </c>
      <c r="L227" s="8">
        <f ca="1">(Table1[[#This Row],[Cost of Package Per Tourist]]*Table1[[#This Row],[Actual Demand]])+(Table1[[#This Row],[Cost per unit of resources]]*Table1[[#This Row],['#Resources of Package]])</f>
        <v>50845</v>
      </c>
      <c r="M227" s="8">
        <f t="shared" ca="1" si="3"/>
        <v>19055</v>
      </c>
    </row>
    <row r="228" spans="11:13" x14ac:dyDescent="0.3">
      <c r="K228" s="8">
        <f ca="1">Table1[[#This Row],[Price]]*Table1[[#This Row],[Actual Demand]]</f>
        <v>37370</v>
      </c>
      <c r="L228" s="8">
        <f ca="1">(Table1[[#This Row],[Cost of Package Per Tourist]]*Table1[[#This Row],[Actual Demand]])+(Table1[[#This Row],[Cost per unit of resources]]*Table1[[#This Row],['#Resources of Package]])</f>
        <v>27207.5</v>
      </c>
      <c r="M228" s="8">
        <f t="shared" ca="1" si="3"/>
        <v>10162.5</v>
      </c>
    </row>
    <row r="229" spans="11:13" x14ac:dyDescent="0.3">
      <c r="K229" s="8">
        <f ca="1">Table1[[#This Row],[Price]]*Table1[[#This Row],[Actual Demand]]</f>
        <v>37370</v>
      </c>
      <c r="L229" s="8">
        <f ca="1">(Table1[[#This Row],[Cost of Package Per Tourist]]*Table1[[#This Row],[Actual Demand]])+(Table1[[#This Row],[Cost per unit of resources]]*Table1[[#This Row],['#Resources of Package]])</f>
        <v>27197.5</v>
      </c>
      <c r="M229" s="8">
        <f t="shared" ca="1" si="3"/>
        <v>10172.5</v>
      </c>
    </row>
    <row r="230" spans="11:13" x14ac:dyDescent="0.3">
      <c r="K230" s="8">
        <f ca="1">Table1[[#This Row],[Price]]*Table1[[#This Row],[Actual Demand]]</f>
        <v>39960</v>
      </c>
      <c r="L230" s="8">
        <f ca="1">(Table1[[#This Row],[Cost of Package Per Tourist]]*Table1[[#This Row],[Actual Demand]])+(Table1[[#This Row],[Cost per unit of resources]]*Table1[[#This Row],['#Resources of Package]])</f>
        <v>29010</v>
      </c>
      <c r="M230" s="8">
        <f t="shared" ca="1" si="3"/>
        <v>10950</v>
      </c>
    </row>
    <row r="231" spans="11:13" x14ac:dyDescent="0.3">
      <c r="K231" s="8">
        <f ca="1">Table1[[#This Row],[Price]]*Table1[[#This Row],[Actual Demand]]</f>
        <v>17420</v>
      </c>
      <c r="L231" s="8">
        <f ca="1">(Table1[[#This Row],[Cost of Package Per Tourist]]*Table1[[#This Row],[Actual Demand]])+(Table1[[#This Row],[Cost per unit of resources]]*Table1[[#This Row],['#Resources of Package]])</f>
        <v>12555</v>
      </c>
      <c r="M231" s="8">
        <f t="shared" ca="1" si="3"/>
        <v>4865</v>
      </c>
    </row>
    <row r="232" spans="11:13" x14ac:dyDescent="0.3">
      <c r="K232" s="8">
        <f ca="1">Table1[[#This Row],[Price]]*Table1[[#This Row],[Actual Demand]]</f>
        <v>23140</v>
      </c>
      <c r="L232" s="8">
        <f ca="1">(Table1[[#This Row],[Cost of Package Per Tourist]]*Table1[[#This Row],[Actual Demand]])+(Table1[[#This Row],[Cost per unit of resources]]*Table1[[#This Row],['#Resources of Package]])</f>
        <v>16575</v>
      </c>
      <c r="M232" s="8">
        <f t="shared" ca="1" si="3"/>
        <v>6565</v>
      </c>
    </row>
    <row r="233" spans="11:13" x14ac:dyDescent="0.3">
      <c r="K233" s="8">
        <f ca="1">Table1[[#This Row],[Price]]*Table1[[#This Row],[Actual Demand]]</f>
        <v>13520</v>
      </c>
      <c r="L233" s="8">
        <f ca="1">(Table1[[#This Row],[Cost of Package Per Tourist]]*Table1[[#This Row],[Actual Demand]])+(Table1[[#This Row],[Cost per unit of resources]]*Table1[[#This Row],['#Resources of Package]])</f>
        <v>9690</v>
      </c>
      <c r="M233" s="8">
        <f t="shared" ca="1" si="3"/>
        <v>3830</v>
      </c>
    </row>
    <row r="234" spans="11:13" x14ac:dyDescent="0.3">
      <c r="K234" s="8">
        <f ca="1">Table1[[#This Row],[Price]]*Table1[[#This Row],[Actual Demand]]</f>
        <v>6200</v>
      </c>
      <c r="L234" s="8">
        <f ca="1">(Table1[[#This Row],[Cost of Package Per Tourist]]*Table1[[#This Row],[Actual Demand]])+(Table1[[#This Row],[Cost per unit of resources]]*Table1[[#This Row],['#Resources of Package]])</f>
        <v>4330</v>
      </c>
      <c r="M234" s="8">
        <f t="shared" ca="1" si="3"/>
        <v>1870</v>
      </c>
    </row>
    <row r="235" spans="11:13" x14ac:dyDescent="0.3">
      <c r="K235" s="8">
        <f ca="1">Table1[[#This Row],[Price]]*Table1[[#This Row],[Actual Demand]]</f>
        <v>16895</v>
      </c>
      <c r="L235" s="8">
        <f ca="1">(Table1[[#This Row],[Cost of Package Per Tourist]]*Table1[[#This Row],[Actual Demand]])+(Table1[[#This Row],[Cost per unit of resources]]*Table1[[#This Row],['#Resources of Package]])</f>
        <v>11661.25</v>
      </c>
      <c r="M235" s="8">
        <f t="shared" ca="1" si="3"/>
        <v>5233.75</v>
      </c>
    </row>
    <row r="236" spans="11:13" x14ac:dyDescent="0.3">
      <c r="K236" s="8">
        <f ca="1">Table1[[#This Row],[Price]]*Table1[[#This Row],[Actual Demand]]</f>
        <v>39825</v>
      </c>
      <c r="L236" s="8">
        <f ca="1">(Table1[[#This Row],[Cost of Package Per Tourist]]*Table1[[#This Row],[Actual Demand]])+(Table1[[#This Row],[Cost per unit of resources]]*Table1[[#This Row],['#Resources of Package]])</f>
        <v>29188.75</v>
      </c>
      <c r="M236" s="8">
        <f t="shared" ca="1" si="3"/>
        <v>10636.25</v>
      </c>
    </row>
    <row r="237" spans="11:13" x14ac:dyDescent="0.3">
      <c r="K237" s="8">
        <f ca="1">Table1[[#This Row],[Price]]*Table1[[#This Row],[Actual Demand]]</f>
        <v>78765</v>
      </c>
      <c r="L237" s="8">
        <f ca="1">(Table1[[#This Row],[Cost of Package Per Tourist]]*Table1[[#This Row],[Actual Demand]])+(Table1[[#This Row],[Cost per unit of resources]]*Table1[[#This Row],['#Resources of Package]])</f>
        <v>57593.75</v>
      </c>
      <c r="M237" s="8">
        <f t="shared" ca="1" si="3"/>
        <v>21171.25</v>
      </c>
    </row>
    <row r="238" spans="11:13" x14ac:dyDescent="0.3">
      <c r="K238" s="8">
        <f ca="1">Table1[[#This Row],[Price]]*Table1[[#This Row],[Actual Demand]]</f>
        <v>78765</v>
      </c>
      <c r="L238" s="8">
        <f ca="1">(Table1[[#This Row],[Cost of Package Per Tourist]]*Table1[[#This Row],[Actual Demand]])+(Table1[[#This Row],[Cost per unit of resources]]*Table1[[#This Row],['#Resources of Package]])</f>
        <v>57613.75</v>
      </c>
      <c r="M238" s="8">
        <f t="shared" ca="1" si="3"/>
        <v>21151.25</v>
      </c>
    </row>
    <row r="239" spans="11:13" x14ac:dyDescent="0.3">
      <c r="K239" s="8">
        <f ca="1">Table1[[#This Row],[Price]]*Table1[[#This Row],[Actual Demand]]</f>
        <v>42480</v>
      </c>
      <c r="L239" s="8">
        <f ca="1">(Table1[[#This Row],[Cost of Package Per Tourist]]*Table1[[#This Row],[Actual Demand]])+(Table1[[#This Row],[Cost per unit of resources]]*Table1[[#This Row],['#Resources of Package]])</f>
        <v>31220</v>
      </c>
      <c r="M239" s="8">
        <f t="shared" ca="1" si="3"/>
        <v>11260</v>
      </c>
    </row>
    <row r="240" spans="11:13" x14ac:dyDescent="0.3">
      <c r="K240" s="8">
        <f ca="1">Table1[[#This Row],[Price]]*Table1[[#This Row],[Actual Demand]]</f>
        <v>35910</v>
      </c>
      <c r="L240" s="8">
        <f ca="1">(Table1[[#This Row],[Cost of Package Per Tourist]]*Table1[[#This Row],[Actual Demand]])+(Table1[[#This Row],[Cost per unit of resources]]*Table1[[#This Row],['#Resources of Package]])</f>
        <v>25902.5</v>
      </c>
      <c r="M240" s="8">
        <f t="shared" ca="1" si="3"/>
        <v>10007.5</v>
      </c>
    </row>
    <row r="241" spans="11:13" x14ac:dyDescent="0.3">
      <c r="K241" s="8">
        <f ca="1">Table1[[#This Row],[Price]]*Table1[[#This Row],[Actual Demand]]</f>
        <v>14805</v>
      </c>
      <c r="L241" s="8">
        <f ca="1">(Table1[[#This Row],[Cost of Package Per Tourist]]*Table1[[#This Row],[Actual Demand]])+(Table1[[#This Row],[Cost per unit of resources]]*Table1[[#This Row],['#Resources of Package]])</f>
        <v>10783.75</v>
      </c>
      <c r="M241" s="8">
        <f t="shared" ca="1" si="3"/>
        <v>4021.25</v>
      </c>
    </row>
    <row r="242" spans="11:13" x14ac:dyDescent="0.3">
      <c r="K242" s="8">
        <f ca="1">Table1[[#This Row],[Price]]*Table1[[#This Row],[Actual Demand]]</f>
        <v>23600</v>
      </c>
      <c r="L242" s="8">
        <f ca="1">(Table1[[#This Row],[Cost of Package Per Tourist]]*Table1[[#This Row],[Actual Demand]])+(Table1[[#This Row],[Cost per unit of resources]]*Table1[[#This Row],['#Resources of Package]])</f>
        <v>17380</v>
      </c>
      <c r="M242" s="8">
        <f t="shared" ca="1" si="3"/>
        <v>6220</v>
      </c>
    </row>
    <row r="243" spans="11:13" x14ac:dyDescent="0.3">
      <c r="K243" s="8">
        <f ca="1">Table1[[#This Row],[Price]]*Table1[[#This Row],[Actual Demand]]</f>
        <v>60180</v>
      </c>
      <c r="L243" s="8">
        <f ca="1">(Table1[[#This Row],[Cost of Package Per Tourist]]*Table1[[#This Row],[Actual Demand]])+(Table1[[#This Row],[Cost per unit of resources]]*Table1[[#This Row],['#Resources of Package]])</f>
        <v>44425</v>
      </c>
      <c r="M243" s="8">
        <f t="shared" ca="1" si="3"/>
        <v>15755</v>
      </c>
    </row>
    <row r="244" spans="11:13" x14ac:dyDescent="0.3">
      <c r="K244" s="8">
        <f ca="1">Table1[[#This Row],[Price]]*Table1[[#This Row],[Actual Demand]]</f>
        <v>38940</v>
      </c>
      <c r="L244" s="8">
        <f ca="1">(Table1[[#This Row],[Cost of Package Per Tourist]]*Table1[[#This Row],[Actual Demand]])+(Table1[[#This Row],[Cost per unit of resources]]*Table1[[#This Row],['#Resources of Package]])</f>
        <v>28695</v>
      </c>
      <c r="M244" s="8">
        <f t="shared" ca="1" si="3"/>
        <v>10245</v>
      </c>
    </row>
    <row r="245" spans="11:13" x14ac:dyDescent="0.3">
      <c r="K245" s="8">
        <f ca="1">Table1[[#This Row],[Price]]*Table1[[#This Row],[Actual Demand]]</f>
        <v>37760</v>
      </c>
      <c r="L245" s="8">
        <f ca="1">(Table1[[#This Row],[Cost of Package Per Tourist]]*Table1[[#This Row],[Actual Demand]])+(Table1[[#This Row],[Cost per unit of resources]]*Table1[[#This Row],['#Resources of Package]])</f>
        <v>27770</v>
      </c>
      <c r="M245" s="8">
        <f t="shared" ca="1" si="3"/>
        <v>9990</v>
      </c>
    </row>
    <row r="246" spans="11:13" x14ac:dyDescent="0.3">
      <c r="K246" s="8">
        <f ca="1">Table1[[#This Row],[Price]]*Table1[[#This Row],[Actual Demand]]</f>
        <v>26505</v>
      </c>
      <c r="L246" s="8">
        <f ca="1">(Table1[[#This Row],[Cost of Package Per Tourist]]*Table1[[#This Row],[Actual Demand]])+(Table1[[#This Row],[Cost per unit of resources]]*Table1[[#This Row],['#Resources of Package]])</f>
        <v>19518.75</v>
      </c>
      <c r="M246" s="8">
        <f t="shared" ca="1" si="3"/>
        <v>6986.25</v>
      </c>
    </row>
    <row r="247" spans="11:13" x14ac:dyDescent="0.3">
      <c r="K247" s="8">
        <f ca="1">Table1[[#This Row],[Price]]*Table1[[#This Row],[Actual Demand]]</f>
        <v>55575</v>
      </c>
      <c r="L247" s="8">
        <f ca="1">(Table1[[#This Row],[Cost of Package Per Tourist]]*Table1[[#This Row],[Actual Demand]])+(Table1[[#This Row],[Cost per unit of resources]]*Table1[[#This Row],['#Resources of Package]])</f>
        <v>40581.25</v>
      </c>
      <c r="M247" s="8">
        <f t="shared" ca="1" si="3"/>
        <v>14993.75</v>
      </c>
    </row>
    <row r="248" spans="11:13" x14ac:dyDescent="0.3">
      <c r="K248" s="8">
        <f ca="1">Table1[[#This Row],[Price]]*Table1[[#This Row],[Actual Demand]]</f>
        <v>37620</v>
      </c>
      <c r="L248" s="8">
        <f ca="1">(Table1[[#This Row],[Cost of Package Per Tourist]]*Table1[[#This Row],[Actual Demand]])+(Table1[[#This Row],[Cost per unit of resources]]*Table1[[#This Row],['#Resources of Package]])</f>
        <v>27635</v>
      </c>
      <c r="M248" s="8">
        <f t="shared" ca="1" si="3"/>
        <v>9985</v>
      </c>
    </row>
    <row r="249" spans="11:13" x14ac:dyDescent="0.3">
      <c r="K249" s="8">
        <f ca="1">Table1[[#This Row],[Price]]*Table1[[#This Row],[Actual Demand]]</f>
        <v>47025</v>
      </c>
      <c r="L249" s="8">
        <f ca="1">(Table1[[#This Row],[Cost of Package Per Tourist]]*Table1[[#This Row],[Actual Demand]])+(Table1[[#This Row],[Cost per unit of resources]]*Table1[[#This Row],['#Resources of Package]])</f>
        <v>34428.75</v>
      </c>
      <c r="M249" s="8">
        <f t="shared" ca="1" si="3"/>
        <v>12596.25</v>
      </c>
    </row>
    <row r="250" spans="11:13" x14ac:dyDescent="0.3">
      <c r="K250" s="8">
        <f ca="1">Table1[[#This Row],[Price]]*Table1[[#This Row],[Actual Demand]]</f>
        <v>36960</v>
      </c>
      <c r="L250" s="8">
        <f ca="1">(Table1[[#This Row],[Cost of Package Per Tourist]]*Table1[[#This Row],[Actual Demand]])+(Table1[[#This Row],[Cost per unit of resources]]*Table1[[#This Row],['#Resources of Package]])</f>
        <v>26790</v>
      </c>
      <c r="M250" s="8">
        <f t="shared" ca="1" si="3"/>
        <v>10170</v>
      </c>
    </row>
    <row r="251" spans="11:13" x14ac:dyDescent="0.3">
      <c r="K251" s="8">
        <f ca="1">Table1[[#This Row],[Price]]*Table1[[#This Row],[Actual Demand]]</f>
        <v>57120</v>
      </c>
      <c r="L251" s="8">
        <f ca="1">(Table1[[#This Row],[Cost of Package Per Tourist]]*Table1[[#This Row],[Actual Demand]])+(Table1[[#This Row],[Cost per unit of resources]]*Table1[[#This Row],['#Resources of Package]])</f>
        <v>41610</v>
      </c>
      <c r="M251" s="8">
        <f t="shared" ca="1" si="3"/>
        <v>15510</v>
      </c>
    </row>
    <row r="252" spans="11:13" x14ac:dyDescent="0.3">
      <c r="K252" s="8">
        <f ca="1">Table1[[#This Row],[Price]]*Table1[[#This Row],[Actual Demand]]</f>
        <v>99680</v>
      </c>
      <c r="L252" s="8">
        <f ca="1">(Table1[[#This Row],[Cost of Package Per Tourist]]*Table1[[#This Row],[Actual Demand]])+(Table1[[#This Row],[Cost per unit of resources]]*Table1[[#This Row],['#Resources of Package]])</f>
        <v>72360</v>
      </c>
      <c r="M252" s="8">
        <f t="shared" ca="1" si="3"/>
        <v>27320</v>
      </c>
    </row>
    <row r="253" spans="11:13" x14ac:dyDescent="0.3">
      <c r="K253" s="8">
        <f ca="1">Table1[[#This Row],[Price]]*Table1[[#This Row],[Actual Demand]]</f>
        <v>57120</v>
      </c>
      <c r="L253" s="8">
        <f ca="1">(Table1[[#This Row],[Cost of Package Per Tourist]]*Table1[[#This Row],[Actual Demand]])+(Table1[[#This Row],[Cost per unit of resources]]*Table1[[#This Row],['#Resources of Package]])</f>
        <v>41580</v>
      </c>
      <c r="M253" s="8">
        <f t="shared" ca="1" si="3"/>
        <v>15540</v>
      </c>
    </row>
    <row r="254" spans="11:13" x14ac:dyDescent="0.3">
      <c r="K254" s="8">
        <f ca="1">Table1[[#This Row],[Price]]*Table1[[#This Row],[Actual Demand]]</f>
        <v>44135</v>
      </c>
      <c r="L254" s="8">
        <f ca="1">(Table1[[#This Row],[Cost of Package Per Tourist]]*Table1[[#This Row],[Actual Demand]])+(Table1[[#This Row],[Cost per unit of resources]]*Table1[[#This Row],['#Resources of Package]])</f>
        <v>32351.25</v>
      </c>
      <c r="M254" s="8">
        <f t="shared" ca="1" si="3"/>
        <v>11783.75</v>
      </c>
    </row>
    <row r="255" spans="11:13" x14ac:dyDescent="0.3">
      <c r="K255" s="8">
        <f ca="1">Table1[[#This Row],[Price]]*Table1[[#This Row],[Actual Demand]]</f>
        <v>33215</v>
      </c>
      <c r="L255" s="8">
        <f ca="1">(Table1[[#This Row],[Cost of Package Per Tourist]]*Table1[[#This Row],[Actual Demand]])+(Table1[[#This Row],[Cost per unit of resources]]*Table1[[#This Row],['#Resources of Package]])</f>
        <v>24261.25</v>
      </c>
      <c r="M255" s="8">
        <f t="shared" ca="1" si="3"/>
        <v>8953.75</v>
      </c>
    </row>
    <row r="256" spans="11:13" x14ac:dyDescent="0.3">
      <c r="K256" s="8">
        <f ca="1">Table1[[#This Row],[Price]]*Table1[[#This Row],[Actual Demand]]</f>
        <v>22080</v>
      </c>
      <c r="L256" s="8">
        <f ca="1">(Table1[[#This Row],[Cost of Package Per Tourist]]*Table1[[#This Row],[Actual Demand]])+(Table1[[#This Row],[Cost per unit of resources]]*Table1[[#This Row],['#Resources of Package]])</f>
        <v>16180</v>
      </c>
      <c r="M256" s="8">
        <f t="shared" ca="1" si="3"/>
        <v>5900</v>
      </c>
    </row>
    <row r="257" spans="11:13" x14ac:dyDescent="0.3">
      <c r="K257" s="8">
        <f ca="1">Table1[[#This Row],[Price]]*Table1[[#This Row],[Actual Demand]]</f>
        <v>22080</v>
      </c>
      <c r="L257" s="8">
        <f ca="1">(Table1[[#This Row],[Cost of Package Per Tourist]]*Table1[[#This Row],[Actual Demand]])+(Table1[[#This Row],[Cost per unit of resources]]*Table1[[#This Row],['#Resources of Package]])</f>
        <v>16230</v>
      </c>
      <c r="M257" s="8">
        <f t="shared" ca="1" si="3"/>
        <v>5850</v>
      </c>
    </row>
    <row r="258" spans="11:13" x14ac:dyDescent="0.3">
      <c r="K258" s="8">
        <f ca="1">Table1[[#This Row],[Price]]*Table1[[#This Row],[Actual Demand]]</f>
        <v>36000</v>
      </c>
      <c r="L258" s="8">
        <f ca="1">(Table1[[#This Row],[Cost of Package Per Tourist]]*Table1[[#This Row],[Actual Demand]])+(Table1[[#This Row],[Cost per unit of resources]]*Table1[[#This Row],['#Resources of Package]])</f>
        <v>26330</v>
      </c>
      <c r="M258" s="8">
        <f t="shared" ca="1" si="3"/>
        <v>9670</v>
      </c>
    </row>
    <row r="259" spans="11:13" x14ac:dyDescent="0.3">
      <c r="K259" s="8">
        <f ca="1">Table1[[#This Row],[Price]]*Table1[[#This Row],[Actual Demand]]</f>
        <v>25440</v>
      </c>
      <c r="L259" s="8">
        <f ca="1">(Table1[[#This Row],[Cost of Package Per Tourist]]*Table1[[#This Row],[Actual Demand]])+(Table1[[#This Row],[Cost per unit of resources]]*Table1[[#This Row],['#Resources of Package]])</f>
        <v>18590</v>
      </c>
      <c r="M259" s="8">
        <f t="shared" ref="M259:M322" ca="1" si="4">K259-L259</f>
        <v>6850</v>
      </c>
    </row>
    <row r="260" spans="11:13" x14ac:dyDescent="0.3">
      <c r="K260" s="8">
        <f ca="1">Table1[[#This Row],[Price]]*Table1[[#This Row],[Actual Demand]]</f>
        <v>70040</v>
      </c>
      <c r="L260" s="8">
        <f ca="1">(Table1[[#This Row],[Cost of Package Per Tourist]]*Table1[[#This Row],[Actual Demand]])+(Table1[[#This Row],[Cost per unit of resources]]*Table1[[#This Row],['#Resources of Package]])</f>
        <v>50850</v>
      </c>
      <c r="M260" s="8">
        <f t="shared" ca="1" si="4"/>
        <v>19190</v>
      </c>
    </row>
    <row r="261" spans="11:13" x14ac:dyDescent="0.3">
      <c r="K261" s="8">
        <f ca="1">Table1[[#This Row],[Price]]*Table1[[#This Row],[Actual Demand]]</f>
        <v>81370</v>
      </c>
      <c r="L261" s="8">
        <f ca="1">(Table1[[#This Row],[Cost of Package Per Tourist]]*Table1[[#This Row],[Actual Demand]])+(Table1[[#This Row],[Cost per unit of resources]]*Table1[[#This Row],['#Resources of Package]])</f>
        <v>59167.5</v>
      </c>
      <c r="M261" s="8">
        <f t="shared" ca="1" si="4"/>
        <v>22202.5</v>
      </c>
    </row>
    <row r="262" spans="11:13" x14ac:dyDescent="0.3">
      <c r="K262" s="8">
        <f ca="1">Table1[[#This Row],[Price]]*Table1[[#This Row],[Actual Demand]]</f>
        <v>56650</v>
      </c>
      <c r="L262" s="8">
        <f ca="1">(Table1[[#This Row],[Cost of Package Per Tourist]]*Table1[[#This Row],[Actual Demand]])+(Table1[[#This Row],[Cost per unit of resources]]*Table1[[#This Row],['#Resources of Package]])</f>
        <v>41227.5</v>
      </c>
      <c r="M262" s="8">
        <f t="shared" ca="1" si="4"/>
        <v>15422.5</v>
      </c>
    </row>
    <row r="263" spans="11:13" x14ac:dyDescent="0.3">
      <c r="K263" s="8">
        <f ca="1">Table1[[#This Row],[Price]]*Table1[[#This Row],[Actual Demand]]</f>
        <v>85490</v>
      </c>
      <c r="L263" s="8">
        <f ca="1">(Table1[[#This Row],[Cost of Package Per Tourist]]*Table1[[#This Row],[Actual Demand]])+(Table1[[#This Row],[Cost per unit of resources]]*Table1[[#This Row],['#Resources of Package]])</f>
        <v>62497.5</v>
      </c>
      <c r="M263" s="8">
        <f t="shared" ca="1" si="4"/>
        <v>22992.5</v>
      </c>
    </row>
    <row r="264" spans="11:13" x14ac:dyDescent="0.3">
      <c r="K264" s="8">
        <f ca="1">Table1[[#This Row],[Price]]*Table1[[#This Row],[Actual Demand]]</f>
        <v>106110</v>
      </c>
      <c r="L264" s="8">
        <f ca="1">(Table1[[#This Row],[Cost of Package Per Tourist]]*Table1[[#This Row],[Actual Demand]])+(Table1[[#This Row],[Cost per unit of resources]]*Table1[[#This Row],['#Resources of Package]])</f>
        <v>78052.5</v>
      </c>
      <c r="M264" s="8">
        <f t="shared" ca="1" si="4"/>
        <v>28057.5</v>
      </c>
    </row>
    <row r="265" spans="11:13" x14ac:dyDescent="0.3">
      <c r="K265" s="8">
        <f ca="1">Table1[[#This Row],[Price]]*Table1[[#This Row],[Actual Demand]]</f>
        <v>40610</v>
      </c>
      <c r="L265" s="8">
        <f ca="1">(Table1[[#This Row],[Cost of Package Per Tourist]]*Table1[[#This Row],[Actual Demand]])+(Table1[[#This Row],[Cost per unit of resources]]*Table1[[#This Row],['#Resources of Package]])</f>
        <v>29857.5</v>
      </c>
      <c r="M265" s="8">
        <f t="shared" ca="1" si="4"/>
        <v>10752.5</v>
      </c>
    </row>
    <row r="266" spans="11:13" x14ac:dyDescent="0.3">
      <c r="K266" s="8">
        <f ca="1">Table1[[#This Row],[Price]]*Table1[[#This Row],[Actual Demand]]</f>
        <v>91700</v>
      </c>
      <c r="L266" s="8">
        <f ca="1">(Table1[[#This Row],[Cost of Package Per Tourist]]*Table1[[#This Row],[Actual Demand]])+(Table1[[#This Row],[Cost per unit of resources]]*Table1[[#This Row],['#Resources of Package]])</f>
        <v>67065</v>
      </c>
      <c r="M266" s="8">
        <f t="shared" ca="1" si="4"/>
        <v>24635</v>
      </c>
    </row>
    <row r="267" spans="11:13" x14ac:dyDescent="0.3">
      <c r="K267" s="8">
        <f ca="1">Table1[[#This Row],[Price]]*Table1[[#This Row],[Actual Demand]]</f>
        <v>117900</v>
      </c>
      <c r="L267" s="8">
        <f ca="1">(Table1[[#This Row],[Cost of Package Per Tourist]]*Table1[[#This Row],[Actual Demand]])+(Table1[[#This Row],[Cost per unit of resources]]*Table1[[#This Row],['#Resources of Package]])</f>
        <v>86205</v>
      </c>
      <c r="M267" s="8">
        <f t="shared" ca="1" si="4"/>
        <v>31695</v>
      </c>
    </row>
    <row r="268" spans="11:13" x14ac:dyDescent="0.3">
      <c r="K268" s="8">
        <f ca="1">Table1[[#This Row],[Price]]*Table1[[#This Row],[Actual Demand]]</f>
        <v>20140</v>
      </c>
      <c r="L268" s="8">
        <f ca="1">(Table1[[#This Row],[Cost of Package Per Tourist]]*Table1[[#This Row],[Actual Demand]])+(Table1[[#This Row],[Cost per unit of resources]]*Table1[[#This Row],['#Resources of Package]])</f>
        <v>14495</v>
      </c>
      <c r="M268" s="8">
        <f t="shared" ca="1" si="4"/>
        <v>5645</v>
      </c>
    </row>
    <row r="269" spans="11:13" x14ac:dyDescent="0.3">
      <c r="K269" s="8">
        <f ca="1">Table1[[#This Row],[Price]]*Table1[[#This Row],[Actual Demand]]</f>
        <v>21995</v>
      </c>
      <c r="L269" s="8">
        <f ca="1">(Table1[[#This Row],[Cost of Package Per Tourist]]*Table1[[#This Row],[Actual Demand]])+(Table1[[#This Row],[Cost per unit of resources]]*Table1[[#This Row],['#Resources of Package]])</f>
        <v>15786.25</v>
      </c>
      <c r="M269" s="8">
        <f t="shared" ca="1" si="4"/>
        <v>6208.75</v>
      </c>
    </row>
    <row r="270" spans="11:13" x14ac:dyDescent="0.3">
      <c r="K270" s="8">
        <f ca="1">Table1[[#This Row],[Price]]*Table1[[#This Row],[Actual Demand]]</f>
        <v>19610</v>
      </c>
      <c r="L270" s="8">
        <f ca="1">(Table1[[#This Row],[Cost of Package Per Tourist]]*Table1[[#This Row],[Actual Demand]])+(Table1[[#This Row],[Cost per unit of resources]]*Table1[[#This Row],['#Resources of Package]])</f>
        <v>14067.5</v>
      </c>
      <c r="M270" s="8">
        <f t="shared" ca="1" si="4"/>
        <v>5542.5</v>
      </c>
    </row>
    <row r="271" spans="11:13" x14ac:dyDescent="0.3">
      <c r="K271" s="8">
        <f ca="1">Table1[[#This Row],[Price]]*Table1[[#This Row],[Actual Demand]]</f>
        <v>12455</v>
      </c>
      <c r="L271" s="8">
        <f ca="1">(Table1[[#This Row],[Cost of Package Per Tourist]]*Table1[[#This Row],[Actual Demand]])+(Table1[[#This Row],[Cost per unit of resources]]*Table1[[#This Row],['#Resources of Package]])</f>
        <v>9031.25</v>
      </c>
      <c r="M271" s="8">
        <f t="shared" ca="1" si="4"/>
        <v>3423.75</v>
      </c>
    </row>
    <row r="272" spans="11:13" x14ac:dyDescent="0.3">
      <c r="K272" s="8">
        <f ca="1">Table1[[#This Row],[Price]]*Table1[[#This Row],[Actual Demand]]</f>
        <v>4730</v>
      </c>
      <c r="L272" s="8">
        <f ca="1">(Table1[[#This Row],[Cost of Package Per Tourist]]*Table1[[#This Row],[Actual Demand]])+(Table1[[#This Row],[Cost per unit of resources]]*Table1[[#This Row],['#Resources of Package]])</f>
        <v>3237.5</v>
      </c>
      <c r="M272" s="8">
        <f t="shared" ca="1" si="4"/>
        <v>1492.5</v>
      </c>
    </row>
    <row r="273" spans="11:13" x14ac:dyDescent="0.3">
      <c r="K273" s="8">
        <f ca="1">Table1[[#This Row],[Price]]*Table1[[#This Row],[Actual Demand]]</f>
        <v>8250</v>
      </c>
      <c r="L273" s="8">
        <f ca="1">(Table1[[#This Row],[Cost of Package Per Tourist]]*Table1[[#This Row],[Actual Demand]])+(Table1[[#This Row],[Cost per unit of resources]]*Table1[[#This Row],['#Resources of Package]])</f>
        <v>5567.5</v>
      </c>
      <c r="M273" s="8">
        <f t="shared" ca="1" si="4"/>
        <v>2682.5</v>
      </c>
    </row>
    <row r="274" spans="11:13" x14ac:dyDescent="0.3">
      <c r="K274" s="8">
        <f ca="1">Table1[[#This Row],[Price]]*Table1[[#This Row],[Actual Demand]]</f>
        <v>10780</v>
      </c>
      <c r="L274" s="8">
        <f ca="1">(Table1[[#This Row],[Cost of Package Per Tourist]]*Table1[[#This Row],[Actual Demand]])+(Table1[[#This Row],[Cost per unit of resources]]*Table1[[#This Row],['#Resources of Package]])</f>
        <v>7415</v>
      </c>
      <c r="M274" s="8">
        <f t="shared" ca="1" si="4"/>
        <v>3365</v>
      </c>
    </row>
    <row r="275" spans="11:13" x14ac:dyDescent="0.3">
      <c r="K275" s="8">
        <f ca="1">Table1[[#This Row],[Price]]*Table1[[#This Row],[Actual Demand]]</f>
        <v>11440</v>
      </c>
      <c r="L275" s="8">
        <f ca="1">(Table1[[#This Row],[Cost of Package Per Tourist]]*Table1[[#This Row],[Actual Demand]])+(Table1[[#This Row],[Cost per unit of resources]]*Table1[[#This Row],['#Resources of Package]])</f>
        <v>7830</v>
      </c>
      <c r="M275" s="8">
        <f t="shared" ca="1" si="4"/>
        <v>3610</v>
      </c>
    </row>
    <row r="276" spans="11:13" x14ac:dyDescent="0.3">
      <c r="K276" s="8">
        <f ca="1">Table1[[#This Row],[Price]]*Table1[[#This Row],[Actual Demand]]</f>
        <v>67680</v>
      </c>
      <c r="L276" s="8">
        <f ca="1">(Table1[[#This Row],[Cost of Package Per Tourist]]*Table1[[#This Row],[Actual Demand]])+(Table1[[#This Row],[Cost per unit of resources]]*Table1[[#This Row],['#Resources of Package]])</f>
        <v>49800</v>
      </c>
      <c r="M276" s="8">
        <f t="shared" ca="1" si="4"/>
        <v>17880</v>
      </c>
    </row>
    <row r="277" spans="11:13" x14ac:dyDescent="0.3">
      <c r="K277" s="8">
        <f ca="1">Table1[[#This Row],[Price]]*Table1[[#This Row],[Actual Demand]]</f>
        <v>103680</v>
      </c>
      <c r="L277" s="8">
        <f ca="1">(Table1[[#This Row],[Cost of Package Per Tourist]]*Table1[[#This Row],[Actual Demand]])+(Table1[[#This Row],[Cost per unit of resources]]*Table1[[#This Row],['#Resources of Package]])</f>
        <v>76050</v>
      </c>
      <c r="M277" s="8">
        <f t="shared" ca="1" si="4"/>
        <v>27630</v>
      </c>
    </row>
    <row r="278" spans="11:13" x14ac:dyDescent="0.3">
      <c r="K278" s="8">
        <f ca="1">Table1[[#This Row],[Price]]*Table1[[#This Row],[Actual Demand]]</f>
        <v>57600</v>
      </c>
      <c r="L278" s="8">
        <f ca="1">(Table1[[#This Row],[Cost of Package Per Tourist]]*Table1[[#This Row],[Actual Demand]])+(Table1[[#This Row],[Cost per unit of resources]]*Table1[[#This Row],['#Resources of Package]])</f>
        <v>42120</v>
      </c>
      <c r="M278" s="8">
        <f t="shared" ca="1" si="4"/>
        <v>15480</v>
      </c>
    </row>
    <row r="279" spans="11:13" x14ac:dyDescent="0.3">
      <c r="K279" s="8">
        <f ca="1">Table1[[#This Row],[Price]]*Table1[[#This Row],[Actual Demand]]</f>
        <v>79200</v>
      </c>
      <c r="L279" s="8">
        <f ca="1">(Table1[[#This Row],[Cost of Package Per Tourist]]*Table1[[#This Row],[Actual Demand]])+(Table1[[#This Row],[Cost per unit of resources]]*Table1[[#This Row],['#Resources of Package]])</f>
        <v>58200</v>
      </c>
      <c r="M279" s="8">
        <f t="shared" ca="1" si="4"/>
        <v>21000</v>
      </c>
    </row>
    <row r="280" spans="11:13" x14ac:dyDescent="0.3">
      <c r="K280" s="8">
        <f ca="1">Table1[[#This Row],[Price]]*Table1[[#This Row],[Actual Demand]]</f>
        <v>44460</v>
      </c>
      <c r="L280" s="8">
        <f ca="1">(Table1[[#This Row],[Cost of Package Per Tourist]]*Table1[[#This Row],[Actual Demand]])+(Table1[[#This Row],[Cost per unit of resources]]*Table1[[#This Row],['#Resources of Package]])</f>
        <v>32745</v>
      </c>
      <c r="M280" s="8">
        <f t="shared" ca="1" si="4"/>
        <v>11715</v>
      </c>
    </row>
    <row r="281" spans="11:13" x14ac:dyDescent="0.3">
      <c r="K281" s="8">
        <f ca="1">Table1[[#This Row],[Price]]*Table1[[#This Row],[Actual Demand]]</f>
        <v>61425</v>
      </c>
      <c r="L281" s="8">
        <f ca="1">(Table1[[#This Row],[Cost of Package Per Tourist]]*Table1[[#This Row],[Actual Demand]])+(Table1[[#This Row],[Cost per unit of resources]]*Table1[[#This Row],['#Resources of Package]])</f>
        <v>45218.75</v>
      </c>
      <c r="M281" s="8">
        <f t="shared" ca="1" si="4"/>
        <v>16206.25</v>
      </c>
    </row>
    <row r="282" spans="11:13" x14ac:dyDescent="0.3">
      <c r="K282" s="8">
        <f ca="1">Table1[[#This Row],[Price]]*Table1[[#This Row],[Actual Demand]]</f>
        <v>46800</v>
      </c>
      <c r="L282" s="8">
        <f ca="1">(Table1[[#This Row],[Cost of Package Per Tourist]]*Table1[[#This Row],[Actual Demand]])+(Table1[[#This Row],[Cost per unit of resources]]*Table1[[#This Row],['#Resources of Package]])</f>
        <v>34430</v>
      </c>
      <c r="M282" s="8">
        <f t="shared" ca="1" si="4"/>
        <v>12370</v>
      </c>
    </row>
    <row r="283" spans="11:13" x14ac:dyDescent="0.3">
      <c r="K283" s="8">
        <f ca="1">Table1[[#This Row],[Price]]*Table1[[#This Row],[Actual Demand]]</f>
        <v>60255</v>
      </c>
      <c r="L283" s="8">
        <f ca="1">(Table1[[#This Row],[Cost of Package Per Tourist]]*Table1[[#This Row],[Actual Demand]])+(Table1[[#This Row],[Cost per unit of resources]]*Table1[[#This Row],['#Resources of Package]])</f>
        <v>44441.25</v>
      </c>
      <c r="M283" s="8">
        <f t="shared" ca="1" si="4"/>
        <v>15813.75</v>
      </c>
    </row>
    <row r="284" spans="11:13" x14ac:dyDescent="0.3">
      <c r="K284" s="8">
        <f ca="1">Table1[[#This Row],[Price]]*Table1[[#This Row],[Actual Demand]]</f>
        <v>25600</v>
      </c>
      <c r="L284" s="8">
        <f ca="1">(Table1[[#This Row],[Cost of Package Per Tourist]]*Table1[[#This Row],[Actual Demand]])+(Table1[[#This Row],[Cost per unit of resources]]*Table1[[#This Row],['#Resources of Package]])</f>
        <v>18680</v>
      </c>
      <c r="M284" s="8">
        <f t="shared" ca="1" si="4"/>
        <v>6920</v>
      </c>
    </row>
    <row r="285" spans="11:13" x14ac:dyDescent="0.3">
      <c r="K285" s="8">
        <f ca="1">Table1[[#This Row],[Price]]*Table1[[#This Row],[Actual Demand]]</f>
        <v>21600</v>
      </c>
      <c r="L285" s="8">
        <f ca="1">(Table1[[#This Row],[Cost of Package Per Tourist]]*Table1[[#This Row],[Actual Demand]])+(Table1[[#This Row],[Cost per unit of resources]]*Table1[[#This Row],['#Resources of Package]])</f>
        <v>15730</v>
      </c>
      <c r="M285" s="8">
        <f t="shared" ca="1" si="4"/>
        <v>5870</v>
      </c>
    </row>
    <row r="286" spans="11:13" x14ac:dyDescent="0.3">
      <c r="K286" s="8">
        <f ca="1">Table1[[#This Row],[Price]]*Table1[[#This Row],[Actual Demand]]</f>
        <v>23600</v>
      </c>
      <c r="L286" s="8">
        <f ca="1">(Table1[[#This Row],[Cost of Package Per Tourist]]*Table1[[#This Row],[Actual Demand]])+(Table1[[#This Row],[Cost per unit of resources]]*Table1[[#This Row],['#Resources of Package]])</f>
        <v>17150</v>
      </c>
      <c r="M286" s="8">
        <f t="shared" ca="1" si="4"/>
        <v>6450</v>
      </c>
    </row>
    <row r="287" spans="11:13" x14ac:dyDescent="0.3">
      <c r="K287" s="8">
        <f ca="1">Table1[[#This Row],[Price]]*Table1[[#This Row],[Actual Demand]]</f>
        <v>36400</v>
      </c>
      <c r="L287" s="8">
        <f ca="1">(Table1[[#This Row],[Cost of Package Per Tourist]]*Table1[[#This Row],[Actual Demand]])+(Table1[[#This Row],[Cost per unit of resources]]*Table1[[#This Row],['#Resources of Package]])</f>
        <v>26480</v>
      </c>
      <c r="M287" s="8">
        <f t="shared" ca="1" si="4"/>
        <v>9920</v>
      </c>
    </row>
    <row r="288" spans="11:13" x14ac:dyDescent="0.3">
      <c r="K288" s="8">
        <f ca="1">Table1[[#This Row],[Price]]*Table1[[#This Row],[Actual Demand]]</f>
        <v>39520</v>
      </c>
      <c r="L288" s="8">
        <f ca="1">(Table1[[#This Row],[Cost of Package Per Tourist]]*Table1[[#This Row],[Actual Demand]])+(Table1[[#This Row],[Cost per unit of resources]]*Table1[[#This Row],['#Resources of Package]])</f>
        <v>28920</v>
      </c>
      <c r="M288" s="8">
        <f t="shared" ca="1" si="4"/>
        <v>10600</v>
      </c>
    </row>
    <row r="289" spans="11:13" x14ac:dyDescent="0.3">
      <c r="K289" s="8">
        <f ca="1">Table1[[#This Row],[Price]]*Table1[[#This Row],[Actual Demand]]</f>
        <v>98800</v>
      </c>
      <c r="L289" s="8">
        <f ca="1">(Table1[[#This Row],[Cost of Package Per Tourist]]*Table1[[#This Row],[Actual Demand]])+(Table1[[#This Row],[Cost per unit of resources]]*Table1[[#This Row],['#Resources of Package]])</f>
        <v>72100</v>
      </c>
      <c r="M289" s="8">
        <f t="shared" ca="1" si="4"/>
        <v>26700</v>
      </c>
    </row>
    <row r="290" spans="11:13" x14ac:dyDescent="0.3">
      <c r="K290" s="8">
        <f ca="1">Table1[[#This Row],[Price]]*Table1[[#This Row],[Actual Demand]]</f>
        <v>80560</v>
      </c>
      <c r="L290" s="8">
        <f ca="1">(Table1[[#This Row],[Cost of Package Per Tourist]]*Table1[[#This Row],[Actual Demand]])+(Table1[[#This Row],[Cost per unit of resources]]*Table1[[#This Row],['#Resources of Package]])</f>
        <v>59340</v>
      </c>
      <c r="M290" s="8">
        <f t="shared" ca="1" si="4"/>
        <v>21220</v>
      </c>
    </row>
    <row r="291" spans="11:13" x14ac:dyDescent="0.3">
      <c r="K291" s="8">
        <f ca="1">Table1[[#This Row],[Price]]*Table1[[#This Row],[Actual Demand]]</f>
        <v>44100</v>
      </c>
      <c r="L291" s="8">
        <f ca="1">(Table1[[#This Row],[Cost of Package Per Tourist]]*Table1[[#This Row],[Actual Demand]])+(Table1[[#This Row],[Cost per unit of resources]]*Table1[[#This Row],['#Resources of Package]])</f>
        <v>32365</v>
      </c>
      <c r="M291" s="8">
        <f t="shared" ca="1" si="4"/>
        <v>11735</v>
      </c>
    </row>
    <row r="292" spans="11:13" x14ac:dyDescent="0.3">
      <c r="K292" s="8">
        <f ca="1">Table1[[#This Row],[Price]]*Table1[[#This Row],[Actual Demand]]</f>
        <v>49950</v>
      </c>
      <c r="L292" s="8">
        <f ca="1">(Table1[[#This Row],[Cost of Package Per Tourist]]*Table1[[#This Row],[Actual Demand]])+(Table1[[#This Row],[Cost per unit of resources]]*Table1[[#This Row],['#Resources of Package]])</f>
        <v>36512.5</v>
      </c>
      <c r="M292" s="8">
        <f t="shared" ca="1" si="4"/>
        <v>13437.5</v>
      </c>
    </row>
    <row r="293" spans="11:13" x14ac:dyDescent="0.3">
      <c r="K293" s="8">
        <f ca="1">Table1[[#This Row],[Price]]*Table1[[#This Row],[Actual Demand]]</f>
        <v>44100</v>
      </c>
      <c r="L293" s="8">
        <f ca="1">(Table1[[#This Row],[Cost of Package Per Tourist]]*Table1[[#This Row],[Actual Demand]])+(Table1[[#This Row],[Cost per unit of resources]]*Table1[[#This Row],['#Resources of Package]])</f>
        <v>32375</v>
      </c>
      <c r="M293" s="8">
        <f t="shared" ca="1" si="4"/>
        <v>11725</v>
      </c>
    </row>
    <row r="294" spans="11:13" x14ac:dyDescent="0.3">
      <c r="K294" s="8">
        <f ca="1">Table1[[#This Row],[Price]]*Table1[[#This Row],[Actual Demand]]</f>
        <v>85360</v>
      </c>
      <c r="L294" s="8">
        <f ca="1">(Table1[[#This Row],[Cost of Package Per Tourist]]*Table1[[#This Row],[Actual Demand]])+(Table1[[#This Row],[Cost per unit of resources]]*Table1[[#This Row],['#Resources of Package]])</f>
        <v>62520</v>
      </c>
      <c r="M294" s="8">
        <f t="shared" ca="1" si="4"/>
        <v>22840</v>
      </c>
    </row>
    <row r="295" spans="11:13" x14ac:dyDescent="0.3">
      <c r="K295" s="8">
        <f ca="1">Table1[[#This Row],[Price]]*Table1[[#This Row],[Actual Demand]]</f>
        <v>107670</v>
      </c>
      <c r="L295" s="8">
        <f ca="1">(Table1[[#This Row],[Cost of Package Per Tourist]]*Table1[[#This Row],[Actual Demand]])+(Table1[[#This Row],[Cost per unit of resources]]*Table1[[#This Row],['#Resources of Package]])</f>
        <v>78712.5</v>
      </c>
      <c r="M295" s="8">
        <f t="shared" ca="1" si="4"/>
        <v>28957.5</v>
      </c>
    </row>
    <row r="296" spans="11:13" x14ac:dyDescent="0.3">
      <c r="K296" s="8">
        <f ca="1">Table1[[#This Row],[Price]]*Table1[[#This Row],[Actual Demand]]</f>
        <v>52800</v>
      </c>
      <c r="L296" s="8">
        <f ca="1">(Table1[[#This Row],[Cost of Package Per Tourist]]*Table1[[#This Row],[Actual Demand]])+(Table1[[#This Row],[Cost per unit of resources]]*Table1[[#This Row],['#Resources of Package]])</f>
        <v>38600</v>
      </c>
      <c r="M296" s="8">
        <f t="shared" ca="1" si="4"/>
        <v>14200</v>
      </c>
    </row>
    <row r="297" spans="11:13" x14ac:dyDescent="0.3">
      <c r="K297" s="8">
        <f ca="1">Table1[[#This Row],[Price]]*Table1[[#This Row],[Actual Demand]]</f>
        <v>66000</v>
      </c>
      <c r="L297" s="8">
        <f ca="1">(Table1[[#This Row],[Cost of Package Per Tourist]]*Table1[[#This Row],[Actual Demand]])+(Table1[[#This Row],[Cost per unit of resources]]*Table1[[#This Row],['#Resources of Package]])</f>
        <v>48500</v>
      </c>
      <c r="M297" s="8">
        <f t="shared" ca="1" si="4"/>
        <v>17500</v>
      </c>
    </row>
    <row r="298" spans="11:13" x14ac:dyDescent="0.3">
      <c r="K298" s="8">
        <f ca="1">Table1[[#This Row],[Price]]*Table1[[#This Row],[Actual Demand]]</f>
        <v>105600</v>
      </c>
      <c r="L298" s="8">
        <f ca="1">(Table1[[#This Row],[Cost of Package Per Tourist]]*Table1[[#This Row],[Actual Demand]])+(Table1[[#This Row],[Cost per unit of resources]]*Table1[[#This Row],['#Resources of Package]])</f>
        <v>77160</v>
      </c>
      <c r="M298" s="8">
        <f t="shared" ca="1" si="4"/>
        <v>28440</v>
      </c>
    </row>
    <row r="299" spans="11:13" x14ac:dyDescent="0.3">
      <c r="K299" s="8">
        <f ca="1">Table1[[#This Row],[Price]]*Table1[[#This Row],[Actual Demand]]</f>
        <v>45080</v>
      </c>
      <c r="L299" s="8">
        <f ca="1">(Table1[[#This Row],[Cost of Package Per Tourist]]*Table1[[#This Row],[Actual Demand]])+(Table1[[#This Row],[Cost per unit of resources]]*Table1[[#This Row],['#Resources of Package]])</f>
        <v>33010</v>
      </c>
      <c r="M299" s="8">
        <f t="shared" ca="1" si="4"/>
        <v>12070</v>
      </c>
    </row>
    <row r="300" spans="11:13" x14ac:dyDescent="0.3">
      <c r="K300" s="8">
        <f ca="1">Table1[[#This Row],[Price]]*Table1[[#This Row],[Actual Demand]]</f>
        <v>44590</v>
      </c>
      <c r="L300" s="8">
        <f ca="1">(Table1[[#This Row],[Cost of Package Per Tourist]]*Table1[[#This Row],[Actual Demand]])+(Table1[[#This Row],[Cost per unit of resources]]*Table1[[#This Row],['#Resources of Package]])</f>
        <v>32622.5</v>
      </c>
      <c r="M300" s="8">
        <f t="shared" ca="1" si="4"/>
        <v>11967.5</v>
      </c>
    </row>
    <row r="301" spans="11:13" x14ac:dyDescent="0.3">
      <c r="K301" s="8">
        <f ca="1">Table1[[#This Row],[Price]]*Table1[[#This Row],[Actual Demand]]</f>
        <v>30380</v>
      </c>
      <c r="L301" s="8">
        <f ca="1">(Table1[[#This Row],[Cost of Package Per Tourist]]*Table1[[#This Row],[Actual Demand]])+(Table1[[#This Row],[Cost per unit of resources]]*Table1[[#This Row],['#Resources of Package]])</f>
        <v>22275</v>
      </c>
      <c r="M301" s="8">
        <f t="shared" ca="1" si="4"/>
        <v>8105</v>
      </c>
    </row>
    <row r="302" spans="11:13" x14ac:dyDescent="0.3">
      <c r="K302" s="8">
        <f ca="1">Table1[[#This Row],[Price]]*Table1[[#This Row],[Actual Demand]]</f>
        <v>28752</v>
      </c>
      <c r="L302" s="8">
        <f ca="1">(Table1[[#This Row],[Cost of Package Per Tourist]]*Table1[[#This Row],[Actual Demand]])+(Table1[[#This Row],[Cost per unit of resources]]*Table1[[#This Row],['#Resources of Package]])</f>
        <v>20924</v>
      </c>
      <c r="M302" s="8">
        <f t="shared" ca="1" si="4"/>
        <v>7828</v>
      </c>
    </row>
    <row r="303" spans="11:13" x14ac:dyDescent="0.3">
      <c r="K303" s="8">
        <f ca="1">Table1[[#This Row],[Price]]*Table1[[#This Row],[Actual Demand]]</f>
        <v>31747</v>
      </c>
      <c r="L303" s="8">
        <f ca="1">(Table1[[#This Row],[Cost of Package Per Tourist]]*Table1[[#This Row],[Actual Demand]])+(Table1[[#This Row],[Cost per unit of resources]]*Table1[[#This Row],['#Resources of Package]])</f>
        <v>22910.25</v>
      </c>
      <c r="M303" s="8">
        <f t="shared" ca="1" si="4"/>
        <v>8836.75</v>
      </c>
    </row>
    <row r="304" spans="11:13" x14ac:dyDescent="0.3">
      <c r="K304" s="8">
        <f ca="1">Table1[[#This Row],[Price]]*Table1[[#This Row],[Actual Demand]]</f>
        <v>37138</v>
      </c>
      <c r="L304" s="8">
        <f ca="1">(Table1[[#This Row],[Cost of Package Per Tourist]]*Table1[[#This Row],[Actual Demand]])+(Table1[[#This Row],[Cost per unit of resources]]*Table1[[#This Row],['#Resources of Package]])</f>
        <v>26853.5</v>
      </c>
      <c r="M304" s="8">
        <f t="shared" ca="1" si="4"/>
        <v>10284.5</v>
      </c>
    </row>
    <row r="305" spans="11:13" x14ac:dyDescent="0.3">
      <c r="K305" s="8">
        <f ca="1">Table1[[#This Row],[Price]]*Table1[[#This Row],[Actual Demand]]</f>
        <v>80960</v>
      </c>
      <c r="L305" s="8">
        <f ca="1">(Table1[[#This Row],[Cost of Package Per Tourist]]*Table1[[#This Row],[Actual Demand]])+(Table1[[#This Row],[Cost per unit of resources]]*Table1[[#This Row],['#Resources of Package]])</f>
        <v>59400</v>
      </c>
      <c r="M305" s="8">
        <f t="shared" ca="1" si="4"/>
        <v>21560</v>
      </c>
    </row>
    <row r="306" spans="11:13" x14ac:dyDescent="0.3">
      <c r="K306" s="8">
        <f ca="1">Table1[[#This Row],[Price]]*Table1[[#This Row],[Actual Demand]]</f>
        <v>97520</v>
      </c>
      <c r="L306" s="8">
        <f ca="1">(Table1[[#This Row],[Cost of Package Per Tourist]]*Table1[[#This Row],[Actual Demand]])+(Table1[[#This Row],[Cost per unit of resources]]*Table1[[#This Row],['#Resources of Package]])</f>
        <v>72220</v>
      </c>
      <c r="M306" s="8">
        <f t="shared" ca="1" si="4"/>
        <v>25300</v>
      </c>
    </row>
    <row r="307" spans="11:13" x14ac:dyDescent="0.3">
      <c r="K307" s="8">
        <f ca="1">Table1[[#This Row],[Price]]*Table1[[#This Row],[Actual Demand]]</f>
        <v>110400</v>
      </c>
      <c r="L307" s="8">
        <f ca="1">(Table1[[#This Row],[Cost of Package Per Tourist]]*Table1[[#This Row],[Actual Demand]])+(Table1[[#This Row],[Cost per unit of resources]]*Table1[[#This Row],['#Resources of Package]])</f>
        <v>80960</v>
      </c>
      <c r="M307" s="8">
        <f t="shared" ca="1" si="4"/>
        <v>29440</v>
      </c>
    </row>
    <row r="308" spans="11:13" x14ac:dyDescent="0.3">
      <c r="K308" s="8">
        <f ca="1">Table1[[#This Row],[Price]]*Table1[[#This Row],[Actual Demand]]</f>
        <v>62560</v>
      </c>
      <c r="L308" s="8">
        <f ca="1">(Table1[[#This Row],[Cost of Package Per Tourist]]*Table1[[#This Row],[Actual Demand]])+(Table1[[#This Row],[Cost per unit of resources]]*Table1[[#This Row],['#Resources of Package]])</f>
        <v>45840</v>
      </c>
      <c r="M308" s="8">
        <f t="shared" ca="1" si="4"/>
        <v>16720</v>
      </c>
    </row>
    <row r="309" spans="11:13" x14ac:dyDescent="0.3">
      <c r="K309" s="8">
        <f ca="1">Table1[[#This Row],[Price]]*Table1[[#This Row],[Actual Demand]]</f>
        <v>59220</v>
      </c>
      <c r="L309" s="8">
        <f ca="1">(Table1[[#This Row],[Cost of Package Per Tourist]]*Table1[[#This Row],[Actual Demand]])+(Table1[[#This Row],[Cost per unit of resources]]*Table1[[#This Row],['#Resources of Package]])</f>
        <v>42885</v>
      </c>
      <c r="M309" s="8">
        <f t="shared" ca="1" si="4"/>
        <v>16335</v>
      </c>
    </row>
    <row r="310" spans="11:13" x14ac:dyDescent="0.3">
      <c r="K310" s="8">
        <f ca="1">Table1[[#This Row],[Price]]*Table1[[#This Row],[Actual Demand]]</f>
        <v>37600</v>
      </c>
      <c r="L310" s="8">
        <f ca="1">(Table1[[#This Row],[Cost of Package Per Tourist]]*Table1[[#This Row],[Actual Demand]])+(Table1[[#This Row],[Cost per unit of resources]]*Table1[[#This Row],['#Resources of Package]])</f>
        <v>27180</v>
      </c>
      <c r="M310" s="8">
        <f t="shared" ca="1" si="4"/>
        <v>10420</v>
      </c>
    </row>
    <row r="311" spans="11:13" x14ac:dyDescent="0.3">
      <c r="K311" s="8">
        <f ca="1">Table1[[#This Row],[Price]]*Table1[[#This Row],[Actual Demand]]</f>
        <v>28200</v>
      </c>
      <c r="L311" s="8">
        <f ca="1">(Table1[[#This Row],[Cost of Package Per Tourist]]*Table1[[#This Row],[Actual Demand]])+(Table1[[#This Row],[Cost per unit of resources]]*Table1[[#This Row],['#Resources of Package]])</f>
        <v>20610</v>
      </c>
      <c r="M311" s="8">
        <f t="shared" ca="1" si="4"/>
        <v>7590</v>
      </c>
    </row>
    <row r="312" spans="11:13" x14ac:dyDescent="0.3">
      <c r="K312" s="8">
        <f ca="1">Table1[[#This Row],[Price]]*Table1[[#This Row],[Actual Demand]]</f>
        <v>45120</v>
      </c>
      <c r="L312" s="8">
        <f ca="1">(Table1[[#This Row],[Cost of Package Per Tourist]]*Table1[[#This Row],[Actual Demand]])+(Table1[[#This Row],[Cost per unit of resources]]*Table1[[#This Row],['#Resources of Package]])</f>
        <v>32760</v>
      </c>
      <c r="M312" s="8">
        <f t="shared" ca="1" si="4"/>
        <v>12360</v>
      </c>
    </row>
    <row r="313" spans="11:13" x14ac:dyDescent="0.3">
      <c r="K313" s="8">
        <f ca="1">Table1[[#This Row],[Price]]*Table1[[#This Row],[Actual Demand]]</f>
        <v>87420</v>
      </c>
      <c r="L313" s="8">
        <f ca="1">(Table1[[#This Row],[Cost of Package Per Tourist]]*Table1[[#This Row],[Actual Demand]])+(Table1[[#This Row],[Cost per unit of resources]]*Table1[[#This Row],['#Resources of Package]])</f>
        <v>63105</v>
      </c>
      <c r="M313" s="8">
        <f t="shared" ca="1" si="4"/>
        <v>24315</v>
      </c>
    </row>
    <row r="314" spans="11:13" x14ac:dyDescent="0.3">
      <c r="K314" s="8">
        <f ca="1">Table1[[#This Row],[Price]]*Table1[[#This Row],[Actual Demand]]</f>
        <v>57340</v>
      </c>
      <c r="L314" s="8">
        <f ca="1">(Table1[[#This Row],[Cost of Package Per Tourist]]*Table1[[#This Row],[Actual Demand]])+(Table1[[#This Row],[Cost per unit of resources]]*Table1[[#This Row],['#Resources of Package]])</f>
        <v>41655</v>
      </c>
      <c r="M314" s="8">
        <f t="shared" ca="1" si="4"/>
        <v>15685</v>
      </c>
    </row>
    <row r="315" spans="11:13" x14ac:dyDescent="0.3">
      <c r="K315" s="8">
        <f ca="1">Table1[[#This Row],[Price]]*Table1[[#This Row],[Actual Demand]]</f>
        <v>77080</v>
      </c>
      <c r="L315" s="8">
        <f ca="1">(Table1[[#This Row],[Cost of Package Per Tourist]]*Table1[[#This Row],[Actual Demand]])+(Table1[[#This Row],[Cost per unit of resources]]*Table1[[#This Row],['#Resources of Package]])</f>
        <v>56510</v>
      </c>
      <c r="M315" s="8">
        <f t="shared" ca="1" si="4"/>
        <v>20570</v>
      </c>
    </row>
    <row r="316" spans="11:13" x14ac:dyDescent="0.3">
      <c r="K316" s="8">
        <f ca="1">Table1[[#This Row],[Price]]*Table1[[#This Row],[Actual Demand]]</f>
        <v>33840</v>
      </c>
      <c r="L316" s="8">
        <f ca="1">(Table1[[#This Row],[Cost of Package Per Tourist]]*Table1[[#This Row],[Actual Demand]])+(Table1[[#This Row],[Cost per unit of resources]]*Table1[[#This Row],['#Resources of Package]])</f>
        <v>25130</v>
      </c>
      <c r="M316" s="8">
        <f t="shared" ca="1" si="4"/>
        <v>8710</v>
      </c>
    </row>
    <row r="317" spans="11:13" x14ac:dyDescent="0.3">
      <c r="K317" s="8">
        <f ca="1">Table1[[#This Row],[Price]]*Table1[[#This Row],[Actual Demand]]</f>
        <v>67680</v>
      </c>
      <c r="L317" s="8">
        <f ca="1">(Table1[[#This Row],[Cost of Package Per Tourist]]*Table1[[#This Row],[Actual Demand]])+(Table1[[#This Row],[Cost per unit of resources]]*Table1[[#This Row],['#Resources of Package]])</f>
        <v>49160</v>
      </c>
      <c r="M317" s="8">
        <f t="shared" ca="1" si="4"/>
        <v>18520</v>
      </c>
    </row>
    <row r="318" spans="11:13" x14ac:dyDescent="0.3">
      <c r="K318" s="8">
        <f ca="1">Table1[[#This Row],[Price]]*Table1[[#This Row],[Actual Demand]]</f>
        <v>58280</v>
      </c>
      <c r="L318" s="8">
        <f ca="1">(Table1[[#This Row],[Cost of Package Per Tourist]]*Table1[[#This Row],[Actual Demand]])+(Table1[[#This Row],[Cost per unit of resources]]*Table1[[#This Row],['#Resources of Package]])</f>
        <v>42360</v>
      </c>
      <c r="M318" s="8">
        <f t="shared" ca="1" si="4"/>
        <v>15920</v>
      </c>
    </row>
    <row r="319" spans="11:13" x14ac:dyDescent="0.3">
      <c r="K319" s="8">
        <f ca="1">Table1[[#This Row],[Price]]*Table1[[#This Row],[Actual Demand]]</f>
        <v>10120</v>
      </c>
      <c r="L319" s="8">
        <f ca="1">(Table1[[#This Row],[Cost of Package Per Tourist]]*Table1[[#This Row],[Actual Demand]])+(Table1[[#This Row],[Cost per unit of resources]]*Table1[[#This Row],['#Resources of Package]])</f>
        <v>6830</v>
      </c>
      <c r="M319" s="8">
        <f t="shared" ca="1" si="4"/>
        <v>3290</v>
      </c>
    </row>
    <row r="320" spans="11:13" x14ac:dyDescent="0.3">
      <c r="K320" s="8">
        <f ca="1">Table1[[#This Row],[Price]]*Table1[[#This Row],[Actual Demand]]</f>
        <v>5170</v>
      </c>
      <c r="L320" s="8">
        <f ca="1">(Table1[[#This Row],[Cost of Package Per Tourist]]*Table1[[#This Row],[Actual Demand]])+(Table1[[#This Row],[Cost per unit of resources]]*Table1[[#This Row],['#Resources of Package]])</f>
        <v>3557.5</v>
      </c>
      <c r="M320" s="8">
        <f t="shared" ca="1" si="4"/>
        <v>1612.5</v>
      </c>
    </row>
    <row r="321" spans="11:13" x14ac:dyDescent="0.3">
      <c r="K321" s="8">
        <f ca="1">Table1[[#This Row],[Price]]*Table1[[#This Row],[Actual Demand]]</f>
        <v>9680</v>
      </c>
      <c r="L321" s="8">
        <f ca="1">(Table1[[#This Row],[Cost of Package Per Tourist]]*Table1[[#This Row],[Actual Demand]])+(Table1[[#This Row],[Cost per unit of resources]]*Table1[[#This Row],['#Resources of Package]])</f>
        <v>6480</v>
      </c>
      <c r="M321" s="8">
        <f t="shared" ca="1" si="4"/>
        <v>3200</v>
      </c>
    </row>
    <row r="322" spans="11:13" x14ac:dyDescent="0.3">
      <c r="K322" s="8">
        <f ca="1">Table1[[#This Row],[Price]]*Table1[[#This Row],[Actual Demand]]</f>
        <v>8910</v>
      </c>
      <c r="L322" s="8">
        <f ca="1">(Table1[[#This Row],[Cost of Package Per Tourist]]*Table1[[#This Row],[Actual Demand]])+(Table1[[#This Row],[Cost per unit of resources]]*Table1[[#This Row],['#Resources of Package]])</f>
        <v>5952.5</v>
      </c>
      <c r="M322" s="8">
        <f t="shared" ca="1" si="4"/>
        <v>2957.5</v>
      </c>
    </row>
    <row r="323" spans="11:13" x14ac:dyDescent="0.3">
      <c r="K323" s="8">
        <f ca="1">Table1[[#This Row],[Price]]*Table1[[#This Row],[Actual Demand]]</f>
        <v>50925</v>
      </c>
      <c r="L323" s="8">
        <f ca="1">(Table1[[#This Row],[Cost of Package Per Tourist]]*Table1[[#This Row],[Actual Demand]])+(Table1[[#This Row],[Cost per unit of resources]]*Table1[[#This Row],['#Resources of Package]])</f>
        <v>37393.75</v>
      </c>
      <c r="M323" s="8">
        <f t="shared" ref="M323:M386" ca="1" si="5">K323-L323</f>
        <v>13531.25</v>
      </c>
    </row>
    <row r="324" spans="11:13" x14ac:dyDescent="0.3">
      <c r="K324" s="8">
        <f ca="1">Table1[[#This Row],[Price]]*Table1[[#This Row],[Actual Demand]]</f>
        <v>42680</v>
      </c>
      <c r="L324" s="8">
        <f ca="1">(Table1[[#This Row],[Cost of Package Per Tourist]]*Table1[[#This Row],[Actual Demand]])+(Table1[[#This Row],[Cost per unit of resources]]*Table1[[#This Row],['#Resources of Package]])</f>
        <v>31230</v>
      </c>
      <c r="M324" s="8">
        <f t="shared" ca="1" si="5"/>
        <v>11450</v>
      </c>
    </row>
    <row r="325" spans="11:13" x14ac:dyDescent="0.3">
      <c r="K325" s="8">
        <f ca="1">Table1[[#This Row],[Price]]*Table1[[#This Row],[Actual Demand]]</f>
        <v>27160</v>
      </c>
      <c r="L325" s="8">
        <f ca="1">(Table1[[#This Row],[Cost of Package Per Tourist]]*Table1[[#This Row],[Actual Demand]])+(Table1[[#This Row],[Cost per unit of resources]]*Table1[[#This Row],['#Resources of Package]])</f>
        <v>19850</v>
      </c>
      <c r="M325" s="8">
        <f t="shared" ca="1" si="5"/>
        <v>7310</v>
      </c>
    </row>
    <row r="326" spans="11:13" x14ac:dyDescent="0.3">
      <c r="K326" s="8">
        <f ca="1">Table1[[#This Row],[Price]]*Table1[[#This Row],[Actual Demand]]</f>
        <v>38315</v>
      </c>
      <c r="L326" s="8">
        <f ca="1">(Table1[[#This Row],[Cost of Package Per Tourist]]*Table1[[#This Row],[Actual Demand]])+(Table1[[#This Row],[Cost per unit of resources]]*Table1[[#This Row],['#Resources of Package]])</f>
        <v>28026.25</v>
      </c>
      <c r="M326" s="8">
        <f t="shared" ca="1" si="5"/>
        <v>10288.75</v>
      </c>
    </row>
    <row r="327" spans="11:13" x14ac:dyDescent="0.3">
      <c r="K327" s="8">
        <f ca="1">Table1[[#This Row],[Price]]*Table1[[#This Row],[Actual Demand]]</f>
        <v>3680</v>
      </c>
      <c r="L327" s="8">
        <f ca="1">(Table1[[#This Row],[Cost of Package Per Tourist]]*Table1[[#This Row],[Actual Demand]])+(Table1[[#This Row],[Cost per unit of resources]]*Table1[[#This Row],['#Resources of Package]])</f>
        <v>2450</v>
      </c>
      <c r="M327" s="8">
        <f t="shared" ca="1" si="5"/>
        <v>1230</v>
      </c>
    </row>
    <row r="328" spans="11:13" x14ac:dyDescent="0.3">
      <c r="K328" s="8">
        <f ca="1">Table1[[#This Row],[Price]]*Table1[[#This Row],[Actual Demand]]</f>
        <v>4800</v>
      </c>
      <c r="L328" s="8">
        <f ca="1">(Table1[[#This Row],[Cost of Package Per Tourist]]*Table1[[#This Row],[Actual Demand]])+(Table1[[#This Row],[Cost per unit of resources]]*Table1[[#This Row],['#Resources of Package]])</f>
        <v>3060</v>
      </c>
      <c r="M328" s="8">
        <f t="shared" ca="1" si="5"/>
        <v>1740</v>
      </c>
    </row>
    <row r="329" spans="11:13" x14ac:dyDescent="0.3">
      <c r="K329" s="8">
        <f ca="1">Table1[[#This Row],[Price]]*Table1[[#This Row],[Actual Demand]]</f>
        <v>3520</v>
      </c>
      <c r="L329" s="8">
        <f ca="1">(Table1[[#This Row],[Cost of Package Per Tourist]]*Table1[[#This Row],[Actual Demand]])+(Table1[[#This Row],[Cost per unit of resources]]*Table1[[#This Row],['#Resources of Package]])</f>
        <v>2290</v>
      </c>
      <c r="M329" s="8">
        <f t="shared" ca="1" si="5"/>
        <v>1230</v>
      </c>
    </row>
    <row r="330" spans="11:13" x14ac:dyDescent="0.3">
      <c r="K330" s="8">
        <f ca="1">Table1[[#This Row],[Price]]*Table1[[#This Row],[Actual Demand]]</f>
        <v>3520</v>
      </c>
      <c r="L330" s="8">
        <f ca="1">(Table1[[#This Row],[Cost of Package Per Tourist]]*Table1[[#This Row],[Actual Demand]])+(Table1[[#This Row],[Cost per unit of resources]]*Table1[[#This Row],['#Resources of Package]])</f>
        <v>2310</v>
      </c>
      <c r="M330" s="8">
        <f t="shared" ca="1" si="5"/>
        <v>1210</v>
      </c>
    </row>
    <row r="331" spans="11:13" x14ac:dyDescent="0.3">
      <c r="K331" s="8">
        <f ca="1">Table1[[#This Row],[Price]]*Table1[[#This Row],[Actual Demand]]</f>
        <v>1640</v>
      </c>
      <c r="L331" s="8">
        <f ca="1">(Table1[[#This Row],[Cost of Package Per Tourist]]*Table1[[#This Row],[Actual Demand]])+(Table1[[#This Row],[Cost per unit of resources]]*Table1[[#This Row],['#Resources of Package]])</f>
        <v>940</v>
      </c>
      <c r="M331" s="8">
        <f t="shared" ca="1" si="5"/>
        <v>700</v>
      </c>
    </row>
    <row r="332" spans="11:13" x14ac:dyDescent="0.3">
      <c r="K332" s="8">
        <f ca="1">Table1[[#This Row],[Price]]*Table1[[#This Row],[Actual Demand]]</f>
        <v>3760</v>
      </c>
      <c r="L332" s="8">
        <f ca="1">(Table1[[#This Row],[Cost of Package Per Tourist]]*Table1[[#This Row],[Actual Demand]])+(Table1[[#This Row],[Cost per unit of resources]]*Table1[[#This Row],['#Resources of Package]])</f>
        <v>2020</v>
      </c>
      <c r="M332" s="8">
        <f t="shared" ca="1" si="5"/>
        <v>1740</v>
      </c>
    </row>
    <row r="333" spans="11:13" x14ac:dyDescent="0.3">
      <c r="K333" s="8">
        <f ca="1">Table1[[#This Row],[Price]]*Table1[[#This Row],[Actual Demand]]</f>
        <v>4356</v>
      </c>
      <c r="L333" s="8">
        <f ca="1">(Table1[[#This Row],[Cost of Package Per Tourist]]*Table1[[#This Row],[Actual Demand]])+(Table1[[#This Row],[Cost per unit of resources]]*Table1[[#This Row],['#Resources of Package]])</f>
        <v>2927</v>
      </c>
      <c r="M333" s="8">
        <f t="shared" ca="1" si="5"/>
        <v>1429</v>
      </c>
    </row>
    <row r="334" spans="11:13" x14ac:dyDescent="0.3">
      <c r="K334" s="8">
        <f ca="1">Table1[[#This Row],[Price]]*Table1[[#This Row],[Actual Demand]]</f>
        <v>5445</v>
      </c>
      <c r="L334" s="8">
        <f ca="1">(Table1[[#This Row],[Cost of Package Per Tourist]]*Table1[[#This Row],[Actual Demand]])+(Table1[[#This Row],[Cost per unit of resources]]*Table1[[#This Row],['#Resources of Package]])</f>
        <v>3583.75</v>
      </c>
      <c r="M334" s="8">
        <f t="shared" ca="1" si="5"/>
        <v>1861.25</v>
      </c>
    </row>
    <row r="335" spans="11:13" x14ac:dyDescent="0.3">
      <c r="K335" s="8">
        <f ca="1">Table1[[#This Row],[Price]]*Table1[[#This Row],[Actual Demand]]</f>
        <v>5049</v>
      </c>
      <c r="L335" s="8">
        <f ca="1">(Table1[[#This Row],[Cost of Package Per Tourist]]*Table1[[#This Row],[Actual Demand]])+(Table1[[#This Row],[Cost per unit of resources]]*Table1[[#This Row],['#Resources of Package]])</f>
        <v>3346.75</v>
      </c>
      <c r="M335" s="8">
        <f t="shared" ca="1" si="5"/>
        <v>1702.25</v>
      </c>
    </row>
    <row r="336" spans="11:13" x14ac:dyDescent="0.3">
      <c r="K336" s="8">
        <f ca="1">Table1[[#This Row],[Price]]*Table1[[#This Row],[Actual Demand]]</f>
        <v>26600</v>
      </c>
      <c r="L336" s="8">
        <f ca="1">(Table1[[#This Row],[Cost of Package Per Tourist]]*Table1[[#This Row],[Actual Demand]])+(Table1[[#This Row],[Cost per unit of resources]]*Table1[[#This Row],['#Resources of Package]])</f>
        <v>19310</v>
      </c>
      <c r="M336" s="8">
        <f t="shared" ca="1" si="5"/>
        <v>7290</v>
      </c>
    </row>
    <row r="337" spans="11:13" x14ac:dyDescent="0.3">
      <c r="K337" s="8">
        <f ca="1">Table1[[#This Row],[Price]]*Table1[[#This Row],[Actual Demand]]</f>
        <v>50540</v>
      </c>
      <c r="L337" s="8">
        <f ca="1">(Table1[[#This Row],[Cost of Package Per Tourist]]*Table1[[#This Row],[Actual Demand]])+(Table1[[#This Row],[Cost per unit of resources]]*Table1[[#This Row],['#Resources of Package]])</f>
        <v>36585</v>
      </c>
      <c r="M337" s="8">
        <f t="shared" ca="1" si="5"/>
        <v>13955</v>
      </c>
    </row>
    <row r="338" spans="11:13" x14ac:dyDescent="0.3">
      <c r="K338" s="8">
        <f ca="1">Table1[[#This Row],[Price]]*Table1[[#This Row],[Actual Demand]]</f>
        <v>25500</v>
      </c>
      <c r="L338" s="8">
        <f ca="1">(Table1[[#This Row],[Cost of Package Per Tourist]]*Table1[[#This Row],[Actual Demand]])+(Table1[[#This Row],[Cost per unit of resources]]*Table1[[#This Row],['#Resources of Package]])</f>
        <v>18585</v>
      </c>
      <c r="M338" s="8">
        <f t="shared" ca="1" si="5"/>
        <v>6915</v>
      </c>
    </row>
    <row r="339" spans="11:13" x14ac:dyDescent="0.3">
      <c r="K339" s="8">
        <f ca="1">Table1[[#This Row],[Price]]*Table1[[#This Row],[Actual Demand]]</f>
        <v>29750</v>
      </c>
      <c r="L339" s="8">
        <f ca="1">(Table1[[#This Row],[Cost of Package Per Tourist]]*Table1[[#This Row],[Actual Demand]])+(Table1[[#This Row],[Cost per unit of resources]]*Table1[[#This Row],['#Resources of Package]])</f>
        <v>21712.5</v>
      </c>
      <c r="M339" s="8">
        <f t="shared" ca="1" si="5"/>
        <v>8037.5</v>
      </c>
    </row>
    <row r="340" spans="11:13" x14ac:dyDescent="0.3">
      <c r="K340" s="8">
        <f ca="1">Table1[[#This Row],[Price]]*Table1[[#This Row],[Actual Demand]]</f>
        <v>22100</v>
      </c>
      <c r="L340" s="8">
        <f ca="1">(Table1[[#This Row],[Cost of Package Per Tourist]]*Table1[[#This Row],[Actual Demand]])+(Table1[[#This Row],[Cost per unit of resources]]*Table1[[#This Row],['#Resources of Package]])</f>
        <v>16125</v>
      </c>
      <c r="M340" s="8">
        <f t="shared" ca="1" si="5"/>
        <v>5975</v>
      </c>
    </row>
    <row r="341" spans="11:13" x14ac:dyDescent="0.3">
      <c r="K341" s="8">
        <f ca="1">Table1[[#This Row],[Price]]*Table1[[#This Row],[Actual Demand]]</f>
        <v>21150</v>
      </c>
      <c r="L341" s="8">
        <f ca="1">(Table1[[#This Row],[Cost of Package Per Tourist]]*Table1[[#This Row],[Actual Demand]])+(Table1[[#This Row],[Cost per unit of resources]]*Table1[[#This Row],['#Resources of Package]])</f>
        <v>15522.5</v>
      </c>
      <c r="M341" s="8">
        <f t="shared" ca="1" si="5"/>
        <v>5627.5</v>
      </c>
    </row>
    <row r="342" spans="11:13" x14ac:dyDescent="0.3">
      <c r="K342" s="8">
        <f ca="1">Table1[[#This Row],[Price]]*Table1[[#This Row],[Actual Demand]]</f>
        <v>50400</v>
      </c>
      <c r="L342" s="8">
        <f ca="1">(Table1[[#This Row],[Cost of Package Per Tourist]]*Table1[[#This Row],[Actual Demand]])+(Table1[[#This Row],[Cost per unit of resources]]*Table1[[#This Row],['#Resources of Package]])</f>
        <v>36820</v>
      </c>
      <c r="M342" s="8">
        <f t="shared" ca="1" si="5"/>
        <v>13580</v>
      </c>
    </row>
    <row r="343" spans="11:13" x14ac:dyDescent="0.3">
      <c r="K343" s="8">
        <f ca="1">Table1[[#This Row],[Price]]*Table1[[#This Row],[Actual Demand]]</f>
        <v>25650</v>
      </c>
      <c r="L343" s="8">
        <f ca="1">(Table1[[#This Row],[Cost of Package Per Tourist]]*Table1[[#This Row],[Actual Demand]])+(Table1[[#This Row],[Cost per unit of resources]]*Table1[[#This Row],['#Resources of Package]])</f>
        <v>18727.5</v>
      </c>
      <c r="M343" s="8">
        <f t="shared" ca="1" si="5"/>
        <v>6922.5</v>
      </c>
    </row>
    <row r="344" spans="11:13" x14ac:dyDescent="0.3">
      <c r="K344" s="8">
        <f ca="1">Table1[[#This Row],[Price]]*Table1[[#This Row],[Actual Demand]]</f>
        <v>40500</v>
      </c>
      <c r="L344" s="8">
        <f ca="1">(Table1[[#This Row],[Cost of Package Per Tourist]]*Table1[[#This Row],[Actual Demand]])+(Table1[[#This Row],[Cost per unit of resources]]*Table1[[#This Row],['#Resources of Package]])</f>
        <v>29615</v>
      </c>
      <c r="M344" s="8">
        <f t="shared" ca="1" si="5"/>
        <v>10885</v>
      </c>
    </row>
    <row r="345" spans="11:13" x14ac:dyDescent="0.3">
      <c r="K345" s="8">
        <f ca="1">Table1[[#This Row],[Price]]*Table1[[#This Row],[Actual Demand]]</f>
        <v>18200</v>
      </c>
      <c r="L345" s="8">
        <f ca="1">(Table1[[#This Row],[Cost of Package Per Tourist]]*Table1[[#This Row],[Actual Demand]])+(Table1[[#This Row],[Cost per unit of resources]]*Table1[[#This Row],['#Resources of Package]])</f>
        <v>13140</v>
      </c>
      <c r="M345" s="8">
        <f t="shared" ca="1" si="5"/>
        <v>5060</v>
      </c>
    </row>
    <row r="346" spans="11:13" x14ac:dyDescent="0.3">
      <c r="K346" s="8">
        <f ca="1">Table1[[#This Row],[Price]]*Table1[[#This Row],[Actual Demand]]</f>
        <v>26600</v>
      </c>
      <c r="L346" s="8">
        <f ca="1">(Table1[[#This Row],[Cost of Package Per Tourist]]*Table1[[#This Row],[Actual Demand]])+(Table1[[#This Row],[Cost per unit of resources]]*Table1[[#This Row],['#Resources of Package]])</f>
        <v>19170</v>
      </c>
      <c r="M346" s="8">
        <f t="shared" ca="1" si="5"/>
        <v>7430</v>
      </c>
    </row>
    <row r="347" spans="11:13" x14ac:dyDescent="0.3">
      <c r="K347" s="8">
        <f ca="1">Table1[[#This Row],[Price]]*Table1[[#This Row],[Actual Demand]]</f>
        <v>29120</v>
      </c>
      <c r="L347" s="8">
        <f ca="1">(Table1[[#This Row],[Cost of Package Per Tourist]]*Table1[[#This Row],[Actual Demand]])+(Table1[[#This Row],[Cost per unit of resources]]*Table1[[#This Row],['#Resources of Package]])</f>
        <v>20970</v>
      </c>
      <c r="M347" s="8">
        <f t="shared" ca="1" si="5"/>
        <v>8150</v>
      </c>
    </row>
    <row r="348" spans="11:13" x14ac:dyDescent="0.3">
      <c r="K348" s="8">
        <f ca="1">Table1[[#This Row],[Price]]*Table1[[#This Row],[Actual Demand]]</f>
        <v>94500</v>
      </c>
      <c r="L348" s="8">
        <f ca="1">(Table1[[#This Row],[Cost of Package Per Tourist]]*Table1[[#This Row],[Actual Demand]])+(Table1[[#This Row],[Cost per unit of resources]]*Table1[[#This Row],['#Resources of Package]])</f>
        <v>69455</v>
      </c>
      <c r="M348" s="8">
        <f t="shared" ca="1" si="5"/>
        <v>25045</v>
      </c>
    </row>
    <row r="349" spans="11:13" x14ac:dyDescent="0.3">
      <c r="K349" s="8">
        <f ca="1">Table1[[#This Row],[Price]]*Table1[[#This Row],[Actual Demand]]</f>
        <v>99000</v>
      </c>
      <c r="L349" s="8">
        <f ca="1">(Table1[[#This Row],[Cost of Package Per Tourist]]*Table1[[#This Row],[Actual Demand]])+(Table1[[#This Row],[Cost per unit of resources]]*Table1[[#This Row],['#Resources of Package]])</f>
        <v>72310</v>
      </c>
      <c r="M349" s="8">
        <f t="shared" ca="1" si="5"/>
        <v>26690</v>
      </c>
    </row>
    <row r="350" spans="11:13" x14ac:dyDescent="0.3">
      <c r="K350" s="8">
        <f ca="1">Table1[[#This Row],[Price]]*Table1[[#This Row],[Actual Demand]]</f>
        <v>76500</v>
      </c>
      <c r="L350" s="8">
        <f ca="1">(Table1[[#This Row],[Cost of Package Per Tourist]]*Table1[[#This Row],[Actual Demand]])+(Table1[[#This Row],[Cost per unit of resources]]*Table1[[#This Row],['#Resources of Package]])</f>
        <v>55995</v>
      </c>
      <c r="M350" s="8">
        <f t="shared" ca="1" si="5"/>
        <v>20505</v>
      </c>
    </row>
    <row r="351" spans="11:13" x14ac:dyDescent="0.3">
      <c r="K351" s="8">
        <f ca="1">Table1[[#This Row],[Price]]*Table1[[#This Row],[Actual Demand]]</f>
        <v>60300</v>
      </c>
      <c r="L351" s="8">
        <f ca="1">(Table1[[#This Row],[Cost of Package Per Tourist]]*Table1[[#This Row],[Actual Demand]])+(Table1[[#This Row],[Cost per unit of resources]]*Table1[[#This Row],['#Resources of Package]])</f>
        <v>44145</v>
      </c>
      <c r="M351" s="8">
        <f t="shared" ca="1" si="5"/>
        <v>16155</v>
      </c>
    </row>
    <row r="352" spans="11:13" x14ac:dyDescent="0.3">
      <c r="K352" s="8">
        <f ca="1">Table1[[#This Row],[Price]]*Table1[[#This Row],[Actual Demand]]</f>
        <v>17280</v>
      </c>
      <c r="L352" s="8">
        <f ca="1">(Table1[[#This Row],[Cost of Package Per Tourist]]*Table1[[#This Row],[Actual Demand]])+(Table1[[#This Row],[Cost per unit of resources]]*Table1[[#This Row],['#Resources of Package]])</f>
        <v>12450</v>
      </c>
      <c r="M352" s="8">
        <f t="shared" ca="1" si="5"/>
        <v>4830</v>
      </c>
    </row>
    <row r="353" spans="11:13" x14ac:dyDescent="0.3">
      <c r="K353" s="8">
        <f ca="1">Table1[[#This Row],[Price]]*Table1[[#This Row],[Actual Demand]]</f>
        <v>19710</v>
      </c>
      <c r="L353" s="8">
        <f ca="1">(Table1[[#This Row],[Cost of Package Per Tourist]]*Table1[[#This Row],[Actual Demand]])+(Table1[[#This Row],[Cost per unit of resources]]*Table1[[#This Row],['#Resources of Package]])</f>
        <v>14212.5</v>
      </c>
      <c r="M353" s="8">
        <f t="shared" ca="1" si="5"/>
        <v>5497.5</v>
      </c>
    </row>
    <row r="354" spans="11:13" x14ac:dyDescent="0.3">
      <c r="K354" s="8">
        <f ca="1">Table1[[#This Row],[Price]]*Table1[[#This Row],[Actual Demand]]</f>
        <v>20250</v>
      </c>
      <c r="L354" s="8">
        <f ca="1">(Table1[[#This Row],[Cost of Package Per Tourist]]*Table1[[#This Row],[Actual Demand]])+(Table1[[#This Row],[Cost per unit of resources]]*Table1[[#This Row],['#Resources of Package]])</f>
        <v>14557.5</v>
      </c>
      <c r="M354" s="8">
        <f t="shared" ca="1" si="5"/>
        <v>5692.5</v>
      </c>
    </row>
    <row r="355" spans="11:13" x14ac:dyDescent="0.3">
      <c r="K355" s="8">
        <f ca="1">Table1[[#This Row],[Price]]*Table1[[#This Row],[Actual Demand]]</f>
        <v>23680</v>
      </c>
      <c r="L355" s="8">
        <f ca="1">(Table1[[#This Row],[Cost of Package Per Tourist]]*Table1[[#This Row],[Actual Demand]])+(Table1[[#This Row],[Cost per unit of resources]]*Table1[[#This Row],['#Resources of Package]])</f>
        <v>17230</v>
      </c>
      <c r="M355" s="8">
        <f t="shared" ca="1" si="5"/>
        <v>6450</v>
      </c>
    </row>
    <row r="356" spans="11:13" x14ac:dyDescent="0.3">
      <c r="K356" s="8">
        <f ca="1">Table1[[#This Row],[Price]]*Table1[[#This Row],[Actual Demand]]</f>
        <v>41070</v>
      </c>
      <c r="L356" s="8">
        <f ca="1">(Table1[[#This Row],[Cost of Package Per Tourist]]*Table1[[#This Row],[Actual Demand]])+(Table1[[#This Row],[Cost per unit of resources]]*Table1[[#This Row],['#Resources of Package]])</f>
        <v>29802.5</v>
      </c>
      <c r="M356" s="8">
        <f t="shared" ca="1" si="5"/>
        <v>11267.5</v>
      </c>
    </row>
    <row r="357" spans="11:13" x14ac:dyDescent="0.3">
      <c r="K357" s="8">
        <f ca="1">Table1[[#This Row],[Price]]*Table1[[#This Row],[Actual Demand]]</f>
        <v>16280</v>
      </c>
      <c r="L357" s="8">
        <f ca="1">(Table1[[#This Row],[Cost of Package Per Tourist]]*Table1[[#This Row],[Actual Demand]])+(Table1[[#This Row],[Cost per unit of resources]]*Table1[[#This Row],['#Resources of Package]])</f>
        <v>11850</v>
      </c>
      <c r="M357" s="8">
        <f t="shared" ca="1" si="5"/>
        <v>4430</v>
      </c>
    </row>
    <row r="358" spans="11:13" x14ac:dyDescent="0.3">
      <c r="K358" s="8">
        <f ca="1">Table1[[#This Row],[Price]]*Table1[[#This Row],[Actual Demand]]</f>
        <v>108070</v>
      </c>
      <c r="L358" s="8">
        <f ca="1">(Table1[[#This Row],[Cost of Package Per Tourist]]*Table1[[#This Row],[Actual Demand]])+(Table1[[#This Row],[Cost per unit of resources]]*Table1[[#This Row],['#Resources of Package]])</f>
        <v>80082.5</v>
      </c>
      <c r="M358" s="8">
        <f t="shared" ca="1" si="5"/>
        <v>27987.5</v>
      </c>
    </row>
    <row r="359" spans="11:13" x14ac:dyDescent="0.3">
      <c r="K359" s="8">
        <f ca="1">Table1[[#This Row],[Price]]*Table1[[#This Row],[Actual Demand]]</f>
        <v>44440</v>
      </c>
      <c r="L359" s="8">
        <f ca="1">(Table1[[#This Row],[Cost of Package Per Tourist]]*Table1[[#This Row],[Actual Demand]])+(Table1[[#This Row],[Cost per unit of resources]]*Table1[[#This Row],['#Resources of Package]])</f>
        <v>33040</v>
      </c>
      <c r="M359" s="8">
        <f t="shared" ca="1" si="5"/>
        <v>11400</v>
      </c>
    </row>
    <row r="360" spans="11:13" x14ac:dyDescent="0.3">
      <c r="K360" s="8">
        <f ca="1">Table1[[#This Row],[Price]]*Table1[[#This Row],[Actual Demand]]</f>
        <v>73730</v>
      </c>
      <c r="L360" s="8">
        <f ca="1">(Table1[[#This Row],[Cost of Package Per Tourist]]*Table1[[#This Row],[Actual Demand]])+(Table1[[#This Row],[Cost per unit of resources]]*Table1[[#This Row],['#Resources of Package]])</f>
        <v>54647.5</v>
      </c>
      <c r="M360" s="8">
        <f t="shared" ca="1" si="5"/>
        <v>19082.5</v>
      </c>
    </row>
    <row r="361" spans="11:13" x14ac:dyDescent="0.3">
      <c r="K361" s="8">
        <f ca="1">Table1[[#This Row],[Price]]*Table1[[#This Row],[Actual Demand]]</f>
        <v>114490</v>
      </c>
      <c r="L361" s="8">
        <f ca="1">(Table1[[#This Row],[Cost of Package Per Tourist]]*Table1[[#This Row],[Actual Demand]])+(Table1[[#This Row],[Cost per unit of resources]]*Table1[[#This Row],['#Resources of Package]])</f>
        <v>83907.5</v>
      </c>
      <c r="M361" s="8">
        <f t="shared" ca="1" si="5"/>
        <v>30582.5</v>
      </c>
    </row>
    <row r="362" spans="11:13" x14ac:dyDescent="0.3">
      <c r="K362" s="8">
        <f ca="1">Table1[[#This Row],[Price]]*Table1[[#This Row],[Actual Demand]]</f>
        <v>89880</v>
      </c>
      <c r="L362" s="8">
        <f ca="1">(Table1[[#This Row],[Cost of Package Per Tourist]]*Table1[[#This Row],[Actual Demand]])+(Table1[[#This Row],[Cost per unit of resources]]*Table1[[#This Row],['#Resources of Package]])</f>
        <v>65930</v>
      </c>
      <c r="M362" s="8">
        <f t="shared" ca="1" si="5"/>
        <v>23950</v>
      </c>
    </row>
    <row r="363" spans="11:13" x14ac:dyDescent="0.3">
      <c r="K363" s="8">
        <f ca="1">Table1[[#This Row],[Price]]*Table1[[#This Row],[Actual Demand]]</f>
        <v>116630</v>
      </c>
      <c r="L363" s="8">
        <f ca="1">(Table1[[#This Row],[Cost of Package Per Tourist]]*Table1[[#This Row],[Actual Demand]])+(Table1[[#This Row],[Cost per unit of resources]]*Table1[[#This Row],['#Resources of Package]])</f>
        <v>85552.5</v>
      </c>
      <c r="M363" s="8">
        <f t="shared" ca="1" si="5"/>
        <v>31077.5</v>
      </c>
    </row>
    <row r="364" spans="11:13" x14ac:dyDescent="0.3">
      <c r="K364" s="8">
        <f ca="1">Table1[[#This Row],[Price]]*Table1[[#This Row],[Actual Demand]]</f>
        <v>50410</v>
      </c>
      <c r="L364" s="8">
        <f ca="1">(Table1[[#This Row],[Cost of Package Per Tourist]]*Table1[[#This Row],[Actual Demand]])+(Table1[[#This Row],[Cost per unit of resources]]*Table1[[#This Row],['#Resources of Package]])</f>
        <v>37177.5</v>
      </c>
      <c r="M364" s="8">
        <f t="shared" ca="1" si="5"/>
        <v>13232.5</v>
      </c>
    </row>
    <row r="365" spans="11:13" x14ac:dyDescent="0.3">
      <c r="K365" s="8">
        <f ca="1">Table1[[#This Row],[Price]]*Table1[[#This Row],[Actual Demand]]</f>
        <v>30530</v>
      </c>
      <c r="L365" s="8">
        <f ca="1">(Table1[[#This Row],[Cost of Package Per Tourist]]*Table1[[#This Row],[Actual Demand]])+(Table1[[#This Row],[Cost per unit of resources]]*Table1[[#This Row],['#Resources of Package]])</f>
        <v>22617.5</v>
      </c>
      <c r="M365" s="8">
        <f t="shared" ca="1" si="5"/>
        <v>7912.5</v>
      </c>
    </row>
    <row r="366" spans="11:13" x14ac:dyDescent="0.3">
      <c r="K366" s="8">
        <f ca="1">Table1[[#This Row],[Price]]*Table1[[#This Row],[Actual Demand]]</f>
        <v>62480</v>
      </c>
      <c r="L366" s="8">
        <f ca="1">(Table1[[#This Row],[Cost of Package Per Tourist]]*Table1[[#This Row],[Actual Demand]])+(Table1[[#This Row],[Cost per unit of resources]]*Table1[[#This Row],['#Resources of Package]])</f>
        <v>46080</v>
      </c>
      <c r="M366" s="8">
        <f t="shared" ca="1" si="5"/>
        <v>16400</v>
      </c>
    </row>
    <row r="367" spans="11:13" x14ac:dyDescent="0.3">
      <c r="K367" s="8">
        <f ca="1">Table1[[#This Row],[Price]]*Table1[[#This Row],[Actual Demand]]</f>
        <v>62700</v>
      </c>
      <c r="L367" s="8">
        <f ca="1">(Table1[[#This Row],[Cost of Package Per Tourist]]*Table1[[#This Row],[Actual Demand]])+(Table1[[#This Row],[Cost per unit of resources]]*Table1[[#This Row],['#Resources of Package]])</f>
        <v>46005</v>
      </c>
      <c r="M367" s="8">
        <f t="shared" ca="1" si="5"/>
        <v>16695</v>
      </c>
    </row>
    <row r="368" spans="11:13" x14ac:dyDescent="0.3">
      <c r="K368" s="8">
        <f ca="1">Table1[[#This Row],[Price]]*Table1[[#This Row],[Actual Demand]]</f>
        <v>80750</v>
      </c>
      <c r="L368" s="8">
        <f ca="1">(Table1[[#This Row],[Cost of Package Per Tourist]]*Table1[[#This Row],[Actual Demand]])+(Table1[[#This Row],[Cost per unit of resources]]*Table1[[#This Row],['#Resources of Package]])</f>
        <v>59062.5</v>
      </c>
      <c r="M368" s="8">
        <f t="shared" ca="1" si="5"/>
        <v>21687.5</v>
      </c>
    </row>
    <row r="369" spans="11:13" x14ac:dyDescent="0.3">
      <c r="K369" s="8">
        <f ca="1">Table1[[#This Row],[Price]]*Table1[[#This Row],[Actual Demand]]</f>
        <v>76000</v>
      </c>
      <c r="L369" s="8">
        <f ca="1">(Table1[[#This Row],[Cost of Package Per Tourist]]*Table1[[#This Row],[Actual Demand]])+(Table1[[#This Row],[Cost per unit of resources]]*Table1[[#This Row],['#Resources of Package]])</f>
        <v>55720</v>
      </c>
      <c r="M369" s="8">
        <f t="shared" ca="1" si="5"/>
        <v>20280</v>
      </c>
    </row>
    <row r="370" spans="11:13" x14ac:dyDescent="0.3">
      <c r="K370" s="8">
        <f ca="1">Table1[[#This Row],[Price]]*Table1[[#This Row],[Actual Demand]]</f>
        <v>2170</v>
      </c>
      <c r="L370" s="8">
        <f ca="1">(Table1[[#This Row],[Cost of Package Per Tourist]]*Table1[[#This Row],[Actual Demand]])+(Table1[[#This Row],[Cost per unit of resources]]*Table1[[#This Row],['#Resources of Package]])</f>
        <v>1087.5</v>
      </c>
      <c r="M370" s="8">
        <f t="shared" ca="1" si="5"/>
        <v>1082.5</v>
      </c>
    </row>
    <row r="371" spans="11:13" x14ac:dyDescent="0.3">
      <c r="K371" s="8">
        <f ca="1">Table1[[#This Row],[Price]]*Table1[[#This Row],[Actual Demand]]</f>
        <v>3150</v>
      </c>
      <c r="L371" s="8">
        <f ca="1">(Table1[[#This Row],[Cost of Package Per Tourist]]*Table1[[#This Row],[Actual Demand]])+(Table1[[#This Row],[Cost per unit of resources]]*Table1[[#This Row],['#Resources of Package]])</f>
        <v>1592.5</v>
      </c>
      <c r="M371" s="8">
        <f t="shared" ca="1" si="5"/>
        <v>1557.5</v>
      </c>
    </row>
    <row r="372" spans="11:13" x14ac:dyDescent="0.3">
      <c r="K372" s="8">
        <f ca="1">Table1[[#This Row],[Price]]*Table1[[#This Row],[Actual Demand]]</f>
        <v>1750</v>
      </c>
      <c r="L372" s="8">
        <f ca="1">(Table1[[#This Row],[Cost of Package Per Tourist]]*Table1[[#This Row],[Actual Demand]])+(Table1[[#This Row],[Cost per unit of resources]]*Table1[[#This Row],['#Resources of Package]])</f>
        <v>852.5</v>
      </c>
      <c r="M372" s="8">
        <f t="shared" ca="1" si="5"/>
        <v>897.5</v>
      </c>
    </row>
    <row r="373" spans="11:13" x14ac:dyDescent="0.3">
      <c r="K373" s="8">
        <f ca="1">Table1[[#This Row],[Price]]*Table1[[#This Row],[Actual Demand]]</f>
        <v>3510</v>
      </c>
      <c r="L373" s="8">
        <f ca="1">(Table1[[#This Row],[Cost of Package Per Tourist]]*Table1[[#This Row],[Actual Demand]])+(Table1[[#This Row],[Cost per unit of resources]]*Table1[[#This Row],['#Resources of Package]])</f>
        <v>1942.5</v>
      </c>
      <c r="M373" s="8">
        <f t="shared" ca="1" si="5"/>
        <v>1567.5</v>
      </c>
    </row>
    <row r="374" spans="11:13" x14ac:dyDescent="0.3">
      <c r="K374" s="8">
        <f ca="1">Table1[[#This Row],[Price]]*Table1[[#This Row],[Actual Demand]]</f>
        <v>5085</v>
      </c>
      <c r="L374" s="8">
        <f ca="1">(Table1[[#This Row],[Cost of Package Per Tourist]]*Table1[[#This Row],[Actual Demand]])+(Table1[[#This Row],[Cost per unit of resources]]*Table1[[#This Row],['#Resources of Package]])</f>
        <v>2843.75</v>
      </c>
      <c r="M374" s="8">
        <f t="shared" ca="1" si="5"/>
        <v>2241.25</v>
      </c>
    </row>
    <row r="375" spans="11:13" x14ac:dyDescent="0.3">
      <c r="K375" s="8">
        <f ca="1">Table1[[#This Row],[Price]]*Table1[[#This Row],[Actual Demand]]</f>
        <v>2345</v>
      </c>
      <c r="L375" s="8">
        <f ca="1">(Table1[[#This Row],[Cost of Package Per Tourist]]*Table1[[#This Row],[Actual Demand]])+(Table1[[#This Row],[Cost per unit of resources]]*Table1[[#This Row],['#Resources of Package]])</f>
        <v>1178.75</v>
      </c>
      <c r="M375" s="8">
        <f t="shared" ca="1" si="5"/>
        <v>1166.25</v>
      </c>
    </row>
    <row r="376" spans="11:13" x14ac:dyDescent="0.3">
      <c r="K376" s="8">
        <f ca="1">Table1[[#This Row],[Price]]*Table1[[#This Row],[Actual Demand]]</f>
        <v>3605</v>
      </c>
      <c r="L376" s="8">
        <f ca="1">(Table1[[#This Row],[Cost of Package Per Tourist]]*Table1[[#This Row],[Actual Demand]])+(Table1[[#This Row],[Cost per unit of resources]]*Table1[[#This Row],['#Resources of Package]])</f>
        <v>1983.75</v>
      </c>
      <c r="M376" s="8">
        <f t="shared" ca="1" si="5"/>
        <v>1621.25</v>
      </c>
    </row>
    <row r="377" spans="11:13" x14ac:dyDescent="0.3">
      <c r="K377" s="8">
        <f ca="1">Table1[[#This Row],[Price]]*Table1[[#This Row],[Actual Demand]]</f>
        <v>1610</v>
      </c>
      <c r="L377" s="8">
        <f ca="1">(Table1[[#This Row],[Cost of Package Per Tourist]]*Table1[[#This Row],[Actual Demand]])+(Table1[[#This Row],[Cost per unit of resources]]*Table1[[#This Row],['#Resources of Package]])</f>
        <v>867.5</v>
      </c>
      <c r="M377" s="8">
        <f t="shared" ca="1" si="5"/>
        <v>742.5</v>
      </c>
    </row>
    <row r="378" spans="11:13" x14ac:dyDescent="0.3">
      <c r="K378" s="8">
        <f ca="1">Table1[[#This Row],[Price]]*Table1[[#This Row],[Actual Demand]]</f>
        <v>2380</v>
      </c>
      <c r="L378" s="8">
        <f ca="1">(Table1[[#This Row],[Cost of Package Per Tourist]]*Table1[[#This Row],[Actual Demand]])+(Table1[[#This Row],[Cost per unit of resources]]*Table1[[#This Row],['#Resources of Package]])</f>
        <v>1185</v>
      </c>
      <c r="M378" s="8">
        <f t="shared" ca="1" si="5"/>
        <v>1195</v>
      </c>
    </row>
    <row r="379" spans="11:13" x14ac:dyDescent="0.3">
      <c r="K379" s="8">
        <f ca="1">Table1[[#This Row],[Price]]*Table1[[#This Row],[Actual Demand]]</f>
        <v>41310</v>
      </c>
      <c r="L379" s="8">
        <f ca="1">(Table1[[#This Row],[Cost of Package Per Tourist]]*Table1[[#This Row],[Actual Demand]])+(Table1[[#This Row],[Cost per unit of resources]]*Table1[[#This Row],['#Resources of Package]])</f>
        <v>30002.5</v>
      </c>
      <c r="M379" s="8">
        <f t="shared" ca="1" si="5"/>
        <v>11307.5</v>
      </c>
    </row>
    <row r="380" spans="11:13" x14ac:dyDescent="0.3">
      <c r="K380" s="8">
        <f ca="1">Table1[[#This Row],[Price]]*Table1[[#This Row],[Actual Demand]]</f>
        <v>51255</v>
      </c>
      <c r="L380" s="8">
        <f ca="1">(Table1[[#This Row],[Cost of Package Per Tourist]]*Table1[[#This Row],[Actual Demand]])+(Table1[[#This Row],[Cost per unit of resources]]*Table1[[#This Row],['#Resources of Package]])</f>
        <v>37321.25</v>
      </c>
      <c r="M380" s="8">
        <f t="shared" ca="1" si="5"/>
        <v>13933.75</v>
      </c>
    </row>
    <row r="381" spans="11:13" x14ac:dyDescent="0.3">
      <c r="K381" s="8">
        <f ca="1">Table1[[#This Row],[Price]]*Table1[[#This Row],[Actual Demand]]</f>
        <v>73440</v>
      </c>
      <c r="L381" s="8">
        <f ca="1">(Table1[[#This Row],[Cost of Package Per Tourist]]*Table1[[#This Row],[Actual Demand]])+(Table1[[#This Row],[Cost per unit of resources]]*Table1[[#This Row],['#Resources of Package]])</f>
        <v>53640</v>
      </c>
      <c r="M381" s="8">
        <f t="shared" ca="1" si="5"/>
        <v>19800</v>
      </c>
    </row>
    <row r="382" spans="11:13" x14ac:dyDescent="0.3">
      <c r="K382" s="8">
        <f ca="1">Table1[[#This Row],[Price]]*Table1[[#This Row],[Actual Demand]]</f>
        <v>62730</v>
      </c>
      <c r="L382" s="8">
        <f ca="1">(Table1[[#This Row],[Cost of Package Per Tourist]]*Table1[[#This Row],[Actual Demand]])+(Table1[[#This Row],[Cost per unit of resources]]*Table1[[#This Row],['#Resources of Package]])</f>
        <v>45587.5</v>
      </c>
      <c r="M382" s="8">
        <f t="shared" ca="1" si="5"/>
        <v>17142.5</v>
      </c>
    </row>
    <row r="383" spans="11:13" x14ac:dyDescent="0.3">
      <c r="K383" s="8">
        <f ca="1">Table1[[#This Row],[Price]]*Table1[[#This Row],[Actual Demand]]</f>
        <v>58650</v>
      </c>
      <c r="L383" s="8">
        <f ca="1">(Table1[[#This Row],[Cost of Package Per Tourist]]*Table1[[#This Row],[Actual Demand]])+(Table1[[#This Row],[Cost per unit of resources]]*Table1[[#This Row],['#Resources of Package]])</f>
        <v>42787.5</v>
      </c>
      <c r="M383" s="8">
        <f t="shared" ca="1" si="5"/>
        <v>15862.5</v>
      </c>
    </row>
    <row r="384" spans="11:13" x14ac:dyDescent="0.3">
      <c r="K384" s="8">
        <f ca="1">Table1[[#This Row],[Price]]*Table1[[#This Row],[Actual Demand]]</f>
        <v>33150</v>
      </c>
      <c r="L384" s="8">
        <f ca="1">(Table1[[#This Row],[Cost of Package Per Tourist]]*Table1[[#This Row],[Actual Demand]])+(Table1[[#This Row],[Cost per unit of resources]]*Table1[[#This Row],['#Resources of Package]])</f>
        <v>24222.5</v>
      </c>
      <c r="M384" s="8">
        <f t="shared" ca="1" si="5"/>
        <v>8927.5</v>
      </c>
    </row>
    <row r="385" spans="11:13" x14ac:dyDescent="0.3">
      <c r="K385" s="8">
        <f ca="1">Table1[[#This Row],[Price]]*Table1[[#This Row],[Actual Demand]]</f>
        <v>42500</v>
      </c>
      <c r="L385" s="8">
        <f ca="1">(Table1[[#This Row],[Cost of Package Per Tourist]]*Table1[[#This Row],[Actual Demand]])+(Table1[[#This Row],[Cost per unit of resources]]*Table1[[#This Row],['#Resources of Package]])</f>
        <v>31055</v>
      </c>
      <c r="M385" s="8">
        <f t="shared" ca="1" si="5"/>
        <v>11445</v>
      </c>
    </row>
    <row r="386" spans="11:13" x14ac:dyDescent="0.3">
      <c r="K386" s="8">
        <f ca="1">Table1[[#This Row],[Price]]*Table1[[#This Row],[Actual Demand]]</f>
        <v>78200</v>
      </c>
      <c r="L386" s="8">
        <f ca="1">(Table1[[#This Row],[Cost of Package Per Tourist]]*Table1[[#This Row],[Actual Demand]])+(Table1[[#This Row],[Cost per unit of resources]]*Table1[[#This Row],['#Resources of Package]])</f>
        <v>57010</v>
      </c>
      <c r="M386" s="8">
        <f t="shared" ca="1" si="5"/>
        <v>21190</v>
      </c>
    </row>
    <row r="387" spans="11:13" x14ac:dyDescent="0.3">
      <c r="K387" s="8">
        <f ca="1">Table1[[#This Row],[Price]]*Table1[[#This Row],[Actual Demand]]</f>
        <v>42510</v>
      </c>
      <c r="L387" s="8">
        <f ca="1">(Table1[[#This Row],[Cost of Package Per Tourist]]*Table1[[#This Row],[Actual Demand]])+(Table1[[#This Row],[Cost per unit of resources]]*Table1[[#This Row],['#Resources of Package]])</f>
        <v>30942.5</v>
      </c>
      <c r="M387" s="8">
        <f t="shared" ref="M387:M450" ca="1" si="6">K387-L387</f>
        <v>11567.5</v>
      </c>
    </row>
    <row r="388" spans="11:13" x14ac:dyDescent="0.3">
      <c r="K388" s="8">
        <f ca="1">Table1[[#This Row],[Price]]*Table1[[#This Row],[Actual Demand]]</f>
        <v>30420</v>
      </c>
      <c r="L388" s="8">
        <f ca="1">(Table1[[#This Row],[Cost of Package Per Tourist]]*Table1[[#This Row],[Actual Demand]])+(Table1[[#This Row],[Cost per unit of resources]]*Table1[[#This Row],['#Resources of Package]])</f>
        <v>22195</v>
      </c>
      <c r="M388" s="8">
        <f t="shared" ca="1" si="6"/>
        <v>8225</v>
      </c>
    </row>
    <row r="389" spans="11:13" x14ac:dyDescent="0.3">
      <c r="K389" s="8">
        <f ca="1">Table1[[#This Row],[Price]]*Table1[[#This Row],[Actual Demand]]</f>
        <v>43290</v>
      </c>
      <c r="L389" s="8">
        <f ca="1">(Table1[[#This Row],[Cost of Package Per Tourist]]*Table1[[#This Row],[Actual Demand]])+(Table1[[#This Row],[Cost per unit of resources]]*Table1[[#This Row],['#Resources of Package]])</f>
        <v>31457.5</v>
      </c>
      <c r="M389" s="8">
        <f t="shared" ca="1" si="6"/>
        <v>11832.5</v>
      </c>
    </row>
    <row r="390" spans="11:13" x14ac:dyDescent="0.3">
      <c r="K390" s="8">
        <f ca="1">Table1[[#This Row],[Price]]*Table1[[#This Row],[Actual Demand]]</f>
        <v>49245</v>
      </c>
      <c r="L390" s="8">
        <f ca="1">(Table1[[#This Row],[Cost of Package Per Tourist]]*Table1[[#This Row],[Actual Demand]])+(Table1[[#This Row],[Cost per unit of resources]]*Table1[[#This Row],['#Resources of Package]])</f>
        <v>36353.75</v>
      </c>
      <c r="M390" s="8">
        <f t="shared" ca="1" si="6"/>
        <v>12891.25</v>
      </c>
    </row>
    <row r="391" spans="11:13" x14ac:dyDescent="0.3">
      <c r="K391" s="8">
        <f ca="1">Table1[[#This Row],[Price]]*Table1[[#This Row],[Actual Demand]]</f>
        <v>78645</v>
      </c>
      <c r="L391" s="8">
        <f ca="1">(Table1[[#This Row],[Cost of Package Per Tourist]]*Table1[[#This Row],[Actual Demand]])+(Table1[[#This Row],[Cost per unit of resources]]*Table1[[#This Row],['#Resources of Package]])</f>
        <v>58003.75</v>
      </c>
      <c r="M391" s="8">
        <f t="shared" ca="1" si="6"/>
        <v>20641.25</v>
      </c>
    </row>
    <row r="392" spans="11:13" x14ac:dyDescent="0.3">
      <c r="K392" s="8">
        <f ca="1">Table1[[#This Row],[Price]]*Table1[[#This Row],[Actual Demand]]</f>
        <v>54390</v>
      </c>
      <c r="L392" s="8">
        <f ca="1">(Table1[[#This Row],[Cost of Package Per Tourist]]*Table1[[#This Row],[Actual Demand]])+(Table1[[#This Row],[Cost per unit of resources]]*Table1[[#This Row],['#Resources of Package]])</f>
        <v>40142.5</v>
      </c>
      <c r="M392" s="8">
        <f t="shared" ca="1" si="6"/>
        <v>14247.5</v>
      </c>
    </row>
    <row r="393" spans="11:13" x14ac:dyDescent="0.3">
      <c r="K393" s="8">
        <f ca="1">Table1[[#This Row],[Price]]*Table1[[#This Row],[Actual Demand]]</f>
        <v>53655</v>
      </c>
      <c r="L393" s="8">
        <f ca="1">(Table1[[#This Row],[Cost of Package Per Tourist]]*Table1[[#This Row],[Actual Demand]])+(Table1[[#This Row],[Cost per unit of resources]]*Table1[[#This Row],['#Resources of Package]])</f>
        <v>39611.25</v>
      </c>
      <c r="M393" s="8">
        <f t="shared" ca="1" si="6"/>
        <v>14043.75</v>
      </c>
    </row>
    <row r="394" spans="11:13" x14ac:dyDescent="0.3">
      <c r="K394" s="8">
        <f ca="1">Table1[[#This Row],[Price]]*Table1[[#This Row],[Actual Demand]]</f>
        <v>55680</v>
      </c>
      <c r="L394" s="8">
        <f ca="1">(Table1[[#This Row],[Cost of Package Per Tourist]]*Table1[[#This Row],[Actual Demand]])+(Table1[[#This Row],[Cost per unit of resources]]*Table1[[#This Row],['#Resources of Package]])</f>
        <v>40760</v>
      </c>
      <c r="M394" s="8">
        <f t="shared" ca="1" si="6"/>
        <v>14920</v>
      </c>
    </row>
    <row r="395" spans="11:13" x14ac:dyDescent="0.3">
      <c r="K395" s="8">
        <f ca="1">Table1[[#This Row],[Price]]*Table1[[#This Row],[Actual Demand]]</f>
        <v>94080</v>
      </c>
      <c r="L395" s="8">
        <f ca="1">(Table1[[#This Row],[Cost of Package Per Tourist]]*Table1[[#This Row],[Actual Demand]])+(Table1[[#This Row],[Cost per unit of resources]]*Table1[[#This Row],['#Resources of Package]])</f>
        <v>69200</v>
      </c>
      <c r="M395" s="8">
        <f t="shared" ca="1" si="6"/>
        <v>24880</v>
      </c>
    </row>
    <row r="396" spans="11:13" x14ac:dyDescent="0.3">
      <c r="K396" s="8">
        <f ca="1">Table1[[#This Row],[Price]]*Table1[[#This Row],[Actual Demand]]</f>
        <v>89280</v>
      </c>
      <c r="L396" s="8">
        <f ca="1">(Table1[[#This Row],[Cost of Package Per Tourist]]*Table1[[#This Row],[Actual Demand]])+(Table1[[#This Row],[Cost per unit of resources]]*Table1[[#This Row],['#Resources of Package]])</f>
        <v>65340</v>
      </c>
      <c r="M396" s="8">
        <f t="shared" ca="1" si="6"/>
        <v>23940</v>
      </c>
    </row>
    <row r="397" spans="11:13" x14ac:dyDescent="0.3">
      <c r="K397" s="8">
        <f ca="1">Table1[[#This Row],[Price]]*Table1[[#This Row],[Actual Demand]]</f>
        <v>78720</v>
      </c>
      <c r="L397" s="8">
        <f ca="1">(Table1[[#This Row],[Cost of Package Per Tourist]]*Table1[[#This Row],[Actual Demand]])+(Table1[[#This Row],[Cost per unit of resources]]*Table1[[#This Row],['#Resources of Package]])</f>
        <v>57620</v>
      </c>
      <c r="M397" s="8">
        <f t="shared" ca="1" si="6"/>
        <v>21100</v>
      </c>
    </row>
    <row r="398" spans="11:13" x14ac:dyDescent="0.3">
      <c r="K398" s="8">
        <f ca="1">Table1[[#This Row],[Price]]*Table1[[#This Row],[Actual Demand]]</f>
        <v>24738</v>
      </c>
      <c r="L398" s="8">
        <f ca="1">(Table1[[#This Row],[Cost of Package Per Tourist]]*Table1[[#This Row],[Actual Demand]])+(Table1[[#This Row],[Cost per unit of resources]]*Table1[[#This Row],['#Resources of Package]])</f>
        <v>18083.5</v>
      </c>
      <c r="M398" s="8">
        <f t="shared" ca="1" si="6"/>
        <v>6654.5</v>
      </c>
    </row>
    <row r="399" spans="11:13" x14ac:dyDescent="0.3">
      <c r="K399" s="8">
        <f ca="1">Table1[[#This Row],[Price]]*Table1[[#This Row],[Actual Demand]]</f>
        <v>17955</v>
      </c>
      <c r="L399" s="8">
        <f ca="1">(Table1[[#This Row],[Cost of Package Per Tourist]]*Table1[[#This Row],[Actual Demand]])+(Table1[[#This Row],[Cost per unit of resources]]*Table1[[#This Row],['#Resources of Package]])</f>
        <v>13156.25</v>
      </c>
      <c r="M399" s="8">
        <f t="shared" ca="1" si="6"/>
        <v>4798.75</v>
      </c>
    </row>
    <row r="400" spans="11:13" x14ac:dyDescent="0.3">
      <c r="K400" s="8">
        <f ca="1">Table1[[#This Row],[Price]]*Table1[[#This Row],[Actual Demand]]</f>
        <v>40698</v>
      </c>
      <c r="L400" s="8">
        <f ca="1">(Table1[[#This Row],[Cost of Package Per Tourist]]*Table1[[#This Row],[Actual Demand]])+(Table1[[#This Row],[Cost per unit of resources]]*Table1[[#This Row],['#Resources of Package]])</f>
        <v>29673.5</v>
      </c>
      <c r="M400" s="8">
        <f t="shared" ca="1" si="6"/>
        <v>11024.5</v>
      </c>
    </row>
    <row r="401" spans="11:13" x14ac:dyDescent="0.3">
      <c r="K401" s="8">
        <f ca="1">Table1[[#This Row],[Price]]*Table1[[#This Row],[Actual Demand]]</f>
        <v>36309</v>
      </c>
      <c r="L401" s="8">
        <f ca="1">(Table1[[#This Row],[Cost of Package Per Tourist]]*Table1[[#This Row],[Actual Demand]])+(Table1[[#This Row],[Cost per unit of resources]]*Table1[[#This Row],['#Resources of Package]])</f>
        <v>26401.75</v>
      </c>
      <c r="M401" s="8">
        <f t="shared" ca="1" si="6"/>
        <v>9907.25</v>
      </c>
    </row>
    <row r="402" spans="11:13" x14ac:dyDescent="0.3">
      <c r="K402" s="8">
        <f ca="1">Table1[[#This Row],[Price]]*Table1[[#This Row],[Actual Demand]]</f>
        <v>39950</v>
      </c>
      <c r="L402" s="8">
        <f ca="1">(Table1[[#This Row],[Cost of Package Per Tourist]]*Table1[[#This Row],[Actual Demand]])+(Table1[[#This Row],[Cost per unit of resources]]*Table1[[#This Row],['#Resources of Package]])</f>
        <v>29132.5</v>
      </c>
      <c r="M402" s="8">
        <f t="shared" ca="1" si="6"/>
        <v>10817.5</v>
      </c>
    </row>
    <row r="403" spans="11:13" x14ac:dyDescent="0.3">
      <c r="K403" s="8">
        <f ca="1">Table1[[#This Row],[Price]]*Table1[[#This Row],[Actual Demand]]</f>
        <v>24225</v>
      </c>
      <c r="L403" s="8">
        <f ca="1">(Table1[[#This Row],[Cost of Package Per Tourist]]*Table1[[#This Row],[Actual Demand]])+(Table1[[#This Row],[Cost per unit of resources]]*Table1[[#This Row],['#Resources of Package]])</f>
        <v>17658.75</v>
      </c>
      <c r="M403" s="8">
        <f t="shared" ca="1" si="6"/>
        <v>6566.25</v>
      </c>
    </row>
    <row r="404" spans="11:13" x14ac:dyDescent="0.3">
      <c r="K404" s="8">
        <f ca="1">Table1[[#This Row],[Price]]*Table1[[#This Row],[Actual Demand]]</f>
        <v>37400</v>
      </c>
      <c r="L404" s="8">
        <f ca="1">(Table1[[#This Row],[Cost of Package Per Tourist]]*Table1[[#This Row],[Actual Demand]])+(Table1[[#This Row],[Cost per unit of resources]]*Table1[[#This Row],['#Resources of Package]])</f>
        <v>27300</v>
      </c>
      <c r="M404" s="8">
        <f t="shared" ca="1" si="6"/>
        <v>10100</v>
      </c>
    </row>
    <row r="405" spans="11:13" x14ac:dyDescent="0.3">
      <c r="K405" s="8">
        <f ca="1">Table1[[#This Row],[Price]]*Table1[[#This Row],[Actual Demand]]</f>
        <v>45900</v>
      </c>
      <c r="L405" s="8">
        <f ca="1">(Table1[[#This Row],[Cost of Package Per Tourist]]*Table1[[#This Row],[Actual Demand]])+(Table1[[#This Row],[Cost per unit of resources]]*Table1[[#This Row],['#Resources of Package]])</f>
        <v>33435</v>
      </c>
      <c r="M405" s="8">
        <f t="shared" ca="1" si="6"/>
        <v>12465</v>
      </c>
    </row>
    <row r="406" spans="11:13" x14ac:dyDescent="0.3">
      <c r="K406" s="8">
        <f ca="1">Table1[[#This Row],[Price]]*Table1[[#This Row],[Actual Demand]]</f>
        <v>49155</v>
      </c>
      <c r="L406" s="8">
        <f ca="1">(Table1[[#This Row],[Cost of Package Per Tourist]]*Table1[[#This Row],[Actual Demand]])+(Table1[[#This Row],[Cost per unit of resources]]*Table1[[#This Row],['#Resources of Package]])</f>
        <v>35836.25</v>
      </c>
      <c r="M406" s="8">
        <f t="shared" ca="1" si="6"/>
        <v>13318.75</v>
      </c>
    </row>
    <row r="407" spans="11:13" x14ac:dyDescent="0.3">
      <c r="K407" s="8">
        <f ca="1">Table1[[#This Row],[Price]]*Table1[[#This Row],[Actual Demand]]</f>
        <v>31755</v>
      </c>
      <c r="L407" s="8">
        <f ca="1">(Table1[[#This Row],[Cost of Package Per Tourist]]*Table1[[#This Row],[Actual Demand]])+(Table1[[#This Row],[Cost per unit of resources]]*Table1[[#This Row],['#Resources of Package]])</f>
        <v>23206.25</v>
      </c>
      <c r="M407" s="8">
        <f t="shared" ca="1" si="6"/>
        <v>8548.75</v>
      </c>
    </row>
    <row r="408" spans="11:13" x14ac:dyDescent="0.3">
      <c r="K408" s="8">
        <f ca="1">Table1[[#This Row],[Price]]*Table1[[#This Row],[Actual Demand]]</f>
        <v>33060</v>
      </c>
      <c r="L408" s="8">
        <f ca="1">(Table1[[#This Row],[Cost of Package Per Tourist]]*Table1[[#This Row],[Actual Demand]])+(Table1[[#This Row],[Cost per unit of resources]]*Table1[[#This Row],['#Resources of Package]])</f>
        <v>24175</v>
      </c>
      <c r="M408" s="8">
        <f t="shared" ca="1" si="6"/>
        <v>8885</v>
      </c>
    </row>
    <row r="409" spans="11:13" x14ac:dyDescent="0.3">
      <c r="K409" s="8">
        <f ca="1">Table1[[#This Row],[Price]]*Table1[[#This Row],[Actual Demand]]</f>
        <v>25665</v>
      </c>
      <c r="L409" s="8">
        <f ca="1">(Table1[[#This Row],[Cost of Package Per Tourist]]*Table1[[#This Row],[Actual Demand]])+(Table1[[#This Row],[Cost per unit of resources]]*Table1[[#This Row],['#Resources of Package]])</f>
        <v>18728.75</v>
      </c>
      <c r="M409" s="8">
        <f t="shared" ca="1" si="6"/>
        <v>6936.25</v>
      </c>
    </row>
    <row r="410" spans="11:13" x14ac:dyDescent="0.3">
      <c r="K410" s="8">
        <f ca="1">Table1[[#This Row],[Price]]*Table1[[#This Row],[Actual Demand]]</f>
        <v>23200</v>
      </c>
      <c r="L410" s="8">
        <f ca="1">(Table1[[#This Row],[Cost of Package Per Tourist]]*Table1[[#This Row],[Actual Demand]])+(Table1[[#This Row],[Cost per unit of resources]]*Table1[[#This Row],['#Resources of Package]])</f>
        <v>16740</v>
      </c>
      <c r="M410" s="8">
        <f t="shared" ca="1" si="6"/>
        <v>6460</v>
      </c>
    </row>
    <row r="411" spans="11:13" x14ac:dyDescent="0.3">
      <c r="K411" s="8">
        <f ca="1">Table1[[#This Row],[Price]]*Table1[[#This Row],[Actual Demand]]</f>
        <v>17110</v>
      </c>
      <c r="L411" s="8">
        <f ca="1">(Table1[[#This Row],[Cost of Package Per Tourist]]*Table1[[#This Row],[Actual Demand]])+(Table1[[#This Row],[Cost per unit of resources]]*Table1[[#This Row],['#Resources of Package]])</f>
        <v>12302.5</v>
      </c>
      <c r="M411" s="8">
        <f t="shared" ca="1" si="6"/>
        <v>4807.5</v>
      </c>
    </row>
    <row r="412" spans="11:13" x14ac:dyDescent="0.3">
      <c r="K412" s="8">
        <f ca="1">Table1[[#This Row],[Price]]*Table1[[#This Row],[Actual Demand]]</f>
        <v>12180</v>
      </c>
      <c r="L412" s="8">
        <f ca="1">(Table1[[#This Row],[Cost of Package Per Tourist]]*Table1[[#This Row],[Actual Demand]])+(Table1[[#This Row],[Cost per unit of resources]]*Table1[[#This Row],['#Resources of Package]])</f>
        <v>8865</v>
      </c>
      <c r="M412" s="8">
        <f t="shared" ca="1" si="6"/>
        <v>3315</v>
      </c>
    </row>
    <row r="413" spans="11:13" x14ac:dyDescent="0.3">
      <c r="K413" s="8">
        <f ca="1">Table1[[#This Row],[Price]]*Table1[[#This Row],[Actual Demand]]</f>
        <v>15000</v>
      </c>
      <c r="L413" s="8">
        <f ca="1">(Table1[[#This Row],[Cost of Package Per Tourist]]*Table1[[#This Row],[Actual Demand]])+(Table1[[#This Row],[Cost per unit of resources]]*Table1[[#This Row],['#Resources of Package]])</f>
        <v>10790</v>
      </c>
      <c r="M413" s="8">
        <f t="shared" ca="1" si="6"/>
        <v>4210</v>
      </c>
    </row>
    <row r="414" spans="11:13" x14ac:dyDescent="0.3">
      <c r="K414" s="8">
        <f ca="1">Table1[[#This Row],[Price]]*Table1[[#This Row],[Actual Demand]]</f>
        <v>12900</v>
      </c>
      <c r="L414" s="8">
        <f ca="1">(Table1[[#This Row],[Cost of Package Per Tourist]]*Table1[[#This Row],[Actual Demand]])+(Table1[[#This Row],[Cost per unit of resources]]*Table1[[#This Row],['#Resources of Package]])</f>
        <v>9385</v>
      </c>
      <c r="M414" s="8">
        <f t="shared" ca="1" si="6"/>
        <v>3515</v>
      </c>
    </row>
    <row r="415" spans="11:13" x14ac:dyDescent="0.3">
      <c r="K415" s="8">
        <f ca="1">Table1[[#This Row],[Price]]*Table1[[#This Row],[Actual Demand]]</f>
        <v>15900</v>
      </c>
      <c r="L415" s="8">
        <f ca="1">(Table1[[#This Row],[Cost of Package Per Tourist]]*Table1[[#This Row],[Actual Demand]])+(Table1[[#This Row],[Cost per unit of resources]]*Table1[[#This Row],['#Resources of Package]])</f>
        <v>11475</v>
      </c>
      <c r="M415" s="8">
        <f t="shared" ca="1" si="6"/>
        <v>4425</v>
      </c>
    </row>
    <row r="416" spans="11:13" x14ac:dyDescent="0.3">
      <c r="K416" s="8">
        <f ca="1">Table1[[#This Row],[Price]]*Table1[[#This Row],[Actual Demand]]</f>
        <v>38220</v>
      </c>
      <c r="L416" s="8">
        <f ca="1">(Table1[[#This Row],[Cost of Package Per Tourist]]*Table1[[#This Row],[Actual Demand]])+(Table1[[#This Row],[Cost per unit of resources]]*Table1[[#This Row],['#Resources of Package]])</f>
        <v>27905</v>
      </c>
      <c r="M416" s="8">
        <f t="shared" ca="1" si="6"/>
        <v>10315</v>
      </c>
    </row>
    <row r="417" spans="11:13" x14ac:dyDescent="0.3">
      <c r="K417" s="8">
        <f ca="1">Table1[[#This Row],[Price]]*Table1[[#This Row],[Actual Demand]]</f>
        <v>38610</v>
      </c>
      <c r="L417" s="8">
        <f ca="1">(Table1[[#This Row],[Cost of Package Per Tourist]]*Table1[[#This Row],[Actual Demand]])+(Table1[[#This Row],[Cost per unit of resources]]*Table1[[#This Row],['#Resources of Package]])</f>
        <v>28127.5</v>
      </c>
      <c r="M417" s="8">
        <f t="shared" ca="1" si="6"/>
        <v>10482.5</v>
      </c>
    </row>
    <row r="418" spans="11:13" x14ac:dyDescent="0.3">
      <c r="K418" s="8">
        <f ca="1">Table1[[#This Row],[Price]]*Table1[[#This Row],[Actual Demand]]</f>
        <v>44850</v>
      </c>
      <c r="L418" s="8">
        <f ca="1">(Table1[[#This Row],[Cost of Package Per Tourist]]*Table1[[#This Row],[Actual Demand]])+(Table1[[#This Row],[Cost per unit of resources]]*Table1[[#This Row],['#Resources of Package]])</f>
        <v>32607.5</v>
      </c>
      <c r="M418" s="8">
        <f t="shared" ca="1" si="6"/>
        <v>12242.5</v>
      </c>
    </row>
    <row r="419" spans="11:13" x14ac:dyDescent="0.3">
      <c r="K419" s="8">
        <f ca="1">Table1[[#This Row],[Price]]*Table1[[#This Row],[Actual Demand]]</f>
        <v>22425</v>
      </c>
      <c r="L419" s="8">
        <f ca="1">(Table1[[#This Row],[Cost of Package Per Tourist]]*Table1[[#This Row],[Actual Demand]])+(Table1[[#This Row],[Cost per unit of resources]]*Table1[[#This Row],['#Resources of Package]])</f>
        <v>16148.75</v>
      </c>
      <c r="M419" s="8">
        <f t="shared" ca="1" si="6"/>
        <v>6276.25</v>
      </c>
    </row>
    <row r="420" spans="11:13" x14ac:dyDescent="0.3">
      <c r="K420" s="8">
        <f ca="1">Table1[[#This Row],[Price]]*Table1[[#This Row],[Actual Demand]]</f>
        <v>31395</v>
      </c>
      <c r="L420" s="8">
        <f ca="1">(Table1[[#This Row],[Cost of Package Per Tourist]]*Table1[[#This Row],[Actual Demand]])+(Table1[[#This Row],[Cost per unit of resources]]*Table1[[#This Row],['#Resources of Package]])</f>
        <v>22856.25</v>
      </c>
      <c r="M420" s="8">
        <f t="shared" ca="1" si="6"/>
        <v>8538.75</v>
      </c>
    </row>
    <row r="421" spans="11:13" x14ac:dyDescent="0.3">
      <c r="K421" s="8">
        <f ca="1">Table1[[#This Row],[Price]]*Table1[[#This Row],[Actual Demand]]</f>
        <v>21528</v>
      </c>
      <c r="L421" s="8">
        <f ca="1">(Table1[[#This Row],[Cost of Package Per Tourist]]*Table1[[#This Row],[Actual Demand]])+(Table1[[#This Row],[Cost per unit of resources]]*Table1[[#This Row],['#Resources of Package]])</f>
        <v>15506</v>
      </c>
      <c r="M421" s="8">
        <f t="shared" ca="1" si="6"/>
        <v>6022</v>
      </c>
    </row>
    <row r="422" spans="11:13" x14ac:dyDescent="0.3">
      <c r="K422" s="8">
        <f ca="1">Table1[[#This Row],[Price]]*Table1[[#This Row],[Actual Demand]]</f>
        <v>14125</v>
      </c>
      <c r="L422" s="8">
        <f ca="1">(Table1[[#This Row],[Cost of Package Per Tourist]]*Table1[[#This Row],[Actual Demand]])+(Table1[[#This Row],[Cost per unit of resources]]*Table1[[#This Row],['#Resources of Package]])</f>
        <v>9593.75</v>
      </c>
      <c r="M422" s="8">
        <f t="shared" ca="1" si="6"/>
        <v>4531.25</v>
      </c>
    </row>
    <row r="423" spans="11:13" x14ac:dyDescent="0.3">
      <c r="K423" s="8">
        <f ca="1">Table1[[#This Row],[Price]]*Table1[[#This Row],[Actual Demand]]</f>
        <v>8625</v>
      </c>
      <c r="L423" s="8">
        <f ca="1">(Table1[[#This Row],[Cost of Package Per Tourist]]*Table1[[#This Row],[Actual Demand]])+(Table1[[#This Row],[Cost per unit of resources]]*Table1[[#This Row],['#Resources of Package]])</f>
        <v>5918.75</v>
      </c>
      <c r="M423" s="8">
        <f t="shared" ca="1" si="6"/>
        <v>2706.25</v>
      </c>
    </row>
    <row r="424" spans="11:13" x14ac:dyDescent="0.3">
      <c r="K424" s="8">
        <f ca="1">Table1[[#This Row],[Price]]*Table1[[#This Row],[Actual Demand]]</f>
        <v>9875</v>
      </c>
      <c r="L424" s="8">
        <f ca="1">(Table1[[#This Row],[Cost of Package Per Tourist]]*Table1[[#This Row],[Actual Demand]])+(Table1[[#This Row],[Cost per unit of resources]]*Table1[[#This Row],['#Resources of Package]])</f>
        <v>6766.25</v>
      </c>
      <c r="M424" s="8">
        <f t="shared" ca="1" si="6"/>
        <v>3108.75</v>
      </c>
    </row>
    <row r="425" spans="11:13" x14ac:dyDescent="0.3">
      <c r="K425" s="8">
        <f ca="1">Table1[[#This Row],[Price]]*Table1[[#This Row],[Actual Demand]]</f>
        <v>30938</v>
      </c>
      <c r="L425" s="8">
        <f ca="1">(Table1[[#This Row],[Cost of Package Per Tourist]]*Table1[[#This Row],[Actual Demand]])+(Table1[[#This Row],[Cost per unit of resources]]*Table1[[#This Row],['#Resources of Package]])</f>
        <v>22733.5</v>
      </c>
      <c r="M425" s="8">
        <f t="shared" ca="1" si="6"/>
        <v>8204.5</v>
      </c>
    </row>
    <row r="426" spans="11:13" x14ac:dyDescent="0.3">
      <c r="K426" s="8">
        <f ca="1">Table1[[#This Row],[Price]]*Table1[[#This Row],[Actual Demand]]</f>
        <v>43912</v>
      </c>
      <c r="L426" s="8">
        <f ca="1">(Table1[[#This Row],[Cost of Package Per Tourist]]*Table1[[#This Row],[Actual Demand]])+(Table1[[#This Row],[Cost per unit of resources]]*Table1[[#This Row],['#Resources of Package]])</f>
        <v>32194</v>
      </c>
      <c r="M426" s="8">
        <f t="shared" ca="1" si="6"/>
        <v>11718</v>
      </c>
    </row>
    <row r="427" spans="11:13" x14ac:dyDescent="0.3">
      <c r="K427" s="8">
        <f ca="1">Table1[[#This Row],[Price]]*Table1[[#This Row],[Actual Demand]]</f>
        <v>33932</v>
      </c>
      <c r="L427" s="8">
        <f ca="1">(Table1[[#This Row],[Cost of Package Per Tourist]]*Table1[[#This Row],[Actual Demand]])+(Table1[[#This Row],[Cost per unit of resources]]*Table1[[#This Row],['#Resources of Package]])</f>
        <v>24919</v>
      </c>
      <c r="M427" s="8">
        <f t="shared" ca="1" si="6"/>
        <v>9013</v>
      </c>
    </row>
    <row r="428" spans="11:13" x14ac:dyDescent="0.3">
      <c r="K428" s="8">
        <f ca="1">Table1[[#This Row],[Price]]*Table1[[#This Row],[Actual Demand]]</f>
        <v>6380</v>
      </c>
      <c r="L428" s="8">
        <f ca="1">(Table1[[#This Row],[Cost of Package Per Tourist]]*Table1[[#This Row],[Actual Demand]])+(Table1[[#This Row],[Cost per unit of resources]]*Table1[[#This Row],['#Resources of Package]])</f>
        <v>4255</v>
      </c>
      <c r="M428" s="8">
        <f t="shared" ca="1" si="6"/>
        <v>2125</v>
      </c>
    </row>
    <row r="429" spans="11:13" x14ac:dyDescent="0.3">
      <c r="K429" s="8">
        <f ca="1">Table1[[#This Row],[Price]]*Table1[[#This Row],[Actual Demand]]</f>
        <v>6820</v>
      </c>
      <c r="L429" s="8">
        <f ca="1">(Table1[[#This Row],[Cost of Package Per Tourist]]*Table1[[#This Row],[Actual Demand]])+(Table1[[#This Row],[Cost per unit of resources]]*Table1[[#This Row],['#Resources of Package]])</f>
        <v>4605</v>
      </c>
      <c r="M429" s="8">
        <f t="shared" ca="1" si="6"/>
        <v>2215</v>
      </c>
    </row>
    <row r="430" spans="11:13" x14ac:dyDescent="0.3">
      <c r="K430" s="8">
        <f ca="1">Table1[[#This Row],[Price]]*Table1[[#This Row],[Actual Demand]]</f>
        <v>5940</v>
      </c>
      <c r="L430" s="8">
        <f ca="1">(Table1[[#This Row],[Cost of Package Per Tourist]]*Table1[[#This Row],[Actual Demand]])+(Table1[[#This Row],[Cost per unit of resources]]*Table1[[#This Row],['#Resources of Package]])</f>
        <v>3975</v>
      </c>
      <c r="M430" s="8">
        <f t="shared" ca="1" si="6"/>
        <v>1965</v>
      </c>
    </row>
    <row r="431" spans="11:13" x14ac:dyDescent="0.3">
      <c r="K431" s="8">
        <f ca="1">Table1[[#This Row],[Price]]*Table1[[#This Row],[Actual Demand]]</f>
        <v>89100</v>
      </c>
      <c r="L431" s="8">
        <f ca="1">(Table1[[#This Row],[Cost of Package Per Tourist]]*Table1[[#This Row],[Actual Demand]])+(Table1[[#This Row],[Cost per unit of resources]]*Table1[[#This Row],['#Resources of Package]])</f>
        <v>64545</v>
      </c>
      <c r="M431" s="8">
        <f t="shared" ca="1" si="6"/>
        <v>24555</v>
      </c>
    </row>
    <row r="432" spans="11:13" x14ac:dyDescent="0.3">
      <c r="K432" s="8">
        <f ca="1">Table1[[#This Row],[Price]]*Table1[[#This Row],[Actual Demand]]</f>
        <v>40590</v>
      </c>
      <c r="L432" s="8">
        <f ca="1">(Table1[[#This Row],[Cost of Package Per Tourist]]*Table1[[#This Row],[Actual Demand]])+(Table1[[#This Row],[Cost per unit of resources]]*Table1[[#This Row],['#Resources of Package]])</f>
        <v>29362.5</v>
      </c>
      <c r="M432" s="8">
        <f t="shared" ca="1" si="6"/>
        <v>11227.5</v>
      </c>
    </row>
    <row r="433" spans="11:13" x14ac:dyDescent="0.3">
      <c r="K433" s="8">
        <f ca="1">Table1[[#This Row],[Price]]*Table1[[#This Row],[Actual Demand]]</f>
        <v>87120</v>
      </c>
      <c r="L433" s="8">
        <f ca="1">(Table1[[#This Row],[Cost of Package Per Tourist]]*Table1[[#This Row],[Actual Demand]])+(Table1[[#This Row],[Cost per unit of resources]]*Table1[[#This Row],['#Resources of Package]])</f>
        <v>63120</v>
      </c>
      <c r="M433" s="8">
        <f t="shared" ca="1" si="6"/>
        <v>24000</v>
      </c>
    </row>
    <row r="434" spans="11:13" x14ac:dyDescent="0.3">
      <c r="K434" s="8">
        <f ca="1">Table1[[#This Row],[Price]]*Table1[[#This Row],[Actual Demand]]</f>
        <v>25870</v>
      </c>
      <c r="L434" s="8">
        <f ca="1">(Table1[[#This Row],[Cost of Package Per Tourist]]*Table1[[#This Row],[Actual Demand]])+(Table1[[#This Row],[Cost per unit of resources]]*Table1[[#This Row],['#Resources of Package]])</f>
        <v>18892.5</v>
      </c>
      <c r="M434" s="8">
        <f t="shared" ca="1" si="6"/>
        <v>6977.5</v>
      </c>
    </row>
    <row r="435" spans="11:13" x14ac:dyDescent="0.3">
      <c r="K435" s="8">
        <f ca="1">Table1[[#This Row],[Price]]*Table1[[#This Row],[Actual Demand]]</f>
        <v>94525</v>
      </c>
      <c r="L435" s="8">
        <f ca="1">(Table1[[#This Row],[Cost of Package Per Tourist]]*Table1[[#This Row],[Actual Demand]])+(Table1[[#This Row],[Cost per unit of resources]]*Table1[[#This Row],['#Resources of Package]])</f>
        <v>68523.75</v>
      </c>
      <c r="M435" s="8">
        <f t="shared" ca="1" si="6"/>
        <v>26001.25</v>
      </c>
    </row>
    <row r="436" spans="11:13" x14ac:dyDescent="0.3">
      <c r="K436" s="8">
        <f ca="1">Table1[[#This Row],[Price]]*Table1[[#This Row],[Actual Demand]]</f>
        <v>25870</v>
      </c>
      <c r="L436" s="8">
        <f ca="1">(Table1[[#This Row],[Cost of Package Per Tourist]]*Table1[[#This Row],[Actual Demand]])+(Table1[[#This Row],[Cost per unit of resources]]*Table1[[#This Row],['#Resources of Package]])</f>
        <v>18952.5</v>
      </c>
      <c r="M436" s="8">
        <f t="shared" ca="1" si="6"/>
        <v>6917.5</v>
      </c>
    </row>
    <row r="437" spans="11:13" x14ac:dyDescent="0.3">
      <c r="K437" s="8">
        <f ca="1">Table1[[#This Row],[Price]]*Table1[[#This Row],[Actual Demand]]</f>
        <v>40749</v>
      </c>
      <c r="L437" s="8">
        <f ca="1">(Table1[[#This Row],[Cost of Package Per Tourist]]*Table1[[#This Row],[Actual Demand]])+(Table1[[#This Row],[Cost per unit of resources]]*Table1[[#This Row],['#Resources of Package]])</f>
        <v>30101.75</v>
      </c>
      <c r="M437" s="8">
        <f t="shared" ca="1" si="6"/>
        <v>10647.25</v>
      </c>
    </row>
    <row r="438" spans="11:13" x14ac:dyDescent="0.3">
      <c r="K438" s="8">
        <f ca="1">Table1[[#This Row],[Price]]*Table1[[#This Row],[Actual Demand]]</f>
        <v>91885</v>
      </c>
      <c r="L438" s="8">
        <f ca="1">(Table1[[#This Row],[Cost of Package Per Tourist]]*Table1[[#This Row],[Actual Demand]])+(Table1[[#This Row],[Cost per unit of resources]]*Table1[[#This Row],['#Resources of Package]])</f>
        <v>67853.75</v>
      </c>
      <c r="M438" s="8">
        <f t="shared" ca="1" si="6"/>
        <v>24031.25</v>
      </c>
    </row>
    <row r="439" spans="11:13" x14ac:dyDescent="0.3">
      <c r="K439" s="8">
        <f ca="1">Table1[[#This Row],[Price]]*Table1[[#This Row],[Actual Demand]]</f>
        <v>52734</v>
      </c>
      <c r="L439" s="8">
        <f ca="1">(Table1[[#This Row],[Cost of Package Per Tourist]]*Table1[[#This Row],[Actual Demand]])+(Table1[[#This Row],[Cost per unit of resources]]*Table1[[#This Row],['#Resources of Package]])</f>
        <v>38980.5</v>
      </c>
      <c r="M439" s="8">
        <f t="shared" ca="1" si="6"/>
        <v>13753.5</v>
      </c>
    </row>
    <row r="440" spans="11:13" x14ac:dyDescent="0.3">
      <c r="K440" s="8">
        <f ca="1">Table1[[#This Row],[Price]]*Table1[[#This Row],[Actual Demand]]</f>
        <v>43146</v>
      </c>
      <c r="L440" s="8">
        <f ca="1">(Table1[[#This Row],[Cost of Package Per Tourist]]*Table1[[#This Row],[Actual Demand]])+(Table1[[#This Row],[Cost per unit of resources]]*Table1[[#This Row],['#Resources of Package]])</f>
        <v>31869.5</v>
      </c>
      <c r="M440" s="8">
        <f t="shared" ca="1" si="6"/>
        <v>11276.5</v>
      </c>
    </row>
    <row r="441" spans="11:13" x14ac:dyDescent="0.3">
      <c r="K441" s="8">
        <f ca="1">Table1[[#This Row],[Price]]*Table1[[#This Row],[Actual Demand]]</f>
        <v>136290</v>
      </c>
      <c r="L441" s="8">
        <f ca="1">(Table1[[#This Row],[Cost of Package Per Tourist]]*Table1[[#This Row],[Actual Demand]])+(Table1[[#This Row],[Cost per unit of resources]]*Table1[[#This Row],['#Resources of Package]])</f>
        <v>100807.5</v>
      </c>
      <c r="M441" s="8">
        <f t="shared" ca="1" si="6"/>
        <v>35482.5</v>
      </c>
    </row>
    <row r="442" spans="11:13" x14ac:dyDescent="0.3">
      <c r="K442" s="8">
        <f ca="1">Table1[[#This Row],[Price]]*Table1[[#This Row],[Actual Demand]]</f>
        <v>164010</v>
      </c>
      <c r="L442" s="8">
        <f ca="1">(Table1[[#This Row],[Cost of Package Per Tourist]]*Table1[[#This Row],[Actual Demand]])+(Table1[[#This Row],[Cost per unit of resources]]*Table1[[#This Row],['#Resources of Package]])</f>
        <v>121267.5</v>
      </c>
      <c r="M442" s="8">
        <f t="shared" ca="1" si="6"/>
        <v>42742.5</v>
      </c>
    </row>
    <row r="443" spans="11:13" x14ac:dyDescent="0.3">
      <c r="K443" s="8">
        <f ca="1">Table1[[#This Row],[Price]]*Table1[[#This Row],[Actual Demand]]</f>
        <v>138600</v>
      </c>
      <c r="L443" s="8">
        <f ca="1">(Table1[[#This Row],[Cost of Package Per Tourist]]*Table1[[#This Row],[Actual Demand]])+(Table1[[#This Row],[Cost per unit of resources]]*Table1[[#This Row],['#Resources of Package]])</f>
        <v>102540</v>
      </c>
      <c r="M443" s="8">
        <f t="shared" ca="1" si="6"/>
        <v>36060</v>
      </c>
    </row>
    <row r="444" spans="11:13" x14ac:dyDescent="0.3">
      <c r="K444" s="8">
        <f ca="1">Table1[[#This Row],[Price]]*Table1[[#This Row],[Actual Demand]]</f>
        <v>147840</v>
      </c>
      <c r="L444" s="8">
        <f ca="1">(Table1[[#This Row],[Cost of Package Per Tourist]]*Table1[[#This Row],[Actual Demand]])+(Table1[[#This Row],[Cost per unit of resources]]*Table1[[#This Row],['#Resources of Package]])</f>
        <v>109320</v>
      </c>
      <c r="M444" s="8">
        <f t="shared" ca="1" si="6"/>
        <v>38520</v>
      </c>
    </row>
    <row r="445" spans="11:13" x14ac:dyDescent="0.3">
      <c r="K445" s="8">
        <f ca="1">Table1[[#This Row],[Price]]*Table1[[#This Row],[Actual Demand]]</f>
        <v>187110</v>
      </c>
      <c r="L445" s="8">
        <f ca="1">(Table1[[#This Row],[Cost of Package Per Tourist]]*Table1[[#This Row],[Actual Demand]])+(Table1[[#This Row],[Cost per unit of resources]]*Table1[[#This Row],['#Resources of Package]])</f>
        <v>138472.5</v>
      </c>
      <c r="M445" s="8">
        <f t="shared" ca="1" si="6"/>
        <v>48637.5</v>
      </c>
    </row>
    <row r="446" spans="11:13" x14ac:dyDescent="0.3">
      <c r="K446" s="8">
        <f ca="1">Table1[[#This Row],[Price]]*Table1[[#This Row],[Actual Demand]]</f>
        <v>205590</v>
      </c>
      <c r="L446" s="8">
        <f ca="1">(Table1[[#This Row],[Cost of Package Per Tourist]]*Table1[[#This Row],[Actual Demand]])+(Table1[[#This Row],[Cost per unit of resources]]*Table1[[#This Row],['#Resources of Package]])</f>
        <v>151852.5</v>
      </c>
      <c r="M446" s="8">
        <f t="shared" ca="1" si="6"/>
        <v>53737.5</v>
      </c>
    </row>
    <row r="447" spans="11:13" x14ac:dyDescent="0.3">
      <c r="K447" s="8">
        <f ca="1">Table1[[#This Row],[Price]]*Table1[[#This Row],[Actual Demand]]</f>
        <v>97020</v>
      </c>
      <c r="L447" s="8">
        <f ca="1">(Table1[[#This Row],[Cost of Package Per Tourist]]*Table1[[#This Row],[Actual Demand]])+(Table1[[#This Row],[Cost per unit of resources]]*Table1[[#This Row],['#Resources of Package]])</f>
        <v>71625</v>
      </c>
      <c r="M447" s="8">
        <f t="shared" ca="1" si="6"/>
        <v>25395</v>
      </c>
    </row>
    <row r="448" spans="11:13" x14ac:dyDescent="0.3">
      <c r="K448" s="8">
        <f ca="1">Table1[[#This Row],[Price]]*Table1[[#This Row],[Actual Demand]]</f>
        <v>108570</v>
      </c>
      <c r="L448" s="8">
        <f ca="1">(Table1[[#This Row],[Cost of Package Per Tourist]]*Table1[[#This Row],[Actual Demand]])+(Table1[[#This Row],[Cost per unit of resources]]*Table1[[#This Row],['#Resources of Package]])</f>
        <v>80497.5</v>
      </c>
      <c r="M448" s="8">
        <f t="shared" ca="1" si="6"/>
        <v>28072.5</v>
      </c>
    </row>
    <row r="449" spans="11:13" x14ac:dyDescent="0.3">
      <c r="K449" s="8">
        <f ca="1">Table1[[#This Row],[Price]]*Table1[[#This Row],[Actual Demand]]</f>
        <v>64770</v>
      </c>
      <c r="L449" s="8">
        <f ca="1">(Table1[[#This Row],[Cost of Package Per Tourist]]*Table1[[#This Row],[Actual Demand]])+(Table1[[#This Row],[Cost per unit of resources]]*Table1[[#This Row],['#Resources of Package]])</f>
        <v>47877.5</v>
      </c>
      <c r="M449" s="8">
        <f t="shared" ca="1" si="6"/>
        <v>16892.5</v>
      </c>
    </row>
    <row r="450" spans="11:13" x14ac:dyDescent="0.3">
      <c r="K450" s="8">
        <f ca="1">Table1[[#This Row],[Price]]*Table1[[#This Row],[Actual Demand]]</f>
        <v>100330</v>
      </c>
      <c r="L450" s="8">
        <f ca="1">(Table1[[#This Row],[Cost of Package Per Tourist]]*Table1[[#This Row],[Actual Demand]])+(Table1[[#This Row],[Cost per unit of resources]]*Table1[[#This Row],['#Resources of Package]])</f>
        <v>74047.5</v>
      </c>
      <c r="M450" s="8">
        <f t="shared" ca="1" si="6"/>
        <v>26282.5</v>
      </c>
    </row>
    <row r="451" spans="11:13" x14ac:dyDescent="0.3">
      <c r="K451" s="8">
        <f ca="1">Table1[[#This Row],[Price]]*Table1[[#This Row],[Actual Demand]]</f>
        <v>50800</v>
      </c>
      <c r="L451" s="8">
        <f ca="1">(Table1[[#This Row],[Cost of Package Per Tourist]]*Table1[[#This Row],[Actual Demand]])+(Table1[[#This Row],[Cost per unit of resources]]*Table1[[#This Row],['#Resources of Package]])</f>
        <v>37440</v>
      </c>
      <c r="M451" s="8">
        <f t="shared" ref="M451:M514" ca="1" si="7">K451-L451</f>
        <v>13360</v>
      </c>
    </row>
    <row r="452" spans="11:13" x14ac:dyDescent="0.3">
      <c r="K452" s="8">
        <f ca="1">Table1[[#This Row],[Price]]*Table1[[#This Row],[Actual Demand]]</f>
        <v>100330</v>
      </c>
      <c r="L452" s="8">
        <f ca="1">(Table1[[#This Row],[Cost of Package Per Tourist]]*Table1[[#This Row],[Actual Demand]])+(Table1[[#This Row],[Cost per unit of resources]]*Table1[[#This Row],['#Resources of Package]])</f>
        <v>74047.5</v>
      </c>
      <c r="M452" s="8">
        <f t="shared" ca="1" si="7"/>
        <v>26282.5</v>
      </c>
    </row>
    <row r="453" spans="11:13" x14ac:dyDescent="0.3">
      <c r="K453" s="8">
        <f ca="1">Table1[[#This Row],[Price]]*Table1[[#This Row],[Actual Demand]]</f>
        <v>54810</v>
      </c>
      <c r="L453" s="8">
        <f ca="1">(Table1[[#This Row],[Cost of Package Per Tourist]]*Table1[[#This Row],[Actual Demand]])+(Table1[[#This Row],[Cost per unit of resources]]*Table1[[#This Row],['#Resources of Package]])</f>
        <v>39487.5</v>
      </c>
      <c r="M453" s="8">
        <f t="shared" ca="1" si="7"/>
        <v>15322.5</v>
      </c>
    </row>
    <row r="454" spans="11:13" x14ac:dyDescent="0.3">
      <c r="K454" s="8">
        <f ca="1">Table1[[#This Row],[Price]]*Table1[[#This Row],[Actual Demand]]</f>
        <v>72210</v>
      </c>
      <c r="L454" s="8">
        <f ca="1">(Table1[[#This Row],[Cost of Package Per Tourist]]*Table1[[#This Row],[Actual Demand]])+(Table1[[#This Row],[Cost per unit of resources]]*Table1[[#This Row],['#Resources of Package]])</f>
        <v>52417.5</v>
      </c>
      <c r="M454" s="8">
        <f t="shared" ca="1" si="7"/>
        <v>19792.5</v>
      </c>
    </row>
    <row r="455" spans="11:13" x14ac:dyDescent="0.3">
      <c r="K455" s="8">
        <f ca="1">Table1[[#This Row],[Price]]*Table1[[#This Row],[Actual Demand]]</f>
        <v>23490</v>
      </c>
      <c r="L455" s="8">
        <f ca="1">(Table1[[#This Row],[Cost of Package Per Tourist]]*Table1[[#This Row],[Actual Demand]])+(Table1[[#This Row],[Cost per unit of resources]]*Table1[[#This Row],['#Resources of Package]])</f>
        <v>17257.5</v>
      </c>
      <c r="M455" s="8">
        <f t="shared" ca="1" si="7"/>
        <v>6232.5</v>
      </c>
    </row>
    <row r="456" spans="11:13" x14ac:dyDescent="0.3">
      <c r="K456" s="8">
        <f ca="1">Table1[[#This Row],[Price]]*Table1[[#This Row],[Actual Demand]]</f>
        <v>56430</v>
      </c>
      <c r="L456" s="8">
        <f ca="1">(Table1[[#This Row],[Cost of Package Per Tourist]]*Table1[[#This Row],[Actual Demand]])+(Table1[[#This Row],[Cost per unit of resources]]*Table1[[#This Row],['#Resources of Package]])</f>
        <v>41242.5</v>
      </c>
      <c r="M456" s="8">
        <f t="shared" ca="1" si="7"/>
        <v>15187.5</v>
      </c>
    </row>
    <row r="457" spans="11:13" x14ac:dyDescent="0.3">
      <c r="K457" s="8">
        <f ca="1">Table1[[#This Row],[Price]]*Table1[[#This Row],[Actual Demand]]</f>
        <v>82080</v>
      </c>
      <c r="L457" s="8">
        <f ca="1">(Table1[[#This Row],[Cost of Package Per Tourist]]*Table1[[#This Row],[Actual Demand]])+(Table1[[#This Row],[Cost per unit of resources]]*Table1[[#This Row],['#Resources of Package]])</f>
        <v>60000</v>
      </c>
      <c r="M457" s="8">
        <f t="shared" ca="1" si="7"/>
        <v>22080</v>
      </c>
    </row>
    <row r="458" spans="11:13" x14ac:dyDescent="0.3">
      <c r="K458" s="8">
        <f ca="1">Table1[[#This Row],[Price]]*Table1[[#This Row],[Actual Demand]]</f>
        <v>58995</v>
      </c>
      <c r="L458" s="8">
        <f ca="1">(Table1[[#This Row],[Cost of Package Per Tourist]]*Table1[[#This Row],[Actual Demand]])+(Table1[[#This Row],[Cost per unit of resources]]*Table1[[#This Row],['#Resources of Package]])</f>
        <v>43186.25</v>
      </c>
      <c r="M458" s="8">
        <f t="shared" ca="1" si="7"/>
        <v>15808.75</v>
      </c>
    </row>
    <row r="459" spans="11:13" x14ac:dyDescent="0.3">
      <c r="K459" s="8">
        <f ca="1">Table1[[#This Row],[Price]]*Table1[[#This Row],[Actual Demand]]</f>
        <v>34200</v>
      </c>
      <c r="L459" s="8">
        <f ca="1">(Table1[[#This Row],[Cost of Package Per Tourist]]*Table1[[#This Row],[Actual Demand]])+(Table1[[#This Row],[Cost per unit of resources]]*Table1[[#This Row],['#Resources of Package]])</f>
        <v>25130</v>
      </c>
      <c r="M459" s="8">
        <f t="shared" ca="1" si="7"/>
        <v>9070</v>
      </c>
    </row>
    <row r="460" spans="11:13" x14ac:dyDescent="0.3">
      <c r="K460" s="8">
        <f ca="1">Table1[[#This Row],[Price]]*Table1[[#This Row],[Actual Demand]]</f>
        <v>38950</v>
      </c>
      <c r="L460" s="8">
        <f ca="1">(Table1[[#This Row],[Cost of Package Per Tourist]]*Table1[[#This Row],[Actual Demand]])+(Table1[[#This Row],[Cost per unit of resources]]*Table1[[#This Row],['#Resources of Package]])</f>
        <v>28532.5</v>
      </c>
      <c r="M460" s="8">
        <f t="shared" ca="1" si="7"/>
        <v>10417.5</v>
      </c>
    </row>
    <row r="461" spans="11:13" x14ac:dyDescent="0.3">
      <c r="K461" s="8">
        <f ca="1">Table1[[#This Row],[Price]]*Table1[[#This Row],[Actual Demand]]</f>
        <v>37050</v>
      </c>
      <c r="L461" s="8">
        <f ca="1">(Table1[[#This Row],[Cost of Package Per Tourist]]*Table1[[#This Row],[Actual Demand]])+(Table1[[#This Row],[Cost per unit of resources]]*Table1[[#This Row],['#Resources of Package]])</f>
        <v>27167.5</v>
      </c>
      <c r="M461" s="8">
        <f t="shared" ca="1" si="7"/>
        <v>9882.5</v>
      </c>
    </row>
    <row r="462" spans="11:13" x14ac:dyDescent="0.3">
      <c r="K462" s="8">
        <f ca="1">Table1[[#This Row],[Price]]*Table1[[#This Row],[Actual Demand]]</f>
        <v>90250</v>
      </c>
      <c r="L462" s="8">
        <f ca="1">(Table1[[#This Row],[Cost of Package Per Tourist]]*Table1[[#This Row],[Actual Demand]])+(Table1[[#This Row],[Cost per unit of resources]]*Table1[[#This Row],['#Resources of Package]])</f>
        <v>65987.5</v>
      </c>
      <c r="M462" s="8">
        <f t="shared" ca="1" si="7"/>
        <v>24262.5</v>
      </c>
    </row>
    <row r="463" spans="11:13" x14ac:dyDescent="0.3">
      <c r="K463" s="8">
        <f ca="1">Table1[[#This Row],[Price]]*Table1[[#This Row],[Actual Demand]]</f>
        <v>58900</v>
      </c>
      <c r="L463" s="8">
        <f ca="1">(Table1[[#This Row],[Cost of Package Per Tourist]]*Table1[[#This Row],[Actual Demand]])+(Table1[[#This Row],[Cost per unit of resources]]*Table1[[#This Row],['#Resources of Package]])</f>
        <v>43135</v>
      </c>
      <c r="M463" s="8">
        <f t="shared" ca="1" si="7"/>
        <v>15765</v>
      </c>
    </row>
    <row r="464" spans="11:13" x14ac:dyDescent="0.3">
      <c r="K464" s="8">
        <f ca="1">Table1[[#This Row],[Price]]*Table1[[#This Row],[Actual Demand]]</f>
        <v>40480</v>
      </c>
      <c r="L464" s="8">
        <f ca="1">(Table1[[#This Row],[Cost of Package Per Tourist]]*Table1[[#This Row],[Actual Demand]])+(Table1[[#This Row],[Cost per unit of resources]]*Table1[[#This Row],['#Resources of Package]])</f>
        <v>29570</v>
      </c>
      <c r="M464" s="8">
        <f t="shared" ca="1" si="7"/>
        <v>10910</v>
      </c>
    </row>
    <row r="465" spans="11:13" x14ac:dyDescent="0.3">
      <c r="K465" s="8">
        <f ca="1">Table1[[#This Row],[Price]]*Table1[[#This Row],[Actual Demand]]</f>
        <v>27280</v>
      </c>
      <c r="L465" s="8">
        <f ca="1">(Table1[[#This Row],[Cost of Package Per Tourist]]*Table1[[#This Row],[Actual Demand]])+(Table1[[#This Row],[Cost per unit of resources]]*Table1[[#This Row],['#Resources of Package]])</f>
        <v>19940</v>
      </c>
      <c r="M465" s="8">
        <f t="shared" ca="1" si="7"/>
        <v>7340</v>
      </c>
    </row>
    <row r="466" spans="11:13" x14ac:dyDescent="0.3">
      <c r="K466" s="8">
        <f ca="1">Table1[[#This Row],[Price]]*Table1[[#This Row],[Actual Demand]]</f>
        <v>38280</v>
      </c>
      <c r="L466" s="8">
        <f ca="1">(Table1[[#This Row],[Cost of Package Per Tourist]]*Table1[[#This Row],[Actual Demand]])+(Table1[[#This Row],[Cost per unit of resources]]*Table1[[#This Row],['#Resources of Package]])</f>
        <v>27960</v>
      </c>
      <c r="M466" s="8">
        <f t="shared" ca="1" si="7"/>
        <v>10320</v>
      </c>
    </row>
    <row r="467" spans="11:13" x14ac:dyDescent="0.3">
      <c r="K467" s="8">
        <f ca="1">Table1[[#This Row],[Price]]*Table1[[#This Row],[Actual Demand]]</f>
        <v>58760</v>
      </c>
      <c r="L467" s="8">
        <f ca="1">(Table1[[#This Row],[Cost of Package Per Tourist]]*Table1[[#This Row],[Actual Demand]])+(Table1[[#This Row],[Cost per unit of resources]]*Table1[[#This Row],['#Resources of Package]])</f>
        <v>43040</v>
      </c>
      <c r="M467" s="8">
        <f t="shared" ca="1" si="7"/>
        <v>15720</v>
      </c>
    </row>
    <row r="468" spans="11:13" x14ac:dyDescent="0.3">
      <c r="K468" s="8">
        <f ca="1">Table1[[#This Row],[Price]]*Table1[[#This Row],[Actual Demand]]</f>
        <v>59800</v>
      </c>
      <c r="L468" s="8">
        <f ca="1">(Table1[[#This Row],[Cost of Package Per Tourist]]*Table1[[#This Row],[Actual Demand]])+(Table1[[#This Row],[Cost per unit of resources]]*Table1[[#This Row],['#Resources of Package]])</f>
        <v>43790</v>
      </c>
      <c r="M468" s="8">
        <f t="shared" ca="1" si="7"/>
        <v>16010</v>
      </c>
    </row>
    <row r="469" spans="11:13" x14ac:dyDescent="0.3">
      <c r="K469" s="8">
        <f ca="1">Table1[[#This Row],[Price]]*Table1[[#This Row],[Actual Demand]]</f>
        <v>30160</v>
      </c>
      <c r="L469" s="8">
        <f ca="1">(Table1[[#This Row],[Cost of Package Per Tourist]]*Table1[[#This Row],[Actual Demand]])+(Table1[[#This Row],[Cost per unit of resources]]*Table1[[#This Row],['#Resources of Package]])</f>
        <v>22110</v>
      </c>
      <c r="M469" s="8">
        <f t="shared" ca="1" si="7"/>
        <v>8050</v>
      </c>
    </row>
    <row r="470" spans="11:13" x14ac:dyDescent="0.3">
      <c r="K470" s="8">
        <f ca="1">Table1[[#This Row],[Price]]*Table1[[#This Row],[Actual Demand]]</f>
        <v>42253</v>
      </c>
      <c r="L470" s="8">
        <f ca="1">(Table1[[#This Row],[Cost of Package Per Tourist]]*Table1[[#This Row],[Actual Demand]])+(Table1[[#This Row],[Cost per unit of resources]]*Table1[[#This Row],['#Resources of Package]])</f>
        <v>30909.75</v>
      </c>
      <c r="M470" s="8">
        <f t="shared" ca="1" si="7"/>
        <v>11343.25</v>
      </c>
    </row>
    <row r="471" spans="11:13" x14ac:dyDescent="0.3">
      <c r="K471" s="8">
        <f ca="1">Table1[[#This Row],[Price]]*Table1[[#This Row],[Actual Demand]]</f>
        <v>75516</v>
      </c>
      <c r="L471" s="8">
        <f ca="1">(Table1[[#This Row],[Cost of Package Per Tourist]]*Table1[[#This Row],[Actual Demand]])+(Table1[[#This Row],[Cost per unit of resources]]*Table1[[#This Row],['#Resources of Package]])</f>
        <v>55457</v>
      </c>
      <c r="M471" s="8">
        <f t="shared" ca="1" si="7"/>
        <v>20059</v>
      </c>
    </row>
    <row r="472" spans="11:13" x14ac:dyDescent="0.3">
      <c r="K472" s="8">
        <f ca="1">Table1[[#This Row],[Price]]*Table1[[#This Row],[Actual Demand]]</f>
        <v>65627</v>
      </c>
      <c r="L472" s="8">
        <f ca="1">(Table1[[#This Row],[Cost of Package Per Tourist]]*Table1[[#This Row],[Actual Demand]])+(Table1[[#This Row],[Cost per unit of resources]]*Table1[[#This Row],['#Resources of Package]])</f>
        <v>48060.25</v>
      </c>
      <c r="M472" s="8">
        <f t="shared" ca="1" si="7"/>
        <v>17566.75</v>
      </c>
    </row>
    <row r="473" spans="11:13" x14ac:dyDescent="0.3">
      <c r="K473" s="8">
        <f ca="1">Table1[[#This Row],[Price]]*Table1[[#This Row],[Actual Demand]]</f>
        <v>41354</v>
      </c>
      <c r="L473" s="8">
        <f ca="1">(Table1[[#This Row],[Cost of Package Per Tourist]]*Table1[[#This Row],[Actual Demand]])+(Table1[[#This Row],[Cost per unit of resources]]*Table1[[#This Row],['#Resources of Package]])</f>
        <v>30415.5</v>
      </c>
      <c r="M473" s="8">
        <f t="shared" ca="1" si="7"/>
        <v>10938.5</v>
      </c>
    </row>
    <row r="474" spans="11:13" x14ac:dyDescent="0.3">
      <c r="K474" s="8">
        <f ca="1">Table1[[#This Row],[Price]]*Table1[[#This Row],[Actual Demand]]</f>
        <v>96255</v>
      </c>
      <c r="L474" s="8">
        <f ca="1">(Table1[[#This Row],[Cost of Package Per Tourist]]*Table1[[#This Row],[Actual Demand]])+(Table1[[#This Row],[Cost per unit of resources]]*Table1[[#This Row],['#Resources of Package]])</f>
        <v>70611.25</v>
      </c>
      <c r="M474" s="8">
        <f t="shared" ca="1" si="7"/>
        <v>25643.75</v>
      </c>
    </row>
    <row r="475" spans="11:13" x14ac:dyDescent="0.3">
      <c r="K475" s="8">
        <f ca="1">Table1[[#This Row],[Price]]*Table1[[#This Row],[Actual Demand]]</f>
        <v>44505</v>
      </c>
      <c r="L475" s="8">
        <f ca="1">(Table1[[#This Row],[Cost of Package Per Tourist]]*Table1[[#This Row],[Actual Demand]])+(Table1[[#This Row],[Cost per unit of resources]]*Table1[[#This Row],['#Resources of Package]])</f>
        <v>32678.75</v>
      </c>
      <c r="M475" s="8">
        <f t="shared" ca="1" si="7"/>
        <v>11826.25</v>
      </c>
    </row>
    <row r="476" spans="11:13" x14ac:dyDescent="0.3">
      <c r="K476" s="8">
        <f ca="1">Table1[[#This Row],[Price]]*Table1[[#This Row],[Actual Demand]]</f>
        <v>98325</v>
      </c>
      <c r="L476" s="8">
        <f ca="1">(Table1[[#This Row],[Cost of Package Per Tourist]]*Table1[[#This Row],[Actual Demand]])+(Table1[[#This Row],[Cost per unit of resources]]*Table1[[#This Row],['#Resources of Package]])</f>
        <v>72123.75</v>
      </c>
      <c r="M476" s="8">
        <f t="shared" ca="1" si="7"/>
        <v>26201.25</v>
      </c>
    </row>
    <row r="477" spans="11:13" x14ac:dyDescent="0.3">
      <c r="K477" s="8">
        <f ca="1">Table1[[#This Row],[Price]]*Table1[[#This Row],[Actual Demand]]</f>
        <v>28980</v>
      </c>
      <c r="L477" s="8">
        <f ca="1">(Table1[[#This Row],[Cost of Package Per Tourist]]*Table1[[#This Row],[Actual Demand]])+(Table1[[#This Row],[Cost per unit of resources]]*Table1[[#This Row],['#Resources of Package]])</f>
        <v>21455</v>
      </c>
      <c r="M477" s="8">
        <f t="shared" ca="1" si="7"/>
        <v>7525</v>
      </c>
    </row>
    <row r="478" spans="11:13" x14ac:dyDescent="0.3">
      <c r="K478" s="8">
        <f ca="1">Table1[[#This Row],[Price]]*Table1[[#This Row],[Actual Demand]]</f>
        <v>95590</v>
      </c>
      <c r="L478" s="8">
        <f ca="1">(Table1[[#This Row],[Cost of Package Per Tourist]]*Table1[[#This Row],[Actual Demand]])+(Table1[[#This Row],[Cost per unit of resources]]*Table1[[#This Row],['#Resources of Package]])</f>
        <v>70222.5</v>
      </c>
      <c r="M478" s="8">
        <f t="shared" ca="1" si="7"/>
        <v>25367.5</v>
      </c>
    </row>
    <row r="479" spans="11:13" x14ac:dyDescent="0.3">
      <c r="K479" s="8">
        <f ca="1">Table1[[#This Row],[Price]]*Table1[[#This Row],[Actual Demand]]</f>
        <v>79860</v>
      </c>
      <c r="L479" s="8">
        <f ca="1">(Table1[[#This Row],[Cost of Package Per Tourist]]*Table1[[#This Row],[Actual Demand]])+(Table1[[#This Row],[Cost per unit of resources]]*Table1[[#This Row],['#Resources of Package]])</f>
        <v>58275</v>
      </c>
      <c r="M479" s="8">
        <f t="shared" ca="1" si="7"/>
        <v>21585</v>
      </c>
    </row>
    <row r="480" spans="11:13" x14ac:dyDescent="0.3">
      <c r="K480" s="8">
        <f ca="1">Table1[[#This Row],[Price]]*Table1[[#This Row],[Actual Demand]]</f>
        <v>59290</v>
      </c>
      <c r="L480" s="8">
        <f ca="1">(Table1[[#This Row],[Cost of Package Per Tourist]]*Table1[[#This Row],[Actual Demand]])+(Table1[[#This Row],[Cost per unit of resources]]*Table1[[#This Row],['#Resources of Package]])</f>
        <v>43327.5</v>
      </c>
      <c r="M480" s="8">
        <f t="shared" ca="1" si="7"/>
        <v>15962.5</v>
      </c>
    </row>
    <row r="481" spans="11:13" x14ac:dyDescent="0.3">
      <c r="K481" s="8">
        <f ca="1">Table1[[#This Row],[Price]]*Table1[[#This Row],[Actual Demand]]</f>
        <v>53240</v>
      </c>
      <c r="L481" s="8">
        <f ca="1">(Table1[[#This Row],[Cost of Package Per Tourist]]*Table1[[#This Row],[Actual Demand]])+(Table1[[#This Row],[Cost per unit of resources]]*Table1[[#This Row],['#Resources of Package]])</f>
        <v>38970</v>
      </c>
      <c r="M481" s="8">
        <f t="shared" ca="1" si="7"/>
        <v>14270</v>
      </c>
    </row>
    <row r="482" spans="11:13" x14ac:dyDescent="0.3">
      <c r="K482" s="8">
        <f ca="1">Table1[[#This Row],[Price]]*Table1[[#This Row],[Actual Demand]]</f>
        <v>66490</v>
      </c>
      <c r="L482" s="8">
        <f ca="1">(Table1[[#This Row],[Cost of Package Per Tourist]]*Table1[[#This Row],[Actual Demand]])+(Table1[[#This Row],[Cost per unit of resources]]*Table1[[#This Row],['#Resources of Package]])</f>
        <v>48877.5</v>
      </c>
      <c r="M482" s="8">
        <f t="shared" ca="1" si="7"/>
        <v>17612.5</v>
      </c>
    </row>
    <row r="483" spans="11:13" x14ac:dyDescent="0.3">
      <c r="K483" s="8">
        <f ca="1">Table1[[#This Row],[Price]]*Table1[[#This Row],[Actual Demand]]</f>
        <v>26840</v>
      </c>
      <c r="L483" s="8">
        <f ca="1">(Table1[[#This Row],[Cost of Package Per Tourist]]*Table1[[#This Row],[Actual Demand]])+(Table1[[#This Row],[Cost per unit of resources]]*Table1[[#This Row],['#Resources of Package]])</f>
        <v>19790</v>
      </c>
      <c r="M483" s="8">
        <f t="shared" ca="1" si="7"/>
        <v>7050</v>
      </c>
    </row>
    <row r="484" spans="11:13" x14ac:dyDescent="0.3">
      <c r="K484" s="8">
        <f ca="1">Table1[[#This Row],[Price]]*Table1[[#This Row],[Actual Demand]]</f>
        <v>70150</v>
      </c>
      <c r="L484" s="8">
        <f ca="1">(Table1[[#This Row],[Cost of Package Per Tourist]]*Table1[[#This Row],[Actual Demand]])+(Table1[[#This Row],[Cost per unit of resources]]*Table1[[#This Row],['#Resources of Package]])</f>
        <v>51622.5</v>
      </c>
      <c r="M484" s="8">
        <f t="shared" ca="1" si="7"/>
        <v>18527.5</v>
      </c>
    </row>
    <row r="485" spans="11:13" x14ac:dyDescent="0.3">
      <c r="K485" s="8">
        <f ca="1">Table1[[#This Row],[Price]]*Table1[[#This Row],[Actual Demand]]</f>
        <v>57950</v>
      </c>
      <c r="L485" s="8">
        <f ca="1">(Table1[[#This Row],[Cost of Package Per Tourist]]*Table1[[#This Row],[Actual Demand]])+(Table1[[#This Row],[Cost per unit of resources]]*Table1[[#This Row],['#Resources of Package]])</f>
        <v>42802.5</v>
      </c>
      <c r="M485" s="8">
        <f t="shared" ca="1" si="7"/>
        <v>15147.5</v>
      </c>
    </row>
    <row r="486" spans="11:13" x14ac:dyDescent="0.3">
      <c r="K486" s="8">
        <f ca="1">Table1[[#This Row],[Price]]*Table1[[#This Row],[Actual Demand]]</f>
        <v>44460</v>
      </c>
      <c r="L486" s="8">
        <f ca="1">(Table1[[#This Row],[Cost of Package Per Tourist]]*Table1[[#This Row],[Actual Demand]])+(Table1[[#This Row],[Cost per unit of resources]]*Table1[[#This Row],['#Resources of Package]])</f>
        <v>32685</v>
      </c>
      <c r="M486" s="8">
        <f t="shared" ca="1" si="7"/>
        <v>11775</v>
      </c>
    </row>
    <row r="487" spans="11:13" x14ac:dyDescent="0.3">
      <c r="K487" s="8">
        <f ca="1">Table1[[#This Row],[Price]]*Table1[[#This Row],[Actual Demand]]</f>
        <v>53235</v>
      </c>
      <c r="L487" s="8">
        <f ca="1">(Table1[[#This Row],[Cost of Package Per Tourist]]*Table1[[#This Row],[Actual Demand]])+(Table1[[#This Row],[Cost per unit of resources]]*Table1[[#This Row],['#Resources of Package]])</f>
        <v>39116.25</v>
      </c>
      <c r="M487" s="8">
        <f t="shared" ca="1" si="7"/>
        <v>14118.75</v>
      </c>
    </row>
    <row r="488" spans="11:13" x14ac:dyDescent="0.3">
      <c r="K488" s="8">
        <f ca="1">Table1[[#This Row],[Price]]*Table1[[#This Row],[Actual Demand]]</f>
        <v>64935</v>
      </c>
      <c r="L488" s="8">
        <f ca="1">(Table1[[#This Row],[Cost of Package Per Tourist]]*Table1[[#This Row],[Actual Demand]])+(Table1[[#This Row],[Cost per unit of resources]]*Table1[[#This Row],['#Resources of Package]])</f>
        <v>47691.25</v>
      </c>
      <c r="M488" s="8">
        <f t="shared" ca="1" si="7"/>
        <v>17243.75</v>
      </c>
    </row>
    <row r="489" spans="11:13" x14ac:dyDescent="0.3">
      <c r="K489" s="8">
        <f ca="1">Table1[[#This Row],[Price]]*Table1[[#This Row],[Actual Demand]]</f>
        <v>25740</v>
      </c>
      <c r="L489" s="8">
        <f ca="1">(Table1[[#This Row],[Cost of Package Per Tourist]]*Table1[[#This Row],[Actual Demand]])+(Table1[[#This Row],[Cost per unit of resources]]*Table1[[#This Row],['#Resources of Package]])</f>
        <v>18965</v>
      </c>
      <c r="M489" s="8">
        <f t="shared" ca="1" si="7"/>
        <v>6775</v>
      </c>
    </row>
    <row r="490" spans="11:13" x14ac:dyDescent="0.3">
      <c r="K490" s="8">
        <f ca="1">Table1[[#This Row],[Price]]*Table1[[#This Row],[Actual Demand]]</f>
        <v>45240</v>
      </c>
      <c r="L490" s="8">
        <f ca="1">(Table1[[#This Row],[Cost of Package Per Tourist]]*Table1[[#This Row],[Actual Demand]])+(Table1[[#This Row],[Cost per unit of resources]]*Table1[[#This Row],['#Resources of Package]])</f>
        <v>33250</v>
      </c>
      <c r="M490" s="8">
        <f t="shared" ca="1" si="7"/>
        <v>11990</v>
      </c>
    </row>
    <row r="491" spans="11:13" x14ac:dyDescent="0.3">
      <c r="K491" s="8">
        <f ca="1">Table1[[#This Row],[Price]]*Table1[[#This Row],[Actual Demand]]</f>
        <v>27260</v>
      </c>
      <c r="L491" s="8">
        <f ca="1">(Table1[[#This Row],[Cost of Package Per Tourist]]*Table1[[#This Row],[Actual Demand]])+(Table1[[#This Row],[Cost per unit of resources]]*Table1[[#This Row],['#Resources of Package]])</f>
        <v>20085</v>
      </c>
      <c r="M491" s="8">
        <f t="shared" ca="1" si="7"/>
        <v>7175</v>
      </c>
    </row>
    <row r="492" spans="11:13" x14ac:dyDescent="0.3">
      <c r="K492" s="8">
        <f ca="1">Table1[[#This Row],[Price]]*Table1[[#This Row],[Actual Demand]]</f>
        <v>60900</v>
      </c>
      <c r="L492" s="8">
        <f ca="1">(Table1[[#This Row],[Cost of Package Per Tourist]]*Table1[[#This Row],[Actual Demand]])+(Table1[[#This Row],[Cost per unit of resources]]*Table1[[#This Row],['#Resources of Package]])</f>
        <v>44875</v>
      </c>
      <c r="M492" s="8">
        <f t="shared" ca="1" si="7"/>
        <v>16025</v>
      </c>
    </row>
    <row r="493" spans="11:13" x14ac:dyDescent="0.3">
      <c r="K493" s="8">
        <f ca="1">Table1[[#This Row],[Price]]*Table1[[#This Row],[Actual Demand]]</f>
        <v>30740</v>
      </c>
      <c r="L493" s="8">
        <f ca="1">(Table1[[#This Row],[Cost of Package Per Tourist]]*Table1[[#This Row],[Actual Demand]])+(Table1[[#This Row],[Cost per unit of resources]]*Table1[[#This Row],['#Resources of Package]])</f>
        <v>22585</v>
      </c>
      <c r="M493" s="8">
        <f t="shared" ca="1" si="7"/>
        <v>8155</v>
      </c>
    </row>
    <row r="494" spans="11:13" x14ac:dyDescent="0.3">
      <c r="K494" s="8">
        <f ca="1">Table1[[#This Row],[Price]]*Table1[[#This Row],[Actual Demand]]</f>
        <v>38505</v>
      </c>
      <c r="L494" s="8">
        <f ca="1">(Table1[[#This Row],[Cost of Package Per Tourist]]*Table1[[#This Row],[Actual Demand]])+(Table1[[#This Row],[Cost per unit of resources]]*Table1[[#This Row],['#Resources of Package]])</f>
        <v>27958.75</v>
      </c>
      <c r="M494" s="8">
        <f t="shared" ca="1" si="7"/>
        <v>10546.25</v>
      </c>
    </row>
    <row r="495" spans="11:13" x14ac:dyDescent="0.3">
      <c r="K495" s="8">
        <f ca="1">Table1[[#This Row],[Price]]*Table1[[#This Row],[Actual Demand]]</f>
        <v>40770</v>
      </c>
      <c r="L495" s="8">
        <f ca="1">(Table1[[#This Row],[Cost of Package Per Tourist]]*Table1[[#This Row],[Actual Demand]])+(Table1[[#This Row],[Cost per unit of resources]]*Table1[[#This Row],['#Resources of Package]])</f>
        <v>29657.5</v>
      </c>
      <c r="M495" s="8">
        <f t="shared" ca="1" si="7"/>
        <v>11112.5</v>
      </c>
    </row>
    <row r="496" spans="11:13" x14ac:dyDescent="0.3">
      <c r="K496" s="8">
        <f ca="1">Table1[[#This Row],[Price]]*Table1[[#This Row],[Actual Demand]]</f>
        <v>52095</v>
      </c>
      <c r="L496" s="8">
        <f ca="1">(Table1[[#This Row],[Cost of Package Per Tourist]]*Table1[[#This Row],[Actual Demand]])+(Table1[[#This Row],[Cost per unit of resources]]*Table1[[#This Row],['#Resources of Package]])</f>
        <v>37951.25</v>
      </c>
      <c r="M496" s="8">
        <f t="shared" ca="1" si="7"/>
        <v>14143.75</v>
      </c>
    </row>
    <row r="497" spans="11:13" x14ac:dyDescent="0.3">
      <c r="K497" s="8">
        <f ca="1">Table1[[#This Row],[Price]]*Table1[[#This Row],[Actual Demand]]</f>
        <v>46055</v>
      </c>
      <c r="L497" s="8">
        <f ca="1">(Table1[[#This Row],[Cost of Package Per Tourist]]*Table1[[#This Row],[Actual Demand]])+(Table1[[#This Row],[Cost per unit of resources]]*Table1[[#This Row],['#Resources of Package]])</f>
        <v>33521.25</v>
      </c>
      <c r="M497" s="8">
        <f t="shared" ca="1" si="7"/>
        <v>12533.75</v>
      </c>
    </row>
    <row r="498" spans="11:13" x14ac:dyDescent="0.3">
      <c r="K498" s="8">
        <f ca="1">Table1[[#This Row],[Price]]*Table1[[#This Row],[Actual Demand]]</f>
        <v>66495</v>
      </c>
      <c r="L498" s="8">
        <f ca="1">(Table1[[#This Row],[Cost of Package Per Tourist]]*Table1[[#This Row],[Actual Demand]])+(Table1[[#This Row],[Cost per unit of resources]]*Table1[[#This Row],['#Resources of Package]])</f>
        <v>48191.25</v>
      </c>
      <c r="M498" s="8">
        <f t="shared" ca="1" si="7"/>
        <v>18303.75</v>
      </c>
    </row>
    <row r="499" spans="11:13" x14ac:dyDescent="0.3">
      <c r="K499" s="8">
        <f ca="1">Table1[[#This Row],[Price]]*Table1[[#This Row],[Actual Demand]]</f>
        <v>49335</v>
      </c>
      <c r="L499" s="8">
        <f ca="1">(Table1[[#This Row],[Cost of Package Per Tourist]]*Table1[[#This Row],[Actual Demand]])+(Table1[[#This Row],[Cost per unit of resources]]*Table1[[#This Row],['#Resources of Package]])</f>
        <v>35861.25</v>
      </c>
      <c r="M499" s="8">
        <f t="shared" ca="1" si="7"/>
        <v>13473.75</v>
      </c>
    </row>
    <row r="500" spans="11:13" x14ac:dyDescent="0.3">
      <c r="K500" s="8">
        <f ca="1">Table1[[#This Row],[Price]]*Table1[[#This Row],[Actual Demand]]</f>
        <v>73645</v>
      </c>
      <c r="L500" s="8">
        <f ca="1">(Table1[[#This Row],[Cost of Package Per Tourist]]*Table1[[#This Row],[Actual Demand]])+(Table1[[#This Row],[Cost per unit of resources]]*Table1[[#This Row],['#Resources of Package]])</f>
        <v>53653.75</v>
      </c>
      <c r="M500" s="8">
        <f t="shared" ca="1" si="7"/>
        <v>19991.25</v>
      </c>
    </row>
    <row r="501" spans="11:13" x14ac:dyDescent="0.3">
      <c r="K501" s="8">
        <f ca="1">Table1[[#This Row],[Price]]*Table1[[#This Row],[Actual Demand]]</f>
        <v>65065</v>
      </c>
      <c r="L501" s="8">
        <f ca="1">(Table1[[#This Row],[Cost of Package Per Tourist]]*Table1[[#This Row],[Actual Demand]])+(Table1[[#This Row],[Cost per unit of resources]]*Table1[[#This Row],['#Resources of Package]])</f>
        <v>47278.75</v>
      </c>
      <c r="M501" s="8">
        <f t="shared" ca="1" si="7"/>
        <v>17786.25</v>
      </c>
    </row>
    <row r="502" spans="11:13" x14ac:dyDescent="0.3">
      <c r="K502" s="8">
        <f ca="1">Table1[[#This Row],[Price]]*Table1[[#This Row],[Actual Demand]]</f>
        <v>116090</v>
      </c>
      <c r="L502" s="8">
        <f ca="1">(Table1[[#This Row],[Cost of Package Per Tourist]]*Table1[[#This Row],[Actual Demand]])+(Table1[[#This Row],[Cost per unit of resources]]*Table1[[#This Row],['#Resources of Package]])</f>
        <v>84487.5</v>
      </c>
      <c r="M502" s="8">
        <f t="shared" ca="1" si="7"/>
        <v>31602.5</v>
      </c>
    </row>
    <row r="503" spans="11:13" x14ac:dyDescent="0.3">
      <c r="K503" s="8">
        <f ca="1">Table1[[#This Row],[Price]]*Table1[[#This Row],[Actual Demand]]</f>
        <v>82745</v>
      </c>
      <c r="L503" s="8">
        <f ca="1">(Table1[[#This Row],[Cost of Package Per Tourist]]*Table1[[#This Row],[Actual Demand]])+(Table1[[#This Row],[Cost per unit of resources]]*Table1[[#This Row],['#Resources of Package]])</f>
        <v>60438.75</v>
      </c>
      <c r="M503" s="8">
        <f t="shared" ca="1" si="7"/>
        <v>22306.25</v>
      </c>
    </row>
    <row r="504" spans="11:13" x14ac:dyDescent="0.3">
      <c r="K504" s="8">
        <f ca="1">Table1[[#This Row],[Price]]*Table1[[#This Row],[Actual Demand]]</f>
        <v>64220</v>
      </c>
      <c r="L504" s="8">
        <f ca="1">(Table1[[#This Row],[Cost of Package Per Tourist]]*Table1[[#This Row],[Actual Demand]])+(Table1[[#This Row],[Cost per unit of resources]]*Table1[[#This Row],['#Resources of Package]])</f>
        <v>47025</v>
      </c>
      <c r="M504" s="8">
        <f t="shared" ca="1" si="7"/>
        <v>17195</v>
      </c>
    </row>
    <row r="505" spans="11:13" x14ac:dyDescent="0.3">
      <c r="K505" s="8">
        <f ca="1">Table1[[#This Row],[Price]]*Table1[[#This Row],[Actual Demand]]</f>
        <v>33345</v>
      </c>
      <c r="L505" s="8">
        <f ca="1">(Table1[[#This Row],[Cost of Package Per Tourist]]*Table1[[#This Row],[Actual Demand]])+(Table1[[#This Row],[Cost per unit of resources]]*Table1[[#This Row],['#Resources of Package]])</f>
        <v>24558.75</v>
      </c>
      <c r="M505" s="8">
        <f t="shared" ca="1" si="7"/>
        <v>8786.25</v>
      </c>
    </row>
    <row r="506" spans="11:13" x14ac:dyDescent="0.3">
      <c r="K506" s="8">
        <f ca="1">Table1[[#This Row],[Price]]*Table1[[#This Row],[Actual Demand]]</f>
        <v>54400</v>
      </c>
      <c r="L506" s="8">
        <f ca="1">(Table1[[#This Row],[Cost of Package Per Tourist]]*Table1[[#This Row],[Actual Demand]])+(Table1[[#This Row],[Cost per unit of resources]]*Table1[[#This Row],['#Resources of Package]])</f>
        <v>39280</v>
      </c>
      <c r="M506" s="8">
        <f t="shared" ca="1" si="7"/>
        <v>15120</v>
      </c>
    </row>
    <row r="507" spans="11:13" x14ac:dyDescent="0.3">
      <c r="K507" s="8">
        <f ca="1">Table1[[#This Row],[Price]]*Table1[[#This Row],[Actual Demand]]</f>
        <v>44800</v>
      </c>
      <c r="L507" s="8">
        <f ca="1">(Table1[[#This Row],[Cost of Package Per Tourist]]*Table1[[#This Row],[Actual Demand]])+(Table1[[#This Row],[Cost per unit of resources]]*Table1[[#This Row],['#Resources of Package]])</f>
        <v>32480</v>
      </c>
      <c r="M507" s="8">
        <f t="shared" ca="1" si="7"/>
        <v>12320</v>
      </c>
    </row>
    <row r="508" spans="11:13" x14ac:dyDescent="0.3">
      <c r="K508" s="8">
        <f ca="1">Table1[[#This Row],[Price]]*Table1[[#This Row],[Actual Demand]]</f>
        <v>30080</v>
      </c>
      <c r="L508" s="8">
        <f ca="1">(Table1[[#This Row],[Cost of Package Per Tourist]]*Table1[[#This Row],[Actual Demand]])+(Table1[[#This Row],[Cost per unit of resources]]*Table1[[#This Row],['#Resources of Package]])</f>
        <v>21800</v>
      </c>
      <c r="M508" s="8">
        <f t="shared" ca="1" si="7"/>
        <v>8280</v>
      </c>
    </row>
    <row r="509" spans="11:13" x14ac:dyDescent="0.3">
      <c r="K509" s="8">
        <f ca="1">Table1[[#This Row],[Price]]*Table1[[#This Row],[Actual Demand]]</f>
        <v>47360</v>
      </c>
      <c r="L509" s="8">
        <f ca="1">(Table1[[#This Row],[Cost of Package Per Tourist]]*Table1[[#This Row],[Actual Demand]])+(Table1[[#This Row],[Cost per unit of resources]]*Table1[[#This Row],['#Resources of Package]])</f>
        <v>34340</v>
      </c>
      <c r="M509" s="8">
        <f t="shared" ca="1" si="7"/>
        <v>13020</v>
      </c>
    </row>
    <row r="510" spans="11:13" x14ac:dyDescent="0.3">
      <c r="K510" s="8">
        <f ca="1">Table1[[#This Row],[Price]]*Table1[[#This Row],[Actual Demand]]</f>
        <v>31050</v>
      </c>
      <c r="L510" s="8">
        <f ca="1">(Table1[[#This Row],[Cost of Package Per Tourist]]*Table1[[#This Row],[Actual Demand]])+(Table1[[#This Row],[Cost per unit of resources]]*Table1[[#This Row],['#Resources of Package]])</f>
        <v>23087.5</v>
      </c>
      <c r="M510" s="8">
        <f t="shared" ca="1" si="7"/>
        <v>7962.5</v>
      </c>
    </row>
    <row r="511" spans="11:13" x14ac:dyDescent="0.3">
      <c r="K511" s="8">
        <f ca="1">Table1[[#This Row],[Price]]*Table1[[#This Row],[Actual Demand]]</f>
        <v>105225</v>
      </c>
      <c r="L511" s="8">
        <f ca="1">(Table1[[#This Row],[Cost of Package Per Tourist]]*Table1[[#This Row],[Actual Demand]])+(Table1[[#This Row],[Cost per unit of resources]]*Table1[[#This Row],['#Resources of Package]])</f>
        <v>77118.75</v>
      </c>
      <c r="M511" s="8">
        <f t="shared" ca="1" si="7"/>
        <v>28106.25</v>
      </c>
    </row>
    <row r="512" spans="11:13" x14ac:dyDescent="0.3">
      <c r="K512" s="8">
        <f ca="1">Table1[[#This Row],[Price]]*Table1[[#This Row],[Actual Demand]]</f>
        <v>56925</v>
      </c>
      <c r="L512" s="8">
        <f ca="1">(Table1[[#This Row],[Cost of Package Per Tourist]]*Table1[[#This Row],[Actual Demand]])+(Table1[[#This Row],[Cost per unit of resources]]*Table1[[#This Row],['#Resources of Package]])</f>
        <v>41613.75</v>
      </c>
      <c r="M512" s="8">
        <f t="shared" ca="1" si="7"/>
        <v>15311.25</v>
      </c>
    </row>
    <row r="513" spans="11:13" x14ac:dyDescent="0.3">
      <c r="K513" s="8">
        <f ca="1">Table1[[#This Row],[Price]]*Table1[[#This Row],[Actual Demand]]</f>
        <v>36225</v>
      </c>
      <c r="L513" s="8">
        <f ca="1">(Table1[[#This Row],[Cost of Package Per Tourist]]*Table1[[#This Row],[Actual Demand]])+(Table1[[#This Row],[Cost per unit of resources]]*Table1[[#This Row],['#Resources of Package]])</f>
        <v>26968.75</v>
      </c>
      <c r="M513" s="8">
        <f t="shared" ca="1" si="7"/>
        <v>9256.25</v>
      </c>
    </row>
    <row r="514" spans="11:13" x14ac:dyDescent="0.3">
      <c r="K514" s="8">
        <f ca="1">Table1[[#This Row],[Price]]*Table1[[#This Row],[Actual Demand]]</f>
        <v>48585</v>
      </c>
      <c r="L514" s="8">
        <f ca="1">(Table1[[#This Row],[Cost of Package Per Tourist]]*Table1[[#This Row],[Actual Demand]])+(Table1[[#This Row],[Cost per unit of resources]]*Table1[[#This Row],['#Resources of Package]])</f>
        <v>35098.75</v>
      </c>
      <c r="M514" s="8">
        <f t="shared" ca="1" si="7"/>
        <v>13486.25</v>
      </c>
    </row>
    <row r="515" spans="11:13" x14ac:dyDescent="0.3">
      <c r="K515" s="8">
        <f ca="1">Table1[[#This Row],[Price]]*Table1[[#This Row],[Actual Demand]]</f>
        <v>33210</v>
      </c>
      <c r="L515" s="8">
        <f ca="1">(Table1[[#This Row],[Cost of Package Per Tourist]]*Table1[[#This Row],[Actual Demand]])+(Table1[[#This Row],[Cost per unit of resources]]*Table1[[#This Row],['#Resources of Package]])</f>
        <v>23967.5</v>
      </c>
      <c r="M515" s="8">
        <f t="shared" ref="M515:M578" ca="1" si="8">K515-L515</f>
        <v>9242.5</v>
      </c>
    </row>
    <row r="516" spans="11:13" x14ac:dyDescent="0.3">
      <c r="K516" s="8">
        <f ca="1">Table1[[#This Row],[Price]]*Table1[[#This Row],[Actual Demand]]</f>
        <v>63960</v>
      </c>
      <c r="L516" s="8">
        <f ca="1">(Table1[[#This Row],[Cost of Package Per Tourist]]*Table1[[#This Row],[Actual Demand]])+(Table1[[#This Row],[Cost per unit of resources]]*Table1[[#This Row],['#Resources of Package]])</f>
        <v>46410</v>
      </c>
      <c r="M516" s="8">
        <f t="shared" ca="1" si="8"/>
        <v>17550</v>
      </c>
    </row>
    <row r="517" spans="11:13" x14ac:dyDescent="0.3">
      <c r="K517" s="8">
        <f ca="1">Table1[[#This Row],[Price]]*Table1[[#This Row],[Actual Demand]]</f>
        <v>42435</v>
      </c>
      <c r="L517" s="8">
        <f ca="1">(Table1[[#This Row],[Cost of Package Per Tourist]]*Table1[[#This Row],[Actual Demand]])+(Table1[[#This Row],[Cost per unit of resources]]*Table1[[#This Row],['#Resources of Package]])</f>
        <v>30646.25</v>
      </c>
      <c r="M517" s="8">
        <f t="shared" ca="1" si="8"/>
        <v>11788.75</v>
      </c>
    </row>
    <row r="518" spans="11:13" x14ac:dyDescent="0.3">
      <c r="K518" s="8">
        <f ca="1">Table1[[#This Row],[Price]]*Table1[[#This Row],[Actual Demand]]</f>
        <v>85320</v>
      </c>
      <c r="L518" s="8">
        <f ca="1">(Table1[[#This Row],[Cost of Package Per Tourist]]*Table1[[#This Row],[Actual Demand]])+(Table1[[#This Row],[Cost per unit of resources]]*Table1[[#This Row],['#Resources of Package]])</f>
        <v>62090</v>
      </c>
      <c r="M518" s="8">
        <f t="shared" ca="1" si="8"/>
        <v>23230</v>
      </c>
    </row>
    <row r="519" spans="11:13" x14ac:dyDescent="0.3">
      <c r="K519" s="8">
        <f ca="1">Table1[[#This Row],[Price]]*Table1[[#This Row],[Actual Demand]]</f>
        <v>79790</v>
      </c>
      <c r="L519" s="8">
        <f ca="1">(Table1[[#This Row],[Cost of Package Per Tourist]]*Table1[[#This Row],[Actual Demand]])+(Table1[[#This Row],[Cost per unit of resources]]*Table1[[#This Row],['#Resources of Package]])</f>
        <v>58362.5</v>
      </c>
      <c r="M519" s="8">
        <f t="shared" ca="1" si="8"/>
        <v>21427.5</v>
      </c>
    </row>
    <row r="520" spans="11:13" x14ac:dyDescent="0.3">
      <c r="K520" s="8">
        <f ca="1">Table1[[#This Row],[Price]]*Table1[[#This Row],[Actual Demand]]</f>
        <v>63200</v>
      </c>
      <c r="L520" s="8">
        <f ca="1">(Table1[[#This Row],[Cost of Package Per Tourist]]*Table1[[#This Row],[Actual Demand]])+(Table1[[#This Row],[Cost per unit of resources]]*Table1[[#This Row],['#Resources of Package]])</f>
        <v>46120</v>
      </c>
      <c r="M520" s="8">
        <f t="shared" ca="1" si="8"/>
        <v>17080</v>
      </c>
    </row>
    <row r="521" spans="11:13" x14ac:dyDescent="0.3">
      <c r="K521" s="8">
        <f ca="1">Table1[[#This Row],[Price]]*Table1[[#This Row],[Actual Demand]]</f>
        <v>37130</v>
      </c>
      <c r="L521" s="8">
        <f ca="1">(Table1[[#This Row],[Cost of Package Per Tourist]]*Table1[[#This Row],[Actual Demand]])+(Table1[[#This Row],[Cost per unit of resources]]*Table1[[#This Row],['#Resources of Package]])</f>
        <v>27087.5</v>
      </c>
      <c r="M521" s="8">
        <f t="shared" ca="1" si="8"/>
        <v>10042.5</v>
      </c>
    </row>
    <row r="522" spans="11:13" x14ac:dyDescent="0.3">
      <c r="K522" s="8">
        <f ca="1">Table1[[#This Row],[Price]]*Table1[[#This Row],[Actual Demand]]</f>
        <v>34350</v>
      </c>
      <c r="L522" s="8">
        <f ca="1">(Table1[[#This Row],[Cost of Package Per Tourist]]*Table1[[#This Row],[Actual Demand]])+(Table1[[#This Row],[Cost per unit of resources]]*Table1[[#This Row],['#Resources of Package]])</f>
        <v>25102.5</v>
      </c>
      <c r="M522" s="8">
        <f t="shared" ca="1" si="8"/>
        <v>9247.5</v>
      </c>
    </row>
    <row r="523" spans="11:13" x14ac:dyDescent="0.3">
      <c r="K523" s="8">
        <f ca="1">Table1[[#This Row],[Price]]*Table1[[#This Row],[Actual Demand]]</f>
        <v>79005</v>
      </c>
      <c r="L523" s="8">
        <f ca="1">(Table1[[#This Row],[Cost of Package Per Tourist]]*Table1[[#This Row],[Actual Demand]])+(Table1[[#This Row],[Cost per unit of resources]]*Table1[[#This Row],['#Resources of Package]])</f>
        <v>57633.75</v>
      </c>
      <c r="M523" s="8">
        <f t="shared" ca="1" si="8"/>
        <v>21371.25</v>
      </c>
    </row>
    <row r="524" spans="11:13" x14ac:dyDescent="0.3">
      <c r="K524" s="8">
        <f ca="1">Table1[[#This Row],[Price]]*Table1[[#This Row],[Actual Demand]]</f>
        <v>82440</v>
      </c>
      <c r="L524" s="8">
        <f ca="1">(Table1[[#This Row],[Cost of Package Per Tourist]]*Table1[[#This Row],[Actual Demand]])+(Table1[[#This Row],[Cost per unit of resources]]*Table1[[#This Row],['#Resources of Package]])</f>
        <v>60150</v>
      </c>
      <c r="M524" s="8">
        <f t="shared" ca="1" si="8"/>
        <v>22290</v>
      </c>
    </row>
    <row r="525" spans="11:13" x14ac:dyDescent="0.3">
      <c r="K525" s="8">
        <f ca="1">Table1[[#This Row],[Price]]*Table1[[#This Row],[Actual Demand]]</f>
        <v>61830</v>
      </c>
      <c r="L525" s="8">
        <f ca="1">(Table1[[#This Row],[Cost of Package Per Tourist]]*Table1[[#This Row],[Actual Demand]])+(Table1[[#This Row],[Cost per unit of resources]]*Table1[[#This Row],['#Resources of Package]])</f>
        <v>45172.5</v>
      </c>
      <c r="M525" s="8">
        <f t="shared" ca="1" si="8"/>
        <v>16657.5</v>
      </c>
    </row>
    <row r="526" spans="11:13" x14ac:dyDescent="0.3">
      <c r="K526" s="8">
        <f ca="1">Table1[[#This Row],[Price]]*Table1[[#This Row],[Actual Demand]]</f>
        <v>58240</v>
      </c>
      <c r="L526" s="8">
        <f ca="1">(Table1[[#This Row],[Cost of Package Per Tourist]]*Table1[[#This Row],[Actual Demand]])+(Table1[[#This Row],[Cost per unit of resources]]*Table1[[#This Row],['#Resources of Package]])</f>
        <v>42270</v>
      </c>
      <c r="M526" s="8">
        <f t="shared" ca="1" si="8"/>
        <v>15970</v>
      </c>
    </row>
    <row r="527" spans="11:13" x14ac:dyDescent="0.3">
      <c r="K527" s="8">
        <f ca="1">Table1[[#This Row],[Price]]*Table1[[#This Row],[Actual Demand]]</f>
        <v>35360</v>
      </c>
      <c r="L527" s="8">
        <f ca="1">(Table1[[#This Row],[Cost of Package Per Tourist]]*Table1[[#This Row],[Actual Demand]])+(Table1[[#This Row],[Cost per unit of resources]]*Table1[[#This Row],['#Resources of Package]])</f>
        <v>25680</v>
      </c>
      <c r="M527" s="8">
        <f t="shared" ca="1" si="8"/>
        <v>9680</v>
      </c>
    </row>
    <row r="528" spans="11:13" x14ac:dyDescent="0.3">
      <c r="K528" s="8">
        <f ca="1">Table1[[#This Row],[Price]]*Table1[[#This Row],[Actual Demand]]</f>
        <v>24960</v>
      </c>
      <c r="L528" s="8">
        <f ca="1">(Table1[[#This Row],[Cost of Package Per Tourist]]*Table1[[#This Row],[Actual Demand]])+(Table1[[#This Row],[Cost per unit of resources]]*Table1[[#This Row],['#Resources of Package]])</f>
        <v>18360</v>
      </c>
      <c r="M528" s="8">
        <f t="shared" ca="1" si="8"/>
        <v>6600</v>
      </c>
    </row>
    <row r="529" spans="11:13" x14ac:dyDescent="0.3">
      <c r="K529" s="8">
        <f ca="1">Table1[[#This Row],[Price]]*Table1[[#This Row],[Actual Demand]]</f>
        <v>39520</v>
      </c>
      <c r="L529" s="8">
        <f ca="1">(Table1[[#This Row],[Cost of Package Per Tourist]]*Table1[[#This Row],[Actual Demand]])+(Table1[[#This Row],[Cost per unit of resources]]*Table1[[#This Row],['#Resources of Package]])</f>
        <v>28680</v>
      </c>
      <c r="M529" s="8">
        <f t="shared" ca="1" si="8"/>
        <v>10840</v>
      </c>
    </row>
    <row r="530" spans="11:13" x14ac:dyDescent="0.3">
      <c r="K530" s="8">
        <f ca="1">Table1[[#This Row],[Price]]*Table1[[#This Row],[Actual Demand]]</f>
        <v>63600</v>
      </c>
      <c r="L530" s="8">
        <f ca="1">(Table1[[#This Row],[Cost of Package Per Tourist]]*Table1[[#This Row],[Actual Demand]])+(Table1[[#This Row],[Cost per unit of resources]]*Table1[[#This Row],['#Resources of Package]])</f>
        <v>46290</v>
      </c>
      <c r="M530" s="8">
        <f t="shared" ca="1" si="8"/>
        <v>17310</v>
      </c>
    </row>
    <row r="531" spans="11:13" x14ac:dyDescent="0.3">
      <c r="K531" s="8">
        <f ca="1">Table1[[#This Row],[Price]]*Table1[[#This Row],[Actual Demand]]</f>
        <v>36040</v>
      </c>
      <c r="L531" s="8">
        <f ca="1">(Table1[[#This Row],[Cost of Package Per Tourist]]*Table1[[#This Row],[Actual Demand]])+(Table1[[#This Row],[Cost per unit of resources]]*Table1[[#This Row],['#Resources of Package]])</f>
        <v>26250</v>
      </c>
      <c r="M531" s="8">
        <f t="shared" ca="1" si="8"/>
        <v>9790</v>
      </c>
    </row>
    <row r="532" spans="11:13" x14ac:dyDescent="0.3">
      <c r="K532" s="8">
        <f ca="1">Table1[[#This Row],[Price]]*Table1[[#This Row],[Actual Demand]]</f>
        <v>95400</v>
      </c>
      <c r="L532" s="8">
        <f ca="1">(Table1[[#This Row],[Cost of Package Per Tourist]]*Table1[[#This Row],[Actual Demand]])+(Table1[[#This Row],[Cost per unit of resources]]*Table1[[#This Row],['#Resources of Package]])</f>
        <v>69210</v>
      </c>
      <c r="M532" s="8">
        <f t="shared" ca="1" si="8"/>
        <v>26190</v>
      </c>
    </row>
    <row r="533" spans="11:13" x14ac:dyDescent="0.3">
      <c r="K533" s="8">
        <f ca="1">Table1[[#This Row],[Price]]*Table1[[#This Row],[Actual Demand]]</f>
        <v>63600</v>
      </c>
      <c r="L533" s="8">
        <f ca="1">(Table1[[#This Row],[Cost of Package Per Tourist]]*Table1[[#This Row],[Actual Demand]])+(Table1[[#This Row],[Cost per unit of resources]]*Table1[[#This Row],['#Resources of Package]])</f>
        <v>46170</v>
      </c>
      <c r="M533" s="8">
        <f t="shared" ca="1" si="8"/>
        <v>17430</v>
      </c>
    </row>
    <row r="534" spans="11:13" x14ac:dyDescent="0.3">
      <c r="K534" s="8">
        <f ca="1">Table1[[#This Row],[Price]]*Table1[[#This Row],[Actual Demand]]</f>
        <v>36267</v>
      </c>
      <c r="L534" s="8">
        <f ca="1">(Table1[[#This Row],[Cost of Package Per Tourist]]*Table1[[#This Row],[Actual Demand]])+(Table1[[#This Row],[Cost per unit of resources]]*Table1[[#This Row],['#Resources of Package]])</f>
        <v>26330.25</v>
      </c>
      <c r="M534" s="8">
        <f t="shared" ca="1" si="8"/>
        <v>9936.75</v>
      </c>
    </row>
    <row r="535" spans="11:13" x14ac:dyDescent="0.3">
      <c r="K535" s="8">
        <f ca="1">Table1[[#This Row],[Price]]*Table1[[#This Row],[Actual Demand]]</f>
        <v>83524</v>
      </c>
      <c r="L535" s="8">
        <f ca="1">(Table1[[#This Row],[Cost of Package Per Tourist]]*Table1[[#This Row],[Actual Demand]])+(Table1[[#This Row],[Cost per unit of resources]]*Table1[[#This Row],['#Resources of Package]])</f>
        <v>61023</v>
      </c>
      <c r="M535" s="8">
        <f t="shared" ca="1" si="8"/>
        <v>22501</v>
      </c>
    </row>
    <row r="536" spans="11:13" x14ac:dyDescent="0.3">
      <c r="K536" s="8">
        <f ca="1">Table1[[#This Row],[Price]]*Table1[[#This Row],[Actual Demand]]</f>
        <v>71435</v>
      </c>
      <c r="L536" s="8">
        <f ca="1">(Table1[[#This Row],[Cost of Package Per Tourist]]*Table1[[#This Row],[Actual Demand]])+(Table1[[#This Row],[Cost per unit of resources]]*Table1[[#This Row],['#Resources of Package]])</f>
        <v>52016.25</v>
      </c>
      <c r="M536" s="8">
        <f t="shared" ca="1" si="8"/>
        <v>19418.75</v>
      </c>
    </row>
    <row r="537" spans="11:13" x14ac:dyDescent="0.3">
      <c r="K537" s="8">
        <f ca="1">Table1[[#This Row],[Price]]*Table1[[#This Row],[Actual Demand]]</f>
        <v>69237</v>
      </c>
      <c r="L537" s="8">
        <f ca="1">(Table1[[#This Row],[Cost of Package Per Tourist]]*Table1[[#This Row],[Actual Demand]])+(Table1[[#This Row],[Cost per unit of resources]]*Table1[[#This Row],['#Resources of Package]])</f>
        <v>50487.75</v>
      </c>
      <c r="M537" s="8">
        <f t="shared" ca="1" si="8"/>
        <v>18749.25</v>
      </c>
    </row>
    <row r="538" spans="11:13" x14ac:dyDescent="0.3">
      <c r="K538" s="8">
        <f ca="1">Table1[[#This Row],[Price]]*Table1[[#This Row],[Actual Demand]]</f>
        <v>51060</v>
      </c>
      <c r="L538" s="8">
        <f ca="1">(Table1[[#This Row],[Cost of Package Per Tourist]]*Table1[[#This Row],[Actual Demand]])+(Table1[[#This Row],[Cost per unit of resources]]*Table1[[#This Row],['#Resources of Package]])</f>
        <v>37365</v>
      </c>
      <c r="M538" s="8">
        <f t="shared" ca="1" si="8"/>
        <v>13695</v>
      </c>
    </row>
    <row r="539" spans="11:13" x14ac:dyDescent="0.3">
      <c r="K539" s="8">
        <f ca="1">Table1[[#This Row],[Price]]*Table1[[#This Row],[Actual Demand]]</f>
        <v>69930</v>
      </c>
      <c r="L539" s="8">
        <f ca="1">(Table1[[#This Row],[Cost of Package Per Tourist]]*Table1[[#This Row],[Actual Demand]])+(Table1[[#This Row],[Cost per unit of resources]]*Table1[[#This Row],['#Resources of Package]])</f>
        <v>50887.5</v>
      </c>
      <c r="M539" s="8">
        <f t="shared" ca="1" si="8"/>
        <v>19042.5</v>
      </c>
    </row>
    <row r="540" spans="11:13" x14ac:dyDescent="0.3">
      <c r="K540" s="8">
        <f ca="1">Table1[[#This Row],[Price]]*Table1[[#This Row],[Actual Demand]]</f>
        <v>46620</v>
      </c>
      <c r="L540" s="8">
        <f ca="1">(Table1[[#This Row],[Cost of Package Per Tourist]]*Table1[[#This Row],[Actual Demand]])+(Table1[[#This Row],[Cost per unit of resources]]*Table1[[#This Row],['#Resources of Package]])</f>
        <v>33885</v>
      </c>
      <c r="M540" s="8">
        <f t="shared" ca="1" si="8"/>
        <v>12735</v>
      </c>
    </row>
    <row r="541" spans="11:13" x14ac:dyDescent="0.3">
      <c r="K541" s="8">
        <f ca="1">Table1[[#This Row],[Price]]*Table1[[#This Row],[Actual Demand]]</f>
        <v>76590</v>
      </c>
      <c r="L541" s="8">
        <f ca="1">(Table1[[#This Row],[Cost of Package Per Tourist]]*Table1[[#This Row],[Actual Demand]])+(Table1[[#This Row],[Cost per unit of resources]]*Table1[[#This Row],['#Resources of Package]])</f>
        <v>55732.5</v>
      </c>
      <c r="M541" s="8">
        <f t="shared" ca="1" si="8"/>
        <v>20857.5</v>
      </c>
    </row>
    <row r="542" spans="11:13" x14ac:dyDescent="0.3">
      <c r="K542" s="8">
        <f ca="1">Table1[[#This Row],[Price]]*Table1[[#This Row],[Actual Demand]]</f>
        <v>74880</v>
      </c>
      <c r="L542" s="8">
        <f ca="1">(Table1[[#This Row],[Cost of Package Per Tourist]]*Table1[[#This Row],[Actual Demand]])+(Table1[[#This Row],[Cost per unit of resources]]*Table1[[#This Row],['#Resources of Package]])</f>
        <v>54660</v>
      </c>
      <c r="M542" s="8">
        <f t="shared" ca="1" si="8"/>
        <v>20220</v>
      </c>
    </row>
    <row r="543" spans="11:13" x14ac:dyDescent="0.3">
      <c r="K543" s="8">
        <f ca="1">Table1[[#This Row],[Price]]*Table1[[#This Row],[Actual Demand]]</f>
        <v>26910</v>
      </c>
      <c r="L543" s="8">
        <f ca="1">(Table1[[#This Row],[Cost of Package Per Tourist]]*Table1[[#This Row],[Actual Demand]])+(Table1[[#This Row],[Cost per unit of resources]]*Table1[[#This Row],['#Resources of Package]])</f>
        <v>19942.5</v>
      </c>
      <c r="M543" s="8">
        <f t="shared" ca="1" si="8"/>
        <v>6967.5</v>
      </c>
    </row>
    <row r="544" spans="11:13" x14ac:dyDescent="0.3">
      <c r="K544" s="8">
        <f ca="1">Table1[[#This Row],[Price]]*Table1[[#This Row],[Actual Demand]]</f>
        <v>71370</v>
      </c>
      <c r="L544" s="8">
        <f ca="1">(Table1[[#This Row],[Cost of Package Per Tourist]]*Table1[[#This Row],[Actual Demand]])+(Table1[[#This Row],[Cost per unit of resources]]*Table1[[#This Row],['#Resources of Package]])</f>
        <v>52117.5</v>
      </c>
      <c r="M544" s="8">
        <f t="shared" ca="1" si="8"/>
        <v>19252.5</v>
      </c>
    </row>
    <row r="545" spans="11:13" x14ac:dyDescent="0.3">
      <c r="K545" s="8">
        <f ca="1">Table1[[#This Row],[Price]]*Table1[[#This Row],[Actual Demand]]</f>
        <v>66690</v>
      </c>
      <c r="L545" s="8">
        <f ca="1">(Table1[[#This Row],[Cost of Package Per Tourist]]*Table1[[#This Row],[Actual Demand]])+(Table1[[#This Row],[Cost per unit of resources]]*Table1[[#This Row],['#Resources of Package]])</f>
        <v>48607.5</v>
      </c>
      <c r="M545" s="8">
        <f t="shared" ca="1" si="8"/>
        <v>18082.5</v>
      </c>
    </row>
    <row r="546" spans="11:13" x14ac:dyDescent="0.3">
      <c r="K546" s="8">
        <f ca="1">Table1[[#This Row],[Price]]*Table1[[#This Row],[Actual Demand]]</f>
        <v>92229</v>
      </c>
      <c r="L546" s="8">
        <f ca="1">(Table1[[#This Row],[Cost of Package Per Tourist]]*Table1[[#This Row],[Actual Demand]])+(Table1[[#This Row],[Cost per unit of resources]]*Table1[[#This Row],['#Resources of Package]])</f>
        <v>67521.75</v>
      </c>
      <c r="M546" s="8">
        <f t="shared" ca="1" si="8"/>
        <v>24707.25</v>
      </c>
    </row>
    <row r="547" spans="11:13" x14ac:dyDescent="0.3">
      <c r="K547" s="8">
        <f ca="1">Table1[[#This Row],[Price]]*Table1[[#This Row],[Actual Demand]]</f>
        <v>87033</v>
      </c>
      <c r="L547" s="8">
        <f ca="1">(Table1[[#This Row],[Cost of Package Per Tourist]]*Table1[[#This Row],[Actual Demand]])+(Table1[[#This Row],[Cost per unit of resources]]*Table1[[#This Row],['#Resources of Package]])</f>
        <v>63624.75</v>
      </c>
      <c r="M547" s="8">
        <f t="shared" ca="1" si="8"/>
        <v>23408.25</v>
      </c>
    </row>
    <row r="548" spans="11:13" x14ac:dyDescent="0.3">
      <c r="K548" s="8">
        <f ca="1">Table1[[#This Row],[Price]]*Table1[[#This Row],[Actual Demand]]</f>
        <v>32475</v>
      </c>
      <c r="L548" s="8">
        <f ca="1">(Table1[[#This Row],[Cost of Package Per Tourist]]*Table1[[#This Row],[Actual Demand]])+(Table1[[#This Row],[Cost per unit of resources]]*Table1[[#This Row],['#Resources of Package]])</f>
        <v>24086.25</v>
      </c>
      <c r="M548" s="8">
        <f t="shared" ca="1" si="8"/>
        <v>8388.75</v>
      </c>
    </row>
    <row r="549" spans="11:13" x14ac:dyDescent="0.3">
      <c r="K549" s="8">
        <f ca="1">Table1[[#This Row],[Price]]*Table1[[#This Row],[Actual Demand]]</f>
        <v>71445</v>
      </c>
      <c r="L549" s="8">
        <f ca="1">(Table1[[#This Row],[Cost of Package Per Tourist]]*Table1[[#This Row],[Actual Demand]])+(Table1[[#This Row],[Cost per unit of resources]]*Table1[[#This Row],['#Resources of Package]])</f>
        <v>52263.75</v>
      </c>
      <c r="M549" s="8">
        <f t="shared" ca="1" si="8"/>
        <v>19181.25</v>
      </c>
    </row>
    <row r="550" spans="11:13" x14ac:dyDescent="0.3">
      <c r="K550" s="8">
        <f ca="1">Table1[[#This Row],[Price]]*Table1[[#This Row],[Actual Demand]]</f>
        <v>67680</v>
      </c>
      <c r="L550" s="8">
        <f ca="1">(Table1[[#This Row],[Cost of Package Per Tourist]]*Table1[[#This Row],[Actual Demand]])+(Table1[[#This Row],[Cost per unit of resources]]*Table1[[#This Row],['#Resources of Package]])</f>
        <v>49620</v>
      </c>
      <c r="M550" s="8">
        <f t="shared" ca="1" si="8"/>
        <v>18060</v>
      </c>
    </row>
    <row r="551" spans="11:13" x14ac:dyDescent="0.3">
      <c r="K551" s="8">
        <f ca="1">Table1[[#This Row],[Price]]*Table1[[#This Row],[Actual Demand]]</f>
        <v>44640</v>
      </c>
      <c r="L551" s="8">
        <f ca="1">(Table1[[#This Row],[Cost of Package Per Tourist]]*Table1[[#This Row],[Actual Demand]])+(Table1[[#This Row],[Cost per unit of resources]]*Table1[[#This Row],['#Resources of Package]])</f>
        <v>32970</v>
      </c>
      <c r="M551" s="8">
        <f t="shared" ca="1" si="8"/>
        <v>11670</v>
      </c>
    </row>
    <row r="552" spans="11:13" x14ac:dyDescent="0.3">
      <c r="K552" s="8">
        <f ca="1">Table1[[#This Row],[Price]]*Table1[[#This Row],[Actual Demand]]</f>
        <v>135360</v>
      </c>
      <c r="L552" s="8">
        <f ca="1">(Table1[[#This Row],[Cost of Package Per Tourist]]*Table1[[#This Row],[Actual Demand]])+(Table1[[#This Row],[Cost per unit of resources]]*Table1[[#This Row],['#Resources of Package]])</f>
        <v>98970</v>
      </c>
      <c r="M552" s="8">
        <f t="shared" ca="1" si="8"/>
        <v>36390</v>
      </c>
    </row>
    <row r="553" spans="11:13" x14ac:dyDescent="0.3">
      <c r="K553" s="8">
        <f ca="1">Table1[[#This Row],[Price]]*Table1[[#This Row],[Actual Demand]]</f>
        <v>86400</v>
      </c>
      <c r="L553" s="8">
        <f ca="1">(Table1[[#This Row],[Cost of Package Per Tourist]]*Table1[[#This Row],[Actual Demand]])+(Table1[[#This Row],[Cost per unit of resources]]*Table1[[#This Row],['#Resources of Package]])</f>
        <v>63450</v>
      </c>
      <c r="M553" s="8">
        <f t="shared" ca="1" si="8"/>
        <v>22950</v>
      </c>
    </row>
    <row r="554" spans="11:13" x14ac:dyDescent="0.3">
      <c r="K554" s="8">
        <f ca="1">Table1[[#This Row],[Price]]*Table1[[#This Row],[Actual Demand]]</f>
        <v>89060</v>
      </c>
      <c r="L554" s="8">
        <f ca="1">(Table1[[#This Row],[Cost of Package Per Tourist]]*Table1[[#This Row],[Actual Demand]])+(Table1[[#This Row],[Cost per unit of resources]]*Table1[[#This Row],['#Resources of Package]])</f>
        <v>64935</v>
      </c>
      <c r="M554" s="8">
        <f t="shared" ca="1" si="8"/>
        <v>24125</v>
      </c>
    </row>
    <row r="555" spans="11:13" x14ac:dyDescent="0.3">
      <c r="K555" s="8">
        <f ca="1">Table1[[#This Row],[Price]]*Table1[[#This Row],[Actual Demand]]</f>
        <v>46360</v>
      </c>
      <c r="L555" s="8">
        <f ca="1">(Table1[[#This Row],[Cost of Package Per Tourist]]*Table1[[#This Row],[Actual Demand]])+(Table1[[#This Row],[Cost per unit of resources]]*Table1[[#This Row],['#Resources of Package]])</f>
        <v>33750</v>
      </c>
      <c r="M555" s="8">
        <f t="shared" ca="1" si="8"/>
        <v>12610</v>
      </c>
    </row>
    <row r="556" spans="11:13" x14ac:dyDescent="0.3">
      <c r="K556" s="8">
        <f ca="1">Table1[[#This Row],[Price]]*Table1[[#This Row],[Actual Demand]]</f>
        <v>73200</v>
      </c>
      <c r="L556" s="8">
        <f ca="1">(Table1[[#This Row],[Cost of Package Per Tourist]]*Table1[[#This Row],[Actual Demand]])+(Table1[[#This Row],[Cost per unit of resources]]*Table1[[#This Row],['#Resources of Package]])</f>
        <v>53460</v>
      </c>
      <c r="M556" s="8">
        <f t="shared" ca="1" si="8"/>
        <v>19740</v>
      </c>
    </row>
    <row r="557" spans="11:13" x14ac:dyDescent="0.3">
      <c r="K557" s="8">
        <f ca="1">Table1[[#This Row],[Price]]*Table1[[#This Row],[Actual Demand]]</f>
        <v>42700</v>
      </c>
      <c r="L557" s="8">
        <f ca="1">(Table1[[#This Row],[Cost of Package Per Tourist]]*Table1[[#This Row],[Actual Demand]])+(Table1[[#This Row],[Cost per unit of resources]]*Table1[[#This Row],['#Resources of Package]])</f>
        <v>31125</v>
      </c>
      <c r="M557" s="8">
        <f t="shared" ca="1" si="8"/>
        <v>11575</v>
      </c>
    </row>
    <row r="558" spans="11:13" x14ac:dyDescent="0.3">
      <c r="K558" s="8">
        <f ca="1">Table1[[#This Row],[Price]]*Table1[[#This Row],[Actual Demand]]</f>
        <v>91980</v>
      </c>
      <c r="L558" s="8">
        <f ca="1">(Table1[[#This Row],[Cost of Package Per Tourist]]*Table1[[#This Row],[Actual Demand]])+(Table1[[#This Row],[Cost per unit of resources]]*Table1[[#This Row],['#Resources of Package]])</f>
        <v>67365</v>
      </c>
      <c r="M558" s="8">
        <f t="shared" ca="1" si="8"/>
        <v>24615</v>
      </c>
    </row>
    <row r="559" spans="11:13" x14ac:dyDescent="0.3">
      <c r="K559" s="8">
        <f ca="1">Table1[[#This Row],[Price]]*Table1[[#This Row],[Actual Demand]]</f>
        <v>103660</v>
      </c>
      <c r="L559" s="8">
        <f ca="1">(Table1[[#This Row],[Cost of Package Per Tourist]]*Table1[[#This Row],[Actual Demand]])+(Table1[[#This Row],[Cost per unit of resources]]*Table1[[#This Row],['#Resources of Package]])</f>
        <v>75885</v>
      </c>
      <c r="M559" s="8">
        <f t="shared" ca="1" si="8"/>
        <v>27775</v>
      </c>
    </row>
    <row r="560" spans="11:13" x14ac:dyDescent="0.3">
      <c r="K560" s="8">
        <f ca="1">Table1[[#This Row],[Price]]*Table1[[#This Row],[Actual Demand]]</f>
        <v>54020</v>
      </c>
      <c r="L560" s="8">
        <f ca="1">(Table1[[#This Row],[Cost of Package Per Tourist]]*Table1[[#This Row],[Actual Demand]])+(Table1[[#This Row],[Cost per unit of resources]]*Table1[[#This Row],['#Resources of Package]])</f>
        <v>39555</v>
      </c>
      <c r="M560" s="8">
        <f t="shared" ca="1" si="8"/>
        <v>14465</v>
      </c>
    </row>
    <row r="561" spans="11:13" x14ac:dyDescent="0.3">
      <c r="K561" s="8">
        <f ca="1">Table1[[#This Row],[Price]]*Table1[[#This Row],[Actual Demand]]</f>
        <v>131400</v>
      </c>
      <c r="L561" s="8">
        <f ca="1">(Table1[[#This Row],[Cost of Package Per Tourist]]*Table1[[#This Row],[Actual Demand]])+(Table1[[#This Row],[Cost per unit of resources]]*Table1[[#This Row],['#Resources of Package]])</f>
        <v>96150</v>
      </c>
      <c r="M561" s="8">
        <f t="shared" ca="1" si="8"/>
        <v>35250</v>
      </c>
    </row>
    <row r="562" spans="11:13" x14ac:dyDescent="0.3">
      <c r="K562" s="8">
        <f ca="1">Table1[[#This Row],[Price]]*Table1[[#This Row],[Actual Demand]]</f>
        <v>50320</v>
      </c>
      <c r="L562" s="8">
        <f ca="1">(Table1[[#This Row],[Cost of Package Per Tourist]]*Table1[[#This Row],[Actual Demand]])+(Table1[[#This Row],[Cost per unit of resources]]*Table1[[#This Row],['#Resources of Package]])</f>
        <v>36780</v>
      </c>
      <c r="M562" s="8">
        <f t="shared" ca="1" si="8"/>
        <v>13540</v>
      </c>
    </row>
    <row r="563" spans="11:13" x14ac:dyDescent="0.3">
      <c r="K563" s="8">
        <f ca="1">Table1[[#This Row],[Price]]*Table1[[#This Row],[Actual Demand]]</f>
        <v>89760</v>
      </c>
      <c r="L563" s="8">
        <f ca="1">(Table1[[#This Row],[Cost of Package Per Tourist]]*Table1[[#This Row],[Actual Demand]])+(Table1[[#This Row],[Cost per unit of resources]]*Table1[[#This Row],['#Resources of Package]])</f>
        <v>65610</v>
      </c>
      <c r="M563" s="8">
        <f t="shared" ca="1" si="8"/>
        <v>24150</v>
      </c>
    </row>
    <row r="564" spans="11:13" x14ac:dyDescent="0.3">
      <c r="K564" s="8">
        <f ca="1">Table1[[#This Row],[Price]]*Table1[[#This Row],[Actual Demand]]</f>
        <v>108800</v>
      </c>
      <c r="L564" s="8">
        <f ca="1">(Table1[[#This Row],[Cost of Package Per Tourist]]*Table1[[#This Row],[Actual Demand]])+(Table1[[#This Row],[Cost per unit of resources]]*Table1[[#This Row],['#Resources of Package]])</f>
        <v>80100</v>
      </c>
      <c r="M564" s="8">
        <f t="shared" ca="1" si="8"/>
        <v>28700</v>
      </c>
    </row>
    <row r="565" spans="11:13" x14ac:dyDescent="0.3">
      <c r="K565" s="8">
        <f ca="1">Table1[[#This Row],[Price]]*Table1[[#This Row],[Actual Demand]]</f>
        <v>123760</v>
      </c>
      <c r="L565" s="8">
        <f ca="1">(Table1[[#This Row],[Cost of Package Per Tourist]]*Table1[[#This Row],[Actual Demand]])+(Table1[[#This Row],[Cost per unit of resources]]*Table1[[#This Row],['#Resources of Package]])</f>
        <v>90510</v>
      </c>
      <c r="M565" s="8">
        <f t="shared" ca="1" si="8"/>
        <v>33250</v>
      </c>
    </row>
    <row r="566" spans="11:13" x14ac:dyDescent="0.3">
      <c r="K566" s="8">
        <f ca="1">Table1[[#This Row],[Price]]*Table1[[#This Row],[Actual Demand]]</f>
        <v>41040</v>
      </c>
      <c r="L566" s="8">
        <f ca="1">(Table1[[#This Row],[Cost of Package Per Tourist]]*Table1[[#This Row],[Actual Demand]])+(Table1[[#This Row],[Cost per unit of resources]]*Table1[[#This Row],['#Resources of Package]])</f>
        <v>29760</v>
      </c>
      <c r="M566" s="8">
        <f t="shared" ca="1" si="8"/>
        <v>11280</v>
      </c>
    </row>
    <row r="567" spans="11:13" x14ac:dyDescent="0.3">
      <c r="K567" s="8">
        <f ca="1">Table1[[#This Row],[Price]]*Table1[[#This Row],[Actual Demand]]</f>
        <v>28800</v>
      </c>
      <c r="L567" s="8">
        <f ca="1">(Table1[[#This Row],[Cost of Package Per Tourist]]*Table1[[#This Row],[Actual Demand]])+(Table1[[#This Row],[Cost per unit of resources]]*Table1[[#This Row],['#Resources of Package]])</f>
        <v>21100</v>
      </c>
      <c r="M567" s="8">
        <f t="shared" ca="1" si="8"/>
        <v>7700</v>
      </c>
    </row>
    <row r="568" spans="11:13" x14ac:dyDescent="0.3">
      <c r="K568" s="8">
        <f ca="1">Table1[[#This Row],[Price]]*Table1[[#This Row],[Actual Demand]]</f>
        <v>32400</v>
      </c>
      <c r="L568" s="8">
        <f ca="1">(Table1[[#This Row],[Cost of Package Per Tourist]]*Table1[[#This Row],[Actual Demand]])+(Table1[[#This Row],[Cost per unit of resources]]*Table1[[#This Row],['#Resources of Package]])</f>
        <v>23620</v>
      </c>
      <c r="M568" s="8">
        <f t="shared" ca="1" si="8"/>
        <v>8780</v>
      </c>
    </row>
    <row r="569" spans="11:13" x14ac:dyDescent="0.3">
      <c r="K569" s="8">
        <f ca="1">Table1[[#This Row],[Price]]*Table1[[#This Row],[Actual Demand]]</f>
        <v>82080</v>
      </c>
      <c r="L569" s="8">
        <f ca="1">(Table1[[#This Row],[Cost of Package Per Tourist]]*Table1[[#This Row],[Actual Demand]])+(Table1[[#This Row],[Cost per unit of resources]]*Table1[[#This Row],['#Resources of Package]])</f>
        <v>59460</v>
      </c>
      <c r="M569" s="8">
        <f t="shared" ca="1" si="8"/>
        <v>22620</v>
      </c>
    </row>
    <row r="570" spans="11:13" x14ac:dyDescent="0.3">
      <c r="K570" s="8">
        <f ca="1">Table1[[#This Row],[Price]]*Table1[[#This Row],[Actual Demand]]</f>
        <v>2490</v>
      </c>
      <c r="L570" s="8">
        <f ca="1">(Table1[[#This Row],[Cost of Package Per Tourist]]*Table1[[#This Row],[Actual Demand]])+(Table1[[#This Row],[Cost per unit of resources]]*Table1[[#This Row],['#Resources of Package]])</f>
        <v>1127.5</v>
      </c>
      <c r="M570" s="8">
        <f t="shared" ca="1" si="8"/>
        <v>1362.5</v>
      </c>
    </row>
    <row r="571" spans="11:13" x14ac:dyDescent="0.3">
      <c r="K571" s="8">
        <f ca="1">Table1[[#This Row],[Price]]*Table1[[#This Row],[Actual Demand]]</f>
        <v>1230</v>
      </c>
      <c r="L571" s="8">
        <f ca="1">(Table1[[#This Row],[Cost of Package Per Tourist]]*Table1[[#This Row],[Actual Demand]])+(Table1[[#This Row],[Cost per unit of resources]]*Table1[[#This Row],['#Resources of Package]])</f>
        <v>652.5</v>
      </c>
      <c r="M571" s="8">
        <f t="shared" ca="1" si="8"/>
        <v>577.5</v>
      </c>
    </row>
    <row r="572" spans="11:13" x14ac:dyDescent="0.3">
      <c r="K572" s="8">
        <f ca="1">Table1[[#This Row],[Price]]*Table1[[#This Row],[Actual Demand]]</f>
        <v>1290</v>
      </c>
      <c r="L572" s="8">
        <f ca="1">(Table1[[#This Row],[Cost of Package Per Tourist]]*Table1[[#This Row],[Actual Demand]])+(Table1[[#This Row],[Cost per unit of resources]]*Table1[[#This Row],['#Resources of Package]])</f>
        <v>627.5</v>
      </c>
      <c r="M572" s="8">
        <f t="shared" ca="1" si="8"/>
        <v>662.5</v>
      </c>
    </row>
    <row r="573" spans="11:13" x14ac:dyDescent="0.3">
      <c r="K573" s="8">
        <f ca="1">Table1[[#This Row],[Price]]*Table1[[#This Row],[Actual Demand]]</f>
        <v>33120</v>
      </c>
      <c r="L573" s="8">
        <f ca="1">(Table1[[#This Row],[Cost of Package Per Tourist]]*Table1[[#This Row],[Actual Demand]])+(Table1[[#This Row],[Cost per unit of resources]]*Table1[[#This Row],['#Resources of Package]])</f>
        <v>24230</v>
      </c>
      <c r="M573" s="8">
        <f t="shared" ca="1" si="8"/>
        <v>8890</v>
      </c>
    </row>
    <row r="574" spans="11:13" x14ac:dyDescent="0.3">
      <c r="K574" s="8">
        <f ca="1">Table1[[#This Row],[Price]]*Table1[[#This Row],[Actual Demand]]</f>
        <v>50880</v>
      </c>
      <c r="L574" s="8">
        <f ca="1">(Table1[[#This Row],[Cost of Package Per Tourist]]*Table1[[#This Row],[Actual Demand]])+(Table1[[#This Row],[Cost per unit of resources]]*Table1[[#This Row],['#Resources of Package]])</f>
        <v>37180</v>
      </c>
      <c r="M574" s="8">
        <f t="shared" ca="1" si="8"/>
        <v>13700</v>
      </c>
    </row>
    <row r="575" spans="11:13" x14ac:dyDescent="0.3">
      <c r="K575" s="8">
        <f ca="1">Table1[[#This Row],[Price]]*Table1[[#This Row],[Actual Demand]]</f>
        <v>51360</v>
      </c>
      <c r="L575" s="8">
        <f ca="1">(Table1[[#This Row],[Cost of Package Per Tourist]]*Table1[[#This Row],[Actual Demand]])+(Table1[[#This Row],[Cost per unit of resources]]*Table1[[#This Row],['#Resources of Package]])</f>
        <v>37550</v>
      </c>
      <c r="M575" s="8">
        <f t="shared" ca="1" si="8"/>
        <v>13810</v>
      </c>
    </row>
    <row r="576" spans="11:13" x14ac:dyDescent="0.3">
      <c r="K576" s="8">
        <f ca="1">Table1[[#This Row],[Price]]*Table1[[#This Row],[Actual Demand]]</f>
        <v>54720</v>
      </c>
      <c r="L576" s="8">
        <f ca="1">(Table1[[#This Row],[Cost of Package Per Tourist]]*Table1[[#This Row],[Actual Demand]])+(Table1[[#This Row],[Cost per unit of resources]]*Table1[[#This Row],['#Resources of Package]])</f>
        <v>40060</v>
      </c>
      <c r="M576" s="8">
        <f t="shared" ca="1" si="8"/>
        <v>14660</v>
      </c>
    </row>
    <row r="577" spans="11:13" x14ac:dyDescent="0.3">
      <c r="K577" s="8">
        <f ca="1">Table1[[#This Row],[Price]]*Table1[[#This Row],[Actual Demand]]</f>
        <v>3185</v>
      </c>
      <c r="L577" s="8">
        <f ca="1">(Table1[[#This Row],[Cost of Package Per Tourist]]*Table1[[#This Row],[Actual Demand]])+(Table1[[#This Row],[Cost per unit of resources]]*Table1[[#This Row],['#Resources of Package]])</f>
        <v>1618.75</v>
      </c>
      <c r="M577" s="8">
        <f t="shared" ca="1" si="8"/>
        <v>1566.25</v>
      </c>
    </row>
    <row r="578" spans="11:13" x14ac:dyDescent="0.3">
      <c r="K578" s="8">
        <f ca="1">Table1[[#This Row],[Price]]*Table1[[#This Row],[Actual Demand]]</f>
        <v>2975</v>
      </c>
      <c r="L578" s="8">
        <f ca="1">(Table1[[#This Row],[Cost of Package Per Tourist]]*Table1[[#This Row],[Actual Demand]])+(Table1[[#This Row],[Cost per unit of resources]]*Table1[[#This Row],['#Resources of Package]])</f>
        <v>1531.25</v>
      </c>
      <c r="M578" s="8">
        <f t="shared" ca="1" si="8"/>
        <v>1443.75</v>
      </c>
    </row>
    <row r="579" spans="11:13" x14ac:dyDescent="0.3">
      <c r="K579" s="8">
        <f ca="1">Table1[[#This Row],[Price]]*Table1[[#This Row],[Actual Demand]]</f>
        <v>3815</v>
      </c>
      <c r="L579" s="8">
        <f ca="1">(Table1[[#This Row],[Cost of Package Per Tourist]]*Table1[[#This Row],[Actual Demand]])+(Table1[[#This Row],[Cost per unit of resources]]*Table1[[#This Row],['#Resources of Package]])</f>
        <v>1861.25</v>
      </c>
      <c r="M579" s="8">
        <f t="shared" ref="M579:M642" ca="1" si="9">K579-L579</f>
        <v>1953.75</v>
      </c>
    </row>
    <row r="580" spans="11:13" x14ac:dyDescent="0.3">
      <c r="K580" s="8">
        <f ca="1">Table1[[#This Row],[Price]]*Table1[[#This Row],[Actual Demand]]</f>
        <v>4980</v>
      </c>
      <c r="L580" s="8">
        <f ca="1">(Table1[[#This Row],[Cost of Package Per Tourist]]*Table1[[#This Row],[Actual Demand]])+(Table1[[#This Row],[Cost per unit of resources]]*Table1[[#This Row],['#Resources of Package]])</f>
        <v>3055</v>
      </c>
      <c r="M580" s="8">
        <f t="shared" ca="1" si="9"/>
        <v>1925</v>
      </c>
    </row>
    <row r="581" spans="11:13" x14ac:dyDescent="0.3">
      <c r="K581" s="8">
        <f ca="1">Table1[[#This Row],[Price]]*Table1[[#This Row],[Actual Demand]]</f>
        <v>3000</v>
      </c>
      <c r="L581" s="8">
        <f ca="1">(Table1[[#This Row],[Cost of Package Per Tourist]]*Table1[[#This Row],[Actual Demand]])+(Table1[[#This Row],[Cost per unit of resources]]*Table1[[#This Row],['#Resources of Package]])</f>
        <v>1790</v>
      </c>
      <c r="M581" s="8">
        <f t="shared" ca="1" si="9"/>
        <v>1210</v>
      </c>
    </row>
    <row r="582" spans="11:13" x14ac:dyDescent="0.3">
      <c r="K582" s="8">
        <f ca="1">Table1[[#This Row],[Price]]*Table1[[#This Row],[Actual Demand]]</f>
        <v>4380</v>
      </c>
      <c r="L582" s="8">
        <f ca="1">(Table1[[#This Row],[Cost of Package Per Tourist]]*Table1[[#This Row],[Actual Demand]])+(Table1[[#This Row],[Cost per unit of resources]]*Table1[[#This Row],['#Resources of Package]])</f>
        <v>2705</v>
      </c>
      <c r="M582" s="8">
        <f t="shared" ca="1" si="9"/>
        <v>1675</v>
      </c>
    </row>
    <row r="583" spans="11:13" x14ac:dyDescent="0.3">
      <c r="K583" s="8">
        <f ca="1">Table1[[#This Row],[Price]]*Table1[[#This Row],[Actual Demand]]</f>
        <v>36550</v>
      </c>
      <c r="L583" s="8">
        <f ca="1">(Table1[[#This Row],[Cost of Package Per Tourist]]*Table1[[#This Row],[Actual Demand]])+(Table1[[#This Row],[Cost per unit of resources]]*Table1[[#This Row],['#Resources of Package]])</f>
        <v>26672.5</v>
      </c>
      <c r="M583" s="8">
        <f t="shared" ca="1" si="9"/>
        <v>9877.5</v>
      </c>
    </row>
    <row r="584" spans="11:13" x14ac:dyDescent="0.3">
      <c r="K584" s="8">
        <f ca="1">Table1[[#This Row],[Price]]*Table1[[#This Row],[Actual Demand]]</f>
        <v>37825</v>
      </c>
      <c r="L584" s="8">
        <f ca="1">(Table1[[#This Row],[Cost of Package Per Tourist]]*Table1[[#This Row],[Actual Demand]])+(Table1[[#This Row],[Cost per unit of resources]]*Table1[[#This Row],['#Resources of Package]])</f>
        <v>27598.75</v>
      </c>
      <c r="M584" s="8">
        <f t="shared" ca="1" si="9"/>
        <v>10226.25</v>
      </c>
    </row>
    <row r="585" spans="11:13" x14ac:dyDescent="0.3">
      <c r="K585" s="8">
        <f ca="1">Table1[[#This Row],[Price]]*Table1[[#This Row],[Actual Demand]]</f>
        <v>40800</v>
      </c>
      <c r="L585" s="8">
        <f ca="1">(Table1[[#This Row],[Cost of Package Per Tourist]]*Table1[[#This Row],[Actual Demand]])+(Table1[[#This Row],[Cost per unit of resources]]*Table1[[#This Row],['#Resources of Package]])</f>
        <v>29830</v>
      </c>
      <c r="M585" s="8">
        <f t="shared" ca="1" si="9"/>
        <v>10970</v>
      </c>
    </row>
    <row r="586" spans="11:13" x14ac:dyDescent="0.3">
      <c r="K586" s="8">
        <f ca="1">Table1[[#This Row],[Price]]*Table1[[#This Row],[Actual Demand]]</f>
        <v>44625</v>
      </c>
      <c r="L586" s="8">
        <f ca="1">(Table1[[#This Row],[Cost of Package Per Tourist]]*Table1[[#This Row],[Actual Demand]])+(Table1[[#This Row],[Cost per unit of resources]]*Table1[[#This Row],['#Resources of Package]])</f>
        <v>32648.75</v>
      </c>
      <c r="M586" s="8">
        <f t="shared" ca="1" si="9"/>
        <v>11976.25</v>
      </c>
    </row>
    <row r="587" spans="11:13" x14ac:dyDescent="0.3">
      <c r="K587" s="8">
        <f ca="1">Table1[[#This Row],[Price]]*Table1[[#This Row],[Actual Demand]]</f>
        <v>44650</v>
      </c>
      <c r="L587" s="8">
        <f ca="1">(Table1[[#This Row],[Cost of Package Per Tourist]]*Table1[[#This Row],[Actual Demand]])+(Table1[[#This Row],[Cost per unit of resources]]*Table1[[#This Row],['#Resources of Package]])</f>
        <v>32837.5</v>
      </c>
      <c r="M587" s="8">
        <f t="shared" ca="1" si="9"/>
        <v>11812.5</v>
      </c>
    </row>
    <row r="588" spans="11:13" x14ac:dyDescent="0.3">
      <c r="K588" s="8">
        <f ca="1">Table1[[#This Row],[Price]]*Table1[[#This Row],[Actual Demand]]</f>
        <v>18800</v>
      </c>
      <c r="L588" s="8">
        <f ca="1">(Table1[[#This Row],[Cost of Package Per Tourist]]*Table1[[#This Row],[Actual Demand]])+(Table1[[#This Row],[Cost per unit of resources]]*Table1[[#This Row],['#Resources of Package]])</f>
        <v>13820</v>
      </c>
      <c r="M588" s="8">
        <f t="shared" ca="1" si="9"/>
        <v>4980</v>
      </c>
    </row>
    <row r="589" spans="11:13" x14ac:dyDescent="0.3">
      <c r="K589" s="8">
        <f ca="1">Table1[[#This Row],[Price]]*Table1[[#This Row],[Actual Demand]]</f>
        <v>20210</v>
      </c>
      <c r="L589" s="8">
        <f ca="1">(Table1[[#This Row],[Cost of Package Per Tourist]]*Table1[[#This Row],[Actual Demand]])+(Table1[[#This Row],[Cost per unit of resources]]*Table1[[#This Row],['#Resources of Package]])</f>
        <v>14867.5</v>
      </c>
      <c r="M589" s="8">
        <f t="shared" ca="1" si="9"/>
        <v>5342.5</v>
      </c>
    </row>
    <row r="590" spans="11:13" x14ac:dyDescent="0.3">
      <c r="K590" s="8">
        <f ca="1">Table1[[#This Row],[Price]]*Table1[[#This Row],[Actual Demand]]</f>
        <v>35720</v>
      </c>
      <c r="L590" s="8">
        <f ca="1">(Table1[[#This Row],[Cost of Package Per Tourist]]*Table1[[#This Row],[Actual Demand]])+(Table1[[#This Row],[Cost per unit of resources]]*Table1[[#This Row],['#Resources of Package]])</f>
        <v>26190</v>
      </c>
      <c r="M590" s="8">
        <f t="shared" ca="1" si="9"/>
        <v>9530</v>
      </c>
    </row>
    <row r="591" spans="11:13" x14ac:dyDescent="0.3">
      <c r="K591" s="8">
        <f ca="1">Table1[[#This Row],[Price]]*Table1[[#This Row],[Actual Demand]]</f>
        <v>3920</v>
      </c>
      <c r="L591" s="8">
        <f ca="1">(Table1[[#This Row],[Cost of Package Per Tourist]]*Table1[[#This Row],[Actual Demand]])+(Table1[[#This Row],[Cost per unit of resources]]*Table1[[#This Row],['#Resources of Package]])</f>
        <v>2230</v>
      </c>
      <c r="M591" s="8">
        <f t="shared" ca="1" si="9"/>
        <v>1690</v>
      </c>
    </row>
    <row r="592" spans="11:13" x14ac:dyDescent="0.3">
      <c r="K592" s="8">
        <f ca="1">Table1[[#This Row],[Price]]*Table1[[#This Row],[Actual Demand]]</f>
        <v>1600</v>
      </c>
      <c r="L592" s="8">
        <f ca="1">(Table1[[#This Row],[Cost of Package Per Tourist]]*Table1[[#This Row],[Actual Demand]])+(Table1[[#This Row],[Cost per unit of resources]]*Table1[[#This Row],['#Resources of Package]])</f>
        <v>910</v>
      </c>
      <c r="M592" s="8">
        <f t="shared" ca="1" si="9"/>
        <v>690</v>
      </c>
    </row>
    <row r="593" spans="11:13" x14ac:dyDescent="0.3">
      <c r="K593" s="8">
        <f ca="1">Table1[[#This Row],[Price]]*Table1[[#This Row],[Actual Demand]]</f>
        <v>4080</v>
      </c>
      <c r="L593" s="8">
        <f ca="1">(Table1[[#This Row],[Cost of Package Per Tourist]]*Table1[[#This Row],[Actual Demand]])+(Table1[[#This Row],[Cost per unit of resources]]*Table1[[#This Row],['#Resources of Package]])</f>
        <v>2220</v>
      </c>
      <c r="M593" s="8">
        <f t="shared" ca="1" si="9"/>
        <v>1860</v>
      </c>
    </row>
    <row r="594" spans="11:13" x14ac:dyDescent="0.3">
      <c r="K594" s="8">
        <f ca="1">Table1[[#This Row],[Price]]*Table1[[#This Row],[Actual Demand]]</f>
        <v>38250</v>
      </c>
      <c r="L594" s="8">
        <f ca="1">(Table1[[#This Row],[Cost of Package Per Tourist]]*Table1[[#This Row],[Actual Demand]])+(Table1[[#This Row],[Cost per unit of resources]]*Table1[[#This Row],['#Resources of Package]])</f>
        <v>28017.5</v>
      </c>
      <c r="M594" s="8">
        <f t="shared" ca="1" si="9"/>
        <v>10232.5</v>
      </c>
    </row>
    <row r="595" spans="11:13" x14ac:dyDescent="0.3">
      <c r="K595" s="8">
        <f ca="1">Table1[[#This Row],[Price]]*Table1[[#This Row],[Actual Demand]]</f>
        <v>57630</v>
      </c>
      <c r="L595" s="8">
        <f ca="1">(Table1[[#This Row],[Cost of Package Per Tourist]]*Table1[[#This Row],[Actual Demand]])+(Table1[[#This Row],[Cost per unit of resources]]*Table1[[#This Row],['#Resources of Package]])</f>
        <v>42232.5</v>
      </c>
      <c r="M595" s="8">
        <f t="shared" ca="1" si="9"/>
        <v>15397.5</v>
      </c>
    </row>
    <row r="596" spans="11:13" x14ac:dyDescent="0.3">
      <c r="K596" s="8">
        <f ca="1">Table1[[#This Row],[Price]]*Table1[[#This Row],[Actual Demand]]</f>
        <v>51510</v>
      </c>
      <c r="L596" s="8">
        <f ca="1">(Table1[[#This Row],[Cost of Package Per Tourist]]*Table1[[#This Row],[Actual Demand]])+(Table1[[#This Row],[Cost per unit of resources]]*Table1[[#This Row],['#Resources of Package]])</f>
        <v>37912.5</v>
      </c>
      <c r="M596" s="8">
        <f t="shared" ca="1" si="9"/>
        <v>13597.5</v>
      </c>
    </row>
    <row r="597" spans="11:13" x14ac:dyDescent="0.3">
      <c r="K597" s="8">
        <f ca="1">Table1[[#This Row],[Price]]*Table1[[#This Row],[Actual Demand]]</f>
        <v>45580</v>
      </c>
      <c r="L597" s="8">
        <f ca="1">(Table1[[#This Row],[Cost of Package Per Tourist]]*Table1[[#This Row],[Actual Demand]])+(Table1[[#This Row],[Cost per unit of resources]]*Table1[[#This Row],['#Resources of Package]])</f>
        <v>33245</v>
      </c>
      <c r="M597" s="8">
        <f t="shared" ca="1" si="9"/>
        <v>12335</v>
      </c>
    </row>
    <row r="598" spans="11:13" x14ac:dyDescent="0.3">
      <c r="K598" s="8">
        <f ca="1">Table1[[#This Row],[Price]]*Table1[[#This Row],[Actual Demand]]</f>
        <v>39560</v>
      </c>
      <c r="L598" s="8">
        <f ca="1">(Table1[[#This Row],[Cost of Package Per Tourist]]*Table1[[#This Row],[Actual Demand]])+(Table1[[#This Row],[Cost per unit of resources]]*Table1[[#This Row],['#Resources of Package]])</f>
        <v>28910</v>
      </c>
      <c r="M598" s="8">
        <f t="shared" ca="1" si="9"/>
        <v>10650</v>
      </c>
    </row>
    <row r="599" spans="11:13" x14ac:dyDescent="0.3">
      <c r="K599" s="8">
        <f ca="1">Table1[[#This Row],[Price]]*Table1[[#This Row],[Actual Demand]]</f>
        <v>41710</v>
      </c>
      <c r="L599" s="8">
        <f ca="1">(Table1[[#This Row],[Cost of Package Per Tourist]]*Table1[[#This Row],[Actual Demand]])+(Table1[[#This Row],[Cost per unit of resources]]*Table1[[#This Row],['#Resources of Package]])</f>
        <v>30502.5</v>
      </c>
      <c r="M599" s="8">
        <f t="shared" ca="1" si="9"/>
        <v>11207.5</v>
      </c>
    </row>
    <row r="600" spans="11:13" x14ac:dyDescent="0.3">
      <c r="K600" s="8">
        <f ca="1">Table1[[#This Row],[Price]]*Table1[[#This Row],[Actual Demand]]</f>
        <v>34830</v>
      </c>
      <c r="L600" s="8">
        <f ca="1">(Table1[[#This Row],[Cost of Package Per Tourist]]*Table1[[#This Row],[Actual Demand]])+(Table1[[#This Row],[Cost per unit of resources]]*Table1[[#This Row],['#Resources of Package]])</f>
        <v>25432.5</v>
      </c>
      <c r="M600" s="8">
        <f t="shared" ca="1" si="9"/>
        <v>9397.5</v>
      </c>
    </row>
    <row r="601" spans="11:13" x14ac:dyDescent="0.3">
      <c r="K601" s="8">
        <f ca="1">Table1[[#This Row],[Price]]*Table1[[#This Row],[Actual Demand]]</f>
        <v>24360</v>
      </c>
      <c r="L601" s="8">
        <f ca="1">(Table1[[#This Row],[Cost of Package Per Tourist]]*Table1[[#This Row],[Actual Demand]])+(Table1[[#This Row],[Cost per unit of resources]]*Table1[[#This Row],['#Resources of Package]])</f>
        <v>17780</v>
      </c>
      <c r="M601" s="8">
        <f t="shared" ca="1" si="9"/>
        <v>6580</v>
      </c>
    </row>
    <row r="602" spans="11:13" x14ac:dyDescent="0.3">
      <c r="K602" s="8">
        <f ca="1">Table1[[#This Row],[Price]]*Table1[[#This Row],[Actual Demand]]</f>
        <v>36975</v>
      </c>
      <c r="L602" s="8">
        <f ca="1">(Table1[[#This Row],[Cost of Package Per Tourist]]*Table1[[#This Row],[Actual Demand]])+(Table1[[#This Row],[Cost per unit of resources]]*Table1[[#This Row],['#Resources of Package]])</f>
        <v>27001.25</v>
      </c>
      <c r="M602" s="8">
        <f t="shared" ca="1" si="9"/>
        <v>9973.75</v>
      </c>
    </row>
    <row r="603" spans="11:13" x14ac:dyDescent="0.3">
      <c r="K603" s="8">
        <f ca="1">Table1[[#This Row],[Price]]*Table1[[#This Row],[Actual Demand]]</f>
        <v>39585</v>
      </c>
      <c r="L603" s="8">
        <f ca="1">(Table1[[#This Row],[Cost of Package Per Tourist]]*Table1[[#This Row],[Actual Demand]])+(Table1[[#This Row],[Cost per unit of resources]]*Table1[[#This Row],['#Resources of Package]])</f>
        <v>28928.75</v>
      </c>
      <c r="M603" s="8">
        <f t="shared" ca="1" si="9"/>
        <v>10656.25</v>
      </c>
    </row>
    <row r="604" spans="11:13" x14ac:dyDescent="0.3">
      <c r="K604" s="8">
        <f ca="1">Table1[[#This Row],[Price]]*Table1[[#This Row],[Actual Demand]]</f>
        <v>38280</v>
      </c>
      <c r="L604" s="8">
        <f ca="1">(Table1[[#This Row],[Cost of Package Per Tourist]]*Table1[[#This Row],[Actual Demand]])+(Table1[[#This Row],[Cost per unit of resources]]*Table1[[#This Row],['#Resources of Package]])</f>
        <v>27960</v>
      </c>
      <c r="M604" s="8">
        <f t="shared" ca="1" si="9"/>
        <v>10320</v>
      </c>
    </row>
    <row r="605" spans="11:13" x14ac:dyDescent="0.3">
      <c r="K605" s="8">
        <f ca="1">Table1[[#This Row],[Price]]*Table1[[#This Row],[Actual Demand]]</f>
        <v>2480</v>
      </c>
      <c r="L605" s="8">
        <f ca="1">(Table1[[#This Row],[Cost of Package Per Tourist]]*Table1[[#This Row],[Actual Demand]])+(Table1[[#This Row],[Cost per unit of resources]]*Table1[[#This Row],['#Resources of Package]])</f>
        <v>1340</v>
      </c>
      <c r="M605" s="8">
        <f t="shared" ca="1" si="9"/>
        <v>1140</v>
      </c>
    </row>
    <row r="606" spans="11:13" x14ac:dyDescent="0.3">
      <c r="K606" s="8">
        <f ca="1">Table1[[#This Row],[Price]]*Table1[[#This Row],[Actual Demand]]</f>
        <v>1640</v>
      </c>
      <c r="L606" s="8">
        <f ca="1">(Table1[[#This Row],[Cost of Package Per Tourist]]*Table1[[#This Row],[Actual Demand]])+(Table1[[#This Row],[Cost per unit of resources]]*Table1[[#This Row],['#Resources of Package]])</f>
        <v>920</v>
      </c>
      <c r="M606" s="8">
        <f t="shared" ca="1" si="9"/>
        <v>720</v>
      </c>
    </row>
    <row r="607" spans="11:13" x14ac:dyDescent="0.3">
      <c r="K607" s="8">
        <f ca="1">Table1[[#This Row],[Price]]*Table1[[#This Row],[Actual Demand]]</f>
        <v>4400</v>
      </c>
      <c r="L607" s="8">
        <f ca="1">(Table1[[#This Row],[Cost of Package Per Tourist]]*Table1[[#This Row],[Actual Demand]])+(Table1[[#This Row],[Cost per unit of resources]]*Table1[[#This Row],['#Resources of Package]])</f>
        <v>2320</v>
      </c>
      <c r="M607" s="8">
        <f t="shared" ca="1" si="9"/>
        <v>2080</v>
      </c>
    </row>
    <row r="608" spans="11:13" x14ac:dyDescent="0.3">
      <c r="K608" s="8">
        <f ca="1">Table1[[#This Row],[Price]]*Table1[[#This Row],[Actual Demand]]</f>
        <v>3430</v>
      </c>
      <c r="L608" s="8">
        <f ca="1">(Table1[[#This Row],[Cost of Package Per Tourist]]*Table1[[#This Row],[Actual Demand]])+(Table1[[#This Row],[Cost per unit of resources]]*Table1[[#This Row],['#Resources of Package]])</f>
        <v>1882.5</v>
      </c>
      <c r="M608" s="8">
        <f t="shared" ca="1" si="9"/>
        <v>1547.5</v>
      </c>
    </row>
    <row r="609" spans="11:13" x14ac:dyDescent="0.3">
      <c r="K609" s="8">
        <f ca="1">Table1[[#This Row],[Price]]*Table1[[#This Row],[Actual Demand]]</f>
        <v>3185</v>
      </c>
      <c r="L609" s="8">
        <f ca="1">(Table1[[#This Row],[Cost of Package Per Tourist]]*Table1[[#This Row],[Actual Demand]])+(Table1[[#This Row],[Cost per unit of resources]]*Table1[[#This Row],['#Resources of Package]])</f>
        <v>1608.75</v>
      </c>
      <c r="M609" s="8">
        <f t="shared" ca="1" si="9"/>
        <v>1576.25</v>
      </c>
    </row>
    <row r="610" spans="11:13" x14ac:dyDescent="0.3">
      <c r="K610" s="8">
        <f ca="1">Table1[[#This Row],[Price]]*Table1[[#This Row],[Actual Demand]]</f>
        <v>2975</v>
      </c>
      <c r="L610" s="8">
        <f ca="1">(Table1[[#This Row],[Cost of Package Per Tourist]]*Table1[[#This Row],[Actual Demand]])+(Table1[[#This Row],[Cost per unit of resources]]*Table1[[#This Row],['#Resources of Package]])</f>
        <v>1501.25</v>
      </c>
      <c r="M610" s="8">
        <f t="shared" ca="1" si="9"/>
        <v>1473.75</v>
      </c>
    </row>
    <row r="611" spans="11:13" x14ac:dyDescent="0.3">
      <c r="K611" s="8">
        <f ca="1">Table1[[#This Row],[Price]]*Table1[[#This Row],[Actual Demand]]</f>
        <v>65706</v>
      </c>
      <c r="L611" s="8">
        <f ca="1">(Table1[[#This Row],[Cost of Package Per Tourist]]*Table1[[#This Row],[Actual Demand]])+(Table1[[#This Row],[Cost per unit of resources]]*Table1[[#This Row],['#Resources of Package]])</f>
        <v>48449.5</v>
      </c>
      <c r="M611" s="8">
        <f t="shared" ca="1" si="9"/>
        <v>17256.5</v>
      </c>
    </row>
    <row r="612" spans="11:13" x14ac:dyDescent="0.3">
      <c r="K612" s="8">
        <f ca="1">Table1[[#This Row],[Price]]*Table1[[#This Row],[Actual Demand]]</f>
        <v>104940</v>
      </c>
      <c r="L612" s="8">
        <f ca="1">(Table1[[#This Row],[Cost of Package Per Tourist]]*Table1[[#This Row],[Actual Demand]])+(Table1[[#This Row],[Cost per unit of resources]]*Table1[[#This Row],['#Resources of Package]])</f>
        <v>77205</v>
      </c>
      <c r="M612" s="8">
        <f t="shared" ca="1" si="9"/>
        <v>27735</v>
      </c>
    </row>
    <row r="613" spans="11:13" x14ac:dyDescent="0.3">
      <c r="K613" s="8">
        <f ca="1">Table1[[#This Row],[Price]]*Table1[[#This Row],[Actual Demand]]</f>
        <v>72080</v>
      </c>
      <c r="L613" s="8">
        <f ca="1">(Table1[[#This Row],[Cost of Package Per Tourist]]*Table1[[#This Row],[Actual Demand]])+(Table1[[#This Row],[Cost per unit of resources]]*Table1[[#This Row],['#Resources of Package]])</f>
        <v>52940</v>
      </c>
      <c r="M613" s="8">
        <f t="shared" ca="1" si="9"/>
        <v>19140</v>
      </c>
    </row>
    <row r="614" spans="11:13" x14ac:dyDescent="0.3">
      <c r="K614" s="8">
        <f ca="1">Table1[[#This Row],[Price]]*Table1[[#This Row],[Actual Demand]]</f>
        <v>67840</v>
      </c>
      <c r="L614" s="8">
        <f ca="1">(Table1[[#This Row],[Cost of Package Per Tourist]]*Table1[[#This Row],[Actual Demand]])+(Table1[[#This Row],[Cost per unit of resources]]*Table1[[#This Row],['#Resources of Package]])</f>
        <v>49760</v>
      </c>
      <c r="M614" s="8">
        <f t="shared" ca="1" si="9"/>
        <v>18080</v>
      </c>
    </row>
    <row r="615" spans="11:13" x14ac:dyDescent="0.3">
      <c r="K615" s="8">
        <f ca="1">Table1[[#This Row],[Price]]*Table1[[#This Row],[Actual Demand]]</f>
        <v>49820</v>
      </c>
      <c r="L615" s="8">
        <f ca="1">(Table1[[#This Row],[Cost of Package Per Tourist]]*Table1[[#This Row],[Actual Demand]])+(Table1[[#This Row],[Cost per unit of resources]]*Table1[[#This Row],['#Resources of Package]])</f>
        <v>36725</v>
      </c>
      <c r="M615" s="8">
        <f t="shared" ca="1" si="9"/>
        <v>13095</v>
      </c>
    </row>
    <row r="616" spans="11:13" x14ac:dyDescent="0.3">
      <c r="K616" s="8">
        <f ca="1">Table1[[#This Row],[Price]]*Table1[[#This Row],[Actual Demand]]</f>
        <v>71750</v>
      </c>
      <c r="L616" s="8">
        <f ca="1">(Table1[[#This Row],[Cost of Package Per Tourist]]*Table1[[#This Row],[Actual Demand]])+(Table1[[#This Row],[Cost per unit of resources]]*Table1[[#This Row],['#Resources of Package]])</f>
        <v>53362.5</v>
      </c>
      <c r="M616" s="8">
        <f t="shared" ca="1" si="9"/>
        <v>18387.5</v>
      </c>
    </row>
    <row r="617" spans="11:13" x14ac:dyDescent="0.3">
      <c r="K617" s="8">
        <f ca="1">Table1[[#This Row],[Price]]*Table1[[#This Row],[Actual Demand]]</f>
        <v>77000</v>
      </c>
      <c r="L617" s="8">
        <f ca="1">(Table1[[#This Row],[Cost of Package Per Tourist]]*Table1[[#This Row],[Actual Demand]])+(Table1[[#This Row],[Cost per unit of resources]]*Table1[[#This Row],['#Resources of Package]])</f>
        <v>56790</v>
      </c>
      <c r="M617" s="8">
        <f t="shared" ca="1" si="9"/>
        <v>20210</v>
      </c>
    </row>
    <row r="618" spans="11:13" x14ac:dyDescent="0.3">
      <c r="K618" s="8">
        <f ca="1">Table1[[#This Row],[Price]]*Table1[[#This Row],[Actual Demand]]</f>
        <v>96000</v>
      </c>
      <c r="L618" s="8">
        <f ca="1">(Table1[[#This Row],[Cost of Package Per Tourist]]*Table1[[#This Row],[Actual Demand]])+(Table1[[#This Row],[Cost per unit of resources]]*Table1[[#This Row],['#Resources of Package]])</f>
        <v>70700</v>
      </c>
      <c r="M618" s="8">
        <f t="shared" ca="1" si="9"/>
        <v>25300</v>
      </c>
    </row>
    <row r="619" spans="11:13" x14ac:dyDescent="0.3">
      <c r="K619" s="8">
        <f ca="1">Table1[[#This Row],[Price]]*Table1[[#This Row],[Actual Demand]]</f>
        <v>55990</v>
      </c>
      <c r="L619" s="8">
        <f ca="1">(Table1[[#This Row],[Cost of Package Per Tourist]]*Table1[[#This Row],[Actual Demand]])+(Table1[[#This Row],[Cost per unit of resources]]*Table1[[#This Row],['#Resources of Package]])</f>
        <v>41672.5</v>
      </c>
      <c r="M619" s="8">
        <f t="shared" ca="1" si="9"/>
        <v>14317.5</v>
      </c>
    </row>
    <row r="620" spans="11:13" x14ac:dyDescent="0.3">
      <c r="K620" s="8">
        <f ca="1">Table1[[#This Row],[Price]]*Table1[[#This Row],[Actual Demand]]</f>
        <v>109980</v>
      </c>
      <c r="L620" s="8">
        <f ca="1">(Table1[[#This Row],[Cost of Package Per Tourist]]*Table1[[#This Row],[Actual Demand]])+(Table1[[#This Row],[Cost per unit of resources]]*Table1[[#This Row],['#Resources of Package]])</f>
        <v>81405</v>
      </c>
      <c r="M620" s="8">
        <f t="shared" ca="1" si="9"/>
        <v>28575</v>
      </c>
    </row>
    <row r="621" spans="11:13" x14ac:dyDescent="0.3">
      <c r="K621" s="8">
        <f ca="1">Table1[[#This Row],[Price]]*Table1[[#This Row],[Actual Demand]]</f>
        <v>119140</v>
      </c>
      <c r="L621" s="8">
        <f ca="1">(Table1[[#This Row],[Cost of Package Per Tourist]]*Table1[[#This Row],[Actual Demand]])+(Table1[[#This Row],[Cost per unit of resources]]*Table1[[#This Row],['#Resources of Package]])</f>
        <v>87835</v>
      </c>
      <c r="M621" s="8">
        <f t="shared" ca="1" si="9"/>
        <v>31305</v>
      </c>
    </row>
    <row r="622" spans="11:13" x14ac:dyDescent="0.3">
      <c r="K622" s="8">
        <f ca="1">Table1[[#This Row],[Price]]*Table1[[#This Row],[Actual Demand]]</f>
        <v>56400</v>
      </c>
      <c r="L622" s="8">
        <f ca="1">(Table1[[#This Row],[Cost of Package Per Tourist]]*Table1[[#This Row],[Actual Demand]])+(Table1[[#This Row],[Cost per unit of resources]]*Table1[[#This Row],['#Resources of Package]])</f>
        <v>41240</v>
      </c>
      <c r="M622" s="8">
        <f t="shared" ca="1" si="9"/>
        <v>15160</v>
      </c>
    </row>
    <row r="623" spans="11:13" x14ac:dyDescent="0.3">
      <c r="K623" s="8">
        <f ca="1">Table1[[#This Row],[Price]]*Table1[[#This Row],[Actual Demand]]</f>
        <v>100580</v>
      </c>
      <c r="L623" s="8">
        <f ca="1">(Table1[[#This Row],[Cost of Package Per Tourist]]*Table1[[#This Row],[Actual Demand]])+(Table1[[#This Row],[Cost per unit of resources]]*Table1[[#This Row],['#Resources of Package]])</f>
        <v>73615</v>
      </c>
      <c r="M623" s="8">
        <f t="shared" ca="1" si="9"/>
        <v>26965</v>
      </c>
    </row>
    <row r="624" spans="11:13" x14ac:dyDescent="0.3">
      <c r="K624" s="8">
        <f ca="1">Table1[[#This Row],[Price]]*Table1[[#This Row],[Actual Demand]]</f>
        <v>83660</v>
      </c>
      <c r="L624" s="8">
        <f ca="1">(Table1[[#This Row],[Cost of Package Per Tourist]]*Table1[[#This Row],[Actual Demand]])+(Table1[[#This Row],[Cost per unit of resources]]*Table1[[#This Row],['#Resources of Package]])</f>
        <v>61165</v>
      </c>
      <c r="M624" s="8">
        <f t="shared" ca="1" si="9"/>
        <v>22495</v>
      </c>
    </row>
    <row r="625" spans="11:13" x14ac:dyDescent="0.3">
      <c r="K625" s="8">
        <f ca="1">Table1[[#This Row],[Price]]*Table1[[#This Row],[Actual Demand]]</f>
        <v>41360</v>
      </c>
      <c r="L625" s="8">
        <f ca="1">(Table1[[#This Row],[Cost of Package Per Tourist]]*Table1[[#This Row],[Actual Demand]])+(Table1[[#This Row],[Cost per unit of resources]]*Table1[[#This Row],['#Resources of Package]])</f>
        <v>30320</v>
      </c>
      <c r="M625" s="8">
        <f t="shared" ca="1" si="9"/>
        <v>11040</v>
      </c>
    </row>
    <row r="626" spans="11:13" x14ac:dyDescent="0.3">
      <c r="K626" s="8">
        <f ca="1">Table1[[#This Row],[Price]]*Table1[[#This Row],[Actual Demand]]</f>
        <v>106603</v>
      </c>
      <c r="L626" s="8">
        <f ca="1">(Table1[[#This Row],[Cost of Package Per Tourist]]*Table1[[#This Row],[Actual Demand]])+(Table1[[#This Row],[Cost per unit of resources]]*Table1[[#This Row],['#Resources of Package]])</f>
        <v>78572.25</v>
      </c>
      <c r="M626" s="8">
        <f t="shared" ca="1" si="9"/>
        <v>28030.75</v>
      </c>
    </row>
    <row r="627" spans="11:13" x14ac:dyDescent="0.3">
      <c r="K627" s="8">
        <f ca="1">Table1[[#This Row],[Price]]*Table1[[#This Row],[Actual Demand]]</f>
        <v>57148</v>
      </c>
      <c r="L627" s="8">
        <f ca="1">(Table1[[#This Row],[Cost of Package Per Tourist]]*Table1[[#This Row],[Actual Demand]])+(Table1[[#This Row],[Cost per unit of resources]]*Table1[[#This Row],['#Resources of Package]])</f>
        <v>41921</v>
      </c>
      <c r="M627" s="8">
        <f t="shared" ca="1" si="9"/>
        <v>15227</v>
      </c>
    </row>
    <row r="628" spans="11:13" x14ac:dyDescent="0.3">
      <c r="K628" s="8">
        <f ca="1">Table1[[#This Row],[Price]]*Table1[[#This Row],[Actual Demand]]</f>
        <v>107702</v>
      </c>
      <c r="L628" s="8">
        <f ca="1">(Table1[[#This Row],[Cost of Package Per Tourist]]*Table1[[#This Row],[Actual Demand]])+(Table1[[#This Row],[Cost per unit of resources]]*Table1[[#This Row],['#Resources of Package]])</f>
        <v>79156.5</v>
      </c>
      <c r="M628" s="8">
        <f t="shared" ca="1" si="9"/>
        <v>28545.5</v>
      </c>
    </row>
    <row r="629" spans="11:13" x14ac:dyDescent="0.3">
      <c r="K629" s="8">
        <f ca="1">Table1[[#This Row],[Price]]*Table1[[#This Row],[Actual Demand]]</f>
        <v>67039</v>
      </c>
      <c r="L629" s="8">
        <f ca="1">(Table1[[#This Row],[Cost of Package Per Tourist]]*Table1[[#This Row],[Actual Demand]])+(Table1[[#This Row],[Cost per unit of resources]]*Table1[[#This Row],['#Resources of Package]])</f>
        <v>49319.25</v>
      </c>
      <c r="M629" s="8">
        <f t="shared" ca="1" si="9"/>
        <v>17719.75</v>
      </c>
    </row>
    <row r="630" spans="11:13" x14ac:dyDescent="0.3">
      <c r="K630" s="8">
        <f ca="1">Table1[[#This Row],[Price]]*Table1[[#This Row],[Actual Demand]]</f>
        <v>81760</v>
      </c>
      <c r="L630" s="8">
        <f ca="1">(Table1[[#This Row],[Cost of Package Per Tourist]]*Table1[[#This Row],[Actual Demand]])+(Table1[[#This Row],[Cost per unit of resources]]*Table1[[#This Row],['#Resources of Package]])</f>
        <v>60180</v>
      </c>
      <c r="M630" s="8">
        <f t="shared" ca="1" si="9"/>
        <v>21580</v>
      </c>
    </row>
    <row r="631" spans="11:13" x14ac:dyDescent="0.3">
      <c r="K631" s="8">
        <f ca="1">Table1[[#This Row],[Price]]*Table1[[#This Row],[Actual Demand]]</f>
        <v>97440</v>
      </c>
      <c r="L631" s="8">
        <f ca="1">(Table1[[#This Row],[Cost of Package Per Tourist]]*Table1[[#This Row],[Actual Demand]])+(Table1[[#This Row],[Cost per unit of resources]]*Table1[[#This Row],['#Resources of Package]])</f>
        <v>71540</v>
      </c>
      <c r="M631" s="8">
        <f t="shared" ca="1" si="9"/>
        <v>25900</v>
      </c>
    </row>
    <row r="632" spans="11:13" x14ac:dyDescent="0.3">
      <c r="K632" s="8">
        <f ca="1">Table1[[#This Row],[Price]]*Table1[[#This Row],[Actual Demand]]</f>
        <v>75040</v>
      </c>
      <c r="L632" s="8">
        <f ca="1">(Table1[[#This Row],[Cost of Package Per Tourist]]*Table1[[#This Row],[Actual Demand]])+(Table1[[#This Row],[Cost per unit of resources]]*Table1[[#This Row],['#Resources of Package]])</f>
        <v>55100</v>
      </c>
      <c r="M632" s="8">
        <f t="shared" ca="1" si="9"/>
        <v>19940</v>
      </c>
    </row>
    <row r="633" spans="11:13" x14ac:dyDescent="0.3">
      <c r="K633" s="8">
        <f ca="1">Table1[[#This Row],[Price]]*Table1[[#This Row],[Actual Demand]]</f>
        <v>29120</v>
      </c>
      <c r="L633" s="8">
        <f ca="1">(Table1[[#This Row],[Cost of Package Per Tourist]]*Table1[[#This Row],[Actual Demand]])+(Table1[[#This Row],[Cost per unit of resources]]*Table1[[#This Row],['#Resources of Package]])</f>
        <v>21540</v>
      </c>
      <c r="M633" s="8">
        <f t="shared" ca="1" si="9"/>
        <v>7580</v>
      </c>
    </row>
    <row r="634" spans="11:13" x14ac:dyDescent="0.3">
      <c r="K634" s="8">
        <f ca="1">Table1[[#This Row],[Price]]*Table1[[#This Row],[Actual Demand]]</f>
        <v>63800</v>
      </c>
      <c r="L634" s="8">
        <f ca="1">(Table1[[#This Row],[Cost of Package Per Tourist]]*Table1[[#This Row],[Actual Demand]])+(Table1[[#This Row],[Cost per unit of resources]]*Table1[[#This Row],['#Resources of Package]])</f>
        <v>46770</v>
      </c>
      <c r="M634" s="8">
        <f t="shared" ca="1" si="9"/>
        <v>17030</v>
      </c>
    </row>
    <row r="635" spans="11:13" x14ac:dyDescent="0.3">
      <c r="K635" s="8">
        <f ca="1">Table1[[#This Row],[Price]]*Table1[[#This Row],[Actual Demand]]</f>
        <v>123250</v>
      </c>
      <c r="L635" s="8">
        <f ca="1">(Table1[[#This Row],[Cost of Package Per Tourist]]*Table1[[#This Row],[Actual Demand]])+(Table1[[#This Row],[Cost per unit of resources]]*Table1[[#This Row],['#Resources of Package]])</f>
        <v>90727.5</v>
      </c>
      <c r="M635" s="8">
        <f t="shared" ca="1" si="9"/>
        <v>32522.5</v>
      </c>
    </row>
    <row r="636" spans="11:13" x14ac:dyDescent="0.3">
      <c r="K636" s="8">
        <f ca="1">Table1[[#This Row],[Price]]*Table1[[#This Row],[Actual Demand]]</f>
        <v>89900</v>
      </c>
      <c r="L636" s="8">
        <f ca="1">(Table1[[#This Row],[Cost of Package Per Tourist]]*Table1[[#This Row],[Actual Demand]])+(Table1[[#This Row],[Cost per unit of resources]]*Table1[[#This Row],['#Resources of Package]])</f>
        <v>65955</v>
      </c>
      <c r="M636" s="8">
        <f t="shared" ca="1" si="9"/>
        <v>23945</v>
      </c>
    </row>
    <row r="637" spans="11:13" x14ac:dyDescent="0.3">
      <c r="K637" s="8">
        <f ca="1">Table1[[#This Row],[Price]]*Table1[[#This Row],[Actual Demand]]</f>
        <v>36250</v>
      </c>
      <c r="L637" s="8">
        <f ca="1">(Table1[[#This Row],[Cost of Package Per Tourist]]*Table1[[#This Row],[Actual Demand]])+(Table1[[#This Row],[Cost per unit of resources]]*Table1[[#This Row],['#Resources of Package]])</f>
        <v>26917.5</v>
      </c>
      <c r="M637" s="8">
        <f t="shared" ca="1" si="9"/>
        <v>9332.5</v>
      </c>
    </row>
    <row r="638" spans="11:13" x14ac:dyDescent="0.3">
      <c r="K638" s="8">
        <f ca="1">Table1[[#This Row],[Price]]*Table1[[#This Row],[Actual Demand]]</f>
        <v>79853</v>
      </c>
      <c r="L638" s="8">
        <f ca="1">(Table1[[#This Row],[Cost of Package Per Tourist]]*Table1[[#This Row],[Actual Demand]])+(Table1[[#This Row],[Cost per unit of resources]]*Table1[[#This Row],['#Resources of Package]])</f>
        <v>58809.75</v>
      </c>
      <c r="M638" s="8">
        <f t="shared" ca="1" si="9"/>
        <v>21043.25</v>
      </c>
    </row>
    <row r="639" spans="11:13" x14ac:dyDescent="0.3">
      <c r="K639" s="8">
        <f ca="1">Table1[[#This Row],[Price]]*Table1[[#This Row],[Actual Demand]]</f>
        <v>101940</v>
      </c>
      <c r="L639" s="8">
        <f ca="1">(Table1[[#This Row],[Cost of Package Per Tourist]]*Table1[[#This Row],[Actual Demand]])+(Table1[[#This Row],[Cost per unit of resources]]*Table1[[#This Row],['#Resources of Package]])</f>
        <v>75135</v>
      </c>
      <c r="M639" s="8">
        <f t="shared" ca="1" si="9"/>
        <v>26805</v>
      </c>
    </row>
    <row r="640" spans="11:13" x14ac:dyDescent="0.3">
      <c r="K640" s="8">
        <f ca="1">Table1[[#This Row],[Price]]*Table1[[#This Row],[Actual Demand]]</f>
        <v>147813</v>
      </c>
      <c r="L640" s="8">
        <f ca="1">(Table1[[#This Row],[Cost of Package Per Tourist]]*Table1[[#This Row],[Actual Demand]])+(Table1[[#This Row],[Cost per unit of resources]]*Table1[[#This Row],['#Resources of Package]])</f>
        <v>108549.75</v>
      </c>
      <c r="M640" s="8">
        <f t="shared" ca="1" si="9"/>
        <v>39263.25</v>
      </c>
    </row>
    <row r="641" spans="11:13" x14ac:dyDescent="0.3">
      <c r="K641" s="8">
        <f ca="1">Table1[[#This Row],[Price]]*Table1[[#This Row],[Actual Demand]]</f>
        <v>86649</v>
      </c>
      <c r="L641" s="8">
        <f ca="1">(Table1[[#This Row],[Cost of Package Per Tourist]]*Table1[[#This Row],[Actual Demand]])+(Table1[[#This Row],[Cost per unit of resources]]*Table1[[#This Row],['#Resources of Package]])</f>
        <v>63816.75</v>
      </c>
      <c r="M641" s="8">
        <f t="shared" ca="1" si="9"/>
        <v>22832.25</v>
      </c>
    </row>
    <row r="642" spans="11:13" x14ac:dyDescent="0.3">
      <c r="K642" s="8">
        <f ca="1">Table1[[#This Row],[Price]]*Table1[[#This Row],[Actual Demand]]</f>
        <v>59500</v>
      </c>
      <c r="L642" s="8">
        <f ca="1">(Table1[[#This Row],[Cost of Package Per Tourist]]*Table1[[#This Row],[Actual Demand]])+(Table1[[#This Row],[Cost per unit of resources]]*Table1[[#This Row],['#Resources of Package]])</f>
        <v>43545</v>
      </c>
      <c r="M642" s="8">
        <f t="shared" ca="1" si="9"/>
        <v>15955</v>
      </c>
    </row>
    <row r="643" spans="11:13" x14ac:dyDescent="0.3">
      <c r="K643" s="8">
        <f ca="1">Table1[[#This Row],[Price]]*Table1[[#This Row],[Actual Demand]]</f>
        <v>47250</v>
      </c>
      <c r="L643" s="8">
        <f ca="1">(Table1[[#This Row],[Cost of Package Per Tourist]]*Table1[[#This Row],[Actual Demand]])+(Table1[[#This Row],[Cost per unit of resources]]*Table1[[#This Row],['#Resources of Package]])</f>
        <v>34717.5</v>
      </c>
      <c r="M643" s="8">
        <f t="shared" ref="M643:M706" ca="1" si="10">K643-L643</f>
        <v>12532.5</v>
      </c>
    </row>
    <row r="644" spans="11:13" x14ac:dyDescent="0.3">
      <c r="K644" s="8">
        <f ca="1">Table1[[#This Row],[Price]]*Table1[[#This Row],[Actual Demand]]</f>
        <v>108500</v>
      </c>
      <c r="L644" s="8">
        <f ca="1">(Table1[[#This Row],[Cost of Package Per Tourist]]*Table1[[#This Row],[Actual Demand]])+(Table1[[#This Row],[Cost per unit of resources]]*Table1[[#This Row],['#Resources of Package]])</f>
        <v>79335</v>
      </c>
      <c r="M644" s="8">
        <f t="shared" ca="1" si="10"/>
        <v>29165</v>
      </c>
    </row>
    <row r="645" spans="11:13" x14ac:dyDescent="0.3">
      <c r="K645" s="8">
        <f ca="1">Table1[[#This Row],[Price]]*Table1[[#This Row],[Actual Demand]]</f>
        <v>45500</v>
      </c>
      <c r="L645" s="8">
        <f ca="1">(Table1[[#This Row],[Cost of Package Per Tourist]]*Table1[[#This Row],[Actual Demand]])+(Table1[[#This Row],[Cost per unit of resources]]*Table1[[#This Row],['#Resources of Package]])</f>
        <v>33485</v>
      </c>
      <c r="M645" s="8">
        <f t="shared" ca="1" si="10"/>
        <v>12015</v>
      </c>
    </row>
    <row r="646" spans="11:13" x14ac:dyDescent="0.3">
      <c r="K646" s="8">
        <f ca="1">Table1[[#This Row],[Price]]*Table1[[#This Row],[Actual Demand]]</f>
        <v>113319</v>
      </c>
      <c r="L646" s="8">
        <f ca="1">(Table1[[#This Row],[Cost of Package Per Tourist]]*Table1[[#This Row],[Actual Demand]])+(Table1[[#This Row],[Cost per unit of resources]]*Table1[[#This Row],['#Resources of Package]])</f>
        <v>83099.25</v>
      </c>
      <c r="M646" s="8">
        <f t="shared" ca="1" si="10"/>
        <v>30219.75</v>
      </c>
    </row>
    <row r="647" spans="11:13" x14ac:dyDescent="0.3">
      <c r="K647" s="8">
        <f ca="1">Table1[[#This Row],[Price]]*Table1[[#This Row],[Actual Demand]]</f>
        <v>47566</v>
      </c>
      <c r="L647" s="8">
        <f ca="1">(Table1[[#This Row],[Cost of Package Per Tourist]]*Table1[[#This Row],[Actual Demand]])+(Table1[[#This Row],[Cost per unit of resources]]*Table1[[#This Row],['#Resources of Package]])</f>
        <v>34864.5</v>
      </c>
      <c r="M647" s="8">
        <f t="shared" ca="1" si="10"/>
        <v>12701.5</v>
      </c>
    </row>
    <row r="648" spans="11:13" x14ac:dyDescent="0.3">
      <c r="K648" s="8">
        <f ca="1">Table1[[#This Row],[Price]]*Table1[[#This Row],[Actual Demand]]</f>
        <v>127309</v>
      </c>
      <c r="L648" s="8">
        <f ca="1">(Table1[[#This Row],[Cost of Package Per Tourist]]*Table1[[#This Row],[Actual Demand]])+(Table1[[#This Row],[Cost per unit of resources]]*Table1[[#This Row],['#Resources of Package]])</f>
        <v>93231.75</v>
      </c>
      <c r="M648" s="8">
        <f t="shared" ca="1" si="10"/>
        <v>34077.25</v>
      </c>
    </row>
    <row r="649" spans="11:13" x14ac:dyDescent="0.3">
      <c r="K649" s="8">
        <f ca="1">Table1[[#This Row],[Price]]*Table1[[#This Row],[Actual Demand]]</f>
        <v>123112</v>
      </c>
      <c r="L649" s="8">
        <f ca="1">(Table1[[#This Row],[Cost of Package Per Tourist]]*Table1[[#This Row],[Actual Demand]])+(Table1[[#This Row],[Cost per unit of resources]]*Table1[[#This Row],['#Resources of Package]])</f>
        <v>89994</v>
      </c>
      <c r="M649" s="8">
        <f t="shared" ca="1" si="10"/>
        <v>33118</v>
      </c>
    </row>
    <row r="650" spans="11:13" x14ac:dyDescent="0.3">
      <c r="K650" s="8">
        <f ca="1">Table1[[#This Row],[Price]]*Table1[[#This Row],[Actual Demand]]</f>
        <v>70980</v>
      </c>
      <c r="L650" s="8">
        <f ca="1">(Table1[[#This Row],[Cost of Package Per Tourist]]*Table1[[#This Row],[Actual Demand]])+(Table1[[#This Row],[Cost per unit of resources]]*Table1[[#This Row],['#Resources of Package]])</f>
        <v>51945</v>
      </c>
      <c r="M650" s="8">
        <f t="shared" ca="1" si="10"/>
        <v>19035</v>
      </c>
    </row>
    <row r="651" spans="11:13" x14ac:dyDescent="0.3">
      <c r="K651" s="8">
        <f ca="1">Table1[[#This Row],[Price]]*Table1[[#This Row],[Actual Demand]]</f>
        <v>121485</v>
      </c>
      <c r="L651" s="8">
        <f ca="1">(Table1[[#This Row],[Cost of Package Per Tourist]]*Table1[[#This Row],[Actual Demand]])+(Table1[[#This Row],[Cost per unit of resources]]*Table1[[#This Row],['#Resources of Package]])</f>
        <v>88683.75</v>
      </c>
      <c r="M651" s="8">
        <f t="shared" ca="1" si="10"/>
        <v>32801.25</v>
      </c>
    </row>
    <row r="652" spans="11:13" x14ac:dyDescent="0.3">
      <c r="K652" s="8">
        <f ca="1">Table1[[#This Row],[Price]]*Table1[[#This Row],[Actual Demand]]</f>
        <v>55965</v>
      </c>
      <c r="L652" s="8">
        <f ca="1">(Table1[[#This Row],[Cost of Package Per Tourist]]*Table1[[#This Row],[Actual Demand]])+(Table1[[#This Row],[Cost per unit of resources]]*Table1[[#This Row],['#Resources of Package]])</f>
        <v>40953.75</v>
      </c>
      <c r="M652" s="8">
        <f t="shared" ca="1" si="10"/>
        <v>15011.25</v>
      </c>
    </row>
    <row r="653" spans="11:13" x14ac:dyDescent="0.3">
      <c r="K653" s="8">
        <f ca="1">Table1[[#This Row],[Price]]*Table1[[#This Row],[Actual Demand]]</f>
        <v>125580</v>
      </c>
      <c r="L653" s="8">
        <f ca="1">(Table1[[#This Row],[Cost of Package Per Tourist]]*Table1[[#This Row],[Actual Demand]])+(Table1[[#This Row],[Cost per unit of resources]]*Table1[[#This Row],['#Resources of Package]])</f>
        <v>91845</v>
      </c>
      <c r="M653" s="8">
        <f t="shared" ca="1" si="10"/>
        <v>33735</v>
      </c>
    </row>
    <row r="654" spans="11:13" x14ac:dyDescent="0.3">
      <c r="K654" s="8">
        <f ca="1">Table1[[#This Row],[Price]]*Table1[[#This Row],[Actual Demand]]</f>
        <v>161910</v>
      </c>
      <c r="L654" s="8">
        <f ca="1">(Table1[[#This Row],[Cost of Package Per Tourist]]*Table1[[#This Row],[Actual Demand]])+(Table1[[#This Row],[Cost per unit of resources]]*Table1[[#This Row],['#Resources of Package]])</f>
        <v>119032.5</v>
      </c>
      <c r="M654" s="8">
        <f t="shared" ca="1" si="10"/>
        <v>42877.5</v>
      </c>
    </row>
    <row r="655" spans="11:13" x14ac:dyDescent="0.3">
      <c r="K655" s="8">
        <f ca="1">Table1[[#This Row],[Price]]*Table1[[#This Row],[Actual Demand]]</f>
        <v>75558</v>
      </c>
      <c r="L655" s="8">
        <f ca="1">(Table1[[#This Row],[Cost of Package Per Tourist]]*Table1[[#This Row],[Actual Demand]])+(Table1[[#This Row],[Cost per unit of resources]]*Table1[[#This Row],['#Resources of Package]])</f>
        <v>55528.5</v>
      </c>
      <c r="M655" s="8">
        <f t="shared" ca="1" si="10"/>
        <v>20029.5</v>
      </c>
    </row>
    <row r="656" spans="11:13" x14ac:dyDescent="0.3">
      <c r="K656" s="8">
        <f ca="1">Table1[[#This Row],[Price]]*Table1[[#This Row],[Actual Demand]]</f>
        <v>106141</v>
      </c>
      <c r="L656" s="8">
        <f ca="1">(Table1[[#This Row],[Cost of Package Per Tourist]]*Table1[[#This Row],[Actual Demand]])+(Table1[[#This Row],[Cost per unit of resources]]*Table1[[#This Row],['#Resources of Package]])</f>
        <v>78315.75</v>
      </c>
      <c r="M656" s="8">
        <f t="shared" ca="1" si="10"/>
        <v>27825.25</v>
      </c>
    </row>
    <row r="657" spans="11:13" x14ac:dyDescent="0.3">
      <c r="K657" s="8">
        <f ca="1">Table1[[#This Row],[Price]]*Table1[[#This Row],[Actual Demand]]</f>
        <v>75558</v>
      </c>
      <c r="L657" s="8">
        <f ca="1">(Table1[[#This Row],[Cost of Package Per Tourist]]*Table1[[#This Row],[Actual Demand]])+(Table1[[#This Row],[Cost per unit of resources]]*Table1[[#This Row],['#Resources of Package]])</f>
        <v>55528.5</v>
      </c>
      <c r="M657" s="8">
        <f t="shared" ca="1" si="10"/>
        <v>20029.5</v>
      </c>
    </row>
    <row r="658" spans="11:13" x14ac:dyDescent="0.3">
      <c r="K658" s="8">
        <f ca="1">Table1[[#This Row],[Price]]*Table1[[#This Row],[Actual Demand]]</f>
        <v>60762</v>
      </c>
      <c r="L658" s="8">
        <f ca="1">(Table1[[#This Row],[Cost of Package Per Tourist]]*Table1[[#This Row],[Actual Demand]])+(Table1[[#This Row],[Cost per unit of resources]]*Table1[[#This Row],['#Resources of Package]])</f>
        <v>44611.5</v>
      </c>
      <c r="M658" s="8">
        <f t="shared" ca="1" si="10"/>
        <v>16150.5</v>
      </c>
    </row>
    <row r="659" spans="11:13" x14ac:dyDescent="0.3">
      <c r="K659" s="8">
        <f ca="1">Table1[[#This Row],[Price]]*Table1[[#This Row],[Actual Demand]]</f>
        <v>36777</v>
      </c>
      <c r="L659" s="8">
        <f ca="1">(Table1[[#This Row],[Cost of Package Per Tourist]]*Table1[[#This Row],[Actual Demand]])+(Table1[[#This Row],[Cost per unit of resources]]*Table1[[#This Row],['#Resources of Package]])</f>
        <v>27312.75</v>
      </c>
      <c r="M659" s="8">
        <f t="shared" ca="1" si="10"/>
        <v>9464.25</v>
      </c>
    </row>
    <row r="660" spans="11:13" x14ac:dyDescent="0.3">
      <c r="K660" s="8">
        <f ca="1">Table1[[#This Row],[Price]]*Table1[[#This Row],[Actual Demand]]</f>
        <v>147108</v>
      </c>
      <c r="L660" s="8">
        <f ca="1">(Table1[[#This Row],[Cost of Package Per Tourist]]*Table1[[#This Row],[Actual Demand]])+(Table1[[#This Row],[Cost per unit of resources]]*Table1[[#This Row],['#Resources of Package]])</f>
        <v>108021</v>
      </c>
      <c r="M660" s="8">
        <f t="shared" ca="1" si="10"/>
        <v>39087</v>
      </c>
    </row>
    <row r="661" spans="11:13" x14ac:dyDescent="0.3">
      <c r="K661" s="8">
        <f ca="1">Table1[[#This Row],[Price]]*Table1[[#This Row],[Actual Demand]]</f>
        <v>78351</v>
      </c>
      <c r="L661" s="8">
        <f ca="1">(Table1[[#This Row],[Cost of Package Per Tourist]]*Table1[[#This Row],[Actual Demand]])+(Table1[[#This Row],[Cost per unit of resources]]*Table1[[#This Row],['#Resources of Package]])</f>
        <v>57533.25</v>
      </c>
      <c r="M661" s="8">
        <f t="shared" ca="1" si="10"/>
        <v>20817.75</v>
      </c>
    </row>
    <row r="662" spans="11:13" x14ac:dyDescent="0.3">
      <c r="K662" s="8">
        <f ca="1">Table1[[#This Row],[Price]]*Table1[[#This Row],[Actual Demand]]</f>
        <v>22140</v>
      </c>
      <c r="L662" s="8">
        <f ca="1">(Table1[[#This Row],[Cost of Package Per Tourist]]*Table1[[#This Row],[Actual Demand]])+(Table1[[#This Row],[Cost per unit of resources]]*Table1[[#This Row],['#Resources of Package]])</f>
        <v>16135</v>
      </c>
      <c r="M662" s="8">
        <f t="shared" ca="1" si="10"/>
        <v>6005</v>
      </c>
    </row>
    <row r="663" spans="11:13" x14ac:dyDescent="0.3">
      <c r="K663" s="8">
        <f ca="1">Table1[[#This Row],[Price]]*Table1[[#This Row],[Actual Demand]]</f>
        <v>45920</v>
      </c>
      <c r="L663" s="8">
        <f ca="1">(Table1[[#This Row],[Cost of Package Per Tourist]]*Table1[[#This Row],[Actual Demand]])+(Table1[[#This Row],[Cost per unit of resources]]*Table1[[#This Row],['#Resources of Package]])</f>
        <v>33460</v>
      </c>
      <c r="M663" s="8">
        <f t="shared" ca="1" si="10"/>
        <v>12460</v>
      </c>
    </row>
    <row r="664" spans="11:13" x14ac:dyDescent="0.3">
      <c r="K664" s="8">
        <f ca="1">Table1[[#This Row],[Price]]*Table1[[#This Row],[Actual Demand]]</f>
        <v>44690</v>
      </c>
      <c r="L664" s="8">
        <f ca="1">(Table1[[#This Row],[Cost of Package Per Tourist]]*Table1[[#This Row],[Actual Demand]])+(Table1[[#This Row],[Cost per unit of resources]]*Table1[[#This Row],['#Resources of Package]])</f>
        <v>32547.5</v>
      </c>
      <c r="M664" s="8">
        <f t="shared" ca="1" si="10"/>
        <v>12142.5</v>
      </c>
    </row>
    <row r="665" spans="11:13" x14ac:dyDescent="0.3">
      <c r="K665" s="8">
        <f ca="1">Table1[[#This Row],[Price]]*Table1[[#This Row],[Actual Demand]]</f>
        <v>33620</v>
      </c>
      <c r="L665" s="8">
        <f ca="1">(Table1[[#This Row],[Cost of Package Per Tourist]]*Table1[[#This Row],[Actual Demand]])+(Table1[[#This Row],[Cost per unit of resources]]*Table1[[#This Row],['#Resources of Package]])</f>
        <v>24485</v>
      </c>
      <c r="M665" s="8">
        <f t="shared" ca="1" si="10"/>
        <v>9135</v>
      </c>
    </row>
    <row r="666" spans="11:13" x14ac:dyDescent="0.3">
      <c r="K666" s="8">
        <f ca="1">Table1[[#This Row],[Price]]*Table1[[#This Row],[Actual Demand]]</f>
        <v>51514</v>
      </c>
      <c r="L666" s="8">
        <f ca="1">(Table1[[#This Row],[Cost of Package Per Tourist]]*Table1[[#This Row],[Actual Demand]])+(Table1[[#This Row],[Cost per unit of resources]]*Table1[[#This Row],['#Resources of Package]])</f>
        <v>37925.5</v>
      </c>
      <c r="M666" s="8">
        <f t="shared" ca="1" si="10"/>
        <v>13588.5</v>
      </c>
    </row>
    <row r="667" spans="11:13" x14ac:dyDescent="0.3">
      <c r="K667" s="8">
        <f ca="1">Table1[[#This Row],[Price]]*Table1[[#This Row],[Actual Demand]]</f>
        <v>46123</v>
      </c>
      <c r="L667" s="8">
        <f ca="1">(Table1[[#This Row],[Cost of Package Per Tourist]]*Table1[[#This Row],[Actual Demand]])+(Table1[[#This Row],[Cost per unit of resources]]*Table1[[#This Row],['#Resources of Package]])</f>
        <v>33932.25</v>
      </c>
      <c r="M667" s="8">
        <f t="shared" ca="1" si="10"/>
        <v>12190.75</v>
      </c>
    </row>
    <row r="668" spans="11:13" x14ac:dyDescent="0.3">
      <c r="K668" s="8">
        <f ca="1">Table1[[#This Row],[Price]]*Table1[[#This Row],[Actual Demand]]</f>
        <v>55108</v>
      </c>
      <c r="L668" s="8">
        <f ca="1">(Table1[[#This Row],[Cost of Package Per Tourist]]*Table1[[#This Row],[Actual Demand]])+(Table1[[#This Row],[Cost per unit of resources]]*Table1[[#This Row],['#Resources of Package]])</f>
        <v>40531</v>
      </c>
      <c r="M668" s="8">
        <f t="shared" ca="1" si="10"/>
        <v>14577</v>
      </c>
    </row>
    <row r="669" spans="11:13" x14ac:dyDescent="0.3">
      <c r="K669" s="8">
        <f ca="1">Table1[[#This Row],[Price]]*Table1[[#This Row],[Actual Demand]]</f>
        <v>63494</v>
      </c>
      <c r="L669" s="8">
        <f ca="1">(Table1[[#This Row],[Cost of Package Per Tourist]]*Table1[[#This Row],[Actual Demand]])+(Table1[[#This Row],[Cost per unit of resources]]*Table1[[#This Row],['#Resources of Package]])</f>
        <v>46660.5</v>
      </c>
      <c r="M669" s="8">
        <f t="shared" ca="1" si="10"/>
        <v>16833.5</v>
      </c>
    </row>
    <row r="670" spans="11:13" x14ac:dyDescent="0.3">
      <c r="K670" s="8">
        <f ca="1">Table1[[#This Row],[Price]]*Table1[[#This Row],[Actual Demand]]</f>
        <v>17955</v>
      </c>
      <c r="L670" s="8">
        <f ca="1">(Table1[[#This Row],[Cost of Package Per Tourist]]*Table1[[#This Row],[Actual Demand]])+(Table1[[#This Row],[Cost per unit of resources]]*Table1[[#This Row],['#Resources of Package]])</f>
        <v>13166.25</v>
      </c>
      <c r="M670" s="8">
        <f t="shared" ca="1" si="10"/>
        <v>4788.75</v>
      </c>
    </row>
    <row r="671" spans="11:13" x14ac:dyDescent="0.3">
      <c r="K671" s="8">
        <f ca="1">Table1[[#This Row],[Price]]*Table1[[#This Row],[Actual Demand]]</f>
        <v>23541</v>
      </c>
      <c r="L671" s="8">
        <f ca="1">(Table1[[#This Row],[Cost of Package Per Tourist]]*Table1[[#This Row],[Actual Demand]])+(Table1[[#This Row],[Cost per unit of resources]]*Table1[[#This Row],['#Resources of Package]])</f>
        <v>17125.75</v>
      </c>
      <c r="M671" s="8">
        <f t="shared" ca="1" si="10"/>
        <v>6415.25</v>
      </c>
    </row>
    <row r="672" spans="11:13" x14ac:dyDescent="0.3">
      <c r="K672" s="8">
        <f ca="1">Table1[[#This Row],[Price]]*Table1[[#This Row],[Actual Demand]]</f>
        <v>21147</v>
      </c>
      <c r="L672" s="8">
        <f ca="1">(Table1[[#This Row],[Cost of Package Per Tourist]]*Table1[[#This Row],[Actual Demand]])+(Table1[[#This Row],[Cost per unit of resources]]*Table1[[#This Row],['#Resources of Package]])</f>
        <v>15390.25</v>
      </c>
      <c r="M672" s="8">
        <f t="shared" ca="1" si="10"/>
        <v>5756.75</v>
      </c>
    </row>
    <row r="673" spans="11:13" x14ac:dyDescent="0.3">
      <c r="K673" s="8">
        <f ca="1">Table1[[#This Row],[Price]]*Table1[[#This Row],[Actual Demand]]</f>
        <v>45885</v>
      </c>
      <c r="L673" s="8">
        <f ca="1">(Table1[[#This Row],[Cost of Package Per Tourist]]*Table1[[#This Row],[Actual Demand]])+(Table1[[#This Row],[Cost per unit of resources]]*Table1[[#This Row],['#Resources of Package]])</f>
        <v>33383.75</v>
      </c>
      <c r="M673" s="8">
        <f t="shared" ca="1" si="10"/>
        <v>12501.25</v>
      </c>
    </row>
    <row r="674" spans="11:13" x14ac:dyDescent="0.3">
      <c r="K674" s="8">
        <f ca="1">Table1[[#This Row],[Price]]*Table1[[#This Row],[Actual Demand]]</f>
        <v>79120</v>
      </c>
      <c r="L674" s="8">
        <f ca="1">(Table1[[#This Row],[Cost of Package Per Tourist]]*Table1[[#This Row],[Actual Demand]])+(Table1[[#This Row],[Cost per unit of resources]]*Table1[[#This Row],['#Resources of Package]])</f>
        <v>57820</v>
      </c>
      <c r="M674" s="8">
        <f t="shared" ca="1" si="10"/>
        <v>21300</v>
      </c>
    </row>
    <row r="675" spans="11:13" x14ac:dyDescent="0.3">
      <c r="K675" s="8">
        <f ca="1">Table1[[#This Row],[Price]]*Table1[[#This Row],[Actual Demand]]</f>
        <v>37720</v>
      </c>
      <c r="L675" s="8">
        <f ca="1">(Table1[[#This Row],[Cost of Package Per Tourist]]*Table1[[#This Row],[Actual Demand]])+(Table1[[#This Row],[Cost per unit of resources]]*Table1[[#This Row],['#Resources of Package]])</f>
        <v>27670</v>
      </c>
      <c r="M675" s="8">
        <f t="shared" ca="1" si="10"/>
        <v>10050</v>
      </c>
    </row>
    <row r="676" spans="11:13" x14ac:dyDescent="0.3">
      <c r="K676" s="8">
        <f ca="1">Table1[[#This Row],[Price]]*Table1[[#This Row],[Actual Demand]]</f>
        <v>88320</v>
      </c>
      <c r="L676" s="8">
        <f ca="1">(Table1[[#This Row],[Cost of Package Per Tourist]]*Table1[[#This Row],[Actual Demand]])+(Table1[[#This Row],[Cost per unit of resources]]*Table1[[#This Row],['#Resources of Package]])</f>
        <v>64740</v>
      </c>
      <c r="M676" s="8">
        <f t="shared" ca="1" si="10"/>
        <v>23580</v>
      </c>
    </row>
    <row r="677" spans="11:13" x14ac:dyDescent="0.3">
      <c r="K677" s="8">
        <f ca="1">Table1[[#This Row],[Price]]*Table1[[#This Row],[Actual Demand]]</f>
        <v>100280</v>
      </c>
      <c r="L677" s="8">
        <f ca="1">(Table1[[#This Row],[Cost of Package Per Tourist]]*Table1[[#This Row],[Actual Demand]])+(Table1[[#This Row],[Cost per unit of resources]]*Table1[[#This Row],['#Resources of Package]])</f>
        <v>73210</v>
      </c>
      <c r="M677" s="8">
        <f t="shared" ca="1" si="10"/>
        <v>27070</v>
      </c>
    </row>
    <row r="678" spans="11:13" x14ac:dyDescent="0.3">
      <c r="K678" s="8">
        <f ca="1">Table1[[#This Row],[Price]]*Table1[[#This Row],[Actual Demand]]</f>
        <v>103385</v>
      </c>
      <c r="L678" s="8">
        <f ca="1">(Table1[[#This Row],[Cost of Package Per Tourist]]*Table1[[#This Row],[Actual Demand]])+(Table1[[#This Row],[Cost per unit of resources]]*Table1[[#This Row],['#Resources of Package]])</f>
        <v>75538.75</v>
      </c>
      <c r="M678" s="8">
        <f t="shared" ca="1" si="10"/>
        <v>27846.25</v>
      </c>
    </row>
    <row r="679" spans="11:13" x14ac:dyDescent="0.3">
      <c r="K679" s="8">
        <f ca="1">Table1[[#This Row],[Price]]*Table1[[#This Row],[Actual Demand]]</f>
        <v>98890</v>
      </c>
      <c r="L679" s="8">
        <f ca="1">(Table1[[#This Row],[Cost of Package Per Tourist]]*Table1[[#This Row],[Actual Demand]])+(Table1[[#This Row],[Cost per unit of resources]]*Table1[[#This Row],['#Resources of Package]])</f>
        <v>72267.5</v>
      </c>
      <c r="M679" s="8">
        <f t="shared" ca="1" si="10"/>
        <v>26622.5</v>
      </c>
    </row>
    <row r="680" spans="11:13" x14ac:dyDescent="0.3">
      <c r="K680" s="8">
        <f ca="1">Table1[[#This Row],[Price]]*Table1[[#This Row],[Actual Demand]]</f>
        <v>78213</v>
      </c>
      <c r="L680" s="8">
        <f ca="1">(Table1[[#This Row],[Cost of Package Per Tourist]]*Table1[[#This Row],[Actual Demand]])+(Table1[[#This Row],[Cost per unit of resources]]*Table1[[#This Row],['#Resources of Package]])</f>
        <v>57119.75</v>
      </c>
      <c r="M680" s="8">
        <f t="shared" ca="1" si="10"/>
        <v>21093.25</v>
      </c>
    </row>
    <row r="681" spans="11:13" x14ac:dyDescent="0.3">
      <c r="K681" s="8">
        <f ca="1">Table1[[#This Row],[Price]]*Table1[[#This Row],[Actual Demand]]</f>
        <v>102486</v>
      </c>
      <c r="L681" s="8">
        <f ca="1">(Table1[[#This Row],[Cost of Package Per Tourist]]*Table1[[#This Row],[Actual Demand]])+(Table1[[#This Row],[Cost per unit of resources]]*Table1[[#This Row],['#Resources of Package]])</f>
        <v>74804.5</v>
      </c>
      <c r="M681" s="8">
        <f t="shared" ca="1" si="10"/>
        <v>27681.5</v>
      </c>
    </row>
    <row r="682" spans="11:13" x14ac:dyDescent="0.3">
      <c r="K682" s="8">
        <f ca="1">Table1[[#This Row],[Price]]*Table1[[#This Row],[Actual Demand]]</f>
        <v>97280</v>
      </c>
      <c r="L682" s="8">
        <f ca="1">(Table1[[#This Row],[Cost of Package Per Tourist]]*Table1[[#This Row],[Actual Demand]])+(Table1[[#This Row],[Cost per unit of resources]]*Table1[[#This Row],['#Resources of Package]])</f>
        <v>71460</v>
      </c>
      <c r="M682" s="8">
        <f t="shared" ca="1" si="10"/>
        <v>25820</v>
      </c>
    </row>
    <row r="683" spans="11:13" x14ac:dyDescent="0.3">
      <c r="K683" s="8">
        <f ca="1">Table1[[#This Row],[Price]]*Table1[[#This Row],[Actual Demand]]</f>
        <v>77520</v>
      </c>
      <c r="L683" s="8">
        <f ca="1">(Table1[[#This Row],[Cost of Package Per Tourist]]*Table1[[#This Row],[Actual Demand]])+(Table1[[#This Row],[Cost per unit of resources]]*Table1[[#This Row],['#Resources of Package]])</f>
        <v>56880</v>
      </c>
      <c r="M683" s="8">
        <f t="shared" ca="1" si="10"/>
        <v>20640</v>
      </c>
    </row>
    <row r="684" spans="11:13" x14ac:dyDescent="0.3">
      <c r="K684" s="8">
        <f ca="1">Table1[[#This Row],[Price]]*Table1[[#This Row],[Actual Demand]]</f>
        <v>29000</v>
      </c>
      <c r="L684" s="8">
        <f ca="1">(Table1[[#This Row],[Cost of Package Per Tourist]]*Table1[[#This Row],[Actual Demand]])+(Table1[[#This Row],[Cost per unit of resources]]*Table1[[#This Row],['#Resources of Package]])</f>
        <v>21530</v>
      </c>
      <c r="M684" s="8">
        <f t="shared" ca="1" si="10"/>
        <v>7470</v>
      </c>
    </row>
    <row r="685" spans="11:13" x14ac:dyDescent="0.3">
      <c r="K685" s="8">
        <f ca="1">Table1[[#This Row],[Price]]*Table1[[#This Row],[Actual Demand]]</f>
        <v>94430</v>
      </c>
      <c r="L685" s="8">
        <f ca="1">(Table1[[#This Row],[Cost of Package Per Tourist]]*Table1[[#This Row],[Actual Demand]])+(Table1[[#This Row],[Cost per unit of resources]]*Table1[[#This Row],['#Resources of Package]])</f>
        <v>68992.5</v>
      </c>
      <c r="M685" s="8">
        <f t="shared" ca="1" si="10"/>
        <v>25437.5</v>
      </c>
    </row>
    <row r="686" spans="11:13" x14ac:dyDescent="0.3">
      <c r="K686" s="8">
        <f ca="1">Table1[[#This Row],[Price]]*Table1[[#This Row],[Actual Demand]]</f>
        <v>101530</v>
      </c>
      <c r="L686" s="8">
        <f ca="1">(Table1[[#This Row],[Cost of Package Per Tourist]]*Table1[[#This Row],[Actual Demand]])+(Table1[[#This Row],[Cost per unit of resources]]*Table1[[#This Row],['#Resources of Package]])</f>
        <v>74287.5</v>
      </c>
      <c r="M686" s="8">
        <f t="shared" ca="1" si="10"/>
        <v>27242.5</v>
      </c>
    </row>
    <row r="687" spans="11:13" x14ac:dyDescent="0.3">
      <c r="K687" s="8">
        <f ca="1">Table1[[#This Row],[Price]]*Table1[[#This Row],[Actual Demand]]</f>
        <v>40040</v>
      </c>
      <c r="L687" s="8">
        <f ca="1">(Table1[[#This Row],[Cost of Package Per Tourist]]*Table1[[#This Row],[Actual Demand]])+(Table1[[#This Row],[Cost per unit of resources]]*Table1[[#This Row],['#Resources of Package]])</f>
        <v>29460</v>
      </c>
      <c r="M687" s="8">
        <f t="shared" ca="1" si="10"/>
        <v>10580</v>
      </c>
    </row>
    <row r="688" spans="11:13" x14ac:dyDescent="0.3">
      <c r="K688" s="8">
        <f ca="1">Table1[[#This Row],[Price]]*Table1[[#This Row],[Actual Demand]]</f>
        <v>101530</v>
      </c>
      <c r="L688" s="8">
        <f ca="1">(Table1[[#This Row],[Cost of Package Per Tourist]]*Table1[[#This Row],[Actual Demand]])+(Table1[[#This Row],[Cost per unit of resources]]*Table1[[#This Row],['#Resources of Package]])</f>
        <v>74407.5</v>
      </c>
      <c r="M688" s="8">
        <f t="shared" ca="1" si="10"/>
        <v>27122.5</v>
      </c>
    </row>
    <row r="689" spans="11:13" x14ac:dyDescent="0.3">
      <c r="K689" s="8">
        <f ca="1">Table1[[#This Row],[Price]]*Table1[[#This Row],[Actual Demand]]</f>
        <v>52910</v>
      </c>
      <c r="L689" s="8">
        <f ca="1">(Table1[[#This Row],[Cost of Package Per Tourist]]*Table1[[#This Row],[Actual Demand]])+(Table1[[#This Row],[Cost per unit of resources]]*Table1[[#This Row],['#Resources of Package]])</f>
        <v>38752.5</v>
      </c>
      <c r="M689" s="8">
        <f t="shared" ca="1" si="10"/>
        <v>14157.5</v>
      </c>
    </row>
    <row r="690" spans="11:13" x14ac:dyDescent="0.3">
      <c r="K690" s="8">
        <f ca="1">Table1[[#This Row],[Price]]*Table1[[#This Row],[Actual Demand]]</f>
        <v>109150</v>
      </c>
      <c r="L690" s="8">
        <f ca="1">(Table1[[#This Row],[Cost of Package Per Tourist]]*Table1[[#This Row],[Actual Demand]])+(Table1[[#This Row],[Cost per unit of resources]]*Table1[[#This Row],['#Resources of Package]])</f>
        <v>80062.5</v>
      </c>
      <c r="M690" s="8">
        <f t="shared" ca="1" si="10"/>
        <v>29087.5</v>
      </c>
    </row>
    <row r="691" spans="11:13" x14ac:dyDescent="0.3">
      <c r="K691" s="8">
        <f ca="1">Table1[[#This Row],[Price]]*Table1[[#This Row],[Actual Demand]]</f>
        <v>31500</v>
      </c>
      <c r="L691" s="8">
        <f ca="1">(Table1[[#This Row],[Cost of Package Per Tourist]]*Table1[[#This Row],[Actual Demand]])+(Table1[[#This Row],[Cost per unit of resources]]*Table1[[#This Row],['#Resources of Package]])</f>
        <v>23115</v>
      </c>
      <c r="M691" s="8">
        <f t="shared" ca="1" si="10"/>
        <v>8385</v>
      </c>
    </row>
    <row r="692" spans="11:13" x14ac:dyDescent="0.3">
      <c r="K692" s="8">
        <f ca="1">Table1[[#This Row],[Price]]*Table1[[#This Row],[Actual Demand]]</f>
        <v>143640</v>
      </c>
      <c r="L692" s="8">
        <f ca="1">(Table1[[#This Row],[Cost of Package Per Tourist]]*Table1[[#This Row],[Actual Demand]])+(Table1[[#This Row],[Cost per unit of resources]]*Table1[[#This Row],['#Resources of Package]])</f>
        <v>106750</v>
      </c>
      <c r="M692" s="8">
        <f t="shared" ca="1" si="10"/>
        <v>36890</v>
      </c>
    </row>
    <row r="693" spans="11:13" x14ac:dyDescent="0.3">
      <c r="K693" s="8">
        <f ca="1">Table1[[#This Row],[Price]]*Table1[[#This Row],[Actual Demand]]</f>
        <v>108480</v>
      </c>
      <c r="L693" s="8">
        <f ca="1">(Table1[[#This Row],[Cost of Package Per Tourist]]*Table1[[#This Row],[Actual Demand]])+(Table1[[#This Row],[Cost per unit of resources]]*Table1[[#This Row],['#Resources of Package]])</f>
        <v>79400</v>
      </c>
      <c r="M693" s="8">
        <f t="shared" ca="1" si="10"/>
        <v>29080</v>
      </c>
    </row>
    <row r="694" spans="11:13" x14ac:dyDescent="0.3">
      <c r="K694" s="8">
        <f ca="1">Table1[[#This Row],[Price]]*Table1[[#This Row],[Actual Demand]]</f>
        <v>74880</v>
      </c>
      <c r="L694" s="8">
        <f ca="1">(Table1[[#This Row],[Cost of Package Per Tourist]]*Table1[[#This Row],[Actual Demand]])+(Table1[[#This Row],[Cost per unit of resources]]*Table1[[#This Row],['#Resources of Package]])</f>
        <v>54880</v>
      </c>
      <c r="M694" s="8">
        <f t="shared" ca="1" si="10"/>
        <v>20000</v>
      </c>
    </row>
    <row r="695" spans="11:13" x14ac:dyDescent="0.3">
      <c r="K695" s="8">
        <f ca="1">Table1[[#This Row],[Price]]*Table1[[#This Row],[Actual Demand]]</f>
        <v>44160</v>
      </c>
      <c r="L695" s="8">
        <f ca="1">(Table1[[#This Row],[Cost of Package Per Tourist]]*Table1[[#This Row],[Actual Demand]])+(Table1[[#This Row],[Cost per unit of resources]]*Table1[[#This Row],['#Resources of Package]])</f>
        <v>32360</v>
      </c>
      <c r="M695" s="8">
        <f t="shared" ca="1" si="10"/>
        <v>11800</v>
      </c>
    </row>
    <row r="696" spans="11:13" x14ac:dyDescent="0.3">
      <c r="K696" s="8">
        <f ca="1">Table1[[#This Row],[Price]]*Table1[[#This Row],[Actual Demand]]</f>
        <v>92160</v>
      </c>
      <c r="L696" s="8">
        <f ca="1">(Table1[[#This Row],[Cost of Package Per Tourist]]*Table1[[#This Row],[Actual Demand]])+(Table1[[#This Row],[Cost per unit of resources]]*Table1[[#This Row],['#Resources of Package]])</f>
        <v>67620</v>
      </c>
      <c r="M696" s="8">
        <f t="shared" ca="1" si="10"/>
        <v>24540</v>
      </c>
    </row>
    <row r="697" spans="11:13" x14ac:dyDescent="0.3">
      <c r="K697" s="8">
        <f ca="1">Table1[[#This Row],[Price]]*Table1[[#This Row],[Actual Demand]]</f>
        <v>27900</v>
      </c>
      <c r="L697" s="8">
        <f ca="1">(Table1[[#This Row],[Cost of Package Per Tourist]]*Table1[[#This Row],[Actual Demand]])+(Table1[[#This Row],[Cost per unit of resources]]*Table1[[#This Row],['#Resources of Package]])</f>
        <v>20525</v>
      </c>
      <c r="M697" s="8">
        <f t="shared" ca="1" si="10"/>
        <v>7375</v>
      </c>
    </row>
    <row r="698" spans="11:13" x14ac:dyDescent="0.3">
      <c r="K698" s="8">
        <f ca="1">Table1[[#This Row],[Price]]*Table1[[#This Row],[Actual Demand]]</f>
        <v>54870</v>
      </c>
      <c r="L698" s="8">
        <f ca="1">(Table1[[#This Row],[Cost of Package Per Tourist]]*Table1[[#This Row],[Actual Demand]])+(Table1[[#This Row],[Cost per unit of resources]]*Table1[[#This Row],['#Resources of Package]])</f>
        <v>40172.5</v>
      </c>
      <c r="M698" s="8">
        <f t="shared" ca="1" si="10"/>
        <v>14697.5</v>
      </c>
    </row>
    <row r="699" spans="11:13" x14ac:dyDescent="0.3">
      <c r="K699" s="8">
        <f ca="1">Table1[[#This Row],[Price]]*Table1[[#This Row],[Actual Demand]]</f>
        <v>59520</v>
      </c>
      <c r="L699" s="8">
        <f ca="1">(Table1[[#This Row],[Cost of Package Per Tourist]]*Table1[[#This Row],[Actual Demand]])+(Table1[[#This Row],[Cost per unit of resources]]*Table1[[#This Row],['#Resources of Package]])</f>
        <v>43640</v>
      </c>
      <c r="M699" s="8">
        <f t="shared" ca="1" si="10"/>
        <v>15880</v>
      </c>
    </row>
    <row r="700" spans="11:13" x14ac:dyDescent="0.3">
      <c r="K700" s="8">
        <f ca="1">Table1[[#This Row],[Price]]*Table1[[#This Row],[Actual Demand]]</f>
        <v>48360</v>
      </c>
      <c r="L700" s="8">
        <f ca="1">(Table1[[#This Row],[Cost of Package Per Tourist]]*Table1[[#This Row],[Actual Demand]])+(Table1[[#This Row],[Cost per unit of resources]]*Table1[[#This Row],['#Resources of Package]])</f>
        <v>35550</v>
      </c>
      <c r="M700" s="8">
        <f t="shared" ca="1" si="10"/>
        <v>12810</v>
      </c>
    </row>
    <row r="701" spans="11:13" x14ac:dyDescent="0.3">
      <c r="K701" s="8">
        <f ca="1">Table1[[#This Row],[Price]]*Table1[[#This Row],[Actual Demand]]</f>
        <v>42680</v>
      </c>
      <c r="L701" s="8">
        <f ca="1">(Table1[[#This Row],[Cost of Package Per Tourist]]*Table1[[#This Row],[Actual Demand]])+(Table1[[#This Row],[Cost per unit of resources]]*Table1[[#This Row],['#Resources of Package]])</f>
        <v>31330</v>
      </c>
      <c r="M701" s="8">
        <f t="shared" ca="1" si="10"/>
        <v>11350</v>
      </c>
    </row>
    <row r="702" spans="11:13" x14ac:dyDescent="0.3">
      <c r="K702" s="8">
        <f ca="1">Table1[[#This Row],[Price]]*Table1[[#This Row],[Actual Demand]]</f>
        <v>28130</v>
      </c>
      <c r="L702" s="8">
        <f ca="1">(Table1[[#This Row],[Cost of Package Per Tourist]]*Table1[[#This Row],[Actual Demand]])+(Table1[[#This Row],[Cost per unit of resources]]*Table1[[#This Row],['#Resources of Package]])</f>
        <v>20837.5</v>
      </c>
      <c r="M702" s="8">
        <f t="shared" ca="1" si="10"/>
        <v>7292.5</v>
      </c>
    </row>
    <row r="703" spans="11:13" x14ac:dyDescent="0.3">
      <c r="K703" s="8">
        <f ca="1">Table1[[#This Row],[Price]]*Table1[[#This Row],[Actual Demand]]</f>
        <v>78570</v>
      </c>
      <c r="L703" s="8">
        <f ca="1">(Table1[[#This Row],[Cost of Package Per Tourist]]*Table1[[#This Row],[Actual Demand]])+(Table1[[#This Row],[Cost per unit of resources]]*Table1[[#This Row],['#Resources of Package]])</f>
        <v>57807.5</v>
      </c>
      <c r="M703" s="8">
        <f t="shared" ca="1" si="10"/>
        <v>20762.5</v>
      </c>
    </row>
    <row r="704" spans="11:13" x14ac:dyDescent="0.3">
      <c r="K704" s="8">
        <f ca="1">Table1[[#This Row],[Price]]*Table1[[#This Row],[Actual Demand]]</f>
        <v>87300</v>
      </c>
      <c r="L704" s="8">
        <f ca="1">(Table1[[#This Row],[Cost of Package Per Tourist]]*Table1[[#This Row],[Actual Demand]])+(Table1[[#This Row],[Cost per unit of resources]]*Table1[[#This Row],['#Resources of Package]])</f>
        <v>63855</v>
      </c>
      <c r="M704" s="8">
        <f t="shared" ca="1" si="10"/>
        <v>23445</v>
      </c>
    </row>
    <row r="705" spans="11:13" x14ac:dyDescent="0.3">
      <c r="K705" s="8">
        <f ca="1">Table1[[#This Row],[Price]]*Table1[[#This Row],[Actual Demand]]</f>
        <v>47520</v>
      </c>
      <c r="L705" s="8">
        <f ca="1">(Table1[[#This Row],[Cost of Package Per Tourist]]*Table1[[#This Row],[Actual Demand]])+(Table1[[#This Row],[Cost per unit of resources]]*Table1[[#This Row],['#Resources of Package]])</f>
        <v>34680</v>
      </c>
      <c r="M705" s="8">
        <f t="shared" ca="1" si="10"/>
        <v>12840</v>
      </c>
    </row>
    <row r="706" spans="11:13" x14ac:dyDescent="0.3">
      <c r="K706" s="8">
        <f ca="1">Table1[[#This Row],[Price]]*Table1[[#This Row],[Actual Demand]]</f>
        <v>33000</v>
      </c>
      <c r="L706" s="8">
        <f ca="1">(Table1[[#This Row],[Cost of Package Per Tourist]]*Table1[[#This Row],[Actual Demand]])+(Table1[[#This Row],[Cost per unit of resources]]*Table1[[#This Row],['#Resources of Package]])</f>
        <v>24360</v>
      </c>
      <c r="M706" s="8">
        <f t="shared" ca="1" si="10"/>
        <v>8640</v>
      </c>
    </row>
    <row r="707" spans="11:13" x14ac:dyDescent="0.3">
      <c r="K707" s="8">
        <f ca="1">Table1[[#This Row],[Price]]*Table1[[#This Row],[Actual Demand]]</f>
        <v>125400</v>
      </c>
      <c r="L707" s="8">
        <f ca="1">(Table1[[#This Row],[Cost of Package Per Tourist]]*Table1[[#This Row],[Actual Demand]])+(Table1[[#This Row],[Cost per unit of resources]]*Table1[[#This Row],['#Resources of Package]])</f>
        <v>91560</v>
      </c>
      <c r="M707" s="8">
        <f t="shared" ref="M707:M770" ca="1" si="11">K707-L707</f>
        <v>33840</v>
      </c>
    </row>
    <row r="708" spans="11:13" x14ac:dyDescent="0.3">
      <c r="K708" s="8">
        <f ca="1">Table1[[#This Row],[Price]]*Table1[[#This Row],[Actual Demand]]</f>
        <v>91080</v>
      </c>
      <c r="L708" s="8">
        <f ca="1">(Table1[[#This Row],[Cost of Package Per Tourist]]*Table1[[#This Row],[Actual Demand]])+(Table1[[#This Row],[Cost per unit of resources]]*Table1[[#This Row],['#Resources of Package]])</f>
        <v>66510</v>
      </c>
      <c r="M708" s="8">
        <f t="shared" ca="1" si="11"/>
        <v>24570</v>
      </c>
    </row>
    <row r="709" spans="11:13" x14ac:dyDescent="0.3">
      <c r="K709" s="8">
        <f ca="1">Table1[[#This Row],[Price]]*Table1[[#This Row],[Actual Demand]]</f>
        <v>99600</v>
      </c>
      <c r="L709" s="8">
        <f ca="1">(Table1[[#This Row],[Cost of Package Per Tourist]]*Table1[[#This Row],[Actual Demand]])+(Table1[[#This Row],[Cost per unit of resources]]*Table1[[#This Row],['#Resources of Package]])</f>
        <v>73020</v>
      </c>
      <c r="M709" s="8">
        <f t="shared" ca="1" si="11"/>
        <v>26580</v>
      </c>
    </row>
    <row r="710" spans="11:13" x14ac:dyDescent="0.3">
      <c r="K710" s="8">
        <f ca="1">Table1[[#This Row],[Price]]*Table1[[#This Row],[Actual Demand]]</f>
        <v>43200</v>
      </c>
      <c r="L710" s="8">
        <f ca="1">(Table1[[#This Row],[Cost of Package Per Tourist]]*Table1[[#This Row],[Actual Demand]])+(Table1[[#This Row],[Cost per unit of resources]]*Table1[[#This Row],['#Resources of Package]])</f>
        <v>31470</v>
      </c>
      <c r="M710" s="8">
        <f t="shared" ca="1" si="11"/>
        <v>11730</v>
      </c>
    </row>
    <row r="711" spans="11:13" x14ac:dyDescent="0.3">
      <c r="K711" s="8">
        <f ca="1">Table1[[#This Row],[Price]]*Table1[[#This Row],[Actual Demand]]</f>
        <v>38400</v>
      </c>
      <c r="L711" s="8">
        <f ca="1">(Table1[[#This Row],[Cost of Package Per Tourist]]*Table1[[#This Row],[Actual Demand]])+(Table1[[#This Row],[Cost per unit of resources]]*Table1[[#This Row],['#Resources of Package]])</f>
        <v>28110</v>
      </c>
      <c r="M711" s="8">
        <f t="shared" ca="1" si="11"/>
        <v>10290</v>
      </c>
    </row>
    <row r="712" spans="11:13" x14ac:dyDescent="0.3">
      <c r="K712" s="8">
        <f ca="1">Table1[[#This Row],[Price]]*Table1[[#This Row],[Actual Demand]]</f>
        <v>28800</v>
      </c>
      <c r="L712" s="8">
        <f ca="1">(Table1[[#This Row],[Cost of Package Per Tourist]]*Table1[[#This Row],[Actual Demand]])+(Table1[[#This Row],[Cost per unit of resources]]*Table1[[#This Row],['#Resources of Package]])</f>
        <v>21120</v>
      </c>
      <c r="M712" s="8">
        <f t="shared" ca="1" si="11"/>
        <v>7680</v>
      </c>
    </row>
    <row r="713" spans="11:13" x14ac:dyDescent="0.3">
      <c r="K713" s="8">
        <f ca="1">Table1[[#This Row],[Price]]*Table1[[#This Row],[Actual Demand]]</f>
        <v>24500</v>
      </c>
      <c r="L713" s="8">
        <f ca="1">(Table1[[#This Row],[Cost of Package Per Tourist]]*Table1[[#This Row],[Actual Demand]])+(Table1[[#This Row],[Cost per unit of resources]]*Table1[[#This Row],['#Resources of Package]])</f>
        <v>17925</v>
      </c>
      <c r="M713" s="8">
        <f t="shared" ca="1" si="11"/>
        <v>6575</v>
      </c>
    </row>
    <row r="714" spans="11:13" x14ac:dyDescent="0.3">
      <c r="K714" s="8">
        <f ca="1">Table1[[#This Row],[Price]]*Table1[[#This Row],[Actual Demand]]</f>
        <v>50960</v>
      </c>
      <c r="L714" s="8">
        <f ca="1">(Table1[[#This Row],[Cost of Package Per Tourist]]*Table1[[#This Row],[Actual Demand]])+(Table1[[#This Row],[Cost per unit of resources]]*Table1[[#This Row],['#Resources of Package]])</f>
        <v>36930</v>
      </c>
      <c r="M714" s="8">
        <f t="shared" ca="1" si="11"/>
        <v>14030</v>
      </c>
    </row>
    <row r="715" spans="11:13" x14ac:dyDescent="0.3">
      <c r="K715" s="8">
        <f ca="1">Table1[[#This Row],[Price]]*Table1[[#This Row],[Actual Demand]]</f>
        <v>47040</v>
      </c>
      <c r="L715" s="8">
        <f ca="1">(Table1[[#This Row],[Cost of Package Per Tourist]]*Table1[[#This Row],[Actual Demand]])+(Table1[[#This Row],[Cost per unit of resources]]*Table1[[#This Row],['#Resources of Package]])</f>
        <v>34110</v>
      </c>
      <c r="M715" s="8">
        <f t="shared" ca="1" si="11"/>
        <v>12930</v>
      </c>
    </row>
    <row r="716" spans="11:13" x14ac:dyDescent="0.3">
      <c r="K716" s="8">
        <f ca="1">Table1[[#This Row],[Price]]*Table1[[#This Row],[Actual Demand]]</f>
        <v>34300</v>
      </c>
      <c r="L716" s="8">
        <f ca="1">(Table1[[#This Row],[Cost of Package Per Tourist]]*Table1[[#This Row],[Actual Demand]])+(Table1[[#This Row],[Cost per unit of resources]]*Table1[[#This Row],['#Resources of Package]])</f>
        <v>24825</v>
      </c>
      <c r="M716" s="8">
        <f t="shared" ca="1" si="11"/>
        <v>9475</v>
      </c>
    </row>
    <row r="717" spans="11:13" x14ac:dyDescent="0.3">
      <c r="K717" s="8">
        <f ca="1">Table1[[#This Row],[Price]]*Table1[[#This Row],[Actual Demand]]</f>
        <v>132990</v>
      </c>
      <c r="L717" s="8">
        <f ca="1">(Table1[[#This Row],[Cost of Package Per Tourist]]*Table1[[#This Row],[Actual Demand]])+(Table1[[#This Row],[Cost per unit of resources]]*Table1[[#This Row],['#Resources of Package]])</f>
        <v>97432.5</v>
      </c>
      <c r="M717" s="8">
        <f t="shared" ca="1" si="11"/>
        <v>35557.5</v>
      </c>
    </row>
    <row r="718" spans="11:13" x14ac:dyDescent="0.3">
      <c r="K718" s="8">
        <f ca="1">Table1[[#This Row],[Price]]*Table1[[#This Row],[Actual Demand]]</f>
        <v>81510</v>
      </c>
      <c r="L718" s="8">
        <f ca="1">(Table1[[#This Row],[Cost of Package Per Tourist]]*Table1[[#This Row],[Actual Demand]])+(Table1[[#This Row],[Cost per unit of resources]]*Table1[[#This Row],['#Resources of Package]])</f>
        <v>59902.5</v>
      </c>
      <c r="M718" s="8">
        <f t="shared" ca="1" si="11"/>
        <v>21607.5</v>
      </c>
    </row>
    <row r="719" spans="11:13" x14ac:dyDescent="0.3">
      <c r="K719" s="8">
        <f ca="1">Table1[[#This Row],[Price]]*Table1[[#This Row],[Actual Demand]]</f>
        <v>134420</v>
      </c>
      <c r="L719" s="8">
        <f ca="1">(Table1[[#This Row],[Cost of Package Per Tourist]]*Table1[[#This Row],[Actual Demand]])+(Table1[[#This Row],[Cost per unit of resources]]*Table1[[#This Row],['#Resources of Package]])</f>
        <v>98385</v>
      </c>
      <c r="M719" s="8">
        <f t="shared" ca="1" si="11"/>
        <v>36035</v>
      </c>
    </row>
    <row r="720" spans="11:13" x14ac:dyDescent="0.3">
      <c r="K720" s="8">
        <f ca="1">Table1[[#This Row],[Price]]*Table1[[#This Row],[Actual Demand]]</f>
        <v>81510</v>
      </c>
      <c r="L720" s="8">
        <f ca="1">(Table1[[#This Row],[Cost of Package Per Tourist]]*Table1[[#This Row],[Actual Demand]])+(Table1[[#This Row],[Cost per unit of resources]]*Table1[[#This Row],['#Resources of Package]])</f>
        <v>59782.5</v>
      </c>
      <c r="M720" s="8">
        <f t="shared" ca="1" si="11"/>
        <v>21727.5</v>
      </c>
    </row>
    <row r="721" spans="11:13" x14ac:dyDescent="0.3">
      <c r="K721" s="8">
        <f ca="1">Table1[[#This Row],[Price]]*Table1[[#This Row],[Actual Demand]]</f>
        <v>123060</v>
      </c>
      <c r="L721" s="8">
        <f ca="1">(Table1[[#This Row],[Cost of Package Per Tourist]]*Table1[[#This Row],[Actual Demand]])+(Table1[[#This Row],[Cost per unit of resources]]*Table1[[#This Row],['#Resources of Package]])</f>
        <v>90315</v>
      </c>
      <c r="M721" s="8">
        <f t="shared" ca="1" si="11"/>
        <v>32745</v>
      </c>
    </row>
    <row r="722" spans="11:13" x14ac:dyDescent="0.3">
      <c r="K722" s="8">
        <f ca="1">Table1[[#This Row],[Price]]*Table1[[#This Row],[Actual Demand]]</f>
        <v>136245</v>
      </c>
      <c r="L722" s="8">
        <f ca="1">(Table1[[#This Row],[Cost of Package Per Tourist]]*Table1[[#This Row],[Actual Demand]])+(Table1[[#This Row],[Cost per unit of resources]]*Table1[[#This Row],['#Resources of Package]])</f>
        <v>99813.75</v>
      </c>
      <c r="M722" s="8">
        <f t="shared" ca="1" si="11"/>
        <v>36431.25</v>
      </c>
    </row>
    <row r="723" spans="11:13" x14ac:dyDescent="0.3">
      <c r="K723" s="8">
        <f ca="1">Table1[[#This Row],[Price]]*Table1[[#This Row],[Actual Demand]]</f>
        <v>95225</v>
      </c>
      <c r="L723" s="8">
        <f ca="1">(Table1[[#This Row],[Cost of Package Per Tourist]]*Table1[[#This Row],[Actual Demand]])+(Table1[[#This Row],[Cost per unit of resources]]*Table1[[#This Row],['#Resources of Package]])</f>
        <v>69888.75</v>
      </c>
      <c r="M723" s="8">
        <f t="shared" ca="1" si="11"/>
        <v>25336.25</v>
      </c>
    </row>
    <row r="724" spans="11:13" x14ac:dyDescent="0.3">
      <c r="K724" s="8">
        <f ca="1">Table1[[#This Row],[Price]]*Table1[[#This Row],[Actual Demand]]</f>
        <v>80575</v>
      </c>
      <c r="L724" s="8">
        <f ca="1">(Table1[[#This Row],[Cost of Package Per Tourist]]*Table1[[#This Row],[Actual Demand]])+(Table1[[#This Row],[Cost per unit of resources]]*Table1[[#This Row],['#Resources of Package]])</f>
        <v>59081.25</v>
      </c>
      <c r="M724" s="8">
        <f t="shared" ca="1" si="11"/>
        <v>21493.75</v>
      </c>
    </row>
    <row r="725" spans="11:13" x14ac:dyDescent="0.3">
      <c r="K725" s="8">
        <f ca="1">Table1[[#This Row],[Price]]*Table1[[#This Row],[Actual Demand]]</f>
        <v>50400</v>
      </c>
      <c r="L725" s="8">
        <f ca="1">(Table1[[#This Row],[Cost of Package Per Tourist]]*Table1[[#This Row],[Actual Demand]])+(Table1[[#This Row],[Cost per unit of resources]]*Table1[[#This Row],['#Resources of Package]])</f>
        <v>37080</v>
      </c>
      <c r="M725" s="8">
        <f t="shared" ca="1" si="11"/>
        <v>13320</v>
      </c>
    </row>
    <row r="726" spans="11:13" x14ac:dyDescent="0.3">
      <c r="K726" s="8">
        <f ca="1">Table1[[#This Row],[Price]]*Table1[[#This Row],[Actual Demand]]</f>
        <v>102375</v>
      </c>
      <c r="L726" s="8">
        <f ca="1">(Table1[[#This Row],[Cost of Package Per Tourist]]*Table1[[#This Row],[Actual Demand]])+(Table1[[#This Row],[Cost per unit of resources]]*Table1[[#This Row],['#Resources of Package]])</f>
        <v>75101.25</v>
      </c>
      <c r="M726" s="8">
        <f t="shared" ca="1" si="11"/>
        <v>27273.75</v>
      </c>
    </row>
    <row r="727" spans="11:13" x14ac:dyDescent="0.3">
      <c r="K727" s="8">
        <f ca="1">Table1[[#This Row],[Price]]*Table1[[#This Row],[Actual Demand]]</f>
        <v>122850</v>
      </c>
      <c r="L727" s="8">
        <f ca="1">(Table1[[#This Row],[Cost of Package Per Tourist]]*Table1[[#This Row],[Actual Demand]])+(Table1[[#This Row],[Cost per unit of resources]]*Table1[[#This Row],['#Resources of Package]])</f>
        <v>90487.5</v>
      </c>
      <c r="M727" s="8">
        <f t="shared" ca="1" si="11"/>
        <v>32362.5</v>
      </c>
    </row>
    <row r="728" spans="11:13" x14ac:dyDescent="0.3">
      <c r="K728" s="8">
        <f ca="1">Table1[[#This Row],[Price]]*Table1[[#This Row],[Actual Demand]]</f>
        <v>144900</v>
      </c>
      <c r="L728" s="8">
        <f ca="1">(Table1[[#This Row],[Cost of Package Per Tourist]]*Table1[[#This Row],[Actual Demand]])+(Table1[[#This Row],[Cost per unit of resources]]*Table1[[#This Row],['#Resources of Package]])</f>
        <v>106305</v>
      </c>
      <c r="M728" s="8">
        <f t="shared" ca="1" si="11"/>
        <v>38595</v>
      </c>
    </row>
    <row r="729" spans="11:13" x14ac:dyDescent="0.3">
      <c r="K729" s="8">
        <f ca="1">Table1[[#This Row],[Price]]*Table1[[#This Row],[Actual Demand]]</f>
        <v>89180</v>
      </c>
      <c r="L729" s="8">
        <f ca="1">(Table1[[#This Row],[Cost of Package Per Tourist]]*Table1[[#This Row],[Actual Demand]])+(Table1[[#This Row],[Cost per unit of resources]]*Table1[[#This Row],['#Resources of Package]])</f>
        <v>65965</v>
      </c>
      <c r="M729" s="8">
        <f t="shared" ca="1" si="11"/>
        <v>23215</v>
      </c>
    </row>
    <row r="730" spans="11:13" x14ac:dyDescent="0.3">
      <c r="K730" s="8">
        <f ca="1">Table1[[#This Row],[Price]]*Table1[[#This Row],[Actual Demand]]</f>
        <v>32760</v>
      </c>
      <c r="L730" s="8">
        <f ca="1">(Table1[[#This Row],[Cost of Package Per Tourist]]*Table1[[#This Row],[Actual Demand]])+(Table1[[#This Row],[Cost per unit of resources]]*Table1[[#This Row],['#Resources of Package]])</f>
        <v>24290</v>
      </c>
      <c r="M730" s="8">
        <f t="shared" ca="1" si="11"/>
        <v>8470</v>
      </c>
    </row>
    <row r="731" spans="11:13" x14ac:dyDescent="0.3">
      <c r="K731" s="8">
        <f ca="1">Table1[[#This Row],[Price]]*Table1[[#This Row],[Actual Demand]]</f>
        <v>94640</v>
      </c>
      <c r="L731" s="8">
        <f ca="1">(Table1[[#This Row],[Cost of Package Per Tourist]]*Table1[[#This Row],[Actual Demand]])+(Table1[[#This Row],[Cost per unit of resources]]*Table1[[#This Row],['#Resources of Package]])</f>
        <v>69940</v>
      </c>
      <c r="M731" s="8">
        <f t="shared" ca="1" si="11"/>
        <v>24700</v>
      </c>
    </row>
    <row r="732" spans="11:13" x14ac:dyDescent="0.3">
      <c r="K732" s="8">
        <f ca="1">Table1[[#This Row],[Price]]*Table1[[#This Row],[Actual Demand]]</f>
        <v>65520</v>
      </c>
      <c r="L732" s="8">
        <f ca="1">(Table1[[#This Row],[Cost of Package Per Tourist]]*Table1[[#This Row],[Actual Demand]])+(Table1[[#This Row],[Cost per unit of resources]]*Table1[[#This Row],['#Resources of Package]])</f>
        <v>47980</v>
      </c>
      <c r="M732" s="8">
        <f t="shared" ca="1" si="11"/>
        <v>17540</v>
      </c>
    </row>
    <row r="733" spans="11:13" x14ac:dyDescent="0.3">
      <c r="K733" s="8">
        <f ca="1">Table1[[#This Row],[Price]]*Table1[[#This Row],[Actual Demand]]</f>
        <v>67150</v>
      </c>
      <c r="L733" s="8">
        <f ca="1">(Table1[[#This Row],[Cost of Package Per Tourist]]*Table1[[#This Row],[Actual Demand]])+(Table1[[#This Row],[Cost per unit of resources]]*Table1[[#This Row],['#Resources of Package]])</f>
        <v>49012.5</v>
      </c>
      <c r="M733" s="8">
        <f t="shared" ca="1" si="11"/>
        <v>18137.5</v>
      </c>
    </row>
    <row r="734" spans="11:13" x14ac:dyDescent="0.3">
      <c r="K734" s="8">
        <f ca="1">Table1[[#This Row],[Price]]*Table1[[#This Row],[Actual Demand]]</f>
        <v>41475</v>
      </c>
      <c r="L734" s="8">
        <f ca="1">(Table1[[#This Row],[Cost of Package Per Tourist]]*Table1[[#This Row],[Actual Demand]])+(Table1[[#This Row],[Cost per unit of resources]]*Table1[[#This Row],['#Resources of Package]])</f>
        <v>30806.25</v>
      </c>
      <c r="M734" s="8">
        <f t="shared" ca="1" si="11"/>
        <v>10668.75</v>
      </c>
    </row>
    <row r="735" spans="11:13" x14ac:dyDescent="0.3">
      <c r="K735" s="8">
        <f ca="1">Table1[[#This Row],[Price]]*Table1[[#This Row],[Actual Demand]]</f>
        <v>57275</v>
      </c>
      <c r="L735" s="8">
        <f ca="1">(Table1[[#This Row],[Cost of Package Per Tourist]]*Table1[[#This Row],[Actual Demand]])+(Table1[[#This Row],[Cost per unit of resources]]*Table1[[#This Row],['#Resources of Package]])</f>
        <v>41806.25</v>
      </c>
      <c r="M735" s="8">
        <f t="shared" ca="1" si="11"/>
        <v>15468.75</v>
      </c>
    </row>
    <row r="736" spans="11:13" x14ac:dyDescent="0.3">
      <c r="K736" s="8">
        <f ca="1">Table1[[#This Row],[Price]]*Table1[[#This Row],[Actual Demand]]</f>
        <v>69125</v>
      </c>
      <c r="L736" s="8">
        <f ca="1">(Table1[[#This Row],[Cost of Package Per Tourist]]*Table1[[#This Row],[Actual Demand]])+(Table1[[#This Row],[Cost per unit of resources]]*Table1[[#This Row],['#Resources of Package]])</f>
        <v>50293.75</v>
      </c>
      <c r="M736" s="8">
        <f t="shared" ca="1" si="11"/>
        <v>18831.25</v>
      </c>
    </row>
    <row r="737" spans="11:13" x14ac:dyDescent="0.3">
      <c r="K737" s="8">
        <f ca="1">Table1[[#This Row],[Price]]*Table1[[#This Row],[Actual Demand]]</f>
        <v>61600</v>
      </c>
      <c r="L737" s="8">
        <f ca="1">(Table1[[#This Row],[Cost of Package Per Tourist]]*Table1[[#This Row],[Actual Demand]])+(Table1[[#This Row],[Cost per unit of resources]]*Table1[[#This Row],['#Resources of Package]])</f>
        <v>44780</v>
      </c>
      <c r="M737" s="8">
        <f t="shared" ca="1" si="11"/>
        <v>16820</v>
      </c>
    </row>
    <row r="738" spans="11:13" x14ac:dyDescent="0.3">
      <c r="K738" s="8">
        <f ca="1">Table1[[#This Row],[Price]]*Table1[[#This Row],[Actual Demand]]</f>
        <v>48510</v>
      </c>
      <c r="L738" s="8">
        <f ca="1">(Table1[[#This Row],[Cost of Package Per Tourist]]*Table1[[#This Row],[Actual Demand]])+(Table1[[#This Row],[Cost per unit of resources]]*Table1[[#This Row],['#Resources of Package]])</f>
        <v>35362.5</v>
      </c>
      <c r="M738" s="8">
        <f t="shared" ca="1" si="11"/>
        <v>13147.5</v>
      </c>
    </row>
    <row r="739" spans="11:13" x14ac:dyDescent="0.3">
      <c r="K739" s="8">
        <f ca="1">Table1[[#This Row],[Price]]*Table1[[#This Row],[Actual Demand]]</f>
        <v>5600</v>
      </c>
      <c r="L739" s="8">
        <f ca="1">(Table1[[#This Row],[Cost of Package Per Tourist]]*Table1[[#This Row],[Actual Demand]])+(Table1[[#This Row],[Cost per unit of resources]]*Table1[[#This Row],['#Resources of Package]])</f>
        <v>3950</v>
      </c>
      <c r="M739" s="8">
        <f t="shared" ca="1" si="11"/>
        <v>1650</v>
      </c>
    </row>
    <row r="740" spans="11:13" x14ac:dyDescent="0.3">
      <c r="K740" s="8">
        <f ca="1">Table1[[#This Row],[Price]]*Table1[[#This Row],[Actual Demand]]</f>
        <v>6580</v>
      </c>
      <c r="L740" s="8">
        <f ca="1">(Table1[[#This Row],[Cost of Package Per Tourist]]*Table1[[#This Row],[Actual Demand]])+(Table1[[#This Row],[Cost per unit of resources]]*Table1[[#This Row],['#Resources of Package]])</f>
        <v>4585</v>
      </c>
      <c r="M740" s="8">
        <f t="shared" ca="1" si="11"/>
        <v>1995</v>
      </c>
    </row>
    <row r="741" spans="11:13" x14ac:dyDescent="0.3">
      <c r="K741" s="8">
        <f ca="1">Table1[[#This Row],[Price]]*Table1[[#This Row],[Actual Demand]]</f>
        <v>8540</v>
      </c>
      <c r="L741" s="8">
        <f ca="1">(Table1[[#This Row],[Cost of Package Per Tourist]]*Table1[[#This Row],[Actual Demand]])+(Table1[[#This Row],[Cost per unit of resources]]*Table1[[#This Row],['#Resources of Package]])</f>
        <v>5925</v>
      </c>
      <c r="M741" s="8">
        <f t="shared" ca="1" si="11"/>
        <v>2615</v>
      </c>
    </row>
    <row r="742" spans="11:13" x14ac:dyDescent="0.3">
      <c r="K742" s="8">
        <f ca="1">Table1[[#This Row],[Price]]*Table1[[#This Row],[Actual Demand]]</f>
        <v>15400</v>
      </c>
      <c r="L742" s="8">
        <f ca="1">(Table1[[#This Row],[Cost of Package Per Tourist]]*Table1[[#This Row],[Actual Demand]])+(Table1[[#This Row],[Cost per unit of resources]]*Table1[[#This Row],['#Resources of Package]])</f>
        <v>10580</v>
      </c>
      <c r="M742" s="8">
        <f t="shared" ca="1" si="11"/>
        <v>4820</v>
      </c>
    </row>
    <row r="743" spans="11:13" x14ac:dyDescent="0.3">
      <c r="K743" s="8">
        <f ca="1">Table1[[#This Row],[Price]]*Table1[[#This Row],[Actual Demand]]</f>
        <v>21760</v>
      </c>
      <c r="L743" s="8">
        <f ca="1">(Table1[[#This Row],[Cost of Package Per Tourist]]*Table1[[#This Row],[Actual Demand]])+(Table1[[#This Row],[Cost per unit of resources]]*Table1[[#This Row],['#Resources of Package]])</f>
        <v>15790</v>
      </c>
      <c r="M743" s="8">
        <f t="shared" ca="1" si="11"/>
        <v>5970</v>
      </c>
    </row>
    <row r="744" spans="11:13" x14ac:dyDescent="0.3">
      <c r="K744" s="8">
        <f ca="1">Table1[[#This Row],[Price]]*Table1[[#This Row],[Actual Demand]]</f>
        <v>34000</v>
      </c>
      <c r="L744" s="8">
        <f ca="1">(Table1[[#This Row],[Cost of Package Per Tourist]]*Table1[[#This Row],[Actual Demand]])+(Table1[[#This Row],[Cost per unit of resources]]*Table1[[#This Row],['#Resources of Package]])</f>
        <v>24730</v>
      </c>
      <c r="M744" s="8">
        <f t="shared" ca="1" si="11"/>
        <v>9270</v>
      </c>
    </row>
    <row r="745" spans="11:13" x14ac:dyDescent="0.3">
      <c r="K745" s="8">
        <f ca="1">Table1[[#This Row],[Price]]*Table1[[#This Row],[Actual Demand]]</f>
        <v>20060</v>
      </c>
      <c r="L745" s="8">
        <f ca="1">(Table1[[#This Row],[Cost of Package Per Tourist]]*Table1[[#This Row],[Actual Demand]])+(Table1[[#This Row],[Cost per unit of resources]]*Table1[[#This Row],['#Resources of Package]])</f>
        <v>14495</v>
      </c>
      <c r="M745" s="8">
        <f t="shared" ca="1" si="11"/>
        <v>5565</v>
      </c>
    </row>
    <row r="746" spans="11:13" x14ac:dyDescent="0.3">
      <c r="K746" s="8">
        <f ca="1">Table1[[#This Row],[Price]]*Table1[[#This Row],[Actual Demand]]</f>
        <v>2120</v>
      </c>
      <c r="L746" s="8">
        <f ca="1">(Table1[[#This Row],[Cost of Package Per Tourist]]*Table1[[#This Row],[Actual Demand]])+(Table1[[#This Row],[Cost per unit of resources]]*Table1[[#This Row],['#Resources of Package]])</f>
        <v>1140</v>
      </c>
      <c r="M746" s="8">
        <f t="shared" ca="1" si="11"/>
        <v>980</v>
      </c>
    </row>
    <row r="747" spans="11:13" x14ac:dyDescent="0.3">
      <c r="K747" s="8">
        <f ca="1">Table1[[#This Row],[Price]]*Table1[[#This Row],[Actual Demand]]</f>
        <v>4080</v>
      </c>
      <c r="L747" s="8">
        <f ca="1">(Table1[[#This Row],[Cost of Package Per Tourist]]*Table1[[#This Row],[Actual Demand]])+(Table1[[#This Row],[Cost per unit of resources]]*Table1[[#This Row],['#Resources of Package]])</f>
        <v>2350</v>
      </c>
      <c r="M747" s="8">
        <f t="shared" ca="1" si="11"/>
        <v>1730</v>
      </c>
    </row>
    <row r="748" spans="11:13" x14ac:dyDescent="0.3">
      <c r="K748" s="8">
        <f ca="1">Table1[[#This Row],[Price]]*Table1[[#This Row],[Actual Demand]]</f>
        <v>38295</v>
      </c>
      <c r="L748" s="8">
        <f ca="1">(Table1[[#This Row],[Cost of Package Per Tourist]]*Table1[[#This Row],[Actual Demand]])+(Table1[[#This Row],[Cost per unit of resources]]*Table1[[#This Row],['#Resources of Package]])</f>
        <v>27691.25</v>
      </c>
      <c r="M748" s="8">
        <f t="shared" ca="1" si="11"/>
        <v>10603.75</v>
      </c>
    </row>
    <row r="749" spans="11:13" x14ac:dyDescent="0.3">
      <c r="K749" s="8">
        <f ca="1">Table1[[#This Row],[Price]]*Table1[[#This Row],[Actual Demand]]</f>
        <v>21390</v>
      </c>
      <c r="L749" s="8">
        <f ca="1">(Table1[[#This Row],[Cost of Package Per Tourist]]*Table1[[#This Row],[Actual Demand]])+(Table1[[#This Row],[Cost per unit of resources]]*Table1[[#This Row],['#Resources of Package]])</f>
        <v>15582.5</v>
      </c>
      <c r="M749" s="8">
        <f t="shared" ca="1" si="11"/>
        <v>5807.5</v>
      </c>
    </row>
    <row r="750" spans="11:13" x14ac:dyDescent="0.3">
      <c r="K750" s="8">
        <f ca="1">Table1[[#This Row],[Price]]*Table1[[#This Row],[Actual Demand]]</f>
        <v>24320</v>
      </c>
      <c r="L750" s="8">
        <f ca="1">(Table1[[#This Row],[Cost of Package Per Tourist]]*Table1[[#This Row],[Actual Demand]])+(Table1[[#This Row],[Cost per unit of resources]]*Table1[[#This Row],['#Resources of Package]])</f>
        <v>17680</v>
      </c>
      <c r="M750" s="8">
        <f t="shared" ca="1" si="11"/>
        <v>6640</v>
      </c>
    </row>
    <row r="751" spans="11:13" x14ac:dyDescent="0.3">
      <c r="K751" s="8">
        <f ca="1">Table1[[#This Row],[Price]]*Table1[[#This Row],[Actual Demand]]</f>
        <v>20140</v>
      </c>
      <c r="L751" s="8">
        <f ca="1">(Table1[[#This Row],[Cost of Package Per Tourist]]*Table1[[#This Row],[Actual Demand]])+(Table1[[#This Row],[Cost per unit of resources]]*Table1[[#This Row],['#Resources of Package]])</f>
        <v>14655</v>
      </c>
      <c r="M751" s="8">
        <f t="shared" ca="1" si="11"/>
        <v>5485</v>
      </c>
    </row>
    <row r="752" spans="11:13" x14ac:dyDescent="0.3">
      <c r="K752" s="8">
        <f ca="1">Table1[[#This Row],[Price]]*Table1[[#This Row],[Actual Demand]]</f>
        <v>12600</v>
      </c>
      <c r="L752" s="8">
        <f ca="1">(Table1[[#This Row],[Cost of Package Per Tourist]]*Table1[[#This Row],[Actual Demand]])+(Table1[[#This Row],[Cost per unit of resources]]*Table1[[#This Row],['#Resources of Package]])</f>
        <v>8720</v>
      </c>
      <c r="M752" s="8">
        <f t="shared" ca="1" si="11"/>
        <v>3880</v>
      </c>
    </row>
    <row r="753" spans="11:13" x14ac:dyDescent="0.3">
      <c r="K753" s="8">
        <f ca="1">Table1[[#This Row],[Price]]*Table1[[#This Row],[Actual Demand]]</f>
        <v>7500</v>
      </c>
      <c r="L753" s="8">
        <f ca="1">(Table1[[#This Row],[Cost of Package Per Tourist]]*Table1[[#This Row],[Actual Demand]])+(Table1[[#This Row],[Cost per unit of resources]]*Table1[[#This Row],['#Resources of Package]])</f>
        <v>5155</v>
      </c>
      <c r="M753" s="8">
        <f t="shared" ca="1" si="11"/>
        <v>2345</v>
      </c>
    </row>
    <row r="754" spans="11:13" x14ac:dyDescent="0.3">
      <c r="K754" s="8">
        <f ca="1">Table1[[#This Row],[Price]]*Table1[[#This Row],[Actual Demand]]</f>
        <v>2480</v>
      </c>
      <c r="L754" s="8">
        <f ca="1">(Table1[[#This Row],[Cost of Package Per Tourist]]*Table1[[#This Row],[Actual Demand]])+(Table1[[#This Row],[Cost per unit of resources]]*Table1[[#This Row],['#Resources of Package]])</f>
        <v>1360</v>
      </c>
      <c r="M754" s="8">
        <f t="shared" ca="1" si="11"/>
        <v>1120</v>
      </c>
    </row>
    <row r="755" spans="11:13" x14ac:dyDescent="0.3">
      <c r="K755" s="8">
        <f ca="1">Table1[[#This Row],[Price]]*Table1[[#This Row],[Actual Demand]]</f>
        <v>2120</v>
      </c>
      <c r="L755" s="8">
        <f ca="1">(Table1[[#This Row],[Cost of Package Per Tourist]]*Table1[[#This Row],[Actual Demand]])+(Table1[[#This Row],[Cost per unit of resources]]*Table1[[#This Row],['#Resources of Package]])</f>
        <v>1110</v>
      </c>
      <c r="M755" s="8">
        <f t="shared" ca="1" si="11"/>
        <v>1010</v>
      </c>
    </row>
    <row r="756" spans="11:13" x14ac:dyDescent="0.3">
      <c r="K756" s="8">
        <f ca="1">Table1[[#This Row],[Price]]*Table1[[#This Row],[Actual Demand]]</f>
        <v>35640</v>
      </c>
      <c r="L756" s="8">
        <f ca="1">(Table1[[#This Row],[Cost of Package Per Tourist]]*Table1[[#This Row],[Actual Demand]])+(Table1[[#This Row],[Cost per unit of resources]]*Table1[[#This Row],['#Resources of Package]])</f>
        <v>26100</v>
      </c>
      <c r="M756" s="8">
        <f t="shared" ca="1" si="11"/>
        <v>9540</v>
      </c>
    </row>
    <row r="757" spans="11:13" x14ac:dyDescent="0.3">
      <c r="K757" s="8">
        <f ca="1">Table1[[#This Row],[Price]]*Table1[[#This Row],[Actual Demand]]</f>
        <v>25245</v>
      </c>
      <c r="L757" s="8">
        <f ca="1">(Table1[[#This Row],[Cost of Package Per Tourist]]*Table1[[#This Row],[Actual Demand]])+(Table1[[#This Row],[Cost per unit of resources]]*Table1[[#This Row],['#Resources of Package]])</f>
        <v>18503.75</v>
      </c>
      <c r="M757" s="8">
        <f t="shared" ca="1" si="11"/>
        <v>6741.25</v>
      </c>
    </row>
    <row r="758" spans="11:13" x14ac:dyDescent="0.3">
      <c r="K758" s="8">
        <f ca="1">Table1[[#This Row],[Price]]*Table1[[#This Row],[Actual Demand]]</f>
        <v>32000</v>
      </c>
      <c r="L758" s="8">
        <f ca="1">(Table1[[#This Row],[Cost of Package Per Tourist]]*Table1[[#This Row],[Actual Demand]])+(Table1[[#This Row],[Cost per unit of resources]]*Table1[[#This Row],['#Resources of Package]])</f>
        <v>23450</v>
      </c>
      <c r="M758" s="8">
        <f t="shared" ca="1" si="11"/>
        <v>8550</v>
      </c>
    </row>
    <row r="759" spans="11:13" x14ac:dyDescent="0.3">
      <c r="K759" s="8">
        <f ca="1">Table1[[#This Row],[Price]]*Table1[[#This Row],[Actual Demand]]</f>
        <v>21000</v>
      </c>
      <c r="L759" s="8">
        <f ca="1">(Table1[[#This Row],[Cost of Package Per Tourist]]*Table1[[#This Row],[Actual Demand]])+(Table1[[#This Row],[Cost per unit of resources]]*Table1[[#This Row],['#Resources of Package]])</f>
        <v>15450</v>
      </c>
      <c r="M759" s="8">
        <f t="shared" ca="1" si="11"/>
        <v>5550</v>
      </c>
    </row>
    <row r="760" spans="11:13" x14ac:dyDescent="0.3">
      <c r="K760" s="8">
        <f ca="1">Table1[[#This Row],[Price]]*Table1[[#This Row],[Actual Demand]]</f>
        <v>31500</v>
      </c>
      <c r="L760" s="8">
        <f ca="1">(Table1[[#This Row],[Cost of Package Per Tourist]]*Table1[[#This Row],[Actual Demand]])+(Table1[[#This Row],[Cost per unit of resources]]*Table1[[#This Row],['#Resources of Package]])</f>
        <v>23075</v>
      </c>
      <c r="M760" s="8">
        <f t="shared" ca="1" si="11"/>
        <v>8425</v>
      </c>
    </row>
    <row r="761" spans="11:13" x14ac:dyDescent="0.3">
      <c r="K761" s="8">
        <f ca="1">Table1[[#This Row],[Price]]*Table1[[#This Row],[Actual Demand]]</f>
        <v>55500</v>
      </c>
      <c r="L761" s="8">
        <f ca="1">(Table1[[#This Row],[Cost of Package Per Tourist]]*Table1[[#This Row],[Actual Demand]])+(Table1[[#This Row],[Cost per unit of resources]]*Table1[[#This Row],['#Resources of Package]])</f>
        <v>40665</v>
      </c>
      <c r="M761" s="8">
        <f t="shared" ca="1" si="11"/>
        <v>14835</v>
      </c>
    </row>
    <row r="762" spans="11:13" x14ac:dyDescent="0.3">
      <c r="K762" s="8">
        <f ca="1">Table1[[#This Row],[Price]]*Table1[[#This Row],[Actual Demand]]</f>
        <v>73360</v>
      </c>
      <c r="L762" s="8">
        <f ca="1">(Table1[[#This Row],[Cost of Package Per Tourist]]*Table1[[#This Row],[Actual Demand]])+(Table1[[#This Row],[Cost per unit of resources]]*Table1[[#This Row],['#Resources of Package]])</f>
        <v>53990</v>
      </c>
      <c r="M762" s="8">
        <f t="shared" ca="1" si="11"/>
        <v>19370</v>
      </c>
    </row>
    <row r="763" spans="11:13" x14ac:dyDescent="0.3">
      <c r="K763" s="8">
        <f ca="1">Table1[[#This Row],[Price]]*Table1[[#This Row],[Actual Demand]]</f>
        <v>58295</v>
      </c>
      <c r="L763" s="8">
        <f ca="1">(Table1[[#This Row],[Cost of Package Per Tourist]]*Table1[[#This Row],[Actual Demand]])+(Table1[[#This Row],[Cost per unit of resources]]*Table1[[#This Row],['#Resources of Package]])</f>
        <v>42951.25</v>
      </c>
      <c r="M763" s="8">
        <f t="shared" ca="1" si="11"/>
        <v>15343.75</v>
      </c>
    </row>
    <row r="764" spans="11:13" x14ac:dyDescent="0.3">
      <c r="K764" s="8">
        <f ca="1">Table1[[#This Row],[Price]]*Table1[[#This Row],[Actual Demand]]</f>
        <v>36340</v>
      </c>
      <c r="L764" s="8">
        <f ca="1">(Table1[[#This Row],[Cost of Package Per Tourist]]*Table1[[#This Row],[Actual Demand]])+(Table1[[#This Row],[Cost per unit of resources]]*Table1[[#This Row],['#Resources of Package]])</f>
        <v>26435</v>
      </c>
      <c r="M764" s="8">
        <f t="shared" ca="1" si="11"/>
        <v>9905</v>
      </c>
    </row>
    <row r="765" spans="11:13" x14ac:dyDescent="0.3">
      <c r="K765" s="8">
        <f ca="1">Table1[[#This Row],[Price]]*Table1[[#This Row],[Actual Demand]]</f>
        <v>16195</v>
      </c>
      <c r="L765" s="8">
        <f ca="1">(Table1[[#This Row],[Cost of Package Per Tourist]]*Table1[[#This Row],[Actual Demand]])+(Table1[[#This Row],[Cost per unit of resources]]*Table1[[#This Row],['#Resources of Package]])</f>
        <v>11896.25</v>
      </c>
      <c r="M765" s="8">
        <f t="shared" ca="1" si="11"/>
        <v>4298.75</v>
      </c>
    </row>
    <row r="766" spans="11:13" x14ac:dyDescent="0.3">
      <c r="K766" s="8">
        <f ca="1">Table1[[#This Row],[Price]]*Table1[[#This Row],[Actual Demand]]</f>
        <v>132080</v>
      </c>
      <c r="L766" s="8">
        <f ca="1">(Table1[[#This Row],[Cost of Package Per Tourist]]*Table1[[#This Row],[Actual Demand]])+(Table1[[#This Row],[Cost per unit of resources]]*Table1[[#This Row],['#Resources of Package]])</f>
        <v>97300</v>
      </c>
      <c r="M766" s="8">
        <f t="shared" ca="1" si="11"/>
        <v>34780</v>
      </c>
    </row>
    <row r="767" spans="11:13" x14ac:dyDescent="0.3">
      <c r="K767" s="8">
        <f ca="1">Table1[[#This Row],[Price]]*Table1[[#This Row],[Actual Demand]]</f>
        <v>50800</v>
      </c>
      <c r="L767" s="8">
        <f ca="1">(Table1[[#This Row],[Cost of Package Per Tourist]]*Table1[[#This Row],[Actual Demand]])+(Table1[[#This Row],[Cost per unit of resources]]*Table1[[#This Row],['#Resources of Package]])</f>
        <v>37480</v>
      </c>
      <c r="M767" s="8">
        <f t="shared" ca="1" si="11"/>
        <v>13320</v>
      </c>
    </row>
    <row r="768" spans="11:13" x14ac:dyDescent="0.3">
      <c r="K768" s="8">
        <f ca="1">Table1[[#This Row],[Price]]*Table1[[#This Row],[Actual Demand]]</f>
        <v>111760</v>
      </c>
      <c r="L768" s="8">
        <f ca="1">(Table1[[#This Row],[Cost of Package Per Tourist]]*Table1[[#This Row],[Actual Demand]])+(Table1[[#This Row],[Cost per unit of resources]]*Table1[[#This Row],['#Resources of Package]])</f>
        <v>82240</v>
      </c>
      <c r="M768" s="8">
        <f t="shared" ca="1" si="11"/>
        <v>29520</v>
      </c>
    </row>
    <row r="769" spans="11:13" x14ac:dyDescent="0.3">
      <c r="K769" s="8">
        <f ca="1">Table1[[#This Row],[Price]]*Table1[[#This Row],[Actual Demand]]</f>
        <v>74930</v>
      </c>
      <c r="L769" s="8">
        <f ca="1">(Table1[[#This Row],[Cost of Package Per Tourist]]*Table1[[#This Row],[Actual Demand]])+(Table1[[#This Row],[Cost per unit of resources]]*Table1[[#This Row],['#Resources of Package]])</f>
        <v>55157.5</v>
      </c>
      <c r="M769" s="8">
        <f t="shared" ca="1" si="11"/>
        <v>19772.5</v>
      </c>
    </row>
    <row r="770" spans="11:13" x14ac:dyDescent="0.3">
      <c r="K770" s="8">
        <f ca="1">Table1[[#This Row],[Price]]*Table1[[#This Row],[Actual Demand]]</f>
        <v>27560</v>
      </c>
      <c r="L770" s="8">
        <f ca="1">(Table1[[#This Row],[Cost of Package Per Tourist]]*Table1[[#This Row],[Actual Demand]])+(Table1[[#This Row],[Cost per unit of resources]]*Table1[[#This Row],['#Resources of Package]])</f>
        <v>19890</v>
      </c>
      <c r="M770" s="8">
        <f t="shared" ca="1" si="11"/>
        <v>7670</v>
      </c>
    </row>
    <row r="771" spans="11:13" x14ac:dyDescent="0.3">
      <c r="K771" s="8">
        <f ca="1">Table1[[#This Row],[Price]]*Table1[[#This Row],[Actual Demand]]</f>
        <v>19610</v>
      </c>
      <c r="L771" s="8">
        <f ca="1">(Table1[[#This Row],[Cost of Package Per Tourist]]*Table1[[#This Row],[Actual Demand]])+(Table1[[#This Row],[Cost per unit of resources]]*Table1[[#This Row],['#Resources of Package]])</f>
        <v>14097.5</v>
      </c>
      <c r="M771" s="8">
        <f t="shared" ref="M771:M834" ca="1" si="12">K771-L771</f>
        <v>5512.5</v>
      </c>
    </row>
    <row r="772" spans="11:13" x14ac:dyDescent="0.3">
      <c r="K772" s="8">
        <f ca="1">Table1[[#This Row],[Price]]*Table1[[#This Row],[Actual Demand]]</f>
        <v>30600</v>
      </c>
      <c r="L772" s="8">
        <f ca="1">(Table1[[#This Row],[Cost of Package Per Tourist]]*Table1[[#This Row],[Actual Demand]])+(Table1[[#This Row],[Cost per unit of resources]]*Table1[[#This Row],['#Resources of Package]])</f>
        <v>22170</v>
      </c>
      <c r="M772" s="8">
        <f t="shared" ca="1" si="12"/>
        <v>8430</v>
      </c>
    </row>
    <row r="773" spans="11:13" x14ac:dyDescent="0.3">
      <c r="K773" s="8">
        <f ca="1">Table1[[#This Row],[Price]]*Table1[[#This Row],[Actual Demand]]</f>
        <v>33320</v>
      </c>
      <c r="L773" s="8">
        <f ca="1">(Table1[[#This Row],[Cost of Package Per Tourist]]*Table1[[#This Row],[Actual Demand]])+(Table1[[#This Row],[Cost per unit of resources]]*Table1[[#This Row],['#Resources of Package]])</f>
        <v>24310</v>
      </c>
      <c r="M773" s="8">
        <f t="shared" ca="1" si="12"/>
        <v>9010</v>
      </c>
    </row>
    <row r="774" spans="11:13" x14ac:dyDescent="0.3">
      <c r="K774" s="8">
        <f ca="1">Table1[[#This Row],[Price]]*Table1[[#This Row],[Actual Demand]]</f>
        <v>33320</v>
      </c>
      <c r="L774" s="8">
        <f ca="1">(Table1[[#This Row],[Cost of Package Per Tourist]]*Table1[[#This Row],[Actual Demand]])+(Table1[[#This Row],[Cost per unit of resources]]*Table1[[#This Row],['#Resources of Package]])</f>
        <v>24330</v>
      </c>
      <c r="M774" s="8">
        <f t="shared" ca="1" si="12"/>
        <v>8990</v>
      </c>
    </row>
    <row r="775" spans="11:13" x14ac:dyDescent="0.3">
      <c r="K775" s="8">
        <f ca="1">Table1[[#This Row],[Price]]*Table1[[#This Row],[Actual Demand]]</f>
        <v>19040</v>
      </c>
      <c r="L775" s="8">
        <f ca="1">(Table1[[#This Row],[Cost of Package Per Tourist]]*Table1[[#This Row],[Actual Demand]])+(Table1[[#This Row],[Cost per unit of resources]]*Table1[[#This Row],['#Resources of Package]])</f>
        <v>13760</v>
      </c>
      <c r="M775" s="8">
        <f t="shared" ca="1" si="12"/>
        <v>5280</v>
      </c>
    </row>
    <row r="776" spans="11:13" x14ac:dyDescent="0.3">
      <c r="K776" s="8">
        <f ca="1">Table1[[#This Row],[Price]]*Table1[[#This Row],[Actual Demand]]</f>
        <v>11165</v>
      </c>
      <c r="L776" s="8">
        <f ca="1">(Table1[[#This Row],[Cost of Package Per Tourist]]*Table1[[#This Row],[Actual Demand]])+(Table1[[#This Row],[Cost per unit of resources]]*Table1[[#This Row],['#Resources of Package]])</f>
        <v>7693.75</v>
      </c>
      <c r="M776" s="8">
        <f t="shared" ca="1" si="12"/>
        <v>3471.25</v>
      </c>
    </row>
    <row r="777" spans="11:13" x14ac:dyDescent="0.3">
      <c r="K777" s="8">
        <f ca="1">Table1[[#This Row],[Price]]*Table1[[#This Row],[Actual Demand]]</f>
        <v>9135</v>
      </c>
      <c r="L777" s="8">
        <f ca="1">(Table1[[#This Row],[Cost of Package Per Tourist]]*Table1[[#This Row],[Actual Demand]])+(Table1[[#This Row],[Cost per unit of resources]]*Table1[[#This Row],['#Resources of Package]])</f>
        <v>6361.25</v>
      </c>
      <c r="M777" s="8">
        <f t="shared" ca="1" si="12"/>
        <v>2773.75</v>
      </c>
    </row>
    <row r="778" spans="11:13" x14ac:dyDescent="0.3">
      <c r="K778" s="8">
        <f ca="1">Table1[[#This Row],[Price]]*Table1[[#This Row],[Actual Demand]]</f>
        <v>4655</v>
      </c>
      <c r="L778" s="8">
        <f ca="1">(Table1[[#This Row],[Cost of Package Per Tourist]]*Table1[[#This Row],[Actual Demand]])+(Table1[[#This Row],[Cost per unit of resources]]*Table1[[#This Row],['#Resources of Package]])</f>
        <v>3101.25</v>
      </c>
      <c r="M778" s="8">
        <f t="shared" ca="1" si="12"/>
        <v>1553.75</v>
      </c>
    </row>
    <row r="779" spans="11:13" x14ac:dyDescent="0.3">
      <c r="K779" s="8">
        <f ca="1">Table1[[#This Row],[Price]]*Table1[[#This Row],[Actual Demand]]</f>
        <v>5795</v>
      </c>
      <c r="L779" s="8">
        <f ca="1">(Table1[[#This Row],[Cost of Package Per Tourist]]*Table1[[#This Row],[Actual Demand]])+(Table1[[#This Row],[Cost per unit of resources]]*Table1[[#This Row],['#Resources of Package]])</f>
        <v>3876.25</v>
      </c>
      <c r="M779" s="8">
        <f t="shared" ca="1" si="12"/>
        <v>1918.75</v>
      </c>
    </row>
    <row r="780" spans="11:13" x14ac:dyDescent="0.3">
      <c r="K780" s="8">
        <f ca="1">Table1[[#This Row],[Price]]*Table1[[#This Row],[Actual Demand]]</f>
        <v>9215</v>
      </c>
      <c r="L780" s="8">
        <f ca="1">(Table1[[#This Row],[Cost of Package Per Tourist]]*Table1[[#This Row],[Actual Demand]])+(Table1[[#This Row],[Cost per unit of resources]]*Table1[[#This Row],['#Resources of Package]])</f>
        <v>6131.25</v>
      </c>
      <c r="M780" s="8">
        <f t="shared" ca="1" si="12"/>
        <v>3083.75</v>
      </c>
    </row>
    <row r="781" spans="11:13" x14ac:dyDescent="0.3">
      <c r="K781" s="8">
        <f ca="1">Table1[[#This Row],[Price]]*Table1[[#This Row],[Actual Demand]]</f>
        <v>2250</v>
      </c>
      <c r="L781" s="8">
        <f ca="1">(Table1[[#This Row],[Cost of Package Per Tourist]]*Table1[[#This Row],[Actual Demand]])+(Table1[[#This Row],[Cost per unit of resources]]*Table1[[#This Row],['#Resources of Package]])</f>
        <v>927.5</v>
      </c>
      <c r="M781" s="8">
        <f t="shared" ca="1" si="12"/>
        <v>1322.5</v>
      </c>
    </row>
    <row r="782" spans="11:13" x14ac:dyDescent="0.3">
      <c r="K782" s="8">
        <f ca="1">Table1[[#This Row],[Price]]*Table1[[#This Row],[Actual Demand]]</f>
        <v>2075</v>
      </c>
      <c r="L782" s="8">
        <f ca="1">(Table1[[#This Row],[Cost of Package Per Tourist]]*Table1[[#This Row],[Actual Demand]])+(Table1[[#This Row],[Cost per unit of resources]]*Table1[[#This Row],['#Resources of Package]])</f>
        <v>816.25</v>
      </c>
      <c r="M782" s="8">
        <f t="shared" ca="1" si="12"/>
        <v>1258.75</v>
      </c>
    </row>
    <row r="783" spans="11:13" x14ac:dyDescent="0.3">
      <c r="K783" s="8">
        <f ca="1">Table1[[#This Row],[Price]]*Table1[[#This Row],[Actual Demand]]</f>
        <v>2250</v>
      </c>
      <c r="L783" s="8">
        <f ca="1">(Table1[[#This Row],[Cost of Package Per Tourist]]*Table1[[#This Row],[Actual Demand]])+(Table1[[#This Row],[Cost per unit of resources]]*Table1[[#This Row],['#Resources of Package]])</f>
        <v>867.5</v>
      </c>
      <c r="M783" s="8">
        <f t="shared" ca="1" si="12"/>
        <v>1382.5</v>
      </c>
    </row>
    <row r="784" spans="11:13" x14ac:dyDescent="0.3">
      <c r="K784" s="8">
        <f ca="1">Table1[[#This Row],[Price]]*Table1[[#This Row],[Actual Demand]]</f>
        <v>39900</v>
      </c>
      <c r="L784" s="8">
        <f ca="1">(Table1[[#This Row],[Cost of Package Per Tourist]]*Table1[[#This Row],[Actual Demand]])+(Table1[[#This Row],[Cost per unit of resources]]*Table1[[#This Row],['#Resources of Package]])</f>
        <v>29055</v>
      </c>
      <c r="M784" s="8">
        <f t="shared" ca="1" si="12"/>
        <v>10845</v>
      </c>
    </row>
    <row r="785" spans="11:13" x14ac:dyDescent="0.3">
      <c r="K785" s="8">
        <f ca="1">Table1[[#This Row],[Price]]*Table1[[#This Row],[Actual Demand]]</f>
        <v>38000</v>
      </c>
      <c r="L785" s="8">
        <f ca="1">(Table1[[#This Row],[Cost of Package Per Tourist]]*Table1[[#This Row],[Actual Demand]])+(Table1[[#This Row],[Cost per unit of resources]]*Table1[[#This Row],['#Resources of Package]])</f>
        <v>27680</v>
      </c>
      <c r="M785" s="8">
        <f t="shared" ca="1" si="12"/>
        <v>10320</v>
      </c>
    </row>
    <row r="786" spans="11:13" x14ac:dyDescent="0.3">
      <c r="K786" s="8">
        <f ca="1">Table1[[#This Row],[Price]]*Table1[[#This Row],[Actual Demand]]</f>
        <v>35720</v>
      </c>
      <c r="L786" s="8">
        <f ca="1">(Table1[[#This Row],[Cost of Package Per Tourist]]*Table1[[#This Row],[Actual Demand]])+(Table1[[#This Row],[Cost per unit of resources]]*Table1[[#This Row],['#Resources of Package]])</f>
        <v>25970</v>
      </c>
      <c r="M786" s="8">
        <f t="shared" ca="1" si="12"/>
        <v>9750</v>
      </c>
    </row>
    <row r="787" spans="11:13" x14ac:dyDescent="0.3">
      <c r="K787" s="8">
        <f ca="1">Table1[[#This Row],[Price]]*Table1[[#This Row],[Actual Demand]]</f>
        <v>20520</v>
      </c>
      <c r="L787" s="8">
        <f ca="1">(Table1[[#This Row],[Cost of Package Per Tourist]]*Table1[[#This Row],[Actual Demand]])+(Table1[[#This Row],[Cost per unit of resources]]*Table1[[#This Row],['#Resources of Package]])</f>
        <v>14460</v>
      </c>
      <c r="M787" s="8">
        <f t="shared" ca="1" si="12"/>
        <v>6060</v>
      </c>
    </row>
    <row r="788" spans="11:13" x14ac:dyDescent="0.3">
      <c r="K788" s="8">
        <f ca="1">Table1[[#This Row],[Price]]*Table1[[#This Row],[Actual Demand]]</f>
        <v>18810</v>
      </c>
      <c r="L788" s="8">
        <f ca="1">(Table1[[#This Row],[Cost of Package Per Tourist]]*Table1[[#This Row],[Actual Demand]])+(Table1[[#This Row],[Cost per unit of resources]]*Table1[[#This Row],['#Resources of Package]])</f>
        <v>13417.5</v>
      </c>
      <c r="M788" s="8">
        <f t="shared" ca="1" si="12"/>
        <v>5392.5</v>
      </c>
    </row>
    <row r="789" spans="11:13" x14ac:dyDescent="0.3">
      <c r="K789" s="8">
        <f ca="1">Table1[[#This Row],[Price]]*Table1[[#This Row],[Actual Demand]]</f>
        <v>11590</v>
      </c>
      <c r="L789" s="8">
        <f ca="1">(Table1[[#This Row],[Cost of Package Per Tourist]]*Table1[[#This Row],[Actual Demand]])+(Table1[[#This Row],[Cost per unit of resources]]*Table1[[#This Row],['#Resources of Package]])</f>
        <v>8182.5</v>
      </c>
      <c r="M789" s="8">
        <f t="shared" ca="1" si="12"/>
        <v>3407.5</v>
      </c>
    </row>
    <row r="790" spans="11:13" x14ac:dyDescent="0.3">
      <c r="K790" s="8">
        <f ca="1">Table1[[#This Row],[Price]]*Table1[[#This Row],[Actual Demand]]</f>
        <v>31980</v>
      </c>
      <c r="L790" s="8">
        <f ca="1">(Table1[[#This Row],[Cost of Package Per Tourist]]*Table1[[#This Row],[Actual Demand]])+(Table1[[#This Row],[Cost per unit of resources]]*Table1[[#This Row],['#Resources of Package]])</f>
        <v>23315</v>
      </c>
      <c r="M790" s="8">
        <f t="shared" ca="1" si="12"/>
        <v>8665</v>
      </c>
    </row>
    <row r="791" spans="11:13" x14ac:dyDescent="0.3">
      <c r="K791" s="8">
        <f ca="1">Table1[[#This Row],[Price]]*Table1[[#This Row],[Actual Demand]]</f>
        <v>35880</v>
      </c>
      <c r="L791" s="8">
        <f ca="1">(Table1[[#This Row],[Cost of Package Per Tourist]]*Table1[[#This Row],[Actual Demand]])+(Table1[[#This Row],[Cost per unit of resources]]*Table1[[#This Row],['#Resources of Package]])</f>
        <v>26130</v>
      </c>
      <c r="M791" s="8">
        <f t="shared" ca="1" si="12"/>
        <v>9750</v>
      </c>
    </row>
    <row r="792" spans="11:13" x14ac:dyDescent="0.3">
      <c r="K792" s="8">
        <f ca="1">Table1[[#This Row],[Price]]*Table1[[#This Row],[Actual Demand]]</f>
        <v>44070</v>
      </c>
      <c r="L792" s="8">
        <f ca="1">(Table1[[#This Row],[Cost of Package Per Tourist]]*Table1[[#This Row],[Actual Demand]])+(Table1[[#This Row],[Cost per unit of resources]]*Table1[[#This Row],['#Resources of Package]])</f>
        <v>32002.5</v>
      </c>
      <c r="M792" s="8">
        <f t="shared" ca="1" si="12"/>
        <v>12067.5</v>
      </c>
    </row>
    <row r="793" spans="11:13" x14ac:dyDescent="0.3">
      <c r="K793" s="8">
        <f ca="1">Table1[[#This Row],[Price]]*Table1[[#This Row],[Actual Demand]]</f>
        <v>20280</v>
      </c>
      <c r="L793" s="8">
        <f ca="1">(Table1[[#This Row],[Cost of Package Per Tourist]]*Table1[[#This Row],[Actual Demand]])+(Table1[[#This Row],[Cost per unit of resources]]*Table1[[#This Row],['#Resources of Package]])</f>
        <v>14760</v>
      </c>
      <c r="M793" s="8">
        <f t="shared" ca="1" si="12"/>
        <v>5520</v>
      </c>
    </row>
    <row r="794" spans="11:13" x14ac:dyDescent="0.3">
      <c r="K794" s="8">
        <f ca="1">Table1[[#This Row],[Price]]*Table1[[#This Row],[Actual Demand]]</f>
        <v>4900</v>
      </c>
      <c r="L794" s="8">
        <f ca="1">(Table1[[#This Row],[Cost of Package Per Tourist]]*Table1[[#This Row],[Actual Demand]])+(Table1[[#This Row],[Cost per unit of resources]]*Table1[[#This Row],['#Resources of Package]])</f>
        <v>3115</v>
      </c>
      <c r="M794" s="8">
        <f t="shared" ca="1" si="12"/>
        <v>1785</v>
      </c>
    </row>
    <row r="795" spans="11:13" x14ac:dyDescent="0.3">
      <c r="K795" s="8">
        <f ca="1">Table1[[#This Row],[Price]]*Table1[[#This Row],[Actual Demand]]</f>
        <v>4340</v>
      </c>
      <c r="L795" s="8">
        <f ca="1">(Table1[[#This Row],[Cost of Package Per Tourist]]*Table1[[#This Row],[Actual Demand]])+(Table1[[#This Row],[Cost per unit of resources]]*Table1[[#This Row],['#Resources of Package]])</f>
        <v>2785</v>
      </c>
      <c r="M795" s="8">
        <f t="shared" ca="1" si="12"/>
        <v>1555</v>
      </c>
    </row>
    <row r="796" spans="11:13" x14ac:dyDescent="0.3">
      <c r="K796" s="8">
        <f ca="1">Table1[[#This Row],[Price]]*Table1[[#This Row],[Actual Demand]]</f>
        <v>8050</v>
      </c>
      <c r="L796" s="8">
        <f ca="1">(Table1[[#This Row],[Cost of Package Per Tourist]]*Table1[[#This Row],[Actual Demand]])+(Table1[[#This Row],[Cost per unit of resources]]*Table1[[#This Row],['#Resources of Package]])</f>
        <v>4987.5</v>
      </c>
      <c r="M796" s="8">
        <f t="shared" ca="1" si="12"/>
        <v>3062.5</v>
      </c>
    </row>
    <row r="797" spans="11:13" x14ac:dyDescent="0.3">
      <c r="K797" s="8">
        <f ca="1">Table1[[#This Row],[Price]]*Table1[[#This Row],[Actual Demand]]</f>
        <v>44000</v>
      </c>
      <c r="L797" s="8">
        <f ca="1">(Table1[[#This Row],[Cost of Package Per Tourist]]*Table1[[#This Row],[Actual Demand]])+(Table1[[#This Row],[Cost per unit of resources]]*Table1[[#This Row],['#Resources of Package]])</f>
        <v>32360</v>
      </c>
      <c r="M797" s="8">
        <f t="shared" ca="1" si="12"/>
        <v>11640</v>
      </c>
    </row>
    <row r="798" spans="11:13" x14ac:dyDescent="0.3">
      <c r="K798" s="8">
        <f ca="1">Table1[[#This Row],[Price]]*Table1[[#This Row],[Actual Demand]]</f>
        <v>55000</v>
      </c>
      <c r="L798" s="8">
        <f ca="1">(Table1[[#This Row],[Cost of Package Per Tourist]]*Table1[[#This Row],[Actual Demand]])+(Table1[[#This Row],[Cost per unit of resources]]*Table1[[#This Row],['#Resources of Package]])</f>
        <v>40520</v>
      </c>
      <c r="M798" s="8">
        <f t="shared" ca="1" si="12"/>
        <v>14480</v>
      </c>
    </row>
    <row r="799" spans="11:13" x14ac:dyDescent="0.3">
      <c r="K799" s="8">
        <f ca="1">Table1[[#This Row],[Price]]*Table1[[#This Row],[Actual Demand]]</f>
        <v>35750</v>
      </c>
      <c r="L799" s="8">
        <f ca="1">(Table1[[#This Row],[Cost of Package Per Tourist]]*Table1[[#This Row],[Actual Demand]])+(Table1[[#This Row],[Cost per unit of resources]]*Table1[[#This Row],['#Resources of Package]])</f>
        <v>26262.5</v>
      </c>
      <c r="M799" s="8">
        <f t="shared" ca="1" si="12"/>
        <v>9487.5</v>
      </c>
    </row>
    <row r="800" spans="11:13" x14ac:dyDescent="0.3">
      <c r="K800" s="8">
        <f ca="1">Table1[[#This Row],[Price]]*Table1[[#This Row],[Actual Demand]]</f>
        <v>34965</v>
      </c>
      <c r="L800" s="8">
        <f ca="1">(Table1[[#This Row],[Cost of Package Per Tourist]]*Table1[[#This Row],[Actual Demand]])+(Table1[[#This Row],[Cost per unit of resources]]*Table1[[#This Row],['#Resources of Package]])</f>
        <v>25723.75</v>
      </c>
      <c r="M800" s="8">
        <f t="shared" ca="1" si="12"/>
        <v>9241.25</v>
      </c>
    </row>
    <row r="801" spans="11:13" x14ac:dyDescent="0.3">
      <c r="K801" s="8">
        <f ca="1">Table1[[#This Row],[Price]]*Table1[[#This Row],[Actual Demand]]</f>
        <v>38295</v>
      </c>
      <c r="L801" s="8">
        <f ca="1">(Table1[[#This Row],[Cost of Package Per Tourist]]*Table1[[#This Row],[Actual Demand]])+(Table1[[#This Row],[Cost per unit of resources]]*Table1[[#This Row],['#Resources of Package]])</f>
        <v>28191.25</v>
      </c>
      <c r="M801" s="8">
        <f t="shared" ca="1" si="12"/>
        <v>10103.75</v>
      </c>
    </row>
    <row r="802" spans="11:13" x14ac:dyDescent="0.3">
      <c r="K802" s="8">
        <f ca="1">Table1[[#This Row],[Price]]*Table1[[#This Row],[Actual Demand]]</f>
        <v>59385</v>
      </c>
      <c r="L802" s="8">
        <f ca="1">(Table1[[#This Row],[Cost of Package Per Tourist]]*Table1[[#This Row],[Actual Demand]])+(Table1[[#This Row],[Cost per unit of resources]]*Table1[[#This Row],['#Resources of Package]])</f>
        <v>43578.75</v>
      </c>
      <c r="M802" s="8">
        <f t="shared" ca="1" si="12"/>
        <v>15806.25</v>
      </c>
    </row>
    <row r="803" spans="11:13" x14ac:dyDescent="0.3">
      <c r="K803" s="8">
        <f ca="1">Table1[[#This Row],[Price]]*Table1[[#This Row],[Actual Demand]]</f>
        <v>59940</v>
      </c>
      <c r="L803" s="8">
        <f ca="1">(Table1[[#This Row],[Cost of Package Per Tourist]]*Table1[[#This Row],[Actual Demand]])+(Table1[[#This Row],[Cost per unit of resources]]*Table1[[#This Row],['#Resources of Package]])</f>
        <v>43985</v>
      </c>
      <c r="M803" s="8">
        <f t="shared" ca="1" si="12"/>
        <v>15955</v>
      </c>
    </row>
    <row r="804" spans="11:13" x14ac:dyDescent="0.3">
      <c r="K804" s="8">
        <f ca="1">Table1[[#This Row],[Price]]*Table1[[#This Row],[Actual Demand]]</f>
        <v>25600</v>
      </c>
      <c r="L804" s="8">
        <f ca="1">(Table1[[#This Row],[Cost of Package Per Tourist]]*Table1[[#This Row],[Actual Demand]])+(Table1[[#This Row],[Cost per unit of resources]]*Table1[[#This Row],['#Resources of Package]])</f>
        <v>18510</v>
      </c>
      <c r="M804" s="8">
        <f t="shared" ca="1" si="12"/>
        <v>7090</v>
      </c>
    </row>
    <row r="805" spans="11:13" x14ac:dyDescent="0.3">
      <c r="K805" s="8">
        <f ca="1">Table1[[#This Row],[Price]]*Table1[[#This Row],[Actual Demand]]</f>
        <v>32960</v>
      </c>
      <c r="L805" s="8">
        <f ca="1">(Table1[[#This Row],[Cost of Package Per Tourist]]*Table1[[#This Row],[Actual Demand]])+(Table1[[#This Row],[Cost per unit of resources]]*Table1[[#This Row],['#Resources of Package]])</f>
        <v>23950</v>
      </c>
      <c r="M805" s="8">
        <f t="shared" ca="1" si="12"/>
        <v>9010</v>
      </c>
    </row>
    <row r="806" spans="11:13" x14ac:dyDescent="0.3">
      <c r="K806" s="8">
        <f ca="1">Table1[[#This Row],[Price]]*Table1[[#This Row],[Actual Demand]]</f>
        <v>17920</v>
      </c>
      <c r="L806" s="8">
        <f ca="1">(Table1[[#This Row],[Cost of Package Per Tourist]]*Table1[[#This Row],[Actual Demand]])+(Table1[[#This Row],[Cost per unit of resources]]*Table1[[#This Row],['#Resources of Package]])</f>
        <v>12940</v>
      </c>
      <c r="M806" s="8">
        <f t="shared" ca="1" si="12"/>
        <v>4980</v>
      </c>
    </row>
    <row r="807" spans="11:13" x14ac:dyDescent="0.3">
      <c r="K807" s="8">
        <f ca="1">Table1[[#This Row],[Price]]*Table1[[#This Row],[Actual Demand]]</f>
        <v>20700</v>
      </c>
      <c r="L807" s="8">
        <f ca="1">(Table1[[#This Row],[Cost of Package Per Tourist]]*Table1[[#This Row],[Actual Demand]])+(Table1[[#This Row],[Cost per unit of resources]]*Table1[[#This Row],['#Resources of Package]])</f>
        <v>15215</v>
      </c>
      <c r="M807" s="8">
        <f t="shared" ca="1" si="12"/>
        <v>5485</v>
      </c>
    </row>
    <row r="808" spans="11:13" x14ac:dyDescent="0.3">
      <c r="K808" s="8">
        <f ca="1">Table1[[#This Row],[Price]]*Table1[[#This Row],[Actual Demand]]</f>
        <v>35100</v>
      </c>
      <c r="L808" s="8">
        <f ca="1">(Table1[[#This Row],[Cost of Package Per Tourist]]*Table1[[#This Row],[Actual Demand]])+(Table1[[#This Row],[Cost per unit of resources]]*Table1[[#This Row],['#Resources of Package]])</f>
        <v>25635</v>
      </c>
      <c r="M808" s="8">
        <f t="shared" ca="1" si="12"/>
        <v>9465</v>
      </c>
    </row>
    <row r="809" spans="11:13" x14ac:dyDescent="0.3">
      <c r="K809" s="8">
        <f ca="1">Table1[[#This Row],[Price]]*Table1[[#This Row],[Actual Demand]]</f>
        <v>48600</v>
      </c>
      <c r="L809" s="8">
        <f ca="1">(Table1[[#This Row],[Cost of Package Per Tourist]]*Table1[[#This Row],[Actual Demand]])+(Table1[[#This Row],[Cost per unit of resources]]*Table1[[#This Row],['#Resources of Package]])</f>
        <v>35510</v>
      </c>
      <c r="M809" s="8">
        <f t="shared" ca="1" si="12"/>
        <v>13090</v>
      </c>
    </row>
    <row r="810" spans="11:13" x14ac:dyDescent="0.3">
      <c r="K810" s="8">
        <f ca="1">Table1[[#This Row],[Price]]*Table1[[#This Row],[Actual Demand]]</f>
        <v>51030</v>
      </c>
      <c r="L810" s="8">
        <f ca="1">(Table1[[#This Row],[Cost of Package Per Tourist]]*Table1[[#This Row],[Actual Demand]])+(Table1[[#This Row],[Cost per unit of resources]]*Table1[[#This Row],['#Resources of Package]])</f>
        <v>37232.5</v>
      </c>
      <c r="M810" s="8">
        <f t="shared" ca="1" si="12"/>
        <v>13797.5</v>
      </c>
    </row>
    <row r="811" spans="11:13" x14ac:dyDescent="0.3">
      <c r="K811" s="8">
        <f ca="1">Table1[[#This Row],[Price]]*Table1[[#This Row],[Actual Demand]]</f>
        <v>34020</v>
      </c>
      <c r="L811" s="8">
        <f ca="1">(Table1[[#This Row],[Cost of Package Per Tourist]]*Table1[[#This Row],[Actual Demand]])+(Table1[[#This Row],[Cost per unit of resources]]*Table1[[#This Row],['#Resources of Package]])</f>
        <v>24855</v>
      </c>
      <c r="M811" s="8">
        <f t="shared" ca="1" si="12"/>
        <v>9165</v>
      </c>
    </row>
    <row r="812" spans="11:13" x14ac:dyDescent="0.3">
      <c r="K812" s="8">
        <f ca="1">Table1[[#This Row],[Price]]*Table1[[#This Row],[Actual Demand]]</f>
        <v>72090</v>
      </c>
      <c r="L812" s="8">
        <f ca="1">(Table1[[#This Row],[Cost of Package Per Tourist]]*Table1[[#This Row],[Actual Demand]])+(Table1[[#This Row],[Cost per unit of resources]]*Table1[[#This Row],['#Resources of Package]])</f>
        <v>52507.5</v>
      </c>
      <c r="M812" s="8">
        <f t="shared" ca="1" si="12"/>
        <v>19582.5</v>
      </c>
    </row>
    <row r="813" spans="11:13" x14ac:dyDescent="0.3">
      <c r="K813" s="8">
        <f ca="1">Table1[[#This Row],[Price]]*Table1[[#This Row],[Actual Demand]]</f>
        <v>34445</v>
      </c>
      <c r="L813" s="8">
        <f ca="1">(Table1[[#This Row],[Cost of Package Per Tourist]]*Table1[[#This Row],[Actual Demand]])+(Table1[[#This Row],[Cost per unit of resources]]*Table1[[#This Row],['#Resources of Package]])</f>
        <v>25093.75</v>
      </c>
      <c r="M813" s="8">
        <f t="shared" ca="1" si="12"/>
        <v>9351.25</v>
      </c>
    </row>
    <row r="814" spans="11:13" x14ac:dyDescent="0.3">
      <c r="K814" s="8">
        <f ca="1">Table1[[#This Row],[Price]]*Table1[[#This Row],[Actual Demand]]</f>
        <v>21165</v>
      </c>
      <c r="L814" s="8">
        <f ca="1">(Table1[[#This Row],[Cost of Package Per Tourist]]*Table1[[#This Row],[Actual Demand]])+(Table1[[#This Row],[Cost per unit of resources]]*Table1[[#This Row],['#Resources of Package]])</f>
        <v>15423.75</v>
      </c>
      <c r="M814" s="8">
        <f t="shared" ca="1" si="12"/>
        <v>5741.25</v>
      </c>
    </row>
    <row r="815" spans="11:13" x14ac:dyDescent="0.3">
      <c r="K815" s="8">
        <f ca="1">Table1[[#This Row],[Price]]*Table1[[#This Row],[Actual Demand]]</f>
        <v>29050</v>
      </c>
      <c r="L815" s="8">
        <f ca="1">(Table1[[#This Row],[Cost of Package Per Tourist]]*Table1[[#This Row],[Actual Demand]])+(Table1[[#This Row],[Cost per unit of resources]]*Table1[[#This Row],['#Resources of Package]])</f>
        <v>21187.5</v>
      </c>
      <c r="M815" s="8">
        <f t="shared" ca="1" si="12"/>
        <v>7862.5</v>
      </c>
    </row>
    <row r="816" spans="11:13" x14ac:dyDescent="0.3">
      <c r="K816" s="8">
        <f ca="1">Table1[[#This Row],[Price]]*Table1[[#This Row],[Actual Demand]]</f>
        <v>5740</v>
      </c>
      <c r="L816" s="8">
        <f ca="1">(Table1[[#This Row],[Cost of Package Per Tourist]]*Table1[[#This Row],[Actual Demand]])+(Table1[[#This Row],[Cost per unit of resources]]*Table1[[#This Row],['#Resources of Package]])</f>
        <v>3635</v>
      </c>
      <c r="M816" s="8">
        <f t="shared" ca="1" si="12"/>
        <v>2105</v>
      </c>
    </row>
    <row r="817" spans="11:13" x14ac:dyDescent="0.3">
      <c r="K817" s="8">
        <f ca="1">Table1[[#This Row],[Price]]*Table1[[#This Row],[Actual Demand]]</f>
        <v>6020</v>
      </c>
      <c r="L817" s="8">
        <f ca="1">(Table1[[#This Row],[Cost of Package Per Tourist]]*Table1[[#This Row],[Actual Demand]])+(Table1[[#This Row],[Cost per unit of resources]]*Table1[[#This Row],['#Resources of Package]])</f>
        <v>3745</v>
      </c>
      <c r="M817" s="8">
        <f t="shared" ca="1" si="12"/>
        <v>2275</v>
      </c>
    </row>
    <row r="818" spans="11:13" x14ac:dyDescent="0.3">
      <c r="K818" s="8">
        <f ca="1">Table1[[#This Row],[Price]]*Table1[[#This Row],[Actual Demand]]</f>
        <v>5460</v>
      </c>
      <c r="L818" s="8">
        <f ca="1">(Table1[[#This Row],[Cost of Package Per Tourist]]*Table1[[#This Row],[Actual Demand]])+(Table1[[#This Row],[Cost per unit of resources]]*Table1[[#This Row],['#Resources of Package]])</f>
        <v>3435</v>
      </c>
      <c r="M818" s="8">
        <f t="shared" ca="1" si="12"/>
        <v>2025</v>
      </c>
    </row>
    <row r="819" spans="11:13" x14ac:dyDescent="0.3">
      <c r="K819" s="8">
        <f ca="1">Table1[[#This Row],[Price]]*Table1[[#This Row],[Actual Demand]]</f>
        <v>51100</v>
      </c>
      <c r="L819" s="8">
        <f ca="1">(Table1[[#This Row],[Cost of Package Per Tourist]]*Table1[[#This Row],[Actual Demand]])+(Table1[[#This Row],[Cost per unit of resources]]*Table1[[#This Row],['#Resources of Package]])</f>
        <v>37735</v>
      </c>
      <c r="M819" s="8">
        <f t="shared" ca="1" si="12"/>
        <v>13365</v>
      </c>
    </row>
    <row r="820" spans="11:13" x14ac:dyDescent="0.3">
      <c r="K820" s="8">
        <f ca="1">Table1[[#This Row],[Price]]*Table1[[#This Row],[Actual Demand]]</f>
        <v>54600</v>
      </c>
      <c r="L820" s="8">
        <f ca="1">(Table1[[#This Row],[Cost of Package Per Tourist]]*Table1[[#This Row],[Actual Demand]])+(Table1[[#This Row],[Cost per unit of resources]]*Table1[[#This Row],['#Resources of Package]])</f>
        <v>40300</v>
      </c>
      <c r="M820" s="8">
        <f t="shared" ca="1" si="12"/>
        <v>14300</v>
      </c>
    </row>
    <row r="821" spans="11:13" x14ac:dyDescent="0.3">
      <c r="K821" s="8">
        <f ca="1">Table1[[#This Row],[Price]]*Table1[[#This Row],[Actual Demand]]</f>
        <v>55300</v>
      </c>
      <c r="L821" s="8">
        <f ca="1">(Table1[[#This Row],[Cost of Package Per Tourist]]*Table1[[#This Row],[Actual Demand]])+(Table1[[#This Row],[Cost per unit of resources]]*Table1[[#This Row],['#Resources of Package]])</f>
        <v>40825</v>
      </c>
      <c r="M821" s="8">
        <f t="shared" ca="1" si="12"/>
        <v>14475</v>
      </c>
    </row>
    <row r="822" spans="11:13" x14ac:dyDescent="0.3">
      <c r="K822" s="8">
        <f ca="1">Table1[[#This Row],[Price]]*Table1[[#This Row],[Actual Demand]]</f>
        <v>65100</v>
      </c>
      <c r="L822" s="8">
        <f ca="1">(Table1[[#This Row],[Cost of Package Per Tourist]]*Table1[[#This Row],[Actual Demand]])+(Table1[[#This Row],[Cost per unit of resources]]*Table1[[#This Row],['#Resources of Package]])</f>
        <v>48045</v>
      </c>
      <c r="M822" s="8">
        <f t="shared" ca="1" si="12"/>
        <v>17055</v>
      </c>
    </row>
    <row r="823" spans="11:13" x14ac:dyDescent="0.3">
      <c r="K823" s="8">
        <f ca="1">Table1[[#This Row],[Price]]*Table1[[#This Row],[Actual Demand]]</f>
        <v>66960</v>
      </c>
      <c r="L823" s="8">
        <f ca="1">(Table1[[#This Row],[Cost of Package Per Tourist]]*Table1[[#This Row],[Actual Demand]])+(Table1[[#This Row],[Cost per unit of resources]]*Table1[[#This Row],['#Resources of Package]])</f>
        <v>49280</v>
      </c>
      <c r="M823" s="8">
        <f t="shared" ca="1" si="12"/>
        <v>17680</v>
      </c>
    </row>
    <row r="824" spans="11:13" x14ac:dyDescent="0.3">
      <c r="K824" s="8">
        <f ca="1">Table1[[#This Row],[Price]]*Table1[[#This Row],[Actual Demand]]</f>
        <v>47120</v>
      </c>
      <c r="L824" s="8">
        <f ca="1">(Table1[[#This Row],[Cost of Package Per Tourist]]*Table1[[#This Row],[Actual Demand]])+(Table1[[#This Row],[Cost per unit of resources]]*Table1[[#This Row],['#Resources of Package]])</f>
        <v>34660</v>
      </c>
      <c r="M824" s="8">
        <f t="shared" ca="1" si="12"/>
        <v>12460</v>
      </c>
    </row>
    <row r="825" spans="11:13" x14ac:dyDescent="0.3">
      <c r="K825" s="8">
        <f ca="1">Table1[[#This Row],[Price]]*Table1[[#This Row],[Actual Demand]]</f>
        <v>30000</v>
      </c>
      <c r="L825" s="8">
        <f ca="1">(Table1[[#This Row],[Cost of Package Per Tourist]]*Table1[[#This Row],[Actual Demand]])+(Table1[[#This Row],[Cost per unit of resources]]*Table1[[#This Row],['#Resources of Package]])</f>
        <v>21920</v>
      </c>
      <c r="M825" s="8">
        <f t="shared" ca="1" si="12"/>
        <v>8080</v>
      </c>
    </row>
    <row r="826" spans="11:13" x14ac:dyDescent="0.3">
      <c r="K826" s="8">
        <f ca="1">Table1[[#This Row],[Price]]*Table1[[#This Row],[Actual Demand]]</f>
        <v>73500</v>
      </c>
      <c r="L826" s="8">
        <f ca="1">(Table1[[#This Row],[Cost of Package Per Tourist]]*Table1[[#This Row],[Actual Demand]])+(Table1[[#This Row],[Cost per unit of resources]]*Table1[[#This Row],['#Resources of Package]])</f>
        <v>53585</v>
      </c>
      <c r="M826" s="8">
        <f t="shared" ca="1" si="12"/>
        <v>19915</v>
      </c>
    </row>
    <row r="827" spans="11:13" x14ac:dyDescent="0.3">
      <c r="K827" s="8">
        <f ca="1">Table1[[#This Row],[Price]]*Table1[[#This Row],[Actual Demand]]</f>
        <v>46500</v>
      </c>
      <c r="L827" s="8">
        <f ca="1">(Table1[[#This Row],[Cost of Package Per Tourist]]*Table1[[#This Row],[Actual Demand]])+(Table1[[#This Row],[Cost per unit of resources]]*Table1[[#This Row],['#Resources of Package]])</f>
        <v>33915</v>
      </c>
      <c r="M827" s="8">
        <f t="shared" ca="1" si="12"/>
        <v>12585</v>
      </c>
    </row>
    <row r="828" spans="11:13" x14ac:dyDescent="0.3">
      <c r="K828" s="8">
        <f ca="1">Table1[[#This Row],[Price]]*Table1[[#This Row],[Actual Demand]]</f>
        <v>34980</v>
      </c>
      <c r="L828" s="8">
        <f ca="1">(Table1[[#This Row],[Cost of Package Per Tourist]]*Table1[[#This Row],[Actual Demand]])+(Table1[[#This Row],[Cost per unit of resources]]*Table1[[#This Row],['#Resources of Package]])</f>
        <v>25915</v>
      </c>
      <c r="M828" s="8">
        <f t="shared" ca="1" si="12"/>
        <v>9065</v>
      </c>
    </row>
    <row r="829" spans="11:13" x14ac:dyDescent="0.3">
      <c r="K829" s="8">
        <f ca="1">Table1[[#This Row],[Price]]*Table1[[#This Row],[Actual Demand]]</f>
        <v>44520</v>
      </c>
      <c r="L829" s="8">
        <f ca="1">(Table1[[#This Row],[Cost of Package Per Tourist]]*Table1[[#This Row],[Actual Demand]])+(Table1[[#This Row],[Cost per unit of resources]]*Table1[[#This Row],['#Resources of Package]])</f>
        <v>32390</v>
      </c>
      <c r="M829" s="8">
        <f t="shared" ca="1" si="12"/>
        <v>12130</v>
      </c>
    </row>
    <row r="830" spans="11:13" x14ac:dyDescent="0.3">
      <c r="K830" s="8">
        <f ca="1">Table1[[#This Row],[Price]]*Table1[[#This Row],[Actual Demand]]</f>
        <v>89040</v>
      </c>
      <c r="L830" s="8">
        <f ca="1">(Table1[[#This Row],[Cost of Package Per Tourist]]*Table1[[#This Row],[Actual Demand]])+(Table1[[#This Row],[Cost per unit of resources]]*Table1[[#This Row],['#Resources of Package]])</f>
        <v>65140</v>
      </c>
      <c r="M830" s="8">
        <f t="shared" ca="1" si="12"/>
        <v>23900</v>
      </c>
    </row>
    <row r="831" spans="11:13" x14ac:dyDescent="0.3">
      <c r="K831" s="8">
        <f ca="1">Table1[[#This Row],[Price]]*Table1[[#This Row],[Actual Demand]]</f>
        <v>39750</v>
      </c>
      <c r="L831" s="8">
        <f ca="1">(Table1[[#This Row],[Cost of Package Per Tourist]]*Table1[[#This Row],[Actual Demand]])+(Table1[[#This Row],[Cost per unit of resources]]*Table1[[#This Row],['#Resources of Package]])</f>
        <v>29292.5</v>
      </c>
      <c r="M831" s="8">
        <f t="shared" ca="1" si="12"/>
        <v>10457.5</v>
      </c>
    </row>
    <row r="832" spans="11:13" x14ac:dyDescent="0.3">
      <c r="K832" s="8">
        <f ca="1">Table1[[#This Row],[Price]]*Table1[[#This Row],[Actual Demand]]</f>
        <v>111600</v>
      </c>
      <c r="L832" s="8">
        <f ca="1">(Table1[[#This Row],[Cost of Package Per Tourist]]*Table1[[#This Row],[Actual Demand]])+(Table1[[#This Row],[Cost per unit of resources]]*Table1[[#This Row],['#Resources of Package]])</f>
        <v>82940</v>
      </c>
      <c r="M832" s="8">
        <f t="shared" ca="1" si="12"/>
        <v>28660</v>
      </c>
    </row>
    <row r="833" spans="11:13" x14ac:dyDescent="0.3">
      <c r="K833" s="8">
        <f ca="1">Table1[[#This Row],[Price]]*Table1[[#This Row],[Actual Demand]]</f>
        <v>104160</v>
      </c>
      <c r="L833" s="8">
        <f ca="1">(Table1[[#This Row],[Cost of Package Per Tourist]]*Table1[[#This Row],[Actual Demand]])+(Table1[[#This Row],[Cost per unit of resources]]*Table1[[#This Row],['#Resources of Package]])</f>
        <v>77400</v>
      </c>
      <c r="M833" s="8">
        <f t="shared" ca="1" si="12"/>
        <v>26760</v>
      </c>
    </row>
    <row r="834" spans="11:13" x14ac:dyDescent="0.3">
      <c r="K834" s="8">
        <f ca="1">Table1[[#This Row],[Price]]*Table1[[#This Row],[Actual Demand]]</f>
        <v>80600</v>
      </c>
      <c r="L834" s="8">
        <f ca="1">(Table1[[#This Row],[Cost of Package Per Tourist]]*Table1[[#This Row],[Actual Demand]])+(Table1[[#This Row],[Cost per unit of resources]]*Table1[[#This Row],['#Resources of Package]])</f>
        <v>59910</v>
      </c>
      <c r="M834" s="8">
        <f t="shared" ca="1" si="12"/>
        <v>20690</v>
      </c>
    </row>
    <row r="835" spans="11:13" x14ac:dyDescent="0.3">
      <c r="K835" s="8">
        <f ca="1">Table1[[#This Row],[Price]]*Table1[[#This Row],[Actual Demand]]</f>
        <v>66960</v>
      </c>
      <c r="L835" s="8">
        <f ca="1">(Table1[[#This Row],[Cost of Package Per Tourist]]*Table1[[#This Row],[Actual Demand]])+(Table1[[#This Row],[Cost per unit of resources]]*Table1[[#This Row],['#Resources of Package]])</f>
        <v>49740</v>
      </c>
      <c r="M835" s="8">
        <f t="shared" ref="M835:M898" ca="1" si="13">K835-L835</f>
        <v>17220</v>
      </c>
    </row>
    <row r="836" spans="11:13" x14ac:dyDescent="0.3">
      <c r="K836" s="8">
        <f ca="1">Table1[[#This Row],[Price]]*Table1[[#This Row],[Actual Demand]]</f>
        <v>99960</v>
      </c>
      <c r="L836" s="8">
        <f ca="1">(Table1[[#This Row],[Cost of Package Per Tourist]]*Table1[[#This Row],[Actual Demand]])+(Table1[[#This Row],[Cost per unit of resources]]*Table1[[#This Row],['#Resources of Package]])</f>
        <v>74190</v>
      </c>
      <c r="M836" s="8">
        <f t="shared" ca="1" si="13"/>
        <v>25770</v>
      </c>
    </row>
    <row r="837" spans="11:13" x14ac:dyDescent="0.3">
      <c r="K837" s="8">
        <f ca="1">Table1[[#This Row],[Price]]*Table1[[#This Row],[Actual Demand]]</f>
        <v>111180</v>
      </c>
      <c r="L837" s="8">
        <f ca="1">(Table1[[#This Row],[Cost of Package Per Tourist]]*Table1[[#This Row],[Actual Demand]])+(Table1[[#This Row],[Cost per unit of resources]]*Table1[[#This Row],['#Resources of Package]])</f>
        <v>82415</v>
      </c>
      <c r="M837" s="8">
        <f t="shared" ca="1" si="13"/>
        <v>28765</v>
      </c>
    </row>
    <row r="838" spans="11:13" x14ac:dyDescent="0.3">
      <c r="K838" s="8">
        <f ca="1">Table1[[#This Row],[Price]]*Table1[[#This Row],[Actual Demand]]</f>
        <v>82620</v>
      </c>
      <c r="L838" s="8">
        <f ca="1">(Table1[[#This Row],[Cost of Package Per Tourist]]*Table1[[#This Row],[Actual Demand]])+(Table1[[#This Row],[Cost per unit of resources]]*Table1[[#This Row],['#Resources of Package]])</f>
        <v>61285</v>
      </c>
      <c r="M838" s="8">
        <f t="shared" ca="1" si="13"/>
        <v>21335</v>
      </c>
    </row>
    <row r="839" spans="11:13" x14ac:dyDescent="0.3">
      <c r="K839" s="8">
        <f ca="1">Table1[[#This Row],[Price]]*Table1[[#This Row],[Actual Demand]]</f>
        <v>81600</v>
      </c>
      <c r="L839" s="8">
        <f ca="1">(Table1[[#This Row],[Cost of Package Per Tourist]]*Table1[[#This Row],[Actual Demand]])+(Table1[[#This Row],[Cost per unit of resources]]*Table1[[#This Row],['#Resources of Package]])</f>
        <v>60550</v>
      </c>
      <c r="M839" s="8">
        <f t="shared" ca="1" si="13"/>
        <v>21050</v>
      </c>
    </row>
    <row r="840" spans="11:13" x14ac:dyDescent="0.3">
      <c r="K840" s="8">
        <f ca="1">Table1[[#This Row],[Price]]*Table1[[#This Row],[Actual Demand]]</f>
        <v>16450</v>
      </c>
      <c r="L840" s="8">
        <f ca="1">(Table1[[#This Row],[Cost of Package Per Tourist]]*Table1[[#This Row],[Actual Demand]])+(Table1[[#This Row],[Cost per unit of resources]]*Table1[[#This Row],['#Resources of Package]])</f>
        <v>11777.5</v>
      </c>
      <c r="M840" s="8">
        <f t="shared" ca="1" si="13"/>
        <v>4672.5</v>
      </c>
    </row>
    <row r="841" spans="11:13" x14ac:dyDescent="0.3">
      <c r="K841" s="8">
        <f ca="1">Table1[[#This Row],[Price]]*Table1[[#This Row],[Actual Demand]]</f>
        <v>15040</v>
      </c>
      <c r="L841" s="8">
        <f ca="1">(Table1[[#This Row],[Cost of Package Per Tourist]]*Table1[[#This Row],[Actual Demand]])+(Table1[[#This Row],[Cost per unit of resources]]*Table1[[#This Row],['#Resources of Package]])</f>
        <v>10770</v>
      </c>
      <c r="M841" s="8">
        <f t="shared" ca="1" si="13"/>
        <v>4270</v>
      </c>
    </row>
    <row r="842" spans="11:13" x14ac:dyDescent="0.3">
      <c r="K842" s="8">
        <f ca="1">Table1[[#This Row],[Price]]*Table1[[#This Row],[Actual Demand]]</f>
        <v>26085</v>
      </c>
      <c r="L842" s="8">
        <f ca="1">(Table1[[#This Row],[Cost of Package Per Tourist]]*Table1[[#This Row],[Actual Demand]])+(Table1[[#This Row],[Cost per unit of resources]]*Table1[[#This Row],['#Resources of Package]])</f>
        <v>18593.75</v>
      </c>
      <c r="M842" s="8">
        <f t="shared" ca="1" si="13"/>
        <v>7491.25</v>
      </c>
    </row>
    <row r="843" spans="11:13" x14ac:dyDescent="0.3">
      <c r="K843" s="8">
        <f ca="1">Table1[[#This Row],[Price]]*Table1[[#This Row],[Actual Demand]]</f>
        <v>69000</v>
      </c>
      <c r="L843" s="8">
        <f ca="1">(Table1[[#This Row],[Cost of Package Per Tourist]]*Table1[[#This Row],[Actual Demand]])+(Table1[[#This Row],[Cost per unit of resources]]*Table1[[#This Row],['#Resources of Package]])</f>
        <v>50750</v>
      </c>
      <c r="M843" s="8">
        <f t="shared" ca="1" si="13"/>
        <v>18250</v>
      </c>
    </row>
    <row r="844" spans="11:13" x14ac:dyDescent="0.3">
      <c r="K844" s="8">
        <f ca="1">Table1[[#This Row],[Price]]*Table1[[#This Row],[Actual Demand]]</f>
        <v>84525</v>
      </c>
      <c r="L844" s="8">
        <f ca="1">(Table1[[#This Row],[Cost of Package Per Tourist]]*Table1[[#This Row],[Actual Demand]])+(Table1[[#This Row],[Cost per unit of resources]]*Table1[[#This Row],['#Resources of Package]])</f>
        <v>62193.75</v>
      </c>
      <c r="M844" s="8">
        <f t="shared" ca="1" si="13"/>
        <v>22331.25</v>
      </c>
    </row>
    <row r="845" spans="11:13" x14ac:dyDescent="0.3">
      <c r="K845" s="8">
        <f ca="1">Table1[[#This Row],[Price]]*Table1[[#This Row],[Actual Demand]]</f>
        <v>32775</v>
      </c>
      <c r="L845" s="8">
        <f ca="1">(Table1[[#This Row],[Cost of Package Per Tourist]]*Table1[[#This Row],[Actual Demand]])+(Table1[[#This Row],[Cost per unit of resources]]*Table1[[#This Row],['#Resources of Package]])</f>
        <v>24221.25</v>
      </c>
      <c r="M845" s="8">
        <f t="shared" ca="1" si="13"/>
        <v>8553.75</v>
      </c>
    </row>
    <row r="846" spans="11:13" x14ac:dyDescent="0.3">
      <c r="K846" s="8">
        <f ca="1">Table1[[#This Row],[Price]]*Table1[[#This Row],[Actual Demand]]</f>
        <v>77625</v>
      </c>
      <c r="L846" s="8">
        <f ca="1">(Table1[[#This Row],[Cost of Package Per Tourist]]*Table1[[#This Row],[Actual Demand]])+(Table1[[#This Row],[Cost per unit of resources]]*Table1[[#This Row],['#Resources of Package]])</f>
        <v>57698.75</v>
      </c>
      <c r="M846" s="8">
        <f t="shared" ca="1" si="13"/>
        <v>19926.25</v>
      </c>
    </row>
    <row r="847" spans="11:13" x14ac:dyDescent="0.3">
      <c r="K847" s="8">
        <f ca="1">Table1[[#This Row],[Price]]*Table1[[#This Row],[Actual Demand]]</f>
        <v>86645</v>
      </c>
      <c r="L847" s="8">
        <f ca="1">(Table1[[#This Row],[Cost of Package Per Tourist]]*Table1[[#This Row],[Actual Demand]])+(Table1[[#This Row],[Cost per unit of resources]]*Table1[[#This Row],['#Resources of Package]])</f>
        <v>63823.75</v>
      </c>
      <c r="M847" s="8">
        <f t="shared" ca="1" si="13"/>
        <v>22821.25</v>
      </c>
    </row>
    <row r="848" spans="11:13" x14ac:dyDescent="0.3">
      <c r="K848" s="8">
        <f ca="1">Table1[[#This Row],[Price]]*Table1[[#This Row],[Actual Demand]]</f>
        <v>108810</v>
      </c>
      <c r="L848" s="8">
        <f ca="1">(Table1[[#This Row],[Cost of Package Per Tourist]]*Table1[[#This Row],[Actual Demand]])+(Table1[[#This Row],[Cost per unit of resources]]*Table1[[#This Row],['#Resources of Package]])</f>
        <v>80687.5</v>
      </c>
      <c r="M848" s="8">
        <f t="shared" ca="1" si="13"/>
        <v>28122.5</v>
      </c>
    </row>
    <row r="849" spans="11:13" x14ac:dyDescent="0.3">
      <c r="K849" s="8">
        <f ca="1">Table1[[#This Row],[Price]]*Table1[[#This Row],[Actual Demand]]</f>
        <v>104780</v>
      </c>
      <c r="L849" s="8">
        <f ca="1">(Table1[[#This Row],[Cost of Package Per Tourist]]*Table1[[#This Row],[Actual Demand]])+(Table1[[#This Row],[Cost per unit of resources]]*Table1[[#This Row],['#Resources of Package]])</f>
        <v>77265</v>
      </c>
      <c r="M849" s="8">
        <f t="shared" ca="1" si="13"/>
        <v>27515</v>
      </c>
    </row>
    <row r="850" spans="11:13" x14ac:dyDescent="0.3">
      <c r="K850" s="8">
        <f ca="1">Table1[[#This Row],[Price]]*Table1[[#This Row],[Actual Demand]]</f>
        <v>50375</v>
      </c>
      <c r="L850" s="8">
        <f ca="1">(Table1[[#This Row],[Cost of Package Per Tourist]]*Table1[[#This Row],[Actual Demand]])+(Table1[[#This Row],[Cost per unit of resources]]*Table1[[#This Row],['#Resources of Package]])</f>
        <v>37341.25</v>
      </c>
      <c r="M850" s="8">
        <f t="shared" ca="1" si="13"/>
        <v>13033.75</v>
      </c>
    </row>
    <row r="851" spans="11:13" x14ac:dyDescent="0.3">
      <c r="K851" s="8">
        <f ca="1">Table1[[#This Row],[Price]]*Table1[[#This Row],[Actual Demand]]</f>
        <v>62620</v>
      </c>
      <c r="L851" s="8">
        <f ca="1">(Table1[[#This Row],[Cost of Package Per Tourist]]*Table1[[#This Row],[Actual Demand]])+(Table1[[#This Row],[Cost per unit of resources]]*Table1[[#This Row],['#Resources of Package]])</f>
        <v>45985</v>
      </c>
      <c r="M851" s="8">
        <f t="shared" ca="1" si="13"/>
        <v>16635</v>
      </c>
    </row>
    <row r="852" spans="11:13" x14ac:dyDescent="0.3">
      <c r="K852" s="8">
        <f ca="1">Table1[[#This Row],[Price]]*Table1[[#This Row],[Actual Demand]]</f>
        <v>53530</v>
      </c>
      <c r="L852" s="8">
        <f ca="1">(Table1[[#This Row],[Cost of Package Per Tourist]]*Table1[[#This Row],[Actual Demand]])+(Table1[[#This Row],[Cost per unit of resources]]*Table1[[#This Row],['#Resources of Package]])</f>
        <v>39227.5</v>
      </c>
      <c r="M852" s="8">
        <f t="shared" ca="1" si="13"/>
        <v>14302.5</v>
      </c>
    </row>
    <row r="853" spans="11:13" x14ac:dyDescent="0.3">
      <c r="K853" s="8">
        <f ca="1">Table1[[#This Row],[Price]]*Table1[[#This Row],[Actual Demand]]</f>
        <v>111100</v>
      </c>
      <c r="L853" s="8">
        <f ca="1">(Table1[[#This Row],[Cost of Package Per Tourist]]*Table1[[#This Row],[Actual Demand]])+(Table1[[#This Row],[Cost per unit of resources]]*Table1[[#This Row],['#Resources of Package]])</f>
        <v>81285</v>
      </c>
      <c r="M853" s="8">
        <f t="shared" ca="1" si="13"/>
        <v>29815</v>
      </c>
    </row>
    <row r="854" spans="11:13" x14ac:dyDescent="0.3">
      <c r="K854" s="8">
        <f ca="1">Table1[[#This Row],[Price]]*Table1[[#This Row],[Actual Demand]]</f>
        <v>48480</v>
      </c>
      <c r="L854" s="8">
        <f ca="1">(Table1[[#This Row],[Cost of Package Per Tourist]]*Table1[[#This Row],[Actual Demand]])+(Table1[[#This Row],[Cost per unit of resources]]*Table1[[#This Row],['#Resources of Package]])</f>
        <v>35640</v>
      </c>
      <c r="M854" s="8">
        <f t="shared" ca="1" si="13"/>
        <v>12840</v>
      </c>
    </row>
    <row r="855" spans="11:13" x14ac:dyDescent="0.3">
      <c r="K855" s="8">
        <f ca="1">Table1[[#This Row],[Price]]*Table1[[#This Row],[Actual Demand]]</f>
        <v>118755</v>
      </c>
      <c r="L855" s="8">
        <f ca="1">(Table1[[#This Row],[Cost of Package Per Tourist]]*Table1[[#This Row],[Actual Demand]])+(Table1[[#This Row],[Cost per unit of resources]]*Table1[[#This Row],['#Resources of Package]])</f>
        <v>86516.25</v>
      </c>
      <c r="M855" s="8">
        <f t="shared" ca="1" si="13"/>
        <v>32238.75</v>
      </c>
    </row>
    <row r="856" spans="11:13" x14ac:dyDescent="0.3">
      <c r="K856" s="8">
        <f ca="1">Table1[[#This Row],[Price]]*Table1[[#This Row],[Actual Demand]]</f>
        <v>99905</v>
      </c>
      <c r="L856" s="8">
        <f ca="1">(Table1[[#This Row],[Cost of Package Per Tourist]]*Table1[[#This Row],[Actual Demand]])+(Table1[[#This Row],[Cost per unit of resources]]*Table1[[#This Row],['#Resources of Package]])</f>
        <v>73878.75</v>
      </c>
      <c r="M856" s="8">
        <f t="shared" ca="1" si="13"/>
        <v>26026.25</v>
      </c>
    </row>
    <row r="857" spans="11:13" x14ac:dyDescent="0.3">
      <c r="K857" s="8">
        <f ca="1">Table1[[#This Row],[Price]]*Table1[[#This Row],[Actual Demand]]</f>
        <v>73515</v>
      </c>
      <c r="L857" s="8">
        <f ca="1">(Table1[[#This Row],[Cost of Package Per Tourist]]*Table1[[#This Row],[Actual Demand]])+(Table1[[#This Row],[Cost per unit of resources]]*Table1[[#This Row],['#Resources of Package]])</f>
        <v>53736.25</v>
      </c>
      <c r="M857" s="8">
        <f t="shared" ca="1" si="13"/>
        <v>19778.75</v>
      </c>
    </row>
    <row r="858" spans="11:13" x14ac:dyDescent="0.3">
      <c r="K858" s="8">
        <f ca="1">Table1[[#This Row],[Price]]*Table1[[#This Row],[Actual Demand]]</f>
        <v>90480</v>
      </c>
      <c r="L858" s="8">
        <f ca="1">(Table1[[#This Row],[Cost of Package Per Tourist]]*Table1[[#This Row],[Actual Demand]])+(Table1[[#This Row],[Cost per unit of resources]]*Table1[[#This Row],['#Resources of Package]])</f>
        <v>66960</v>
      </c>
      <c r="M858" s="8">
        <f t="shared" ca="1" si="13"/>
        <v>23520</v>
      </c>
    </row>
    <row r="859" spans="11:13" x14ac:dyDescent="0.3">
      <c r="K859" s="8">
        <f ca="1">Table1[[#This Row],[Price]]*Table1[[#This Row],[Actual Demand]]</f>
        <v>111520</v>
      </c>
      <c r="L859" s="8">
        <f ca="1">(Table1[[#This Row],[Cost of Package Per Tourist]]*Table1[[#This Row],[Actual Demand]])+(Table1[[#This Row],[Cost per unit of resources]]*Table1[[#This Row],['#Resources of Package]])</f>
        <v>82080</v>
      </c>
      <c r="M859" s="8">
        <f t="shared" ca="1" si="13"/>
        <v>29440</v>
      </c>
    </row>
    <row r="860" spans="11:13" x14ac:dyDescent="0.3">
      <c r="K860" s="8">
        <f ca="1">Table1[[#This Row],[Price]]*Table1[[#This Row],[Actual Demand]]</f>
        <v>109880</v>
      </c>
      <c r="L860" s="8">
        <f ca="1">(Table1[[#This Row],[Cost of Package Per Tourist]]*Table1[[#This Row],[Actual Demand]])+(Table1[[#This Row],[Cost per unit of resources]]*Table1[[#This Row],['#Resources of Package]])</f>
        <v>80730</v>
      </c>
      <c r="M860" s="8">
        <f t="shared" ca="1" si="13"/>
        <v>29150</v>
      </c>
    </row>
    <row r="861" spans="11:13" x14ac:dyDescent="0.3">
      <c r="K861" s="8">
        <f ca="1">Table1[[#This Row],[Price]]*Table1[[#This Row],[Actual Demand]]</f>
        <v>86920</v>
      </c>
      <c r="L861" s="8">
        <f ca="1">(Table1[[#This Row],[Cost of Package Per Tourist]]*Table1[[#This Row],[Actual Demand]])+(Table1[[#This Row],[Cost per unit of resources]]*Table1[[#This Row],['#Resources of Package]])</f>
        <v>63840</v>
      </c>
      <c r="M861" s="8">
        <f t="shared" ca="1" si="13"/>
        <v>23080</v>
      </c>
    </row>
    <row r="862" spans="11:13" x14ac:dyDescent="0.3">
      <c r="K862" s="8">
        <f ca="1">Table1[[#This Row],[Price]]*Table1[[#This Row],[Actual Demand]]</f>
        <v>147600</v>
      </c>
      <c r="L862" s="8">
        <f ca="1">(Table1[[#This Row],[Cost of Package Per Tourist]]*Table1[[#This Row],[Actual Demand]])+(Table1[[#This Row],[Cost per unit of resources]]*Table1[[#This Row],['#Resources of Package]])</f>
        <v>108300</v>
      </c>
      <c r="M862" s="8">
        <f t="shared" ca="1" si="13"/>
        <v>39300</v>
      </c>
    </row>
    <row r="863" spans="11:13" x14ac:dyDescent="0.3">
      <c r="K863" s="8">
        <f ca="1">Table1[[#This Row],[Price]]*Table1[[#This Row],[Actual Demand]]</f>
        <v>9600</v>
      </c>
      <c r="L863" s="8">
        <f ca="1">(Table1[[#This Row],[Cost of Package Per Tourist]]*Table1[[#This Row],[Actual Demand]])+(Table1[[#This Row],[Cost per unit of resources]]*Table1[[#This Row],['#Resources of Package]])</f>
        <v>6890</v>
      </c>
      <c r="M863" s="8">
        <f t="shared" ca="1" si="13"/>
        <v>2710</v>
      </c>
    </row>
    <row r="864" spans="11:13" x14ac:dyDescent="0.3">
      <c r="K864" s="8">
        <f ca="1">Table1[[#This Row],[Price]]*Table1[[#This Row],[Actual Demand]]</f>
        <v>26640</v>
      </c>
      <c r="L864" s="8">
        <f ca="1">(Table1[[#This Row],[Cost of Package Per Tourist]]*Table1[[#This Row],[Actual Demand]])+(Table1[[#This Row],[Cost per unit of resources]]*Table1[[#This Row],['#Resources of Package]])</f>
        <v>19010</v>
      </c>
      <c r="M864" s="8">
        <f t="shared" ca="1" si="13"/>
        <v>7630</v>
      </c>
    </row>
    <row r="865" spans="11:13" x14ac:dyDescent="0.3">
      <c r="K865" s="8">
        <f ca="1">Table1[[#This Row],[Price]]*Table1[[#This Row],[Actual Demand]]</f>
        <v>26640</v>
      </c>
      <c r="L865" s="8">
        <f ca="1">(Table1[[#This Row],[Cost of Package Per Tourist]]*Table1[[#This Row],[Actual Demand]])+(Table1[[#This Row],[Cost per unit of resources]]*Table1[[#This Row],['#Resources of Package]])</f>
        <v>18990</v>
      </c>
      <c r="M865" s="8">
        <f t="shared" ca="1" si="13"/>
        <v>7650</v>
      </c>
    </row>
    <row r="866" spans="11:13" x14ac:dyDescent="0.3">
      <c r="K866" s="8">
        <f ca="1">Table1[[#This Row],[Price]]*Table1[[#This Row],[Actual Demand]]</f>
        <v>40420</v>
      </c>
      <c r="L866" s="8">
        <f ca="1">(Table1[[#This Row],[Cost of Package Per Tourist]]*Table1[[#This Row],[Actual Demand]])+(Table1[[#This Row],[Cost per unit of resources]]*Table1[[#This Row],['#Resources of Package]])</f>
        <v>29495</v>
      </c>
      <c r="M866" s="8">
        <f t="shared" ca="1" si="13"/>
        <v>10925</v>
      </c>
    </row>
    <row r="867" spans="11:13" x14ac:dyDescent="0.3">
      <c r="K867" s="8">
        <f ca="1">Table1[[#This Row],[Price]]*Table1[[#This Row],[Actual Demand]]</f>
        <v>33110</v>
      </c>
      <c r="L867" s="8">
        <f ca="1">(Table1[[#This Row],[Cost of Package Per Tourist]]*Table1[[#This Row],[Actual Demand]])+(Table1[[#This Row],[Cost per unit of resources]]*Table1[[#This Row],['#Resources of Package]])</f>
        <v>24222.5</v>
      </c>
      <c r="M867" s="8">
        <f t="shared" ca="1" si="13"/>
        <v>8887.5</v>
      </c>
    </row>
    <row r="868" spans="11:13" x14ac:dyDescent="0.3">
      <c r="K868" s="8">
        <f ca="1">Table1[[#This Row],[Price]]*Table1[[#This Row],[Actual Demand]]</f>
        <v>33970</v>
      </c>
      <c r="L868" s="8">
        <f ca="1">(Table1[[#This Row],[Cost of Package Per Tourist]]*Table1[[#This Row],[Actual Demand]])+(Table1[[#This Row],[Cost per unit of resources]]*Table1[[#This Row],['#Resources of Package]])</f>
        <v>24807.5</v>
      </c>
      <c r="M868" s="8">
        <f t="shared" ca="1" si="13"/>
        <v>9162.5</v>
      </c>
    </row>
    <row r="869" spans="11:13" x14ac:dyDescent="0.3">
      <c r="K869" s="8">
        <f ca="1">Table1[[#This Row],[Price]]*Table1[[#This Row],[Actual Demand]]</f>
        <v>13950</v>
      </c>
      <c r="L869" s="8">
        <f ca="1">(Table1[[#This Row],[Cost of Package Per Tourist]]*Table1[[#This Row],[Actual Demand]])+(Table1[[#This Row],[Cost per unit of resources]]*Table1[[#This Row],['#Resources of Package]])</f>
        <v>10112.5</v>
      </c>
      <c r="M869" s="8">
        <f t="shared" ca="1" si="13"/>
        <v>3837.5</v>
      </c>
    </row>
    <row r="870" spans="11:13" x14ac:dyDescent="0.3">
      <c r="K870" s="8">
        <f ca="1">Table1[[#This Row],[Price]]*Table1[[#This Row],[Actual Demand]]</f>
        <v>32550</v>
      </c>
      <c r="L870" s="8">
        <f ca="1">(Table1[[#This Row],[Cost of Package Per Tourist]]*Table1[[#This Row],[Actual Demand]])+(Table1[[#This Row],[Cost per unit of resources]]*Table1[[#This Row],['#Resources of Package]])</f>
        <v>23682.5</v>
      </c>
      <c r="M870" s="8">
        <f t="shared" ca="1" si="13"/>
        <v>8867.5</v>
      </c>
    </row>
    <row r="871" spans="11:13" x14ac:dyDescent="0.3">
      <c r="K871" s="8">
        <f ca="1">Table1[[#This Row],[Price]]*Table1[[#This Row],[Actual Demand]]</f>
        <v>34410</v>
      </c>
      <c r="L871" s="8">
        <f ca="1">(Table1[[#This Row],[Cost of Package Per Tourist]]*Table1[[#This Row],[Actual Demand]])+(Table1[[#This Row],[Cost per unit of resources]]*Table1[[#This Row],['#Resources of Package]])</f>
        <v>24817.5</v>
      </c>
      <c r="M871" s="8">
        <f t="shared" ca="1" si="13"/>
        <v>9592.5</v>
      </c>
    </row>
    <row r="872" spans="11:13" x14ac:dyDescent="0.3">
      <c r="K872" s="8">
        <f ca="1">Table1[[#This Row],[Price]]*Table1[[#This Row],[Actual Demand]]</f>
        <v>16500</v>
      </c>
      <c r="L872" s="8">
        <f ca="1">(Table1[[#This Row],[Cost of Package Per Tourist]]*Table1[[#This Row],[Actual Demand]])+(Table1[[#This Row],[Cost per unit of resources]]*Table1[[#This Row],['#Resources of Package]])</f>
        <v>11745</v>
      </c>
      <c r="M872" s="8">
        <f t="shared" ca="1" si="13"/>
        <v>4755</v>
      </c>
    </row>
    <row r="873" spans="11:13" x14ac:dyDescent="0.3">
      <c r="K873" s="8">
        <f ca="1">Table1[[#This Row],[Price]]*Table1[[#This Row],[Actual Demand]]</f>
        <v>23980</v>
      </c>
      <c r="L873" s="8">
        <f ca="1">(Table1[[#This Row],[Cost of Package Per Tourist]]*Table1[[#This Row],[Actual Demand]])+(Table1[[#This Row],[Cost per unit of resources]]*Table1[[#This Row],['#Resources of Package]])</f>
        <v>17045</v>
      </c>
      <c r="M873" s="8">
        <f t="shared" ca="1" si="13"/>
        <v>6935</v>
      </c>
    </row>
    <row r="874" spans="11:13" x14ac:dyDescent="0.3">
      <c r="K874" s="8">
        <f ca="1">Table1[[#This Row],[Price]]*Table1[[#This Row],[Actual Demand]]</f>
        <v>9460</v>
      </c>
      <c r="L874" s="8">
        <f ca="1">(Table1[[#This Row],[Cost of Package Per Tourist]]*Table1[[#This Row],[Actual Demand]])+(Table1[[#This Row],[Cost per unit of resources]]*Table1[[#This Row],['#Resources of Package]])</f>
        <v>6785</v>
      </c>
      <c r="M874" s="8">
        <f t="shared" ca="1" si="13"/>
        <v>2675</v>
      </c>
    </row>
    <row r="875" spans="11:13" x14ac:dyDescent="0.3">
      <c r="K875" s="8">
        <f ca="1">Table1[[#This Row],[Price]]*Table1[[#This Row],[Actual Demand]]</f>
        <v>70400</v>
      </c>
      <c r="L875" s="8">
        <f ca="1">(Table1[[#This Row],[Cost of Package Per Tourist]]*Table1[[#This Row],[Actual Demand]])+(Table1[[#This Row],[Cost per unit of resources]]*Table1[[#This Row],['#Resources of Package]])</f>
        <v>50880</v>
      </c>
      <c r="M875" s="8">
        <f t="shared" ca="1" si="13"/>
        <v>19520</v>
      </c>
    </row>
    <row r="876" spans="11:13" x14ac:dyDescent="0.3">
      <c r="K876" s="8">
        <f ca="1">Table1[[#This Row],[Price]]*Table1[[#This Row],[Actual Demand]]</f>
        <v>28800</v>
      </c>
      <c r="L876" s="8">
        <f ca="1">(Table1[[#This Row],[Cost of Package Per Tourist]]*Table1[[#This Row],[Actual Demand]])+(Table1[[#This Row],[Cost per unit of resources]]*Table1[[#This Row],['#Resources of Package]])</f>
        <v>20900</v>
      </c>
      <c r="M876" s="8">
        <f t="shared" ca="1" si="13"/>
        <v>7900</v>
      </c>
    </row>
    <row r="877" spans="11:13" x14ac:dyDescent="0.3">
      <c r="K877" s="8">
        <f ca="1">Table1[[#This Row],[Price]]*Table1[[#This Row],[Actual Demand]]</f>
        <v>60160</v>
      </c>
      <c r="L877" s="8">
        <f ca="1">(Table1[[#This Row],[Cost of Package Per Tourist]]*Table1[[#This Row],[Actual Demand]])+(Table1[[#This Row],[Cost per unit of resources]]*Table1[[#This Row],['#Resources of Package]])</f>
        <v>43560</v>
      </c>
      <c r="M877" s="8">
        <f t="shared" ca="1" si="13"/>
        <v>16600</v>
      </c>
    </row>
    <row r="878" spans="11:13" x14ac:dyDescent="0.3">
      <c r="K878" s="8">
        <f ca="1">Table1[[#This Row],[Price]]*Table1[[#This Row],[Actual Demand]]</f>
        <v>44800</v>
      </c>
      <c r="L878" s="8">
        <f ca="1">(Table1[[#This Row],[Cost of Package Per Tourist]]*Table1[[#This Row],[Actual Demand]])+(Table1[[#This Row],[Cost per unit of resources]]*Table1[[#This Row],['#Resources of Package]])</f>
        <v>32460</v>
      </c>
      <c r="M878" s="8">
        <f t="shared" ca="1" si="13"/>
        <v>12340</v>
      </c>
    </row>
    <row r="879" spans="11:13" x14ac:dyDescent="0.3">
      <c r="K879" s="8">
        <f ca="1">Table1[[#This Row],[Price]]*Table1[[#This Row],[Actual Demand]]</f>
        <v>33150</v>
      </c>
      <c r="L879" s="8">
        <f ca="1">(Table1[[#This Row],[Cost of Package Per Tourist]]*Table1[[#This Row],[Actual Demand]])+(Table1[[#This Row],[Cost per unit of resources]]*Table1[[#This Row],['#Resources of Package]])</f>
        <v>24202.5</v>
      </c>
      <c r="M879" s="8">
        <f t="shared" ca="1" si="13"/>
        <v>8947.5</v>
      </c>
    </row>
    <row r="880" spans="11:13" x14ac:dyDescent="0.3">
      <c r="K880" s="8">
        <f ca="1">Table1[[#This Row],[Price]]*Table1[[#This Row],[Actual Demand]]</f>
        <v>41225</v>
      </c>
      <c r="L880" s="8">
        <f ca="1">(Table1[[#This Row],[Cost of Package Per Tourist]]*Table1[[#This Row],[Actual Demand]])+(Table1[[#This Row],[Cost per unit of resources]]*Table1[[#This Row],['#Resources of Package]])</f>
        <v>30108.75</v>
      </c>
      <c r="M880" s="8">
        <f t="shared" ca="1" si="13"/>
        <v>11116.25</v>
      </c>
    </row>
    <row r="881" spans="11:13" x14ac:dyDescent="0.3">
      <c r="K881" s="8">
        <f ca="1">Table1[[#This Row],[Price]]*Table1[[#This Row],[Actual Demand]]</f>
        <v>36975</v>
      </c>
      <c r="L881" s="8">
        <f ca="1">(Table1[[#This Row],[Cost of Package Per Tourist]]*Table1[[#This Row],[Actual Demand]])+(Table1[[#This Row],[Cost per unit of resources]]*Table1[[#This Row],['#Resources of Package]])</f>
        <v>26961.25</v>
      </c>
      <c r="M881" s="8">
        <f t="shared" ca="1" si="13"/>
        <v>10013.75</v>
      </c>
    </row>
    <row r="882" spans="11:13" x14ac:dyDescent="0.3">
      <c r="K882" s="8">
        <f ca="1">Table1[[#This Row],[Price]]*Table1[[#This Row],[Actual Demand]]</f>
        <v>45900</v>
      </c>
      <c r="L882" s="8">
        <f ca="1">(Table1[[#This Row],[Cost of Package Per Tourist]]*Table1[[#This Row],[Actual Demand]])+(Table1[[#This Row],[Cost per unit of resources]]*Table1[[#This Row],['#Resources of Package]])</f>
        <v>33475</v>
      </c>
      <c r="M882" s="8">
        <f t="shared" ca="1" si="13"/>
        <v>12425</v>
      </c>
    </row>
    <row r="883" spans="11:13" x14ac:dyDescent="0.3">
      <c r="K883" s="8">
        <f ca="1">Table1[[#This Row],[Price]]*Table1[[#This Row],[Actual Demand]]</f>
        <v>18480</v>
      </c>
      <c r="L883" s="8">
        <f ca="1">(Table1[[#This Row],[Cost of Package Per Tourist]]*Table1[[#This Row],[Actual Demand]])+(Table1[[#This Row],[Cost per unit of resources]]*Table1[[#This Row],['#Resources of Package]])</f>
        <v>13340</v>
      </c>
      <c r="M883" s="8">
        <f t="shared" ca="1" si="13"/>
        <v>5140</v>
      </c>
    </row>
    <row r="884" spans="11:13" x14ac:dyDescent="0.3">
      <c r="K884" s="8">
        <f ca="1">Table1[[#This Row],[Price]]*Table1[[#This Row],[Actual Demand]]</f>
        <v>18760</v>
      </c>
      <c r="L884" s="8">
        <f ca="1">(Table1[[#This Row],[Cost of Package Per Tourist]]*Table1[[#This Row],[Actual Demand]])+(Table1[[#This Row],[Cost per unit of resources]]*Table1[[#This Row],['#Resources of Package]])</f>
        <v>13550</v>
      </c>
      <c r="M884" s="8">
        <f t="shared" ca="1" si="13"/>
        <v>5210</v>
      </c>
    </row>
    <row r="885" spans="11:13" x14ac:dyDescent="0.3">
      <c r="K885" s="8">
        <f ca="1">Table1[[#This Row],[Price]]*Table1[[#This Row],[Actual Demand]]</f>
        <v>22120</v>
      </c>
      <c r="L885" s="8">
        <f ca="1">(Table1[[#This Row],[Cost of Package Per Tourist]]*Table1[[#This Row],[Actual Demand]])+(Table1[[#This Row],[Cost per unit of resources]]*Table1[[#This Row],['#Resources of Package]])</f>
        <v>15880</v>
      </c>
      <c r="M885" s="8">
        <f t="shared" ca="1" si="13"/>
        <v>6240</v>
      </c>
    </row>
    <row r="886" spans="11:13" x14ac:dyDescent="0.3">
      <c r="K886" s="8">
        <f ca="1">Table1[[#This Row],[Price]]*Table1[[#This Row],[Actual Demand]]</f>
        <v>29400</v>
      </c>
      <c r="L886" s="8">
        <f ca="1">(Table1[[#This Row],[Cost of Package Per Tourist]]*Table1[[#This Row],[Actual Demand]])+(Table1[[#This Row],[Cost per unit of resources]]*Table1[[#This Row],['#Resources of Package]])</f>
        <v>21210</v>
      </c>
      <c r="M886" s="8">
        <f t="shared" ca="1" si="13"/>
        <v>8190</v>
      </c>
    </row>
    <row r="887" spans="11:13" x14ac:dyDescent="0.3">
      <c r="K887" s="8">
        <f ca="1">Table1[[#This Row],[Price]]*Table1[[#This Row],[Actual Demand]]</f>
        <v>47840</v>
      </c>
      <c r="L887" s="8">
        <f ca="1">(Table1[[#This Row],[Cost of Package Per Tourist]]*Table1[[#This Row],[Actual Demand]])+(Table1[[#This Row],[Cost per unit of resources]]*Table1[[#This Row],['#Resources of Package]])</f>
        <v>35070</v>
      </c>
      <c r="M887" s="8">
        <f t="shared" ca="1" si="13"/>
        <v>12770</v>
      </c>
    </row>
    <row r="888" spans="11:13" x14ac:dyDescent="0.3">
      <c r="K888" s="8">
        <f ca="1">Table1[[#This Row],[Price]]*Table1[[#This Row],[Actual Demand]]</f>
        <v>27600</v>
      </c>
      <c r="L888" s="8">
        <f ca="1">(Table1[[#This Row],[Cost of Package Per Tourist]]*Table1[[#This Row],[Actual Demand]])+(Table1[[#This Row],[Cost per unit of resources]]*Table1[[#This Row],['#Resources of Package]])</f>
        <v>20170</v>
      </c>
      <c r="M888" s="8">
        <f t="shared" ca="1" si="13"/>
        <v>7430</v>
      </c>
    </row>
    <row r="889" spans="11:13" x14ac:dyDescent="0.3">
      <c r="K889" s="8">
        <f ca="1">Table1[[#This Row],[Price]]*Table1[[#This Row],[Actual Demand]]</f>
        <v>29900</v>
      </c>
      <c r="L889" s="8">
        <f ca="1">(Table1[[#This Row],[Cost of Package Per Tourist]]*Table1[[#This Row],[Actual Demand]])+(Table1[[#This Row],[Cost per unit of resources]]*Table1[[#This Row],['#Resources of Package]])</f>
        <v>21915</v>
      </c>
      <c r="M889" s="8">
        <f t="shared" ca="1" si="13"/>
        <v>7985</v>
      </c>
    </row>
    <row r="890" spans="11:13" x14ac:dyDescent="0.3">
      <c r="K890" s="8">
        <f ca="1">Table1[[#This Row],[Price]]*Table1[[#This Row],[Actual Demand]]</f>
        <v>45080</v>
      </c>
      <c r="L890" s="8">
        <f ca="1">(Table1[[#This Row],[Cost of Package Per Tourist]]*Table1[[#This Row],[Actual Demand]])+(Table1[[#This Row],[Cost per unit of resources]]*Table1[[#This Row],['#Resources of Package]])</f>
        <v>33070</v>
      </c>
      <c r="M890" s="8">
        <f t="shared" ca="1" si="13"/>
        <v>12010</v>
      </c>
    </row>
    <row r="891" spans="11:13" x14ac:dyDescent="0.3">
      <c r="K891" s="8">
        <f ca="1">Table1[[#This Row],[Price]]*Table1[[#This Row],[Actual Demand]]</f>
        <v>77900</v>
      </c>
      <c r="L891" s="8">
        <f ca="1">(Table1[[#This Row],[Cost of Package Per Tourist]]*Table1[[#This Row],[Actual Demand]])+(Table1[[#This Row],[Cost per unit of resources]]*Table1[[#This Row],['#Resources of Package]])</f>
        <v>56945</v>
      </c>
      <c r="M891" s="8">
        <f t="shared" ca="1" si="13"/>
        <v>20955</v>
      </c>
    </row>
    <row r="892" spans="11:13" x14ac:dyDescent="0.3">
      <c r="K892" s="8">
        <f ca="1">Table1[[#This Row],[Price]]*Table1[[#This Row],[Actual Demand]]</f>
        <v>40180</v>
      </c>
      <c r="L892" s="8">
        <f ca="1">(Table1[[#This Row],[Cost of Package Per Tourist]]*Table1[[#This Row],[Actual Demand]])+(Table1[[#This Row],[Cost per unit of resources]]*Table1[[#This Row],['#Resources of Package]])</f>
        <v>29315</v>
      </c>
      <c r="M892" s="8">
        <f t="shared" ca="1" si="13"/>
        <v>10865</v>
      </c>
    </row>
    <row r="893" spans="11:13" x14ac:dyDescent="0.3">
      <c r="K893" s="8">
        <f ca="1">Table1[[#This Row],[Price]]*Table1[[#This Row],[Actual Demand]]</f>
        <v>59040</v>
      </c>
      <c r="L893" s="8">
        <f ca="1">(Table1[[#This Row],[Cost of Package Per Tourist]]*Table1[[#This Row],[Actual Demand]])+(Table1[[#This Row],[Cost per unit of resources]]*Table1[[#This Row],['#Resources of Package]])</f>
        <v>43000</v>
      </c>
      <c r="M893" s="8">
        <f t="shared" ca="1" si="13"/>
        <v>16040</v>
      </c>
    </row>
    <row r="894" spans="11:13" x14ac:dyDescent="0.3">
      <c r="K894" s="8">
        <f ca="1">Table1[[#This Row],[Price]]*Table1[[#This Row],[Actual Demand]]</f>
        <v>93480</v>
      </c>
      <c r="L894" s="8">
        <f ca="1">(Table1[[#This Row],[Cost of Package Per Tourist]]*Table1[[#This Row],[Actual Demand]])+(Table1[[#This Row],[Cost per unit of resources]]*Table1[[#This Row],['#Resources of Package]])</f>
        <v>68130</v>
      </c>
      <c r="M894" s="8">
        <f t="shared" ca="1" si="13"/>
        <v>25350</v>
      </c>
    </row>
    <row r="895" spans="11:13" x14ac:dyDescent="0.3">
      <c r="K895" s="8">
        <f ca="1">Table1[[#This Row],[Price]]*Table1[[#This Row],[Actual Demand]]</f>
        <v>52725</v>
      </c>
      <c r="L895" s="8">
        <f ca="1">(Table1[[#This Row],[Cost of Package Per Tourist]]*Table1[[#This Row],[Actual Demand]])+(Table1[[#This Row],[Cost per unit of resources]]*Table1[[#This Row],['#Resources of Package]])</f>
        <v>38623.75</v>
      </c>
      <c r="M895" s="8">
        <f t="shared" ca="1" si="13"/>
        <v>14101.25</v>
      </c>
    </row>
    <row r="896" spans="11:13" x14ac:dyDescent="0.3">
      <c r="K896" s="8">
        <f ca="1">Table1[[#This Row],[Price]]*Table1[[#This Row],[Actual Demand]]</f>
        <v>49950</v>
      </c>
      <c r="L896" s="8">
        <f ca="1">(Table1[[#This Row],[Cost of Package Per Tourist]]*Table1[[#This Row],[Actual Demand]])+(Table1[[#This Row],[Cost per unit of resources]]*Table1[[#This Row],['#Resources of Package]])</f>
        <v>36602.5</v>
      </c>
      <c r="M896" s="8">
        <f t="shared" ca="1" si="13"/>
        <v>13347.5</v>
      </c>
    </row>
    <row r="897" spans="11:13" x14ac:dyDescent="0.3">
      <c r="K897" s="8">
        <f ca="1">Table1[[#This Row],[Price]]*Table1[[#This Row],[Actual Demand]]</f>
        <v>61975</v>
      </c>
      <c r="L897" s="8">
        <f ca="1">(Table1[[#This Row],[Cost of Package Per Tourist]]*Table1[[#This Row],[Actual Demand]])+(Table1[[#This Row],[Cost per unit of resources]]*Table1[[#This Row],['#Resources of Package]])</f>
        <v>45421.25</v>
      </c>
      <c r="M897" s="8">
        <f t="shared" ca="1" si="13"/>
        <v>16553.75</v>
      </c>
    </row>
    <row r="898" spans="11:13" x14ac:dyDescent="0.3">
      <c r="K898" s="8">
        <f ca="1">Table1[[#This Row],[Price]]*Table1[[#This Row],[Actual Demand]]</f>
        <v>52725</v>
      </c>
      <c r="L898" s="8">
        <f ca="1">(Table1[[#This Row],[Cost of Package Per Tourist]]*Table1[[#This Row],[Actual Demand]])+(Table1[[#This Row],[Cost per unit of resources]]*Table1[[#This Row],['#Resources of Package]])</f>
        <v>38583.75</v>
      </c>
      <c r="M898" s="8">
        <f t="shared" ca="1" si="13"/>
        <v>14141.25</v>
      </c>
    </row>
    <row r="899" spans="11:13" x14ac:dyDescent="0.3">
      <c r="K899" s="8">
        <f ca="1">Table1[[#This Row],[Price]]*Table1[[#This Row],[Actual Demand]]</f>
        <v>48800</v>
      </c>
      <c r="L899" s="8">
        <f ca="1">(Table1[[#This Row],[Cost of Package Per Tourist]]*Table1[[#This Row],[Actual Demand]])+(Table1[[#This Row],[Cost per unit of resources]]*Table1[[#This Row],['#Resources of Package]])</f>
        <v>35610</v>
      </c>
      <c r="M899" s="8">
        <f t="shared" ref="M899:M962" ca="1" si="14">K899-L899</f>
        <v>13190</v>
      </c>
    </row>
    <row r="900" spans="11:13" x14ac:dyDescent="0.3">
      <c r="K900" s="8">
        <f ca="1">Table1[[#This Row],[Price]]*Table1[[#This Row],[Actual Demand]]</f>
        <v>101260</v>
      </c>
      <c r="L900" s="8">
        <f ca="1">(Table1[[#This Row],[Cost of Package Per Tourist]]*Table1[[#This Row],[Actual Demand]])+(Table1[[#This Row],[Cost per unit of resources]]*Table1[[#This Row],['#Resources of Package]])</f>
        <v>74205</v>
      </c>
      <c r="M900" s="8">
        <f t="shared" ca="1" si="14"/>
        <v>27055</v>
      </c>
    </row>
    <row r="901" spans="11:13" x14ac:dyDescent="0.3">
      <c r="K901" s="8">
        <f ca="1">Table1[[#This Row],[Price]]*Table1[[#This Row],[Actual Demand]]</f>
        <v>86620</v>
      </c>
      <c r="L901" s="8">
        <f ca="1">(Table1[[#This Row],[Cost of Package Per Tourist]]*Table1[[#This Row],[Actual Demand]])+(Table1[[#This Row],[Cost per unit of resources]]*Table1[[#This Row],['#Resources of Package]])</f>
        <v>63315</v>
      </c>
      <c r="M901" s="8">
        <f t="shared" ca="1" si="14"/>
        <v>23305</v>
      </c>
    </row>
    <row r="902" spans="11:13" x14ac:dyDescent="0.3">
      <c r="K902" s="8">
        <f ca="1">Table1[[#This Row],[Price]]*Table1[[#This Row],[Actual Demand]]</f>
        <v>65880</v>
      </c>
      <c r="L902" s="8">
        <f ca="1">(Table1[[#This Row],[Cost of Package Per Tourist]]*Table1[[#This Row],[Actual Demand]])+(Table1[[#This Row],[Cost per unit of resources]]*Table1[[#This Row],['#Resources of Package]])</f>
        <v>48150</v>
      </c>
      <c r="M902" s="8">
        <f t="shared" ca="1" si="14"/>
        <v>17730</v>
      </c>
    </row>
    <row r="903" spans="11:13" x14ac:dyDescent="0.3">
      <c r="K903" s="8">
        <f ca="1">Table1[[#This Row],[Price]]*Table1[[#This Row],[Actual Demand]]</f>
        <v>100050</v>
      </c>
      <c r="L903" s="8">
        <f ca="1">(Table1[[#This Row],[Cost of Package Per Tourist]]*Table1[[#This Row],[Actual Demand]])+(Table1[[#This Row],[Cost per unit of resources]]*Table1[[#This Row],['#Resources of Package]])</f>
        <v>73327.5</v>
      </c>
      <c r="M903" s="8">
        <f t="shared" ca="1" si="14"/>
        <v>26722.5</v>
      </c>
    </row>
    <row r="904" spans="11:13" x14ac:dyDescent="0.3">
      <c r="K904" s="8">
        <f ca="1">Table1[[#This Row],[Price]]*Table1[[#This Row],[Actual Demand]]</f>
        <v>72500</v>
      </c>
      <c r="L904" s="8">
        <f ca="1">(Table1[[#This Row],[Cost of Package Per Tourist]]*Table1[[#This Row],[Actual Demand]])+(Table1[[#This Row],[Cost per unit of resources]]*Table1[[#This Row],['#Resources of Package]])</f>
        <v>53235</v>
      </c>
      <c r="M904" s="8">
        <f t="shared" ca="1" si="14"/>
        <v>19265</v>
      </c>
    </row>
    <row r="905" spans="11:13" x14ac:dyDescent="0.3">
      <c r="K905" s="8">
        <f ca="1">Table1[[#This Row],[Price]]*Table1[[#This Row],[Actual Demand]]</f>
        <v>89900</v>
      </c>
      <c r="L905" s="8">
        <f ca="1">(Table1[[#This Row],[Cost of Package Per Tourist]]*Table1[[#This Row],[Actual Demand]])+(Table1[[#This Row],[Cost per unit of resources]]*Table1[[#This Row],['#Resources of Package]])</f>
        <v>65805</v>
      </c>
      <c r="M905" s="8">
        <f t="shared" ca="1" si="14"/>
        <v>24095</v>
      </c>
    </row>
    <row r="906" spans="11:13" x14ac:dyDescent="0.3">
      <c r="K906" s="8">
        <f ca="1">Table1[[#This Row],[Price]]*Table1[[#This Row],[Actual Demand]]</f>
        <v>134850</v>
      </c>
      <c r="L906" s="8">
        <f ca="1">(Table1[[#This Row],[Cost of Package Per Tourist]]*Table1[[#This Row],[Actual Demand]])+(Table1[[#This Row],[Cost per unit of resources]]*Table1[[#This Row],['#Resources of Package]])</f>
        <v>98767.5</v>
      </c>
      <c r="M906" s="8">
        <f t="shared" ca="1" si="14"/>
        <v>36082.5</v>
      </c>
    </row>
    <row r="907" spans="11:13" x14ac:dyDescent="0.3">
      <c r="K907" s="8">
        <f ca="1">Table1[[#This Row],[Price]]*Table1[[#This Row],[Actual Demand]]</f>
        <v>78000</v>
      </c>
      <c r="L907" s="8">
        <f ca="1">(Table1[[#This Row],[Cost of Package Per Tourist]]*Table1[[#This Row],[Actual Demand]])+(Table1[[#This Row],[Cost per unit of resources]]*Table1[[#This Row],['#Resources of Package]])</f>
        <v>57340</v>
      </c>
      <c r="M907" s="8">
        <f t="shared" ca="1" si="14"/>
        <v>20660</v>
      </c>
    </row>
    <row r="908" spans="11:13" x14ac:dyDescent="0.3">
      <c r="K908" s="8">
        <f ca="1">Table1[[#This Row],[Price]]*Table1[[#This Row],[Actual Demand]]</f>
        <v>113100</v>
      </c>
      <c r="L908" s="8">
        <f ca="1">(Table1[[#This Row],[Cost of Package Per Tourist]]*Table1[[#This Row],[Actual Demand]])+(Table1[[#This Row],[Cost per unit of resources]]*Table1[[#This Row],['#Resources of Package]])</f>
        <v>82865</v>
      </c>
      <c r="M908" s="8">
        <f t="shared" ca="1" si="14"/>
        <v>30235</v>
      </c>
    </row>
    <row r="909" spans="11:13" x14ac:dyDescent="0.3">
      <c r="K909" s="8">
        <f ca="1">Table1[[#This Row],[Price]]*Table1[[#This Row],[Actual Demand]]</f>
        <v>115050</v>
      </c>
      <c r="L909" s="8">
        <f ca="1">(Table1[[#This Row],[Cost of Package Per Tourist]]*Table1[[#This Row],[Actual Demand]])+(Table1[[#This Row],[Cost per unit of resources]]*Table1[[#This Row],['#Resources of Package]])</f>
        <v>84407.5</v>
      </c>
      <c r="M909" s="8">
        <f t="shared" ca="1" si="14"/>
        <v>30642.5</v>
      </c>
    </row>
    <row r="910" spans="11:13" x14ac:dyDescent="0.3">
      <c r="K910" s="8">
        <f ca="1">Table1[[#This Row],[Price]]*Table1[[#This Row],[Actual Demand]]</f>
        <v>41548</v>
      </c>
      <c r="L910" s="8">
        <f ca="1">(Table1[[#This Row],[Cost of Package Per Tourist]]*Table1[[#This Row],[Actual Demand]])+(Table1[[#This Row],[Cost per unit of resources]]*Table1[[#This Row],['#Resources of Package]])</f>
        <v>30701</v>
      </c>
      <c r="M910" s="8">
        <f t="shared" ca="1" si="14"/>
        <v>10847</v>
      </c>
    </row>
    <row r="911" spans="11:13" x14ac:dyDescent="0.3">
      <c r="K911" s="8">
        <f ca="1">Table1[[#This Row],[Price]]*Table1[[#This Row],[Actual Demand]]</f>
        <v>50337</v>
      </c>
      <c r="L911" s="8">
        <f ca="1">(Table1[[#This Row],[Cost of Package Per Tourist]]*Table1[[#This Row],[Actual Demand]])+(Table1[[#This Row],[Cost per unit of resources]]*Table1[[#This Row],['#Resources of Package]])</f>
        <v>37282.75</v>
      </c>
      <c r="M911" s="8">
        <f t="shared" ca="1" si="14"/>
        <v>13054.25</v>
      </c>
    </row>
    <row r="912" spans="11:13" x14ac:dyDescent="0.3">
      <c r="K912" s="8">
        <f ca="1">Table1[[#This Row],[Price]]*Table1[[#This Row],[Actual Demand]]</f>
        <v>75905</v>
      </c>
      <c r="L912" s="8">
        <f ca="1">(Table1[[#This Row],[Cost of Package Per Tourist]]*Table1[[#This Row],[Actual Demand]])+(Table1[[#This Row],[Cost per unit of resources]]*Table1[[#This Row],['#Resources of Package]])</f>
        <v>56148.75</v>
      </c>
      <c r="M912" s="8">
        <f t="shared" ca="1" si="14"/>
        <v>19756.25</v>
      </c>
    </row>
    <row r="913" spans="11:13" x14ac:dyDescent="0.3">
      <c r="K913" s="8">
        <f ca="1">Table1[[#This Row],[Price]]*Table1[[#This Row],[Actual Demand]]</f>
        <v>38352</v>
      </c>
      <c r="L913" s="8">
        <f ca="1">(Table1[[#This Row],[Cost of Package Per Tourist]]*Table1[[#This Row],[Actual Demand]])+(Table1[[#This Row],[Cost per unit of resources]]*Table1[[#This Row],['#Resources of Package]])</f>
        <v>28364</v>
      </c>
      <c r="M913" s="8">
        <f t="shared" ca="1" si="14"/>
        <v>9988</v>
      </c>
    </row>
    <row r="914" spans="11:13" x14ac:dyDescent="0.3">
      <c r="K914" s="8">
        <f ca="1">Table1[[#This Row],[Price]]*Table1[[#This Row],[Actual Demand]]</f>
        <v>61600</v>
      </c>
      <c r="L914" s="8">
        <f ca="1">(Table1[[#This Row],[Cost of Package Per Tourist]]*Table1[[#This Row],[Actual Demand]])+(Table1[[#This Row],[Cost per unit of resources]]*Table1[[#This Row],['#Resources of Package]])</f>
        <v>45540</v>
      </c>
      <c r="M914" s="8">
        <f t="shared" ca="1" si="14"/>
        <v>16060</v>
      </c>
    </row>
    <row r="915" spans="11:13" x14ac:dyDescent="0.3">
      <c r="K915" s="8">
        <f ca="1">Table1[[#This Row],[Price]]*Table1[[#This Row],[Actual Demand]]</f>
        <v>60060</v>
      </c>
      <c r="L915" s="8">
        <f ca="1">(Table1[[#This Row],[Cost of Package Per Tourist]]*Table1[[#This Row],[Actual Demand]])+(Table1[[#This Row],[Cost per unit of resources]]*Table1[[#This Row],['#Resources of Package]])</f>
        <v>44395</v>
      </c>
      <c r="M915" s="8">
        <f t="shared" ca="1" si="14"/>
        <v>15665</v>
      </c>
    </row>
    <row r="916" spans="11:13" x14ac:dyDescent="0.3">
      <c r="K916" s="8">
        <f ca="1">Table1[[#This Row],[Price]]*Table1[[#This Row],[Actual Demand]]</f>
        <v>63140</v>
      </c>
      <c r="L916" s="8">
        <f ca="1">(Table1[[#This Row],[Cost of Package Per Tourist]]*Table1[[#This Row],[Actual Demand]])+(Table1[[#This Row],[Cost per unit of resources]]*Table1[[#This Row],['#Resources of Package]])</f>
        <v>46665</v>
      </c>
      <c r="M916" s="8">
        <f t="shared" ca="1" si="14"/>
        <v>16475</v>
      </c>
    </row>
    <row r="917" spans="11:13" x14ac:dyDescent="0.3">
      <c r="K917" s="8">
        <f ca="1">Table1[[#This Row],[Price]]*Table1[[#This Row],[Actual Demand]]</f>
        <v>63140</v>
      </c>
      <c r="L917" s="8">
        <f ca="1">(Table1[[#This Row],[Cost of Package Per Tourist]]*Table1[[#This Row],[Actual Demand]])+(Table1[[#This Row],[Cost per unit of resources]]*Table1[[#This Row],['#Resources of Package]])</f>
        <v>46635</v>
      </c>
      <c r="M917" s="8">
        <f t="shared" ca="1" si="14"/>
        <v>16505</v>
      </c>
    </row>
    <row r="918" spans="11:13" x14ac:dyDescent="0.3">
      <c r="K918" s="8">
        <f ca="1">Table1[[#This Row],[Price]]*Table1[[#This Row],[Actual Demand]]</f>
        <v>148030</v>
      </c>
      <c r="L918" s="8">
        <f ca="1">(Table1[[#This Row],[Cost of Package Per Tourist]]*Table1[[#This Row],[Actual Demand]])+(Table1[[#This Row],[Cost per unit of resources]]*Table1[[#This Row],['#Resources of Package]])</f>
        <v>109002.5</v>
      </c>
      <c r="M918" s="8">
        <f t="shared" ca="1" si="14"/>
        <v>39027.5</v>
      </c>
    </row>
    <row r="919" spans="11:13" x14ac:dyDescent="0.3">
      <c r="K919" s="8">
        <f ca="1">Table1[[#This Row],[Price]]*Table1[[#This Row],[Actual Demand]]</f>
        <v>60260</v>
      </c>
      <c r="L919" s="8">
        <f ca="1">(Table1[[#This Row],[Cost of Package Per Tourist]]*Table1[[#This Row],[Actual Demand]])+(Table1[[#This Row],[Cost per unit of resources]]*Table1[[#This Row],['#Resources of Package]])</f>
        <v>44555</v>
      </c>
      <c r="M919" s="8">
        <f t="shared" ca="1" si="14"/>
        <v>15705</v>
      </c>
    </row>
    <row r="920" spans="11:13" x14ac:dyDescent="0.3">
      <c r="K920" s="8">
        <f ca="1">Table1[[#This Row],[Price]]*Table1[[#This Row],[Actual Demand]]</f>
        <v>116590</v>
      </c>
      <c r="L920" s="8">
        <f ca="1">(Table1[[#This Row],[Cost of Package Per Tourist]]*Table1[[#This Row],[Actual Demand]])+(Table1[[#This Row],[Cost per unit of resources]]*Table1[[#This Row],['#Resources of Package]])</f>
        <v>85902.5</v>
      </c>
      <c r="M920" s="8">
        <f t="shared" ca="1" si="14"/>
        <v>30687.5</v>
      </c>
    </row>
    <row r="921" spans="11:13" x14ac:dyDescent="0.3">
      <c r="K921" s="8">
        <f ca="1">Table1[[#This Row],[Price]]*Table1[[#This Row],[Actual Demand]]</f>
        <v>134930</v>
      </c>
      <c r="L921" s="8">
        <f ca="1">(Table1[[#This Row],[Cost of Package Per Tourist]]*Table1[[#This Row],[Actual Demand]])+(Table1[[#This Row],[Cost per unit of resources]]*Table1[[#This Row],['#Resources of Package]])</f>
        <v>99757.5</v>
      </c>
      <c r="M921" s="8">
        <f t="shared" ca="1" si="14"/>
        <v>35172.5</v>
      </c>
    </row>
    <row r="922" spans="11:13" x14ac:dyDescent="0.3">
      <c r="K922" s="8">
        <f ca="1">Table1[[#This Row],[Price]]*Table1[[#This Row],[Actual Demand]]</f>
        <v>130515</v>
      </c>
      <c r="L922" s="8">
        <f ca="1">(Table1[[#This Row],[Cost of Package Per Tourist]]*Table1[[#This Row],[Actual Demand]])+(Table1[[#This Row],[Cost per unit of resources]]*Table1[[#This Row],['#Resources of Package]])</f>
        <v>95786.25</v>
      </c>
      <c r="M922" s="8">
        <f t="shared" ca="1" si="14"/>
        <v>34728.75</v>
      </c>
    </row>
    <row r="923" spans="11:13" x14ac:dyDescent="0.3">
      <c r="K923" s="8">
        <f ca="1">Table1[[#This Row],[Price]]*Table1[[#This Row],[Actual Demand]]</f>
        <v>47355</v>
      </c>
      <c r="L923" s="8">
        <f ca="1">(Table1[[#This Row],[Cost of Package Per Tourist]]*Table1[[#This Row],[Actual Demand]])+(Table1[[#This Row],[Cost per unit of resources]]*Table1[[#This Row],['#Resources of Package]])</f>
        <v>35016.25</v>
      </c>
      <c r="M923" s="8">
        <f t="shared" ca="1" si="14"/>
        <v>12338.75</v>
      </c>
    </row>
    <row r="924" spans="11:13" x14ac:dyDescent="0.3">
      <c r="K924" s="8">
        <f ca="1">Table1[[#This Row],[Price]]*Table1[[#This Row],[Actual Demand]]</f>
        <v>114345</v>
      </c>
      <c r="L924" s="8">
        <f ca="1">(Table1[[#This Row],[Cost of Package Per Tourist]]*Table1[[#This Row],[Actual Demand]])+(Table1[[#This Row],[Cost per unit of resources]]*Table1[[#This Row],['#Resources of Package]])</f>
        <v>84118.75</v>
      </c>
      <c r="M924" s="8">
        <f t="shared" ca="1" si="14"/>
        <v>30226.25</v>
      </c>
    </row>
    <row r="925" spans="11:13" x14ac:dyDescent="0.3">
      <c r="K925" s="8">
        <f ca="1">Table1[[#This Row],[Price]]*Table1[[#This Row],[Actual Demand]]</f>
        <v>65835</v>
      </c>
      <c r="L925" s="8">
        <f ca="1">(Table1[[#This Row],[Cost of Package Per Tourist]]*Table1[[#This Row],[Actual Demand]])+(Table1[[#This Row],[Cost per unit of resources]]*Table1[[#This Row],['#Resources of Package]])</f>
        <v>48336.25</v>
      </c>
      <c r="M925" s="8">
        <f t="shared" ca="1" si="14"/>
        <v>17498.75</v>
      </c>
    </row>
    <row r="926" spans="11:13" x14ac:dyDescent="0.3">
      <c r="K926" s="8">
        <f ca="1">Table1[[#This Row],[Price]]*Table1[[#This Row],[Actual Demand]]</f>
        <v>64500</v>
      </c>
      <c r="L926" s="8">
        <f ca="1">(Table1[[#This Row],[Cost of Package Per Tourist]]*Table1[[#This Row],[Actual Demand]])+(Table1[[#This Row],[Cost per unit of resources]]*Table1[[#This Row],['#Resources of Package]])</f>
        <v>47615</v>
      </c>
      <c r="M926" s="8">
        <f t="shared" ca="1" si="14"/>
        <v>16885</v>
      </c>
    </row>
    <row r="927" spans="11:13" x14ac:dyDescent="0.3">
      <c r="K927" s="8">
        <f ca="1">Table1[[#This Row],[Price]]*Table1[[#This Row],[Actual Demand]]</f>
        <v>73500</v>
      </c>
      <c r="L927" s="8">
        <f ca="1">(Table1[[#This Row],[Cost of Package Per Tourist]]*Table1[[#This Row],[Actual Demand]])+(Table1[[#This Row],[Cost per unit of resources]]*Table1[[#This Row],['#Resources of Package]])</f>
        <v>54445</v>
      </c>
      <c r="M927" s="8">
        <f t="shared" ca="1" si="14"/>
        <v>19055</v>
      </c>
    </row>
    <row r="928" spans="11:13" x14ac:dyDescent="0.3">
      <c r="K928" s="8">
        <f ca="1">Table1[[#This Row],[Price]]*Table1[[#This Row],[Actual Demand]]</f>
        <v>76500</v>
      </c>
      <c r="L928" s="8">
        <f ca="1">(Table1[[#This Row],[Cost of Package Per Tourist]]*Table1[[#This Row],[Actual Demand]])+(Table1[[#This Row],[Cost per unit of resources]]*Table1[[#This Row],['#Resources of Package]])</f>
        <v>56575</v>
      </c>
      <c r="M928" s="8">
        <f t="shared" ca="1" si="14"/>
        <v>19925</v>
      </c>
    </row>
    <row r="929" spans="11:13" x14ac:dyDescent="0.3">
      <c r="K929" s="8">
        <f ca="1">Table1[[#This Row],[Price]]*Table1[[#This Row],[Actual Demand]]</f>
        <v>82500</v>
      </c>
      <c r="L929" s="8">
        <f ca="1">(Table1[[#This Row],[Cost of Package Per Tourist]]*Table1[[#This Row],[Actual Demand]])+(Table1[[#This Row],[Cost per unit of resources]]*Table1[[#This Row],['#Resources of Package]])</f>
        <v>60975</v>
      </c>
      <c r="M929" s="8">
        <f t="shared" ca="1" si="14"/>
        <v>21525</v>
      </c>
    </row>
    <row r="930" spans="11:13" x14ac:dyDescent="0.3">
      <c r="K930" s="8">
        <f ca="1">Table1[[#This Row],[Price]]*Table1[[#This Row],[Actual Demand]]</f>
        <v>111720</v>
      </c>
      <c r="L930" s="8">
        <f ca="1">(Table1[[#This Row],[Cost of Package Per Tourist]]*Table1[[#This Row],[Actual Demand]])+(Table1[[#This Row],[Cost per unit of resources]]*Table1[[#This Row],['#Resources of Package]])</f>
        <v>82910</v>
      </c>
      <c r="M930" s="8">
        <f t="shared" ca="1" si="14"/>
        <v>28810</v>
      </c>
    </row>
    <row r="931" spans="11:13" x14ac:dyDescent="0.3">
      <c r="K931" s="8">
        <f ca="1">Table1[[#This Row],[Price]]*Table1[[#This Row],[Actual Demand]]</f>
        <v>158760</v>
      </c>
      <c r="L931" s="8">
        <f ca="1">(Table1[[#This Row],[Cost of Package Per Tourist]]*Table1[[#This Row],[Actual Demand]])+(Table1[[#This Row],[Cost per unit of resources]]*Table1[[#This Row],['#Resources of Package]])</f>
        <v>117810</v>
      </c>
      <c r="M931" s="8">
        <f t="shared" ca="1" si="14"/>
        <v>40950</v>
      </c>
    </row>
    <row r="932" spans="11:13" x14ac:dyDescent="0.3">
      <c r="K932" s="8">
        <f ca="1">Table1[[#This Row],[Price]]*Table1[[#This Row],[Actual Demand]]</f>
        <v>133280</v>
      </c>
      <c r="L932" s="8">
        <f ca="1">(Table1[[#This Row],[Cost of Package Per Tourist]]*Table1[[#This Row],[Actual Demand]])+(Table1[[#This Row],[Cost per unit of resources]]*Table1[[#This Row],['#Resources of Package]])</f>
        <v>98800</v>
      </c>
      <c r="M932" s="8">
        <f t="shared" ca="1" si="14"/>
        <v>34480</v>
      </c>
    </row>
    <row r="933" spans="11:13" x14ac:dyDescent="0.3">
      <c r="K933" s="8">
        <f ca="1">Table1[[#This Row],[Price]]*Table1[[#This Row],[Actual Demand]]</f>
        <v>164640</v>
      </c>
      <c r="L933" s="8">
        <f ca="1">(Table1[[#This Row],[Cost of Package Per Tourist]]*Table1[[#This Row],[Actual Demand]])+(Table1[[#This Row],[Cost per unit of resources]]*Table1[[#This Row],['#Resources of Package]])</f>
        <v>122120</v>
      </c>
      <c r="M933" s="8">
        <f t="shared" ca="1" si="14"/>
        <v>42520</v>
      </c>
    </row>
    <row r="934" spans="11:13" x14ac:dyDescent="0.3">
      <c r="K934" s="8">
        <f ca="1">Table1[[#This Row],[Price]]*Table1[[#This Row],[Actual Demand]]</f>
        <v>140070</v>
      </c>
      <c r="L934" s="8">
        <f ca="1">(Table1[[#This Row],[Cost of Package Per Tourist]]*Table1[[#This Row],[Actual Demand]])+(Table1[[#This Row],[Cost per unit of resources]]*Table1[[#This Row],['#Resources of Package]])</f>
        <v>103462.5</v>
      </c>
      <c r="M934" s="8">
        <f t="shared" ca="1" si="14"/>
        <v>36607.5</v>
      </c>
    </row>
    <row r="935" spans="11:13" x14ac:dyDescent="0.3">
      <c r="K935" s="8">
        <f ca="1">Table1[[#This Row],[Price]]*Table1[[#This Row],[Actual Demand]]</f>
        <v>170520</v>
      </c>
      <c r="L935" s="8">
        <f ca="1">(Table1[[#This Row],[Cost of Package Per Tourist]]*Table1[[#This Row],[Actual Demand]])+(Table1[[#This Row],[Cost per unit of resources]]*Table1[[#This Row],['#Resources of Package]])</f>
        <v>126090</v>
      </c>
      <c r="M935" s="8">
        <f t="shared" ca="1" si="14"/>
        <v>44430</v>
      </c>
    </row>
    <row r="936" spans="11:13" x14ac:dyDescent="0.3">
      <c r="K936" s="8">
        <f ca="1">Table1[[#This Row],[Price]]*Table1[[#This Row],[Actual Demand]]</f>
        <v>115710</v>
      </c>
      <c r="L936" s="8">
        <f ca="1">(Table1[[#This Row],[Cost of Package Per Tourist]]*Table1[[#This Row],[Actual Demand]])+(Table1[[#This Row],[Cost per unit of resources]]*Table1[[#This Row],['#Resources of Package]])</f>
        <v>85552.5</v>
      </c>
      <c r="M936" s="8">
        <f t="shared" ca="1" si="14"/>
        <v>30157.5</v>
      </c>
    </row>
    <row r="937" spans="11:13" x14ac:dyDescent="0.3">
      <c r="K937" s="8">
        <f ca="1">Table1[[#This Row],[Price]]*Table1[[#This Row],[Actual Demand]]</f>
        <v>180670</v>
      </c>
      <c r="L937" s="8">
        <f ca="1">(Table1[[#This Row],[Cost of Package Per Tourist]]*Table1[[#This Row],[Actual Demand]])+(Table1[[#This Row],[Cost per unit of resources]]*Table1[[#This Row],['#Resources of Package]])</f>
        <v>133192.5</v>
      </c>
      <c r="M937" s="8">
        <f t="shared" ca="1" si="14"/>
        <v>47477.5</v>
      </c>
    </row>
    <row r="938" spans="11:13" x14ac:dyDescent="0.3">
      <c r="K938" s="8">
        <f ca="1">Table1[[#This Row],[Price]]*Table1[[#This Row],[Actual Demand]]</f>
        <v>65250</v>
      </c>
      <c r="L938" s="8">
        <f ca="1">(Table1[[#This Row],[Cost of Package Per Tourist]]*Table1[[#This Row],[Actual Demand]])+(Table1[[#This Row],[Cost per unit of resources]]*Table1[[#This Row],['#Resources of Package]])</f>
        <v>48457.5</v>
      </c>
      <c r="M938" s="8">
        <f t="shared" ca="1" si="14"/>
        <v>16792.5</v>
      </c>
    </row>
    <row r="939" spans="11:13" x14ac:dyDescent="0.3">
      <c r="K939" s="8">
        <f ca="1">Table1[[#This Row],[Price]]*Table1[[#This Row],[Actual Demand]]</f>
        <v>78750</v>
      </c>
      <c r="L939" s="8">
        <f ca="1">(Table1[[#This Row],[Cost of Package Per Tourist]]*Table1[[#This Row],[Actual Demand]])+(Table1[[#This Row],[Cost per unit of resources]]*Table1[[#This Row],['#Resources of Package]])</f>
        <v>58192.5</v>
      </c>
      <c r="M939" s="8">
        <f t="shared" ca="1" si="14"/>
        <v>20557.5</v>
      </c>
    </row>
    <row r="940" spans="11:13" x14ac:dyDescent="0.3">
      <c r="K940" s="8">
        <f ca="1">Table1[[#This Row],[Price]]*Table1[[#This Row],[Actual Demand]]</f>
        <v>121500</v>
      </c>
      <c r="L940" s="8">
        <f ca="1">(Table1[[#This Row],[Cost of Package Per Tourist]]*Table1[[#This Row],[Actual Demand]])+(Table1[[#This Row],[Cost per unit of resources]]*Table1[[#This Row],['#Resources of Package]])</f>
        <v>89835</v>
      </c>
      <c r="M940" s="8">
        <f t="shared" ca="1" si="14"/>
        <v>31665</v>
      </c>
    </row>
    <row r="941" spans="11:13" x14ac:dyDescent="0.3">
      <c r="K941" s="8">
        <f ca="1">Table1[[#This Row],[Price]]*Table1[[#This Row],[Actual Demand]]</f>
        <v>63000</v>
      </c>
      <c r="L941" s="8">
        <f ca="1">(Table1[[#This Row],[Cost of Package Per Tourist]]*Table1[[#This Row],[Actual Demand]])+(Table1[[#This Row],[Cost per unit of resources]]*Table1[[#This Row],['#Resources of Package]])</f>
        <v>46740</v>
      </c>
      <c r="M941" s="8">
        <f t="shared" ca="1" si="14"/>
        <v>16260</v>
      </c>
    </row>
    <row r="942" spans="11:13" x14ac:dyDescent="0.3">
      <c r="K942" s="8">
        <f ca="1">Table1[[#This Row],[Price]]*Table1[[#This Row],[Actual Demand]]</f>
        <v>141541</v>
      </c>
      <c r="L942" s="8">
        <f ca="1">(Table1[[#This Row],[Cost of Package Per Tourist]]*Table1[[#This Row],[Actual Demand]])+(Table1[[#This Row],[Cost per unit of resources]]*Table1[[#This Row],['#Resources of Package]])</f>
        <v>104315.75</v>
      </c>
      <c r="M942" s="8">
        <f t="shared" ca="1" si="14"/>
        <v>37225.25</v>
      </c>
    </row>
    <row r="943" spans="11:13" x14ac:dyDescent="0.3">
      <c r="K943" s="8">
        <f ca="1">Table1[[#This Row],[Price]]*Table1[[#This Row],[Actual Demand]]</f>
        <v>151137</v>
      </c>
      <c r="L943" s="8">
        <f ca="1">(Table1[[#This Row],[Cost of Package Per Tourist]]*Table1[[#This Row],[Actual Demand]])+(Table1[[#This Row],[Cost per unit of resources]]*Table1[[#This Row],['#Resources of Package]])</f>
        <v>111472.75</v>
      </c>
      <c r="M943" s="8">
        <f t="shared" ca="1" si="14"/>
        <v>39664.25</v>
      </c>
    </row>
    <row r="944" spans="11:13" x14ac:dyDescent="0.3">
      <c r="K944" s="8">
        <f ca="1">Table1[[#This Row],[Price]]*Table1[[#This Row],[Actual Demand]]</f>
        <v>119950</v>
      </c>
      <c r="L944" s="8">
        <f ca="1">(Table1[[#This Row],[Cost of Package Per Tourist]]*Table1[[#This Row],[Actual Demand]])+(Table1[[#This Row],[Cost per unit of resources]]*Table1[[#This Row],['#Resources of Package]])</f>
        <v>88882.5</v>
      </c>
      <c r="M944" s="8">
        <f t="shared" ca="1" si="14"/>
        <v>31067.5</v>
      </c>
    </row>
    <row r="945" spans="11:13" x14ac:dyDescent="0.3">
      <c r="K945" s="8">
        <f ca="1">Table1[[#This Row],[Price]]*Table1[[#This Row],[Actual Demand]]</f>
        <v>127147</v>
      </c>
      <c r="L945" s="8">
        <f ca="1">(Table1[[#This Row],[Cost of Package Per Tourist]]*Table1[[#This Row],[Actual Demand]])+(Table1[[#This Row],[Cost per unit of resources]]*Table1[[#This Row],['#Resources of Package]])</f>
        <v>94360.25</v>
      </c>
      <c r="M945" s="8">
        <f t="shared" ca="1" si="14"/>
        <v>32786.75</v>
      </c>
    </row>
    <row r="946" spans="11:13" x14ac:dyDescent="0.3">
      <c r="K946" s="8">
        <f ca="1">Table1[[#This Row],[Price]]*Table1[[#This Row],[Actual Demand]]</f>
        <v>69576</v>
      </c>
      <c r="L946" s="8">
        <f ca="1">(Table1[[#This Row],[Cost of Package Per Tourist]]*Table1[[#This Row],[Actual Demand]])+(Table1[[#This Row],[Cost per unit of resources]]*Table1[[#This Row],['#Resources of Package]])</f>
        <v>51822</v>
      </c>
      <c r="M946" s="8">
        <f t="shared" ca="1" si="14"/>
        <v>17754</v>
      </c>
    </row>
    <row r="947" spans="11:13" x14ac:dyDescent="0.3">
      <c r="K947" s="8">
        <f ca="1">Table1[[#This Row],[Price]]*Table1[[#This Row],[Actual Demand]]</f>
        <v>52182</v>
      </c>
      <c r="L947" s="8">
        <f ca="1">(Table1[[#This Row],[Cost of Package Per Tourist]]*Table1[[#This Row],[Actual Demand]])+(Table1[[#This Row],[Cost per unit of resources]]*Table1[[#This Row],['#Resources of Package]])</f>
        <v>38816.5</v>
      </c>
      <c r="M947" s="8">
        <f t="shared" ca="1" si="14"/>
        <v>13365.5</v>
      </c>
    </row>
    <row r="948" spans="11:13" x14ac:dyDescent="0.3">
      <c r="K948" s="8">
        <f ca="1">Table1[[#This Row],[Price]]*Table1[[#This Row],[Actual Demand]]</f>
        <v>185536</v>
      </c>
      <c r="L948" s="8">
        <f ca="1">(Table1[[#This Row],[Cost of Package Per Tourist]]*Table1[[#This Row],[Actual Demand]])+(Table1[[#This Row],[Cost per unit of resources]]*Table1[[#This Row],['#Resources of Package]])</f>
        <v>136952</v>
      </c>
      <c r="M948" s="8">
        <f t="shared" ca="1" si="14"/>
        <v>48584</v>
      </c>
    </row>
    <row r="949" spans="11:13" x14ac:dyDescent="0.3">
      <c r="K949" s="8">
        <f ca="1">Table1[[#This Row],[Price]]*Table1[[#This Row],[Actual Demand]]</f>
        <v>124657</v>
      </c>
      <c r="L949" s="8">
        <f ca="1">(Table1[[#This Row],[Cost of Package Per Tourist]]*Table1[[#This Row],[Actual Demand]])+(Table1[[#This Row],[Cost per unit of resources]]*Table1[[#This Row],['#Resources of Package]])</f>
        <v>92372.75</v>
      </c>
      <c r="M949" s="8">
        <f t="shared" ca="1" si="14"/>
        <v>32284.25</v>
      </c>
    </row>
    <row r="950" spans="11:13" x14ac:dyDescent="0.3">
      <c r="K950" s="8">
        <f ca="1">Table1[[#This Row],[Price]]*Table1[[#This Row],[Actual Demand]]</f>
        <v>48180</v>
      </c>
      <c r="L950" s="8">
        <f ca="1">(Table1[[#This Row],[Cost of Package Per Tourist]]*Table1[[#This Row],[Actual Demand]])+(Table1[[#This Row],[Cost per unit of resources]]*Table1[[#This Row],['#Resources of Package]])</f>
        <v>35055</v>
      </c>
      <c r="M950" s="8">
        <f t="shared" ca="1" si="14"/>
        <v>13125</v>
      </c>
    </row>
    <row r="951" spans="11:13" x14ac:dyDescent="0.3">
      <c r="K951" s="8">
        <f ca="1">Table1[[#This Row],[Price]]*Table1[[#This Row],[Actual Demand]]</f>
        <v>68620</v>
      </c>
      <c r="L951" s="8">
        <f ca="1">(Table1[[#This Row],[Cost of Package Per Tourist]]*Table1[[#This Row],[Actual Demand]])+(Table1[[#This Row],[Cost per unit of resources]]*Table1[[#This Row],['#Resources of Package]])</f>
        <v>49765</v>
      </c>
      <c r="M951" s="8">
        <f t="shared" ca="1" si="14"/>
        <v>18855</v>
      </c>
    </row>
    <row r="952" spans="11:13" x14ac:dyDescent="0.3">
      <c r="K952" s="8">
        <f ca="1">Table1[[#This Row],[Price]]*Table1[[#This Row],[Actual Demand]]</f>
        <v>59130</v>
      </c>
      <c r="L952" s="8">
        <f ca="1">(Table1[[#This Row],[Cost of Package Per Tourist]]*Table1[[#This Row],[Actual Demand]])+(Table1[[#This Row],[Cost per unit of resources]]*Table1[[#This Row],['#Resources of Package]])</f>
        <v>42887.5</v>
      </c>
      <c r="M952" s="8">
        <f t="shared" ca="1" si="14"/>
        <v>16242.5</v>
      </c>
    </row>
    <row r="953" spans="11:13" x14ac:dyDescent="0.3">
      <c r="K953" s="8">
        <f ca="1">Table1[[#This Row],[Price]]*Table1[[#This Row],[Actual Demand]]</f>
        <v>33580</v>
      </c>
      <c r="L953" s="8">
        <f ca="1">(Table1[[#This Row],[Cost of Package Per Tourist]]*Table1[[#This Row],[Actual Demand]])+(Table1[[#This Row],[Cost per unit of resources]]*Table1[[#This Row],['#Resources of Package]])</f>
        <v>24505</v>
      </c>
      <c r="M953" s="8">
        <f t="shared" ca="1" si="14"/>
        <v>9075</v>
      </c>
    </row>
    <row r="954" spans="11:13" x14ac:dyDescent="0.3">
      <c r="K954" s="8">
        <f ca="1">Table1[[#This Row],[Price]]*Table1[[#This Row],[Actual Demand]]</f>
        <v>53280</v>
      </c>
      <c r="L954" s="8">
        <f ca="1">(Table1[[#This Row],[Cost of Package Per Tourist]]*Table1[[#This Row],[Actual Demand]])+(Table1[[#This Row],[Cost per unit of resources]]*Table1[[#This Row],['#Resources of Package]])</f>
        <v>38790</v>
      </c>
      <c r="M954" s="8">
        <f t="shared" ca="1" si="14"/>
        <v>14490</v>
      </c>
    </row>
    <row r="955" spans="11:13" x14ac:dyDescent="0.3">
      <c r="K955" s="8">
        <f ca="1">Table1[[#This Row],[Price]]*Table1[[#This Row],[Actual Demand]]</f>
        <v>38850</v>
      </c>
      <c r="L955" s="8">
        <f ca="1">(Table1[[#This Row],[Cost of Package Per Tourist]]*Table1[[#This Row],[Actual Demand]])+(Table1[[#This Row],[Cost per unit of resources]]*Table1[[#This Row],['#Resources of Package]])</f>
        <v>28297.5</v>
      </c>
      <c r="M955" s="8">
        <f t="shared" ca="1" si="14"/>
        <v>10552.5</v>
      </c>
    </row>
    <row r="956" spans="11:13" x14ac:dyDescent="0.3">
      <c r="K956" s="8">
        <f ca="1">Table1[[#This Row],[Price]]*Table1[[#This Row],[Actual Demand]]</f>
        <v>73260</v>
      </c>
      <c r="L956" s="8">
        <f ca="1">(Table1[[#This Row],[Cost of Package Per Tourist]]*Table1[[#This Row],[Actual Demand]])+(Table1[[#This Row],[Cost per unit of resources]]*Table1[[#This Row],['#Resources of Package]])</f>
        <v>53325</v>
      </c>
      <c r="M956" s="8">
        <f t="shared" ca="1" si="14"/>
        <v>19935</v>
      </c>
    </row>
    <row r="957" spans="11:13" x14ac:dyDescent="0.3">
      <c r="K957" s="8">
        <f ca="1">Table1[[#This Row],[Price]]*Table1[[#This Row],[Actual Demand]]</f>
        <v>59940</v>
      </c>
      <c r="L957" s="8">
        <f ca="1">(Table1[[#This Row],[Cost of Package Per Tourist]]*Table1[[#This Row],[Actual Demand]])+(Table1[[#This Row],[Cost per unit of resources]]*Table1[[#This Row],['#Resources of Package]])</f>
        <v>43605</v>
      </c>
      <c r="M957" s="8">
        <f t="shared" ca="1" si="14"/>
        <v>16335</v>
      </c>
    </row>
    <row r="958" spans="11:13" x14ac:dyDescent="0.3">
      <c r="K958" s="8">
        <f ca="1">Table1[[#This Row],[Price]]*Table1[[#This Row],[Actual Demand]]</f>
        <v>147600</v>
      </c>
      <c r="L958" s="8">
        <f ca="1">(Table1[[#This Row],[Cost of Package Per Tourist]]*Table1[[#This Row],[Actual Demand]])+(Table1[[#This Row],[Cost per unit of resources]]*Table1[[#This Row],['#Resources of Package]])</f>
        <v>108420</v>
      </c>
      <c r="M958" s="8">
        <f t="shared" ca="1" si="14"/>
        <v>39180</v>
      </c>
    </row>
    <row r="959" spans="11:13" x14ac:dyDescent="0.3">
      <c r="K959" s="8">
        <f ca="1">Table1[[#This Row],[Price]]*Table1[[#This Row],[Actual Demand]]</f>
        <v>114800</v>
      </c>
      <c r="L959" s="8">
        <f ca="1">(Table1[[#This Row],[Cost of Package Per Tourist]]*Table1[[#This Row],[Actual Demand]])+(Table1[[#This Row],[Cost per unit of resources]]*Table1[[#This Row],['#Resources of Package]])</f>
        <v>84450</v>
      </c>
      <c r="M959" s="8">
        <f t="shared" ca="1" si="14"/>
        <v>30350</v>
      </c>
    </row>
    <row r="960" spans="11:13" x14ac:dyDescent="0.3">
      <c r="K960" s="8">
        <f ca="1">Table1[[#This Row],[Price]]*Table1[[#This Row],[Actual Demand]]</f>
        <v>137760</v>
      </c>
      <c r="L960" s="8">
        <f ca="1">(Table1[[#This Row],[Cost of Package Per Tourist]]*Table1[[#This Row],[Actual Demand]])+(Table1[[#This Row],[Cost per unit of resources]]*Table1[[#This Row],['#Resources of Package]])</f>
        <v>101460</v>
      </c>
      <c r="M960" s="8">
        <f t="shared" ca="1" si="14"/>
        <v>36300</v>
      </c>
    </row>
    <row r="961" spans="11:13" x14ac:dyDescent="0.3">
      <c r="K961" s="8">
        <f ca="1">Table1[[#This Row],[Price]]*Table1[[#This Row],[Actual Demand]]</f>
        <v>37720</v>
      </c>
      <c r="L961" s="8">
        <f ca="1">(Table1[[#This Row],[Cost of Package Per Tourist]]*Table1[[#This Row],[Actual Demand]])+(Table1[[#This Row],[Cost per unit of resources]]*Table1[[#This Row],['#Resources of Package]])</f>
        <v>28020</v>
      </c>
      <c r="M961" s="8">
        <f t="shared" ca="1" si="14"/>
        <v>9700</v>
      </c>
    </row>
    <row r="962" spans="11:13" x14ac:dyDescent="0.3">
      <c r="K962" s="8">
        <f ca="1">Table1[[#This Row],[Price]]*Table1[[#This Row],[Actual Demand]]</f>
        <v>72850</v>
      </c>
      <c r="L962" s="8">
        <f ca="1">(Table1[[#This Row],[Cost of Package Per Tourist]]*Table1[[#This Row],[Actual Demand]])+(Table1[[#This Row],[Cost per unit of resources]]*Table1[[#This Row],['#Resources of Package]])</f>
        <v>53617.5</v>
      </c>
      <c r="M962" s="8">
        <f t="shared" ca="1" si="14"/>
        <v>19232.5</v>
      </c>
    </row>
    <row r="963" spans="11:13" x14ac:dyDescent="0.3">
      <c r="K963" s="8">
        <f ca="1">Table1[[#This Row],[Price]]*Table1[[#This Row],[Actual Demand]]</f>
        <v>41850</v>
      </c>
      <c r="L963" s="8">
        <f ca="1">(Table1[[#This Row],[Cost of Package Per Tourist]]*Table1[[#This Row],[Actual Demand]])+(Table1[[#This Row],[Cost per unit of resources]]*Table1[[#This Row],['#Resources of Package]])</f>
        <v>30967.5</v>
      </c>
      <c r="M963" s="8">
        <f t="shared" ref="M963:M1026" ca="1" si="15">K963-L963</f>
        <v>10882.5</v>
      </c>
    </row>
    <row r="964" spans="11:13" x14ac:dyDescent="0.3">
      <c r="K964" s="8">
        <f ca="1">Table1[[#This Row],[Price]]*Table1[[#This Row],[Actual Demand]]</f>
        <v>94550</v>
      </c>
      <c r="L964" s="8">
        <f ca="1">(Table1[[#This Row],[Cost of Package Per Tourist]]*Table1[[#This Row],[Actual Demand]])+(Table1[[#This Row],[Cost per unit of resources]]*Table1[[#This Row],['#Resources of Package]])</f>
        <v>69412.5</v>
      </c>
      <c r="M964" s="8">
        <f t="shared" ca="1" si="15"/>
        <v>25137.5</v>
      </c>
    </row>
    <row r="965" spans="11:13" x14ac:dyDescent="0.3">
      <c r="K965" s="8">
        <f ca="1">Table1[[#This Row],[Price]]*Table1[[#This Row],[Actual Demand]]</f>
        <v>144150</v>
      </c>
      <c r="L965" s="8">
        <f ca="1">(Table1[[#This Row],[Cost of Package Per Tourist]]*Table1[[#This Row],[Actual Demand]])+(Table1[[#This Row],[Cost per unit of resources]]*Table1[[#This Row],['#Resources of Package]])</f>
        <v>105592.5</v>
      </c>
      <c r="M965" s="8">
        <f t="shared" ca="1" si="15"/>
        <v>38557.5</v>
      </c>
    </row>
    <row r="966" spans="11:13" x14ac:dyDescent="0.3">
      <c r="K966" s="8">
        <f ca="1">Table1[[#This Row],[Price]]*Table1[[#This Row],[Actual Demand]]</f>
        <v>95975</v>
      </c>
      <c r="L966" s="8">
        <f ca="1">(Table1[[#This Row],[Cost of Package Per Tourist]]*Table1[[#This Row],[Actual Demand]])+(Table1[[#This Row],[Cost per unit of resources]]*Table1[[#This Row],['#Resources of Package]])</f>
        <v>70821.25</v>
      </c>
      <c r="M966" s="8">
        <f t="shared" ca="1" si="15"/>
        <v>25153.75</v>
      </c>
    </row>
    <row r="967" spans="11:13" x14ac:dyDescent="0.3">
      <c r="K967" s="8">
        <f ca="1">Table1[[#This Row],[Price]]*Table1[[#This Row],[Actual Demand]]</f>
        <v>59330</v>
      </c>
      <c r="L967" s="8">
        <f ca="1">(Table1[[#This Row],[Cost of Package Per Tourist]]*Table1[[#This Row],[Actual Demand]])+(Table1[[#This Row],[Cost per unit of resources]]*Table1[[#This Row],['#Resources of Package]])</f>
        <v>43337.5</v>
      </c>
      <c r="M967" s="8">
        <f t="shared" ca="1" si="15"/>
        <v>15992.5</v>
      </c>
    </row>
    <row r="968" spans="11:13" x14ac:dyDescent="0.3">
      <c r="K968" s="8">
        <f ca="1">Table1[[#This Row],[Price]]*Table1[[#This Row],[Actual Demand]]</f>
        <v>87250</v>
      </c>
      <c r="L968" s="8">
        <f ca="1">(Table1[[#This Row],[Cost of Package Per Tourist]]*Table1[[#This Row],[Actual Demand]])+(Table1[[#This Row],[Cost per unit of resources]]*Table1[[#This Row],['#Resources of Package]])</f>
        <v>64397.5</v>
      </c>
      <c r="M968" s="8">
        <f t="shared" ca="1" si="15"/>
        <v>22852.5</v>
      </c>
    </row>
    <row r="969" spans="11:13" x14ac:dyDescent="0.3">
      <c r="K969" s="8">
        <f ca="1">Table1[[#This Row],[Price]]*Table1[[#This Row],[Actual Demand]]</f>
        <v>102955</v>
      </c>
      <c r="L969" s="8">
        <f ca="1">(Table1[[#This Row],[Cost of Package Per Tourist]]*Table1[[#This Row],[Actual Demand]])+(Table1[[#This Row],[Cost per unit of resources]]*Table1[[#This Row],['#Resources of Package]])</f>
        <v>75256.25</v>
      </c>
      <c r="M969" s="8">
        <f t="shared" ca="1" si="15"/>
        <v>27698.75</v>
      </c>
    </row>
    <row r="970" spans="11:13" x14ac:dyDescent="0.3">
      <c r="K970" s="8">
        <f ca="1">Table1[[#This Row],[Price]]*Table1[[#This Row],[Actual Demand]]</f>
        <v>1650</v>
      </c>
      <c r="L970" s="8">
        <f ca="1">(Table1[[#This Row],[Cost of Package Per Tourist]]*Table1[[#This Row],[Actual Demand]])+(Table1[[#This Row],[Cost per unit of resources]]*Table1[[#This Row],['#Resources of Package]])</f>
        <v>237.5</v>
      </c>
      <c r="M970" s="8">
        <f t="shared" ca="1" si="15"/>
        <v>1412.5</v>
      </c>
    </row>
    <row r="971" spans="11:13" x14ac:dyDescent="0.3">
      <c r="K971" s="8">
        <f ca="1">Table1[[#This Row],[Price]]*Table1[[#This Row],[Actual Demand]]</f>
        <v>1110</v>
      </c>
      <c r="L971" s="8">
        <f ca="1">(Table1[[#This Row],[Cost of Package Per Tourist]]*Table1[[#This Row],[Actual Demand]])+(Table1[[#This Row],[Cost per unit of resources]]*Table1[[#This Row],['#Resources of Package]])</f>
        <v>252.5</v>
      </c>
      <c r="M971" s="8">
        <f t="shared" ca="1" si="15"/>
        <v>857.5</v>
      </c>
    </row>
    <row r="972" spans="11:13" x14ac:dyDescent="0.3">
      <c r="K972" s="8">
        <f ca="1">Table1[[#This Row],[Price]]*Table1[[#This Row],[Actual Demand]]</f>
        <v>1455</v>
      </c>
      <c r="L972" s="8">
        <f ca="1">(Table1[[#This Row],[Cost of Package Per Tourist]]*Table1[[#This Row],[Actual Demand]])+(Table1[[#This Row],[Cost per unit of resources]]*Table1[[#This Row],['#Resources of Package]])</f>
        <v>311.25</v>
      </c>
      <c r="M972" s="8">
        <f t="shared" ca="1" si="15"/>
        <v>1143.75</v>
      </c>
    </row>
    <row r="973" spans="11:13" x14ac:dyDescent="0.3">
      <c r="K973" s="8">
        <f ca="1">Table1[[#This Row],[Price]]*Table1[[#This Row],[Actual Demand]]</f>
        <v>1005</v>
      </c>
      <c r="L973" s="8">
        <f ca="1">(Table1[[#This Row],[Cost of Package Per Tourist]]*Table1[[#This Row],[Actual Demand]])+(Table1[[#This Row],[Cost per unit of resources]]*Table1[[#This Row],['#Resources of Package]])</f>
        <v>213.75</v>
      </c>
      <c r="M973" s="8">
        <f t="shared" ca="1" si="15"/>
        <v>791.25</v>
      </c>
    </row>
    <row r="974" spans="11:13" x14ac:dyDescent="0.3">
      <c r="K974" s="8">
        <f ca="1">Table1[[#This Row],[Price]]*Table1[[#This Row],[Actual Demand]]</f>
        <v>1920</v>
      </c>
      <c r="L974" s="8">
        <f ca="1">(Table1[[#This Row],[Cost of Package Per Tourist]]*Table1[[#This Row],[Actual Demand]])+(Table1[[#This Row],[Cost per unit of resources]]*Table1[[#This Row],['#Resources of Package]])</f>
        <v>1040</v>
      </c>
      <c r="M974" s="8">
        <f t="shared" ca="1" si="15"/>
        <v>880</v>
      </c>
    </row>
    <row r="975" spans="11:13" x14ac:dyDescent="0.3">
      <c r="K975" s="8">
        <f ca="1">Table1[[#This Row],[Price]]*Table1[[#This Row],[Actual Demand]]</f>
        <v>3800</v>
      </c>
      <c r="L975" s="8">
        <f ca="1">(Table1[[#This Row],[Cost of Package Per Tourist]]*Table1[[#This Row],[Actual Demand]])+(Table1[[#This Row],[Cost per unit of resources]]*Table1[[#This Row],['#Resources of Package]])</f>
        <v>2190</v>
      </c>
      <c r="M975" s="8">
        <f t="shared" ca="1" si="15"/>
        <v>1610</v>
      </c>
    </row>
    <row r="976" spans="11:13" x14ac:dyDescent="0.3">
      <c r="K976" s="8">
        <f ca="1">Table1[[#This Row],[Price]]*Table1[[#This Row],[Actual Demand]]</f>
        <v>2080</v>
      </c>
      <c r="L976" s="8">
        <f ca="1">(Table1[[#This Row],[Cost of Package Per Tourist]]*Table1[[#This Row],[Actual Demand]])+(Table1[[#This Row],[Cost per unit of resources]]*Table1[[#This Row],['#Resources of Package]])</f>
        <v>1110</v>
      </c>
      <c r="M976" s="8">
        <f t="shared" ca="1" si="15"/>
        <v>970</v>
      </c>
    </row>
    <row r="977" spans="11:13" x14ac:dyDescent="0.3">
      <c r="K977" s="8">
        <f ca="1">Table1[[#This Row],[Price]]*Table1[[#This Row],[Actual Demand]]</f>
        <v>3840</v>
      </c>
      <c r="L977" s="8">
        <f ca="1">(Table1[[#This Row],[Cost of Package Per Tourist]]*Table1[[#This Row],[Actual Demand]])+(Table1[[#This Row],[Cost per unit of resources]]*Table1[[#This Row],['#Resources of Package]])</f>
        <v>2180</v>
      </c>
      <c r="M977" s="8">
        <f t="shared" ca="1" si="15"/>
        <v>1660</v>
      </c>
    </row>
    <row r="978" spans="11:13" x14ac:dyDescent="0.3">
      <c r="K978" s="8">
        <f ca="1">Table1[[#This Row],[Price]]*Table1[[#This Row],[Actual Demand]]</f>
        <v>2800</v>
      </c>
      <c r="L978" s="8">
        <f ca="1">(Table1[[#This Row],[Cost of Package Per Tourist]]*Table1[[#This Row],[Actual Demand]])+(Table1[[#This Row],[Cost per unit of resources]]*Table1[[#This Row],['#Resources of Package]])</f>
        <v>1500</v>
      </c>
      <c r="M978" s="8">
        <f t="shared" ca="1" si="15"/>
        <v>1300</v>
      </c>
    </row>
    <row r="979" spans="11:13" x14ac:dyDescent="0.3">
      <c r="K979" s="8">
        <f ca="1">Table1[[#This Row],[Price]]*Table1[[#This Row],[Actual Demand]]</f>
        <v>4160</v>
      </c>
      <c r="L979" s="8">
        <f ca="1">(Table1[[#This Row],[Cost of Package Per Tourist]]*Table1[[#This Row],[Actual Demand]])+(Table1[[#This Row],[Cost per unit of resources]]*Table1[[#This Row],['#Resources of Package]])</f>
        <v>2380</v>
      </c>
      <c r="M979" s="8">
        <f t="shared" ca="1" si="15"/>
        <v>1780</v>
      </c>
    </row>
    <row r="980" spans="11:13" x14ac:dyDescent="0.3">
      <c r="K980" s="8">
        <f ca="1">Table1[[#This Row],[Price]]*Table1[[#This Row],[Actual Demand]]</f>
        <v>4600</v>
      </c>
      <c r="L980" s="8">
        <f ca="1">(Table1[[#This Row],[Cost of Package Per Tourist]]*Table1[[#This Row],[Actual Demand]])+(Table1[[#This Row],[Cost per unit of resources]]*Table1[[#This Row],['#Resources of Package]])</f>
        <v>2380</v>
      </c>
      <c r="M980" s="8">
        <f t="shared" ca="1" si="15"/>
        <v>2220</v>
      </c>
    </row>
    <row r="981" spans="11:13" x14ac:dyDescent="0.3">
      <c r="K981" s="8">
        <f ca="1">Table1[[#This Row],[Price]]*Table1[[#This Row],[Actual Demand]]</f>
        <v>3080</v>
      </c>
      <c r="L981" s="8">
        <f ca="1">(Table1[[#This Row],[Cost of Package Per Tourist]]*Table1[[#This Row],[Actual Demand]])+(Table1[[#This Row],[Cost per unit of resources]]*Table1[[#This Row],['#Resources of Package]])</f>
        <v>1650</v>
      </c>
      <c r="M981" s="8">
        <f t="shared" ca="1" si="15"/>
        <v>1430</v>
      </c>
    </row>
    <row r="982" spans="11:13" x14ac:dyDescent="0.3">
      <c r="K982" s="8">
        <f ca="1">Table1[[#This Row],[Price]]*Table1[[#This Row],[Actual Demand]]</f>
        <v>2500</v>
      </c>
      <c r="L982" s="8">
        <f ca="1">(Table1[[#This Row],[Cost of Package Per Tourist]]*Table1[[#This Row],[Actual Demand]])+(Table1[[#This Row],[Cost per unit of resources]]*Table1[[#This Row],['#Resources of Package]])</f>
        <v>1055</v>
      </c>
      <c r="M982" s="8">
        <f t="shared" ca="1" si="15"/>
        <v>1445</v>
      </c>
    </row>
    <row r="983" spans="11:13" x14ac:dyDescent="0.3">
      <c r="K983" s="8">
        <f ca="1">Table1[[#This Row],[Price]]*Table1[[#This Row],[Actual Demand]]</f>
        <v>2175</v>
      </c>
      <c r="L983" s="8">
        <f ca="1">(Table1[[#This Row],[Cost of Package Per Tourist]]*Table1[[#This Row],[Actual Demand]])+(Table1[[#This Row],[Cost per unit of resources]]*Table1[[#This Row],['#Resources of Package]])</f>
        <v>851.25</v>
      </c>
      <c r="M983" s="8">
        <f t="shared" ca="1" si="15"/>
        <v>1323.75</v>
      </c>
    </row>
    <row r="984" spans="11:13" x14ac:dyDescent="0.3">
      <c r="K984" s="8">
        <f ca="1">Table1[[#This Row],[Price]]*Table1[[#This Row],[Actual Demand]]</f>
        <v>2350</v>
      </c>
      <c r="L984" s="8">
        <f ca="1">(Table1[[#This Row],[Cost of Package Per Tourist]]*Table1[[#This Row],[Actual Demand]])+(Table1[[#This Row],[Cost per unit of resources]]*Table1[[#This Row],['#Resources of Package]])</f>
        <v>942.5</v>
      </c>
      <c r="M984" s="8">
        <f t="shared" ca="1" si="15"/>
        <v>1407.5</v>
      </c>
    </row>
    <row r="985" spans="11:13" x14ac:dyDescent="0.3">
      <c r="K985" s="8">
        <f ca="1">Table1[[#This Row],[Price]]*Table1[[#This Row],[Actual Demand]]</f>
        <v>2150</v>
      </c>
      <c r="L985" s="8">
        <f ca="1">(Table1[[#This Row],[Cost of Package Per Tourist]]*Table1[[#This Row],[Actual Demand]])+(Table1[[#This Row],[Cost per unit of resources]]*Table1[[#This Row],['#Resources of Package]])</f>
        <v>902.5</v>
      </c>
      <c r="M985" s="8">
        <f t="shared" ca="1" si="15"/>
        <v>1247.5</v>
      </c>
    </row>
    <row r="986" spans="11:13" x14ac:dyDescent="0.3">
      <c r="K986" s="8">
        <f ca="1">Table1[[#This Row],[Price]]*Table1[[#This Row],[Actual Demand]]</f>
        <v>3010</v>
      </c>
      <c r="L986" s="8">
        <f ca="1">(Table1[[#This Row],[Cost of Package Per Tourist]]*Table1[[#This Row],[Actual Demand]])+(Table1[[#This Row],[Cost per unit of resources]]*Table1[[#This Row],['#Resources of Package]])</f>
        <v>1977.5</v>
      </c>
      <c r="M986" s="8">
        <f t="shared" ca="1" si="15"/>
        <v>1032.5</v>
      </c>
    </row>
    <row r="987" spans="11:13" x14ac:dyDescent="0.3">
      <c r="K987" s="8">
        <f ca="1">Table1[[#This Row],[Price]]*Table1[[#This Row],[Actual Demand]]</f>
        <v>4900</v>
      </c>
      <c r="L987" s="8">
        <f ca="1">(Table1[[#This Row],[Cost of Package Per Tourist]]*Table1[[#This Row],[Actual Demand]])+(Table1[[#This Row],[Cost per unit of resources]]*Table1[[#This Row],['#Resources of Package]])</f>
        <v>3125</v>
      </c>
      <c r="M987" s="8">
        <f t="shared" ca="1" si="15"/>
        <v>1775</v>
      </c>
    </row>
    <row r="988" spans="11:13" x14ac:dyDescent="0.3">
      <c r="K988" s="8">
        <f ca="1">Table1[[#This Row],[Price]]*Table1[[#This Row],[Actual Demand]]</f>
        <v>5110</v>
      </c>
      <c r="L988" s="8">
        <f ca="1">(Table1[[#This Row],[Cost of Package Per Tourist]]*Table1[[#This Row],[Actual Demand]])+(Table1[[#This Row],[Cost per unit of resources]]*Table1[[#This Row],['#Resources of Package]])</f>
        <v>3212.5</v>
      </c>
      <c r="M988" s="8">
        <f t="shared" ca="1" si="15"/>
        <v>1897.5</v>
      </c>
    </row>
    <row r="989" spans="11:13" x14ac:dyDescent="0.3">
      <c r="K989" s="8">
        <f ca="1">Table1[[#This Row],[Price]]*Table1[[#This Row],[Actual Demand]]</f>
        <v>3010</v>
      </c>
      <c r="L989" s="8">
        <f ca="1">(Table1[[#This Row],[Cost of Package Per Tourist]]*Table1[[#This Row],[Actual Demand]])+(Table1[[#This Row],[Cost per unit of resources]]*Table1[[#This Row],['#Resources of Package]])</f>
        <v>1937.5</v>
      </c>
      <c r="M989" s="8">
        <f t="shared" ca="1" si="15"/>
        <v>1072.5</v>
      </c>
    </row>
    <row r="990" spans="11:13" x14ac:dyDescent="0.3">
      <c r="K990" s="8">
        <f ca="1">Table1[[#This Row],[Price]]*Table1[[#This Row],[Actual Demand]]</f>
        <v>8800</v>
      </c>
      <c r="L990" s="8">
        <f ca="1">(Table1[[#This Row],[Cost of Package Per Tourist]]*Table1[[#This Row],[Actual Demand]])+(Table1[[#This Row],[Cost per unit of resources]]*Table1[[#This Row],['#Resources of Package]])</f>
        <v>5830</v>
      </c>
      <c r="M990" s="8">
        <f t="shared" ca="1" si="15"/>
        <v>2970</v>
      </c>
    </row>
    <row r="991" spans="11:13" x14ac:dyDescent="0.3">
      <c r="K991" s="8">
        <f ca="1">Table1[[#This Row],[Price]]*Table1[[#This Row],[Actual Demand]]</f>
        <v>10200</v>
      </c>
      <c r="L991" s="8">
        <f ca="1">(Table1[[#This Row],[Cost of Package Per Tourist]]*Table1[[#This Row],[Actual Demand]])+(Table1[[#This Row],[Cost per unit of resources]]*Table1[[#This Row],['#Resources of Package]])</f>
        <v>6940</v>
      </c>
      <c r="M991" s="8">
        <f t="shared" ca="1" si="15"/>
        <v>3260</v>
      </c>
    </row>
    <row r="992" spans="11:13" x14ac:dyDescent="0.3">
      <c r="K992" s="8">
        <f ca="1">Table1[[#This Row],[Price]]*Table1[[#This Row],[Actual Demand]]</f>
        <v>4600</v>
      </c>
      <c r="L992" s="8">
        <f ca="1">(Table1[[#This Row],[Cost of Package Per Tourist]]*Table1[[#This Row],[Actual Demand]])+(Table1[[#This Row],[Cost per unit of resources]]*Table1[[#This Row],['#Resources of Package]])</f>
        <v>3090</v>
      </c>
      <c r="M992" s="8">
        <f t="shared" ca="1" si="15"/>
        <v>1510</v>
      </c>
    </row>
    <row r="993" spans="11:13" x14ac:dyDescent="0.3">
      <c r="K993" s="8">
        <f ca="1">Table1[[#This Row],[Price]]*Table1[[#This Row],[Actual Demand]]</f>
        <v>7600</v>
      </c>
      <c r="L993" s="8">
        <f ca="1">(Table1[[#This Row],[Cost of Package Per Tourist]]*Table1[[#This Row],[Actual Demand]])+(Table1[[#This Row],[Cost per unit of resources]]*Table1[[#This Row],['#Resources of Package]])</f>
        <v>5040</v>
      </c>
      <c r="M993" s="8">
        <f t="shared" ca="1" si="15"/>
        <v>2560</v>
      </c>
    </row>
    <row r="994" spans="11:13" x14ac:dyDescent="0.3">
      <c r="K994" s="8">
        <f ca="1">Table1[[#This Row],[Price]]*Table1[[#This Row],[Actual Demand]]</f>
        <v>3885</v>
      </c>
      <c r="L994" s="8">
        <f ca="1">(Table1[[#This Row],[Cost of Package Per Tourist]]*Table1[[#This Row],[Actual Demand]])+(Table1[[#This Row],[Cost per unit of resources]]*Table1[[#This Row],['#Resources of Package]])</f>
        <v>1933.75</v>
      </c>
      <c r="M994" s="8">
        <f t="shared" ca="1" si="15"/>
        <v>1951.25</v>
      </c>
    </row>
    <row r="995" spans="11:13" x14ac:dyDescent="0.3">
      <c r="K995" s="8">
        <f ca="1">Table1[[#This Row],[Price]]*Table1[[#This Row],[Actual Demand]]</f>
        <v>3430</v>
      </c>
      <c r="L995" s="8">
        <f ca="1">(Table1[[#This Row],[Cost of Package Per Tourist]]*Table1[[#This Row],[Actual Demand]])+(Table1[[#This Row],[Cost per unit of resources]]*Table1[[#This Row],['#Resources of Package]])</f>
        <v>1772.5</v>
      </c>
      <c r="M995" s="8">
        <f t="shared" ca="1" si="15"/>
        <v>1657.5</v>
      </c>
    </row>
    <row r="996" spans="11:13" x14ac:dyDescent="0.3">
      <c r="K996" s="8">
        <f ca="1">Table1[[#This Row],[Price]]*Table1[[#This Row],[Actual Demand]]</f>
        <v>2870</v>
      </c>
      <c r="L996" s="8">
        <f ca="1">(Table1[[#This Row],[Cost of Package Per Tourist]]*Table1[[#This Row],[Actual Demand]])+(Table1[[#This Row],[Cost per unit of resources]]*Table1[[#This Row],['#Resources of Package]])</f>
        <v>1492.5</v>
      </c>
      <c r="M996" s="8">
        <f t="shared" ca="1" si="15"/>
        <v>1377.5</v>
      </c>
    </row>
    <row r="997" spans="11:13" x14ac:dyDescent="0.3">
      <c r="K997" s="8">
        <f ca="1">Table1[[#This Row],[Price]]*Table1[[#This Row],[Actual Demand]]</f>
        <v>3815</v>
      </c>
      <c r="L997" s="8">
        <f ca="1">(Table1[[#This Row],[Cost of Package Per Tourist]]*Table1[[#This Row],[Actual Demand]])+(Table1[[#This Row],[Cost per unit of resources]]*Table1[[#This Row],['#Resources of Package]])</f>
        <v>1891.25</v>
      </c>
      <c r="M997" s="8">
        <f t="shared" ca="1" si="15"/>
        <v>1923.75</v>
      </c>
    </row>
    <row r="998" spans="11:13" x14ac:dyDescent="0.3">
      <c r="K998" s="8">
        <f ca="1">Table1[[#This Row],[Price]]*Table1[[#This Row],[Actual Demand]]</f>
        <v>6720</v>
      </c>
      <c r="L998" s="8">
        <f ca="1">(Table1[[#This Row],[Cost of Package Per Tourist]]*Table1[[#This Row],[Actual Demand]])+(Table1[[#This Row],[Cost per unit of resources]]*Table1[[#This Row],['#Resources of Package]])</f>
        <v>4260</v>
      </c>
      <c r="M998" s="8">
        <f t="shared" ca="1" si="15"/>
        <v>2460</v>
      </c>
    </row>
    <row r="999" spans="11:13" x14ac:dyDescent="0.3">
      <c r="K999" s="8">
        <f ca="1">Table1[[#This Row],[Price]]*Table1[[#This Row],[Actual Demand]]</f>
        <v>5460</v>
      </c>
      <c r="L999" s="8">
        <f ca="1">(Table1[[#This Row],[Cost of Package Per Tourist]]*Table1[[#This Row],[Actual Demand]])+(Table1[[#This Row],[Cost per unit of resources]]*Table1[[#This Row],['#Resources of Package]])</f>
        <v>3405</v>
      </c>
      <c r="M999" s="8">
        <f t="shared" ca="1" si="15"/>
        <v>2055</v>
      </c>
    </row>
    <row r="1000" spans="11:13" x14ac:dyDescent="0.3">
      <c r="K1000" s="8">
        <f ca="1">Table1[[#This Row],[Price]]*Table1[[#This Row],[Actual Demand]]</f>
        <v>3920</v>
      </c>
      <c r="L1000" s="8">
        <f ca="1">(Table1[[#This Row],[Cost of Package Per Tourist]]*Table1[[#This Row],[Actual Demand]])+(Table1[[#This Row],[Cost per unit of resources]]*Table1[[#This Row],['#Resources of Package]])</f>
        <v>2460</v>
      </c>
      <c r="M1000" s="8">
        <f t="shared" ca="1" si="15"/>
        <v>1460</v>
      </c>
    </row>
    <row r="1001" spans="11:13" x14ac:dyDescent="0.3">
      <c r="K1001" s="8">
        <f ca="1">Table1[[#This Row],[Price]]*Table1[[#This Row],[Actual Demand]]</f>
        <v>5810</v>
      </c>
      <c r="L1001" s="8">
        <f ca="1">(Table1[[#This Row],[Cost of Package Per Tourist]]*Table1[[#This Row],[Actual Demand]])+(Table1[[#This Row],[Cost per unit of resources]]*Table1[[#This Row],['#Resources of Package]])</f>
        <v>3687.5</v>
      </c>
      <c r="M1001" s="8">
        <f t="shared" ca="1" si="15"/>
        <v>2122.5</v>
      </c>
    </row>
    <row r="1002" spans="11:13" x14ac:dyDescent="0.3">
      <c r="K1002" s="8">
        <f ca="1">Table1[[#This Row],[Price]]*Table1[[#This Row],[Actual Demand]]</f>
        <v>8160</v>
      </c>
      <c r="L1002" s="8">
        <f ca="1">(Table1[[#This Row],[Cost of Package Per Tourist]]*Table1[[#This Row],[Actual Demand]])+(Table1[[#This Row],[Cost per unit of resources]]*Table1[[#This Row],['#Resources of Package]])</f>
        <v>5320</v>
      </c>
      <c r="M1002" s="8">
        <f t="shared" ca="1" si="15"/>
        <v>2840</v>
      </c>
    </row>
    <row r="1003" spans="11:13" x14ac:dyDescent="0.3">
      <c r="K1003" s="8">
        <f ca="1">Table1[[#This Row],[Price]]*Table1[[#This Row],[Actual Demand]]</f>
        <v>5760</v>
      </c>
      <c r="L1003" s="8">
        <f ca="1">(Table1[[#This Row],[Cost of Package Per Tourist]]*Table1[[#This Row],[Actual Demand]])+(Table1[[#This Row],[Cost per unit of resources]]*Table1[[#This Row],['#Resources of Package]])</f>
        <v>3740</v>
      </c>
      <c r="M1003" s="8">
        <f t="shared" ca="1" si="15"/>
        <v>2020</v>
      </c>
    </row>
    <row r="1004" spans="11:13" x14ac:dyDescent="0.3">
      <c r="K1004" s="8">
        <f ca="1">Table1[[#This Row],[Price]]*Table1[[#This Row],[Actual Demand]]</f>
        <v>43180</v>
      </c>
      <c r="L1004" s="8">
        <f ca="1">(Table1[[#This Row],[Cost of Package Per Tourist]]*Table1[[#This Row],[Actual Demand]])+(Table1[[#This Row],[Cost per unit of resources]]*Table1[[#This Row],['#Resources of Package]])</f>
        <v>31805</v>
      </c>
      <c r="M1004" s="8">
        <f t="shared" ca="1" si="15"/>
        <v>11375</v>
      </c>
    </row>
    <row r="1005" spans="11:13" x14ac:dyDescent="0.3">
      <c r="K1005" s="8">
        <f ca="1">Table1[[#This Row],[Price]]*Table1[[#This Row],[Actual Demand]]</f>
        <v>33655</v>
      </c>
      <c r="L1005" s="8">
        <f ca="1">(Table1[[#This Row],[Cost of Package Per Tourist]]*Table1[[#This Row],[Actual Demand]])+(Table1[[#This Row],[Cost per unit of resources]]*Table1[[#This Row],['#Resources of Package]])</f>
        <v>24781.25</v>
      </c>
      <c r="M1005" s="8">
        <f t="shared" ca="1" si="15"/>
        <v>8873.75</v>
      </c>
    </row>
    <row r="1006" spans="11:13" x14ac:dyDescent="0.3">
      <c r="K1006" s="8">
        <f ca="1">Table1[[#This Row],[Price]]*Table1[[#This Row],[Actual Demand]]</f>
        <v>59690</v>
      </c>
      <c r="L1006" s="8">
        <f ca="1">(Table1[[#This Row],[Cost of Package Per Tourist]]*Table1[[#This Row],[Actual Demand]])+(Table1[[#This Row],[Cost per unit of resources]]*Table1[[#This Row],['#Resources of Package]])</f>
        <v>43927.5</v>
      </c>
      <c r="M1006" s="8">
        <f t="shared" ca="1" si="15"/>
        <v>15762.5</v>
      </c>
    </row>
    <row r="1007" spans="11:13" x14ac:dyDescent="0.3">
      <c r="K1007" s="8">
        <f ca="1">Table1[[#This Row],[Price]]*Table1[[#This Row],[Actual Demand]]</f>
        <v>15400</v>
      </c>
      <c r="L1007" s="8">
        <f ca="1">(Table1[[#This Row],[Cost of Package Per Tourist]]*Table1[[#This Row],[Actual Demand]])+(Table1[[#This Row],[Cost per unit of resources]]*Table1[[#This Row],['#Resources of Package]])</f>
        <v>10590</v>
      </c>
      <c r="M1007" s="8">
        <f t="shared" ca="1" si="15"/>
        <v>4810</v>
      </c>
    </row>
    <row r="1008" spans="11:13" x14ac:dyDescent="0.3">
      <c r="K1008" s="8">
        <f ca="1">Table1[[#This Row],[Price]]*Table1[[#This Row],[Actual Demand]]</f>
        <v>15820</v>
      </c>
      <c r="L1008" s="8">
        <f ca="1">(Table1[[#This Row],[Cost of Package Per Tourist]]*Table1[[#This Row],[Actual Demand]])+(Table1[[#This Row],[Cost per unit of resources]]*Table1[[#This Row],['#Resources of Package]])</f>
        <v>10865</v>
      </c>
      <c r="M1008" s="8">
        <f t="shared" ca="1" si="15"/>
        <v>4955</v>
      </c>
    </row>
    <row r="1009" spans="11:13" x14ac:dyDescent="0.3">
      <c r="K1009" s="8">
        <f ca="1">Table1[[#This Row],[Price]]*Table1[[#This Row],[Actual Demand]]</f>
        <v>12880</v>
      </c>
      <c r="L1009" s="8">
        <f ca="1">(Table1[[#This Row],[Cost of Package Per Tourist]]*Table1[[#This Row],[Actual Demand]])+(Table1[[#This Row],[Cost per unit of resources]]*Table1[[#This Row],['#Resources of Package]])</f>
        <v>8820</v>
      </c>
      <c r="M1009" s="8">
        <f t="shared" ca="1" si="15"/>
        <v>4060</v>
      </c>
    </row>
    <row r="1010" spans="11:13" x14ac:dyDescent="0.3">
      <c r="K1010" s="8">
        <f ca="1">Table1[[#This Row],[Price]]*Table1[[#This Row],[Actual Demand]]</f>
        <v>9380</v>
      </c>
      <c r="L1010" s="8">
        <f ca="1">(Table1[[#This Row],[Cost of Package Per Tourist]]*Table1[[#This Row],[Actual Demand]])+(Table1[[#This Row],[Cost per unit of resources]]*Table1[[#This Row],['#Resources of Package]])</f>
        <v>6475</v>
      </c>
      <c r="M1010" s="8">
        <f t="shared" ca="1" si="15"/>
        <v>2905</v>
      </c>
    </row>
    <row r="1011" spans="11:13" x14ac:dyDescent="0.3">
      <c r="K1011" s="8">
        <f ca="1">Table1[[#This Row],[Price]]*Table1[[#This Row],[Actual Demand]]</f>
        <v>29400</v>
      </c>
      <c r="L1011" s="8">
        <f ca="1">(Table1[[#This Row],[Cost of Package Per Tourist]]*Table1[[#This Row],[Actual Demand]])+(Table1[[#This Row],[Cost per unit of resources]]*Table1[[#This Row],['#Resources of Package]])</f>
        <v>21520</v>
      </c>
      <c r="M1011" s="8">
        <f t="shared" ca="1" si="15"/>
        <v>7880</v>
      </c>
    </row>
    <row r="1012" spans="11:13" x14ac:dyDescent="0.3">
      <c r="K1012" s="8">
        <f ca="1">Table1[[#This Row],[Price]]*Table1[[#This Row],[Actual Demand]]</f>
        <v>55370</v>
      </c>
      <c r="L1012" s="8">
        <f ca="1">(Table1[[#This Row],[Cost of Package Per Tourist]]*Table1[[#This Row],[Actual Demand]])+(Table1[[#This Row],[Cost per unit of resources]]*Table1[[#This Row],['#Resources of Package]])</f>
        <v>40537.5</v>
      </c>
      <c r="M1012" s="8">
        <f t="shared" ca="1" si="15"/>
        <v>14832.5</v>
      </c>
    </row>
    <row r="1013" spans="11:13" x14ac:dyDescent="0.3">
      <c r="K1013" s="8">
        <f ca="1">Table1[[#This Row],[Price]]*Table1[[#This Row],[Actual Demand]]</f>
        <v>29400</v>
      </c>
      <c r="L1013" s="8">
        <f ca="1">(Table1[[#This Row],[Cost of Package Per Tourist]]*Table1[[#This Row],[Actual Demand]])+(Table1[[#This Row],[Cost per unit of resources]]*Table1[[#This Row],['#Resources of Package]])</f>
        <v>21510</v>
      </c>
      <c r="M1013" s="8">
        <f t="shared" ca="1" si="15"/>
        <v>7890</v>
      </c>
    </row>
    <row r="1014" spans="11:13" x14ac:dyDescent="0.3">
      <c r="K1014" s="8">
        <f ca="1">Table1[[#This Row],[Price]]*Table1[[#This Row],[Actual Demand]]</f>
        <v>29400</v>
      </c>
      <c r="L1014" s="8">
        <f ca="1">(Table1[[#This Row],[Cost of Package Per Tourist]]*Table1[[#This Row],[Actual Demand]])+(Table1[[#This Row],[Cost per unit of resources]]*Table1[[#This Row],['#Resources of Package]])</f>
        <v>21490</v>
      </c>
      <c r="M1014" s="8">
        <f t="shared" ca="1" si="15"/>
        <v>7910</v>
      </c>
    </row>
    <row r="1015" spans="11:13" x14ac:dyDescent="0.3">
      <c r="K1015" s="8">
        <f ca="1">Table1[[#This Row],[Price]]*Table1[[#This Row],[Actual Demand]]</f>
        <v>3290</v>
      </c>
      <c r="L1015" s="8">
        <f ca="1">(Table1[[#This Row],[Cost of Package Per Tourist]]*Table1[[#This Row],[Actual Demand]])+(Table1[[#This Row],[Cost per unit of resources]]*Table1[[#This Row],['#Resources of Package]])</f>
        <v>1637.5</v>
      </c>
      <c r="M1015" s="8">
        <f t="shared" ca="1" si="15"/>
        <v>1652.5</v>
      </c>
    </row>
    <row r="1016" spans="11:13" x14ac:dyDescent="0.3">
      <c r="K1016" s="8">
        <f ca="1">Table1[[#This Row],[Price]]*Table1[[#This Row],[Actual Demand]]</f>
        <v>3535</v>
      </c>
      <c r="L1016" s="8">
        <f ca="1">(Table1[[#This Row],[Cost of Package Per Tourist]]*Table1[[#This Row],[Actual Demand]])+(Table1[[#This Row],[Cost per unit of resources]]*Table1[[#This Row],['#Resources of Package]])</f>
        <v>1911.25</v>
      </c>
      <c r="M1016" s="8">
        <f t="shared" ca="1" si="15"/>
        <v>1623.75</v>
      </c>
    </row>
    <row r="1017" spans="11:13" x14ac:dyDescent="0.3">
      <c r="K1017" s="8">
        <f ca="1">Table1[[#This Row],[Price]]*Table1[[#This Row],[Actual Demand]]</f>
        <v>2275</v>
      </c>
      <c r="L1017" s="8">
        <f ca="1">(Table1[[#This Row],[Cost of Package Per Tourist]]*Table1[[#This Row],[Actual Demand]])+(Table1[[#This Row],[Cost per unit of resources]]*Table1[[#This Row],['#Resources of Package]])</f>
        <v>1216.25</v>
      </c>
      <c r="M1017" s="8">
        <f t="shared" ca="1" si="15"/>
        <v>1058.75</v>
      </c>
    </row>
    <row r="1018" spans="11:13" x14ac:dyDescent="0.3">
      <c r="K1018" s="8">
        <f ca="1">Table1[[#This Row],[Price]]*Table1[[#This Row],[Actual Demand]]</f>
        <v>12480</v>
      </c>
      <c r="L1018" s="8">
        <f ca="1">(Table1[[#This Row],[Cost of Package Per Tourist]]*Table1[[#This Row],[Actual Demand]])+(Table1[[#This Row],[Cost per unit of resources]]*Table1[[#This Row],['#Resources of Package]])</f>
        <v>9020</v>
      </c>
      <c r="M1018" s="8">
        <f t="shared" ca="1" si="15"/>
        <v>3460</v>
      </c>
    </row>
    <row r="1019" spans="11:13" x14ac:dyDescent="0.3">
      <c r="K1019" s="8">
        <f ca="1">Table1[[#This Row],[Price]]*Table1[[#This Row],[Actual Demand]]</f>
        <v>23400</v>
      </c>
      <c r="L1019" s="8">
        <f ca="1">(Table1[[#This Row],[Cost of Package Per Tourist]]*Table1[[#This Row],[Actual Demand]])+(Table1[[#This Row],[Cost per unit of resources]]*Table1[[#This Row],['#Resources of Package]])</f>
        <v>16770</v>
      </c>
      <c r="M1019" s="8">
        <f t="shared" ca="1" si="15"/>
        <v>6630</v>
      </c>
    </row>
    <row r="1020" spans="11:13" x14ac:dyDescent="0.3">
      <c r="K1020" s="8">
        <f ca="1">Table1[[#This Row],[Price]]*Table1[[#This Row],[Actual Demand]]</f>
        <v>27560</v>
      </c>
      <c r="L1020" s="8">
        <f ca="1">(Table1[[#This Row],[Cost of Package Per Tourist]]*Table1[[#This Row],[Actual Demand]])+(Table1[[#This Row],[Cost per unit of resources]]*Table1[[#This Row],['#Resources of Package]])</f>
        <v>19690</v>
      </c>
      <c r="M1020" s="8">
        <f t="shared" ca="1" si="15"/>
        <v>7870</v>
      </c>
    </row>
    <row r="1021" spans="11:13" x14ac:dyDescent="0.3">
      <c r="K1021" s="8">
        <f ca="1">Table1[[#This Row],[Price]]*Table1[[#This Row],[Actual Demand]]</f>
        <v>38703</v>
      </c>
      <c r="L1021" s="8">
        <f ca="1">(Table1[[#This Row],[Cost of Package Per Tourist]]*Table1[[#This Row],[Actual Demand]])+(Table1[[#This Row],[Cost per unit of resources]]*Table1[[#This Row],['#Resources of Package]])</f>
        <v>28317.25</v>
      </c>
      <c r="M1021" s="8">
        <f t="shared" ca="1" si="15"/>
        <v>10385.75</v>
      </c>
    </row>
    <row r="1022" spans="11:13" x14ac:dyDescent="0.3">
      <c r="K1022" s="8">
        <f ca="1">Table1[[#This Row],[Price]]*Table1[[#This Row],[Actual Demand]]</f>
        <v>45885</v>
      </c>
      <c r="L1022" s="8">
        <f ca="1">(Table1[[#This Row],[Cost of Package Per Tourist]]*Table1[[#This Row],[Actual Demand]])+(Table1[[#This Row],[Cost per unit of resources]]*Table1[[#This Row],['#Resources of Package]])</f>
        <v>33403.75</v>
      </c>
      <c r="M1022" s="8">
        <f t="shared" ca="1" si="15"/>
        <v>12481.25</v>
      </c>
    </row>
    <row r="1023" spans="11:13" x14ac:dyDescent="0.3">
      <c r="K1023" s="8">
        <f ca="1">Table1[[#This Row],[Price]]*Table1[[#This Row],[Actual Demand]]</f>
        <v>45486</v>
      </c>
      <c r="L1023" s="8">
        <f ca="1">(Table1[[#This Row],[Cost of Package Per Tourist]]*Table1[[#This Row],[Actual Demand]])+(Table1[[#This Row],[Cost per unit of resources]]*Table1[[#This Row],['#Resources of Package]])</f>
        <v>33084.5</v>
      </c>
      <c r="M1023" s="8">
        <f t="shared" ca="1" si="15"/>
        <v>12401.5</v>
      </c>
    </row>
    <row r="1024" spans="11:13" x14ac:dyDescent="0.3">
      <c r="K1024" s="8">
        <f ca="1">Table1[[#This Row],[Price]]*Table1[[#This Row],[Actual Demand]]</f>
        <v>23040</v>
      </c>
      <c r="L1024" s="8">
        <f ca="1">(Table1[[#This Row],[Cost of Package Per Tourist]]*Table1[[#This Row],[Actual Demand]])+(Table1[[#This Row],[Cost per unit of resources]]*Table1[[#This Row],['#Resources of Package]])</f>
        <v>16950</v>
      </c>
      <c r="M1024" s="8">
        <f t="shared" ca="1" si="15"/>
        <v>6090</v>
      </c>
    </row>
    <row r="1025" spans="11:13" x14ac:dyDescent="0.3">
      <c r="K1025" s="8">
        <f ca="1">Table1[[#This Row],[Price]]*Table1[[#This Row],[Actual Demand]]</f>
        <v>51360</v>
      </c>
      <c r="L1025" s="8">
        <f ca="1">(Table1[[#This Row],[Cost of Package Per Tourist]]*Table1[[#This Row],[Actual Demand]])+(Table1[[#This Row],[Cost per unit of resources]]*Table1[[#This Row],['#Resources of Package]])</f>
        <v>37590</v>
      </c>
      <c r="M1025" s="8">
        <f t="shared" ca="1" si="15"/>
        <v>13770</v>
      </c>
    </row>
    <row r="1026" spans="11:13" x14ac:dyDescent="0.3">
      <c r="K1026" s="8">
        <f ca="1">Table1[[#This Row],[Price]]*Table1[[#This Row],[Actual Demand]]</f>
        <v>39840</v>
      </c>
      <c r="L1026" s="8">
        <f ca="1">(Table1[[#This Row],[Cost of Package Per Tourist]]*Table1[[#This Row],[Actual Demand]])+(Table1[[#This Row],[Cost per unit of resources]]*Table1[[#This Row],['#Resources of Package]])</f>
        <v>29200</v>
      </c>
      <c r="M1026" s="8">
        <f t="shared" ca="1" si="15"/>
        <v>10640</v>
      </c>
    </row>
    <row r="1027" spans="11:13" x14ac:dyDescent="0.3">
      <c r="K1027" s="8">
        <f ca="1">Table1[[#This Row],[Price]]*Table1[[#This Row],[Actual Demand]]</f>
        <v>46080</v>
      </c>
      <c r="L1027" s="8">
        <f ca="1">(Table1[[#This Row],[Cost of Package Per Tourist]]*Table1[[#This Row],[Actual Demand]])+(Table1[[#This Row],[Cost per unit of resources]]*Table1[[#This Row],['#Resources of Package]])</f>
        <v>33900</v>
      </c>
      <c r="M1027" s="8">
        <f t="shared" ref="M1027:M1090" ca="1" si="16">K1027-L1027</f>
        <v>12180</v>
      </c>
    </row>
    <row r="1028" spans="11:13" x14ac:dyDescent="0.3">
      <c r="K1028" s="8">
        <f ca="1">Table1[[#This Row],[Price]]*Table1[[#This Row],[Actual Demand]]</f>
        <v>31936</v>
      </c>
      <c r="L1028" s="8">
        <f ca="1">(Table1[[#This Row],[Cost of Package Per Tourist]]*Table1[[#This Row],[Actual Demand]])+(Table1[[#This Row],[Cost per unit of resources]]*Table1[[#This Row],['#Resources of Package]])</f>
        <v>23412</v>
      </c>
      <c r="M1028" s="8">
        <f t="shared" ca="1" si="16"/>
        <v>8524</v>
      </c>
    </row>
    <row r="1029" spans="11:13" x14ac:dyDescent="0.3">
      <c r="K1029" s="8">
        <f ca="1">Table1[[#This Row],[Price]]*Table1[[#This Row],[Actual Demand]]</f>
        <v>37924</v>
      </c>
      <c r="L1029" s="8">
        <f ca="1">(Table1[[#This Row],[Cost of Package Per Tourist]]*Table1[[#This Row],[Actual Demand]])+(Table1[[#This Row],[Cost per unit of resources]]*Table1[[#This Row],['#Resources of Package]])</f>
        <v>27803</v>
      </c>
      <c r="M1029" s="8">
        <f t="shared" ca="1" si="16"/>
        <v>10121</v>
      </c>
    </row>
    <row r="1030" spans="11:13" x14ac:dyDescent="0.3">
      <c r="K1030" s="8">
        <f ca="1">Table1[[#This Row],[Price]]*Table1[[#This Row],[Actual Demand]]</f>
        <v>28942</v>
      </c>
      <c r="L1030" s="8">
        <f ca="1">(Table1[[#This Row],[Cost of Package Per Tourist]]*Table1[[#This Row],[Actual Demand]])+(Table1[[#This Row],[Cost per unit of resources]]*Table1[[#This Row],['#Resources of Package]])</f>
        <v>21166.5</v>
      </c>
      <c r="M1030" s="8">
        <f t="shared" ca="1" si="16"/>
        <v>7775.5</v>
      </c>
    </row>
    <row r="1031" spans="11:13" x14ac:dyDescent="0.3">
      <c r="K1031" s="8">
        <f ca="1">Table1[[#This Row],[Price]]*Table1[[#This Row],[Actual Demand]]</f>
        <v>20459</v>
      </c>
      <c r="L1031" s="8">
        <f ca="1">(Table1[[#This Row],[Cost of Package Per Tourist]]*Table1[[#This Row],[Actual Demand]])+(Table1[[#This Row],[Cost per unit of resources]]*Table1[[#This Row],['#Resources of Package]])</f>
        <v>15084.25</v>
      </c>
      <c r="M1031" s="8">
        <f t="shared" ca="1" si="16"/>
        <v>5374.75</v>
      </c>
    </row>
    <row r="1032" spans="11:13" x14ac:dyDescent="0.3">
      <c r="K1032" s="8">
        <f ca="1">Table1[[#This Row],[Price]]*Table1[[#This Row],[Actual Demand]]</f>
        <v>14490</v>
      </c>
      <c r="L1032" s="8">
        <f ca="1">(Table1[[#This Row],[Cost of Package Per Tourist]]*Table1[[#This Row],[Actual Demand]])+(Table1[[#This Row],[Cost per unit of resources]]*Table1[[#This Row],['#Resources of Package]])</f>
        <v>10587.5</v>
      </c>
      <c r="M1032" s="8">
        <f t="shared" ca="1" si="16"/>
        <v>3902.5</v>
      </c>
    </row>
    <row r="1033" spans="11:13" x14ac:dyDescent="0.3">
      <c r="K1033" s="8">
        <f ca="1">Table1[[#This Row],[Price]]*Table1[[#This Row],[Actual Demand]]</f>
        <v>30705</v>
      </c>
      <c r="L1033" s="8">
        <f ca="1">(Table1[[#This Row],[Cost of Package Per Tourist]]*Table1[[#This Row],[Actual Demand]])+(Table1[[#This Row],[Cost per unit of resources]]*Table1[[#This Row],['#Resources of Package]])</f>
        <v>22258.75</v>
      </c>
      <c r="M1033" s="8">
        <f t="shared" ca="1" si="16"/>
        <v>8446.25</v>
      </c>
    </row>
    <row r="1034" spans="11:13" x14ac:dyDescent="0.3">
      <c r="K1034" s="8">
        <f ca="1">Table1[[#This Row],[Price]]*Table1[[#This Row],[Actual Demand]]</f>
        <v>34500</v>
      </c>
      <c r="L1034" s="8">
        <f ca="1">(Table1[[#This Row],[Cost of Package Per Tourist]]*Table1[[#This Row],[Actual Demand]])+(Table1[[#This Row],[Cost per unit of resources]]*Table1[[#This Row],['#Resources of Package]])</f>
        <v>25125</v>
      </c>
      <c r="M1034" s="8">
        <f t="shared" ca="1" si="16"/>
        <v>9375</v>
      </c>
    </row>
    <row r="1035" spans="11:13" x14ac:dyDescent="0.3">
      <c r="K1035" s="8">
        <f ca="1">Table1[[#This Row],[Price]]*Table1[[#This Row],[Actual Demand]]</f>
        <v>5150</v>
      </c>
      <c r="L1035" s="8">
        <f ca="1">(Table1[[#This Row],[Cost of Package Per Tourist]]*Table1[[#This Row],[Actual Demand]])+(Table1[[#This Row],[Cost per unit of resources]]*Table1[[#This Row],['#Resources of Package]])</f>
        <v>3122.5</v>
      </c>
      <c r="M1035" s="8">
        <f t="shared" ca="1" si="16"/>
        <v>2027.5</v>
      </c>
    </row>
    <row r="1036" spans="11:13" x14ac:dyDescent="0.3">
      <c r="K1036" s="8">
        <f ca="1">Table1[[#This Row],[Price]]*Table1[[#This Row],[Actual Demand]]</f>
        <v>4550</v>
      </c>
      <c r="L1036" s="8">
        <f ca="1">(Table1[[#This Row],[Cost of Package Per Tourist]]*Table1[[#This Row],[Actual Demand]])+(Table1[[#This Row],[Cost per unit of resources]]*Table1[[#This Row],['#Resources of Package]])</f>
        <v>2612.5</v>
      </c>
      <c r="M1036" s="8">
        <f t="shared" ca="1" si="16"/>
        <v>1937.5</v>
      </c>
    </row>
    <row r="1037" spans="11:13" x14ac:dyDescent="0.3">
      <c r="K1037" s="8">
        <f ca="1">Table1[[#This Row],[Price]]*Table1[[#This Row],[Actual Demand]]</f>
        <v>4250</v>
      </c>
      <c r="L1037" s="8">
        <f ca="1">(Table1[[#This Row],[Cost of Package Per Tourist]]*Table1[[#This Row],[Actual Demand]])+(Table1[[#This Row],[Cost per unit of resources]]*Table1[[#This Row],['#Resources of Package]])</f>
        <v>2427.5</v>
      </c>
      <c r="M1037" s="8">
        <f t="shared" ca="1" si="16"/>
        <v>1822.5</v>
      </c>
    </row>
    <row r="1038" spans="11:13" x14ac:dyDescent="0.3">
      <c r="K1038" s="8">
        <f ca="1">Table1[[#This Row],[Price]]*Table1[[#This Row],[Actual Demand]]</f>
        <v>9120</v>
      </c>
      <c r="L1038" s="8">
        <f ca="1">(Table1[[#This Row],[Cost of Package Per Tourist]]*Table1[[#This Row],[Actual Demand]])+(Table1[[#This Row],[Cost per unit of resources]]*Table1[[#This Row],['#Resources of Package]])</f>
        <v>5830</v>
      </c>
      <c r="M1038" s="8">
        <f t="shared" ca="1" si="16"/>
        <v>3290</v>
      </c>
    </row>
    <row r="1039" spans="11:13" x14ac:dyDescent="0.3">
      <c r="K1039" s="8">
        <f ca="1">Table1[[#This Row],[Price]]*Table1[[#This Row],[Actual Demand]]</f>
        <v>8080</v>
      </c>
      <c r="L1039" s="8">
        <f ca="1">(Table1[[#This Row],[Cost of Package Per Tourist]]*Table1[[#This Row],[Actual Demand]])+(Table1[[#This Row],[Cost per unit of resources]]*Table1[[#This Row],['#Resources of Package]])</f>
        <v>5210</v>
      </c>
      <c r="M1039" s="8">
        <f t="shared" ca="1" si="16"/>
        <v>2870</v>
      </c>
    </row>
    <row r="1040" spans="11:13" x14ac:dyDescent="0.3">
      <c r="K1040" s="8">
        <f ca="1">Table1[[#This Row],[Price]]*Table1[[#This Row],[Actual Demand]]</f>
        <v>5440</v>
      </c>
      <c r="L1040" s="8">
        <f ca="1">(Table1[[#This Row],[Cost of Package Per Tourist]]*Table1[[#This Row],[Actual Demand]])+(Table1[[#This Row],[Cost per unit of resources]]*Table1[[#This Row],['#Resources of Package]])</f>
        <v>3560</v>
      </c>
      <c r="M1040" s="8">
        <f t="shared" ca="1" si="16"/>
        <v>1880</v>
      </c>
    </row>
    <row r="1041" spans="11:13" x14ac:dyDescent="0.3">
      <c r="K1041" s="8">
        <f ca="1">Table1[[#This Row],[Price]]*Table1[[#This Row],[Actual Demand]]</f>
        <v>18225</v>
      </c>
      <c r="L1041" s="8">
        <f ca="1">(Table1[[#This Row],[Cost of Package Per Tourist]]*Table1[[#This Row],[Actual Demand]])+(Table1[[#This Row],[Cost per unit of resources]]*Table1[[#This Row],['#Resources of Package]])</f>
        <v>12968.75</v>
      </c>
      <c r="M1041" s="8">
        <f t="shared" ca="1" si="16"/>
        <v>5256.25</v>
      </c>
    </row>
    <row r="1042" spans="11:13" x14ac:dyDescent="0.3">
      <c r="K1042" s="8">
        <f ca="1">Table1[[#This Row],[Price]]*Table1[[#This Row],[Actual Demand]]</f>
        <v>25200</v>
      </c>
      <c r="L1042" s="8">
        <f ca="1">(Table1[[#This Row],[Cost of Package Per Tourist]]*Table1[[#This Row],[Actual Demand]])+(Table1[[#This Row],[Cost per unit of resources]]*Table1[[#This Row],['#Resources of Package]])</f>
        <v>17930</v>
      </c>
      <c r="M1042" s="8">
        <f t="shared" ca="1" si="16"/>
        <v>7270</v>
      </c>
    </row>
    <row r="1043" spans="11:13" x14ac:dyDescent="0.3">
      <c r="K1043" s="8">
        <f ca="1">Table1[[#This Row],[Price]]*Table1[[#This Row],[Actual Demand]]</f>
        <v>19575</v>
      </c>
      <c r="L1043" s="8">
        <f ca="1">(Table1[[#This Row],[Cost of Package Per Tourist]]*Table1[[#This Row],[Actual Demand]])+(Table1[[#This Row],[Cost per unit of resources]]*Table1[[#This Row],['#Resources of Package]])</f>
        <v>13951.25</v>
      </c>
      <c r="M1043" s="8">
        <f t="shared" ca="1" si="16"/>
        <v>5623.75</v>
      </c>
    </row>
    <row r="1044" spans="11:13" x14ac:dyDescent="0.3">
      <c r="K1044" s="8">
        <f ca="1">Table1[[#This Row],[Price]]*Table1[[#This Row],[Actual Demand]]</f>
        <v>22275</v>
      </c>
      <c r="L1044" s="8">
        <f ca="1">(Table1[[#This Row],[Cost of Package Per Tourist]]*Table1[[#This Row],[Actual Demand]])+(Table1[[#This Row],[Cost per unit of resources]]*Table1[[#This Row],['#Resources of Package]])</f>
        <v>15976.25</v>
      </c>
      <c r="M1044" s="8">
        <f t="shared" ca="1" si="16"/>
        <v>6298.75</v>
      </c>
    </row>
    <row r="1045" spans="11:13" x14ac:dyDescent="0.3">
      <c r="K1045" s="8">
        <f ca="1">Table1[[#This Row],[Price]]*Table1[[#This Row],[Actual Demand]]</f>
        <v>7128</v>
      </c>
      <c r="L1045" s="8">
        <f ca="1">(Table1[[#This Row],[Cost of Package Per Tourist]]*Table1[[#This Row],[Actual Demand]])+(Table1[[#This Row],[Cost per unit of resources]]*Table1[[#This Row],['#Resources of Package]])</f>
        <v>4776</v>
      </c>
      <c r="M1045" s="8">
        <f t="shared" ca="1" si="16"/>
        <v>2352</v>
      </c>
    </row>
    <row r="1046" spans="11:13" x14ac:dyDescent="0.3">
      <c r="K1046" s="8">
        <f ca="1">Table1[[#This Row],[Price]]*Table1[[#This Row],[Actual Demand]]</f>
        <v>6336</v>
      </c>
      <c r="L1046" s="8">
        <f ca="1">(Table1[[#This Row],[Cost of Package Per Tourist]]*Table1[[#This Row],[Actual Demand]])+(Table1[[#This Row],[Cost per unit of resources]]*Table1[[#This Row],['#Resources of Package]])</f>
        <v>4272</v>
      </c>
      <c r="M1046" s="8">
        <f t="shared" ca="1" si="16"/>
        <v>2064</v>
      </c>
    </row>
    <row r="1047" spans="11:13" x14ac:dyDescent="0.3">
      <c r="K1047" s="8">
        <f ca="1">Table1[[#This Row],[Price]]*Table1[[#This Row],[Actual Demand]]</f>
        <v>7623</v>
      </c>
      <c r="L1047" s="8">
        <f ca="1">(Table1[[#This Row],[Cost of Package Per Tourist]]*Table1[[#This Row],[Actual Demand]])+(Table1[[#This Row],[Cost per unit of resources]]*Table1[[#This Row],['#Resources of Package]])</f>
        <v>5057.25</v>
      </c>
      <c r="M1047" s="8">
        <f t="shared" ca="1" si="16"/>
        <v>2565.75</v>
      </c>
    </row>
    <row r="1048" spans="11:13" x14ac:dyDescent="0.3">
      <c r="K1048" s="8">
        <f ca="1">Table1[[#This Row],[Price]]*Table1[[#This Row],[Actual Demand]]</f>
        <v>4554</v>
      </c>
      <c r="L1048" s="8">
        <f ca="1">(Table1[[#This Row],[Cost of Package Per Tourist]]*Table1[[#This Row],[Actual Demand]])+(Table1[[#This Row],[Cost per unit of resources]]*Table1[[#This Row],['#Resources of Package]])</f>
        <v>3095.5</v>
      </c>
      <c r="M1048" s="8">
        <f t="shared" ca="1" si="16"/>
        <v>1458.5</v>
      </c>
    </row>
    <row r="1049" spans="11:13" x14ac:dyDescent="0.3">
      <c r="K1049" s="8">
        <f ca="1">Table1[[#This Row],[Price]]*Table1[[#This Row],[Actual Demand]]</f>
        <v>20497</v>
      </c>
      <c r="L1049" s="8">
        <f ca="1">(Table1[[#This Row],[Cost of Package Per Tourist]]*Table1[[#This Row],[Actual Demand]])+(Table1[[#This Row],[Cost per unit of resources]]*Table1[[#This Row],['#Resources of Package]])</f>
        <v>14652.75</v>
      </c>
      <c r="M1049" s="8">
        <f t="shared" ca="1" si="16"/>
        <v>5844.25</v>
      </c>
    </row>
    <row r="1050" spans="11:13" x14ac:dyDescent="0.3">
      <c r="K1050" s="8">
        <f ca="1">Table1[[#This Row],[Price]]*Table1[[#This Row],[Actual Demand]]</f>
        <v>32960</v>
      </c>
      <c r="L1050" s="8">
        <f ca="1">(Table1[[#This Row],[Cost of Package Per Tourist]]*Table1[[#This Row],[Actual Demand]])+(Table1[[#This Row],[Cost per unit of resources]]*Table1[[#This Row],['#Resources of Package]])</f>
        <v>23910</v>
      </c>
      <c r="M1050" s="8">
        <f t="shared" ca="1" si="16"/>
        <v>9050</v>
      </c>
    </row>
    <row r="1051" spans="11:13" x14ac:dyDescent="0.3">
      <c r="K1051" s="8">
        <f ca="1">Table1[[#This Row],[Price]]*Table1[[#This Row],[Actual Demand]]</f>
        <v>13760</v>
      </c>
      <c r="L1051" s="8">
        <f ca="1">(Table1[[#This Row],[Cost of Package Per Tourist]]*Table1[[#This Row],[Actual Demand]])+(Table1[[#This Row],[Cost per unit of resources]]*Table1[[#This Row],['#Resources of Package]])</f>
        <v>9970</v>
      </c>
      <c r="M1051" s="8">
        <f t="shared" ca="1" si="16"/>
        <v>3790</v>
      </c>
    </row>
    <row r="1052" spans="11:13" x14ac:dyDescent="0.3">
      <c r="K1052" s="8">
        <f ca="1">Table1[[#This Row],[Price]]*Table1[[#This Row],[Actual Demand]]</f>
        <v>24320</v>
      </c>
      <c r="L1052" s="8">
        <f ca="1">(Table1[[#This Row],[Cost of Package Per Tourist]]*Table1[[#This Row],[Actual Demand]])+(Table1[[#This Row],[Cost per unit of resources]]*Table1[[#This Row],['#Resources of Package]])</f>
        <v>17560</v>
      </c>
      <c r="M1052" s="8">
        <f t="shared" ca="1" si="16"/>
        <v>6760</v>
      </c>
    </row>
    <row r="1053" spans="11:13" x14ac:dyDescent="0.3">
      <c r="K1053" s="8">
        <f ca="1">Table1[[#This Row],[Price]]*Table1[[#This Row],[Actual Demand]]</f>
        <v>29295</v>
      </c>
      <c r="L1053" s="8">
        <f ca="1">(Table1[[#This Row],[Cost of Package Per Tourist]]*Table1[[#This Row],[Actual Demand]])+(Table1[[#This Row],[Cost per unit of resources]]*Table1[[#This Row],['#Resources of Package]])</f>
        <v>21131.25</v>
      </c>
      <c r="M1053" s="8">
        <f t="shared" ca="1" si="16"/>
        <v>8163.75</v>
      </c>
    </row>
    <row r="1054" spans="11:13" x14ac:dyDescent="0.3">
      <c r="K1054" s="8">
        <f ca="1">Table1[[#This Row],[Price]]*Table1[[#This Row],[Actual Demand]]</f>
        <v>31500</v>
      </c>
      <c r="L1054" s="8">
        <f ca="1">(Table1[[#This Row],[Cost of Package Per Tourist]]*Table1[[#This Row],[Actual Demand]])+(Table1[[#This Row],[Cost per unit of resources]]*Table1[[#This Row],['#Resources of Package]])</f>
        <v>22795</v>
      </c>
      <c r="M1054" s="8">
        <f t="shared" ca="1" si="16"/>
        <v>8705</v>
      </c>
    </row>
    <row r="1055" spans="11:13" x14ac:dyDescent="0.3">
      <c r="K1055" s="8">
        <f ca="1">Table1[[#This Row],[Price]]*Table1[[#This Row],[Actual Demand]]</f>
        <v>27720</v>
      </c>
      <c r="L1055" s="8">
        <f ca="1">(Table1[[#This Row],[Cost of Package Per Tourist]]*Table1[[#This Row],[Actual Demand]])+(Table1[[#This Row],[Cost per unit of resources]]*Table1[[#This Row],['#Resources of Package]])</f>
        <v>20010</v>
      </c>
      <c r="M1055" s="8">
        <f t="shared" ca="1" si="16"/>
        <v>7710</v>
      </c>
    </row>
    <row r="1056" spans="11:13" x14ac:dyDescent="0.3">
      <c r="K1056" s="8">
        <f ca="1">Table1[[#This Row],[Price]]*Table1[[#This Row],[Actual Demand]]</f>
        <v>14490</v>
      </c>
      <c r="L1056" s="8">
        <f ca="1">(Table1[[#This Row],[Cost of Package Per Tourist]]*Table1[[#This Row],[Actual Demand]])+(Table1[[#This Row],[Cost per unit of resources]]*Table1[[#This Row],['#Resources of Package]])</f>
        <v>10537.5</v>
      </c>
      <c r="M1056" s="8">
        <f t="shared" ca="1" si="16"/>
        <v>3952.5</v>
      </c>
    </row>
    <row r="1057" spans="11:13" x14ac:dyDescent="0.3">
      <c r="K1057" s="8">
        <f ca="1">Table1[[#This Row],[Price]]*Table1[[#This Row],[Actual Demand]]</f>
        <v>9715</v>
      </c>
      <c r="L1057" s="8">
        <f ca="1">(Table1[[#This Row],[Cost of Package Per Tourist]]*Table1[[#This Row],[Actual Demand]])+(Table1[[#This Row],[Cost per unit of resources]]*Table1[[#This Row],['#Resources of Package]])</f>
        <v>6766.25</v>
      </c>
      <c r="M1057" s="8">
        <f t="shared" ca="1" si="16"/>
        <v>2948.75</v>
      </c>
    </row>
    <row r="1058" spans="11:13" x14ac:dyDescent="0.3">
      <c r="K1058" s="8">
        <f ca="1">Table1[[#This Row],[Price]]*Table1[[#This Row],[Actual Demand]]</f>
        <v>6090</v>
      </c>
      <c r="L1058" s="8">
        <f ca="1">(Table1[[#This Row],[Cost of Package Per Tourist]]*Table1[[#This Row],[Actual Demand]])+(Table1[[#This Row],[Cost per unit of resources]]*Table1[[#This Row],['#Resources of Package]])</f>
        <v>4247.5</v>
      </c>
      <c r="M1058" s="8">
        <f t="shared" ca="1" si="16"/>
        <v>1842.5</v>
      </c>
    </row>
    <row r="1059" spans="11:13" x14ac:dyDescent="0.3">
      <c r="K1059" s="8">
        <f ca="1">Table1[[#This Row],[Price]]*Table1[[#This Row],[Actual Demand]]</f>
        <v>14500</v>
      </c>
      <c r="L1059" s="8">
        <f ca="1">(Table1[[#This Row],[Cost of Package Per Tourist]]*Table1[[#This Row],[Actual Demand]])+(Table1[[#This Row],[Cost per unit of resources]]*Table1[[#This Row],['#Resources of Package]])</f>
        <v>10065</v>
      </c>
      <c r="M1059" s="8">
        <f t="shared" ca="1" si="16"/>
        <v>4435</v>
      </c>
    </row>
    <row r="1060" spans="11:13" x14ac:dyDescent="0.3">
      <c r="K1060" s="8">
        <f ca="1">Table1[[#This Row],[Price]]*Table1[[#This Row],[Actual Demand]]</f>
        <v>23450</v>
      </c>
      <c r="L1060" s="8">
        <f ca="1">(Table1[[#This Row],[Cost of Package Per Tourist]]*Table1[[#This Row],[Actual Demand]])+(Table1[[#This Row],[Cost per unit of resources]]*Table1[[#This Row],['#Resources of Package]])</f>
        <v>17027.5</v>
      </c>
      <c r="M1060" s="8">
        <f t="shared" ca="1" si="16"/>
        <v>6422.5</v>
      </c>
    </row>
    <row r="1061" spans="11:13" x14ac:dyDescent="0.3">
      <c r="K1061" s="8">
        <f ca="1">Table1[[#This Row],[Price]]*Table1[[#This Row],[Actual Demand]]</f>
        <v>38850</v>
      </c>
      <c r="L1061" s="8">
        <f ca="1">(Table1[[#This Row],[Cost of Package Per Tourist]]*Table1[[#This Row],[Actual Demand]])+(Table1[[#This Row],[Cost per unit of resources]]*Table1[[#This Row],['#Resources of Package]])</f>
        <v>28127.5</v>
      </c>
      <c r="M1061" s="8">
        <f t="shared" ca="1" si="16"/>
        <v>10722.5</v>
      </c>
    </row>
    <row r="1062" spans="11:13" x14ac:dyDescent="0.3">
      <c r="K1062" s="8">
        <f ca="1">Table1[[#This Row],[Price]]*Table1[[#This Row],[Actual Demand]]</f>
        <v>40250</v>
      </c>
      <c r="L1062" s="8">
        <f ca="1">(Table1[[#This Row],[Cost of Package Per Tourist]]*Table1[[#This Row],[Actual Demand]])+(Table1[[#This Row],[Cost per unit of resources]]*Table1[[#This Row],['#Resources of Package]])</f>
        <v>29147.5</v>
      </c>
      <c r="M1062" s="8">
        <f t="shared" ca="1" si="16"/>
        <v>11102.5</v>
      </c>
    </row>
    <row r="1063" spans="11:13" x14ac:dyDescent="0.3">
      <c r="K1063" s="8">
        <f ca="1">Table1[[#This Row],[Price]]*Table1[[#This Row],[Actual Demand]]</f>
        <v>86445</v>
      </c>
      <c r="L1063" s="8">
        <f ca="1">(Table1[[#This Row],[Cost of Package Per Tourist]]*Table1[[#This Row],[Actual Demand]])+(Table1[[#This Row],[Cost per unit of resources]]*Table1[[#This Row],['#Resources of Package]])</f>
        <v>62853.75</v>
      </c>
      <c r="M1063" s="8">
        <f t="shared" ca="1" si="16"/>
        <v>23591.25</v>
      </c>
    </row>
    <row r="1064" spans="11:13" x14ac:dyDescent="0.3">
      <c r="K1064" s="8">
        <f ca="1">Table1[[#This Row],[Price]]*Table1[[#This Row],[Actual Demand]]</f>
        <v>70380</v>
      </c>
      <c r="L1064" s="8">
        <f ca="1">(Table1[[#This Row],[Cost of Package Per Tourist]]*Table1[[#This Row],[Actual Demand]])+(Table1[[#This Row],[Cost per unit of resources]]*Table1[[#This Row],['#Resources of Package]])</f>
        <v>51185</v>
      </c>
      <c r="M1064" s="8">
        <f t="shared" ca="1" si="16"/>
        <v>19195</v>
      </c>
    </row>
    <row r="1065" spans="11:13" x14ac:dyDescent="0.3">
      <c r="K1065" s="8">
        <f ca="1">Table1[[#This Row],[Price]]*Table1[[#This Row],[Actual Demand]]</f>
        <v>75735</v>
      </c>
      <c r="L1065" s="8">
        <f ca="1">(Table1[[#This Row],[Cost of Package Per Tourist]]*Table1[[#This Row],[Actual Demand]])+(Table1[[#This Row],[Cost per unit of resources]]*Table1[[#This Row],['#Resources of Package]])</f>
        <v>55261.25</v>
      </c>
      <c r="M1065" s="8">
        <f t="shared" ca="1" si="16"/>
        <v>20473.75</v>
      </c>
    </row>
    <row r="1066" spans="11:13" x14ac:dyDescent="0.3">
      <c r="K1066" s="8">
        <f ca="1">Table1[[#This Row],[Price]]*Table1[[#This Row],[Actual Demand]]</f>
        <v>56950</v>
      </c>
      <c r="L1066" s="8">
        <f ca="1">(Table1[[#This Row],[Cost of Package Per Tourist]]*Table1[[#This Row],[Actual Demand]])+(Table1[[#This Row],[Cost per unit of resources]]*Table1[[#This Row],['#Resources of Package]])</f>
        <v>41212.5</v>
      </c>
      <c r="M1066" s="8">
        <f t="shared" ca="1" si="16"/>
        <v>15737.5</v>
      </c>
    </row>
    <row r="1067" spans="11:13" x14ac:dyDescent="0.3">
      <c r="K1067" s="8">
        <f ca="1">Table1[[#This Row],[Price]]*Table1[[#This Row],[Actual Demand]]</f>
        <v>58290</v>
      </c>
      <c r="L1067" s="8">
        <f ca="1">(Table1[[#This Row],[Cost of Package Per Tourist]]*Table1[[#This Row],[Actual Demand]])+(Table1[[#This Row],[Cost per unit of resources]]*Table1[[#This Row],['#Resources of Package]])</f>
        <v>42257.5</v>
      </c>
      <c r="M1067" s="8">
        <f t="shared" ca="1" si="16"/>
        <v>16032.5</v>
      </c>
    </row>
    <row r="1068" spans="11:13" x14ac:dyDescent="0.3">
      <c r="K1068" s="8">
        <f ca="1">Table1[[#This Row],[Price]]*Table1[[#This Row],[Actual Demand]]</f>
        <v>57620</v>
      </c>
      <c r="L1068" s="8">
        <f ca="1">(Table1[[#This Row],[Cost of Package Per Tourist]]*Table1[[#This Row],[Actual Demand]])+(Table1[[#This Row],[Cost per unit of resources]]*Table1[[#This Row],['#Resources of Package]])</f>
        <v>41775</v>
      </c>
      <c r="M1068" s="8">
        <f t="shared" ca="1" si="16"/>
        <v>15845</v>
      </c>
    </row>
    <row r="1069" spans="11:13" x14ac:dyDescent="0.3">
      <c r="K1069" s="8">
        <f ca="1">Table1[[#This Row],[Price]]*Table1[[#This Row],[Actual Demand]]</f>
        <v>71020</v>
      </c>
      <c r="L1069" s="8">
        <f ca="1">(Table1[[#This Row],[Cost of Package Per Tourist]]*Table1[[#This Row],[Actual Demand]])+(Table1[[#This Row],[Cost per unit of resources]]*Table1[[#This Row],['#Resources of Package]])</f>
        <v>51465</v>
      </c>
      <c r="M1069" s="8">
        <f t="shared" ca="1" si="16"/>
        <v>19555</v>
      </c>
    </row>
    <row r="1070" spans="11:13" x14ac:dyDescent="0.3">
      <c r="K1070" s="8">
        <f ca="1">Table1[[#This Row],[Price]]*Table1[[#This Row],[Actual Demand]]</f>
        <v>139230</v>
      </c>
      <c r="L1070" s="8">
        <f ca="1">(Table1[[#This Row],[Cost of Package Per Tourist]]*Table1[[#This Row],[Actual Demand]])+(Table1[[#This Row],[Cost per unit of resources]]*Table1[[#This Row],['#Resources of Package]])</f>
        <v>102112.5</v>
      </c>
      <c r="M1070" s="8">
        <f t="shared" ca="1" si="16"/>
        <v>37117.5</v>
      </c>
    </row>
    <row r="1071" spans="11:13" x14ac:dyDescent="0.3">
      <c r="K1071" s="8">
        <f ca="1">Table1[[#This Row],[Price]]*Table1[[#This Row],[Actual Demand]]</f>
        <v>68850</v>
      </c>
      <c r="L1071" s="8">
        <f ca="1">(Table1[[#This Row],[Cost of Package Per Tourist]]*Table1[[#This Row],[Actual Demand]])+(Table1[[#This Row],[Cost per unit of resources]]*Table1[[#This Row],['#Resources of Package]])</f>
        <v>50617.5</v>
      </c>
      <c r="M1071" s="8">
        <f t="shared" ca="1" si="16"/>
        <v>18232.5</v>
      </c>
    </row>
    <row r="1072" spans="11:13" x14ac:dyDescent="0.3">
      <c r="K1072" s="8">
        <f ca="1">Table1[[#This Row],[Price]]*Table1[[#This Row],[Actual Demand]]</f>
        <v>44370</v>
      </c>
      <c r="L1072" s="8">
        <f ca="1">(Table1[[#This Row],[Cost of Package Per Tourist]]*Table1[[#This Row],[Actual Demand]])+(Table1[[#This Row],[Cost per unit of resources]]*Table1[[#This Row],['#Resources of Package]])</f>
        <v>32827.5</v>
      </c>
      <c r="M1072" s="8">
        <f t="shared" ca="1" si="16"/>
        <v>11542.5</v>
      </c>
    </row>
    <row r="1073" spans="11:13" x14ac:dyDescent="0.3">
      <c r="K1073" s="8">
        <f ca="1">Table1[[#This Row],[Price]]*Table1[[#This Row],[Actual Demand]]</f>
        <v>104040</v>
      </c>
      <c r="L1073" s="8">
        <f ca="1">(Table1[[#This Row],[Cost of Package Per Tourist]]*Table1[[#This Row],[Actual Demand]])+(Table1[[#This Row],[Cost per unit of resources]]*Table1[[#This Row],['#Resources of Package]])</f>
        <v>76440</v>
      </c>
      <c r="M1073" s="8">
        <f t="shared" ca="1" si="16"/>
        <v>27600</v>
      </c>
    </row>
    <row r="1074" spans="11:13" x14ac:dyDescent="0.3">
      <c r="K1074" s="8">
        <f ca="1">Table1[[#This Row],[Price]]*Table1[[#This Row],[Actual Demand]]</f>
        <v>45795</v>
      </c>
      <c r="L1074" s="8">
        <f ca="1">(Table1[[#This Row],[Cost of Package Per Tourist]]*Table1[[#This Row],[Actual Demand]])+(Table1[[#This Row],[Cost per unit of resources]]*Table1[[#This Row],['#Resources of Package]])</f>
        <v>33566.25</v>
      </c>
      <c r="M1074" s="8">
        <f t="shared" ca="1" si="16"/>
        <v>12228.75</v>
      </c>
    </row>
    <row r="1075" spans="11:13" x14ac:dyDescent="0.3">
      <c r="K1075" s="8">
        <f ca="1">Table1[[#This Row],[Price]]*Table1[[#This Row],[Actual Demand]]</f>
        <v>72420</v>
      </c>
      <c r="L1075" s="8">
        <f ca="1">(Table1[[#This Row],[Cost of Package Per Tourist]]*Table1[[#This Row],[Actual Demand]])+(Table1[[#This Row],[Cost per unit of resources]]*Table1[[#This Row],['#Resources of Package]])</f>
        <v>53215</v>
      </c>
      <c r="M1075" s="8">
        <f t="shared" ca="1" si="16"/>
        <v>19205</v>
      </c>
    </row>
    <row r="1076" spans="11:13" x14ac:dyDescent="0.3">
      <c r="K1076" s="8">
        <f ca="1">Table1[[#This Row],[Price]]*Table1[[#This Row],[Actual Demand]]</f>
        <v>52185</v>
      </c>
      <c r="L1076" s="8">
        <f ca="1">(Table1[[#This Row],[Cost of Package Per Tourist]]*Table1[[#This Row],[Actual Demand]])+(Table1[[#This Row],[Cost per unit of resources]]*Table1[[#This Row],['#Resources of Package]])</f>
        <v>38318.75</v>
      </c>
      <c r="M1076" s="8">
        <f t="shared" ca="1" si="16"/>
        <v>13866.25</v>
      </c>
    </row>
    <row r="1077" spans="11:13" x14ac:dyDescent="0.3">
      <c r="K1077" s="8">
        <f ca="1">Table1[[#This Row],[Price]]*Table1[[#This Row],[Actual Demand]]</f>
        <v>84135</v>
      </c>
      <c r="L1077" s="8">
        <f ca="1">(Table1[[#This Row],[Cost of Package Per Tourist]]*Table1[[#This Row],[Actual Demand]])+(Table1[[#This Row],[Cost per unit of resources]]*Table1[[#This Row],['#Resources of Package]])</f>
        <v>61961.25</v>
      </c>
      <c r="M1077" s="8">
        <f t="shared" ca="1" si="16"/>
        <v>22173.75</v>
      </c>
    </row>
    <row r="1078" spans="11:13" x14ac:dyDescent="0.3">
      <c r="K1078" s="8">
        <f ca="1">Table1[[#This Row],[Price]]*Table1[[#This Row],[Actual Demand]]</f>
        <v>8555</v>
      </c>
      <c r="L1078" s="8">
        <f ca="1">(Table1[[#This Row],[Cost of Package Per Tourist]]*Table1[[#This Row],[Actual Demand]])+(Table1[[#This Row],[Cost per unit of resources]]*Table1[[#This Row],['#Resources of Package]])</f>
        <v>5896.25</v>
      </c>
      <c r="M1078" s="8">
        <f t="shared" ca="1" si="16"/>
        <v>2658.75</v>
      </c>
    </row>
    <row r="1079" spans="11:13" x14ac:dyDescent="0.3">
      <c r="K1079" s="8">
        <f ca="1">Table1[[#This Row],[Price]]*Table1[[#This Row],[Actual Demand]]</f>
        <v>15660</v>
      </c>
      <c r="L1079" s="8">
        <f ca="1">(Table1[[#This Row],[Cost of Package Per Tourist]]*Table1[[#This Row],[Actual Demand]])+(Table1[[#This Row],[Cost per unit of resources]]*Table1[[#This Row],['#Resources of Package]])</f>
        <v>10775</v>
      </c>
      <c r="M1079" s="8">
        <f t="shared" ca="1" si="16"/>
        <v>4885</v>
      </c>
    </row>
    <row r="1080" spans="11:13" x14ac:dyDescent="0.3">
      <c r="K1080" s="8">
        <f ca="1">Table1[[#This Row],[Price]]*Table1[[#This Row],[Actual Demand]]</f>
        <v>2140</v>
      </c>
      <c r="L1080" s="8">
        <f ca="1">(Table1[[#This Row],[Cost of Package Per Tourist]]*Table1[[#This Row],[Actual Demand]])+(Table1[[#This Row],[Cost per unit of resources]]*Table1[[#This Row],['#Resources of Package]])</f>
        <v>655</v>
      </c>
      <c r="M1080" s="8">
        <f t="shared" ca="1" si="16"/>
        <v>1485</v>
      </c>
    </row>
    <row r="1081" spans="11:13" x14ac:dyDescent="0.3">
      <c r="K1081" s="8">
        <f ca="1">Table1[[#This Row],[Price]]*Table1[[#This Row],[Actual Demand]]</f>
        <v>2100</v>
      </c>
      <c r="L1081" s="8">
        <f ca="1">(Table1[[#This Row],[Cost of Package Per Tourist]]*Table1[[#This Row],[Actual Demand]])+(Table1[[#This Row],[Cost per unit of resources]]*Table1[[#This Row],['#Resources of Package]])</f>
        <v>765</v>
      </c>
      <c r="M1081" s="8">
        <f t="shared" ca="1" si="16"/>
        <v>1335</v>
      </c>
    </row>
    <row r="1082" spans="11:13" x14ac:dyDescent="0.3">
      <c r="K1082" s="8">
        <f ca="1">Table1[[#This Row],[Price]]*Table1[[#This Row],[Actual Demand]]</f>
        <v>1300</v>
      </c>
      <c r="L1082" s="8">
        <f ca="1">(Table1[[#This Row],[Cost of Package Per Tourist]]*Table1[[#This Row],[Actual Demand]])+(Table1[[#This Row],[Cost per unit of resources]]*Table1[[#This Row],['#Resources of Package]])</f>
        <v>445</v>
      </c>
      <c r="M1082" s="8">
        <f t="shared" ca="1" si="16"/>
        <v>855</v>
      </c>
    </row>
    <row r="1083" spans="11:13" x14ac:dyDescent="0.3">
      <c r="K1083" s="8">
        <f ca="1">Table1[[#This Row],[Price]]*Table1[[#This Row],[Actual Demand]]</f>
        <v>2875</v>
      </c>
      <c r="L1083" s="8">
        <f ca="1">(Table1[[#This Row],[Cost of Package Per Tourist]]*Table1[[#This Row],[Actual Demand]])+(Table1[[#This Row],[Cost per unit of resources]]*Table1[[#This Row],['#Resources of Package]])</f>
        <v>1116.25</v>
      </c>
      <c r="M1083" s="8">
        <f t="shared" ca="1" si="16"/>
        <v>1758.75</v>
      </c>
    </row>
    <row r="1084" spans="11:13" x14ac:dyDescent="0.3">
      <c r="K1084" s="8">
        <f ca="1">Table1[[#This Row],[Price]]*Table1[[#This Row],[Actual Demand]]</f>
        <v>1825</v>
      </c>
      <c r="L1084" s="8">
        <f ca="1">(Table1[[#This Row],[Cost of Package Per Tourist]]*Table1[[#This Row],[Actual Demand]])+(Table1[[#This Row],[Cost per unit of resources]]*Table1[[#This Row],['#Resources of Package]])</f>
        <v>788.75</v>
      </c>
      <c r="M1084" s="8">
        <f t="shared" ca="1" si="16"/>
        <v>1036.25</v>
      </c>
    </row>
    <row r="1085" spans="11:13" x14ac:dyDescent="0.3">
      <c r="K1085" s="8">
        <f ca="1">Table1[[#This Row],[Price]]*Table1[[#This Row],[Actual Demand]]</f>
        <v>1975</v>
      </c>
      <c r="L1085" s="8">
        <f ca="1">(Table1[[#This Row],[Cost of Package Per Tourist]]*Table1[[#This Row],[Actual Demand]])+(Table1[[#This Row],[Cost per unit of resources]]*Table1[[#This Row],['#Resources of Package]])</f>
        <v>811.25</v>
      </c>
      <c r="M1085" s="8">
        <f t="shared" ca="1" si="16"/>
        <v>1163.75</v>
      </c>
    </row>
    <row r="1086" spans="11:13" x14ac:dyDescent="0.3">
      <c r="K1086" s="8">
        <f ca="1">Table1[[#This Row],[Price]]*Table1[[#This Row],[Actual Demand]]</f>
        <v>16740</v>
      </c>
      <c r="L1086" s="8">
        <f ca="1">(Table1[[#This Row],[Cost of Package Per Tourist]]*Table1[[#This Row],[Actual Demand]])+(Table1[[#This Row],[Cost per unit of resources]]*Table1[[#This Row],['#Resources of Package]])</f>
        <v>12065</v>
      </c>
      <c r="M1086" s="8">
        <f t="shared" ca="1" si="16"/>
        <v>4675</v>
      </c>
    </row>
    <row r="1087" spans="11:13" x14ac:dyDescent="0.3">
      <c r="K1087" s="8">
        <f ca="1">Table1[[#This Row],[Price]]*Table1[[#This Row],[Actual Demand]]</f>
        <v>14570</v>
      </c>
      <c r="L1087" s="8">
        <f ca="1">(Table1[[#This Row],[Cost of Package Per Tourist]]*Table1[[#This Row],[Actual Demand]])+(Table1[[#This Row],[Cost per unit of resources]]*Table1[[#This Row],['#Resources of Package]])</f>
        <v>10557.5</v>
      </c>
      <c r="M1087" s="8">
        <f t="shared" ca="1" si="16"/>
        <v>4012.5</v>
      </c>
    </row>
    <row r="1088" spans="11:13" x14ac:dyDescent="0.3">
      <c r="K1088" s="8">
        <f ca="1">Table1[[#This Row],[Price]]*Table1[[#This Row],[Actual Demand]]</f>
        <v>30690</v>
      </c>
      <c r="L1088" s="8">
        <f ca="1">(Table1[[#This Row],[Cost of Package Per Tourist]]*Table1[[#This Row],[Actual Demand]])+(Table1[[#This Row],[Cost per unit of resources]]*Table1[[#This Row],['#Resources of Package]])</f>
        <v>22247.5</v>
      </c>
      <c r="M1088" s="8">
        <f t="shared" ca="1" si="16"/>
        <v>8442.5</v>
      </c>
    </row>
    <row r="1089" spans="11:13" x14ac:dyDescent="0.3">
      <c r="K1089" s="8">
        <f ca="1">Table1[[#This Row],[Price]]*Table1[[#This Row],[Actual Demand]]</f>
        <v>96820</v>
      </c>
      <c r="L1089" s="8">
        <f ca="1">(Table1[[#This Row],[Cost of Package Per Tourist]]*Table1[[#This Row],[Actual Demand]])+(Table1[[#This Row],[Cost per unit of resources]]*Table1[[#This Row],['#Resources of Package]])</f>
        <v>71825</v>
      </c>
      <c r="M1089" s="8">
        <f t="shared" ca="1" si="16"/>
        <v>24995</v>
      </c>
    </row>
    <row r="1090" spans="11:13" x14ac:dyDescent="0.3">
      <c r="K1090" s="8">
        <f ca="1">Table1[[#This Row],[Price]]*Table1[[#This Row],[Actual Demand]]</f>
        <v>103000</v>
      </c>
      <c r="L1090" s="8">
        <f ca="1">(Table1[[#This Row],[Cost of Package Per Tourist]]*Table1[[#This Row],[Actual Demand]])+(Table1[[#This Row],[Cost per unit of resources]]*Table1[[#This Row],['#Resources of Package]])</f>
        <v>76550</v>
      </c>
      <c r="M1090" s="8">
        <f t="shared" ca="1" si="16"/>
        <v>26450</v>
      </c>
    </row>
    <row r="1091" spans="11:13" x14ac:dyDescent="0.3">
      <c r="K1091" s="8">
        <f ca="1">Table1[[#This Row],[Price]]*Table1[[#This Row],[Actual Demand]]</f>
        <v>69010</v>
      </c>
      <c r="L1091" s="8">
        <f ca="1">(Table1[[#This Row],[Cost of Package Per Tourist]]*Table1[[#This Row],[Actual Demand]])+(Table1[[#This Row],[Cost per unit of resources]]*Table1[[#This Row],['#Resources of Package]])</f>
        <v>51207.5</v>
      </c>
      <c r="M1091" s="8">
        <f t="shared" ref="M1091:M1154" ca="1" si="17">K1091-L1091</f>
        <v>17802.5</v>
      </c>
    </row>
    <row r="1092" spans="11:13" x14ac:dyDescent="0.3">
      <c r="K1092" s="8">
        <f ca="1">Table1[[#This Row],[Price]]*Table1[[#This Row],[Actual Demand]]</f>
        <v>104030</v>
      </c>
      <c r="L1092" s="8">
        <f ca="1">(Table1[[#This Row],[Cost of Package Per Tourist]]*Table1[[#This Row],[Actual Demand]])+(Table1[[#This Row],[Cost per unit of resources]]*Table1[[#This Row],['#Resources of Package]])</f>
        <v>77302.5</v>
      </c>
      <c r="M1092" s="8">
        <f t="shared" ca="1" si="17"/>
        <v>26727.5</v>
      </c>
    </row>
    <row r="1093" spans="11:13" x14ac:dyDescent="0.3">
      <c r="K1093" s="8">
        <f ca="1">Table1[[#This Row],[Price]]*Table1[[#This Row],[Actual Demand]]</f>
        <v>41000</v>
      </c>
      <c r="L1093" s="8">
        <f ca="1">(Table1[[#This Row],[Cost of Package Per Tourist]]*Table1[[#This Row],[Actual Demand]])+(Table1[[#This Row],[Cost per unit of resources]]*Table1[[#This Row],['#Resources of Package]])</f>
        <v>30290</v>
      </c>
      <c r="M1093" s="8">
        <f t="shared" ca="1" si="17"/>
        <v>10710</v>
      </c>
    </row>
    <row r="1094" spans="11:13" x14ac:dyDescent="0.3">
      <c r="K1094" s="8">
        <f ca="1">Table1[[#This Row],[Price]]*Table1[[#This Row],[Actual Demand]]</f>
        <v>73800</v>
      </c>
      <c r="L1094" s="8">
        <f ca="1">(Table1[[#This Row],[Cost of Package Per Tourist]]*Table1[[#This Row],[Actual Demand]])+(Table1[[#This Row],[Cost per unit of resources]]*Table1[[#This Row],['#Resources of Package]])</f>
        <v>54550</v>
      </c>
      <c r="M1094" s="8">
        <f t="shared" ca="1" si="17"/>
        <v>19250</v>
      </c>
    </row>
    <row r="1095" spans="11:13" x14ac:dyDescent="0.3">
      <c r="K1095" s="8">
        <f ca="1">Table1[[#This Row],[Price]]*Table1[[#This Row],[Actual Demand]]</f>
        <v>46740</v>
      </c>
      <c r="L1095" s="8">
        <f ca="1">(Table1[[#This Row],[Cost of Package Per Tourist]]*Table1[[#This Row],[Actual Demand]])+(Table1[[#This Row],[Cost per unit of resources]]*Table1[[#This Row],['#Resources of Package]])</f>
        <v>34535</v>
      </c>
      <c r="M1095" s="8">
        <f t="shared" ca="1" si="17"/>
        <v>12205</v>
      </c>
    </row>
    <row r="1096" spans="11:13" x14ac:dyDescent="0.3">
      <c r="K1096" s="8">
        <f ca="1">Table1[[#This Row],[Price]]*Table1[[#This Row],[Actual Demand]]</f>
        <v>80360</v>
      </c>
      <c r="L1096" s="8">
        <f ca="1">(Table1[[#This Row],[Cost of Package Per Tourist]]*Table1[[#This Row],[Actual Demand]])+(Table1[[#This Row],[Cost per unit of resources]]*Table1[[#This Row],['#Resources of Package]])</f>
        <v>59600</v>
      </c>
      <c r="M1096" s="8">
        <f t="shared" ca="1" si="17"/>
        <v>20760</v>
      </c>
    </row>
    <row r="1097" spans="11:13" x14ac:dyDescent="0.3">
      <c r="K1097" s="8">
        <f ca="1">Table1[[#This Row],[Price]]*Table1[[#This Row],[Actual Demand]]</f>
        <v>84460</v>
      </c>
      <c r="L1097" s="8">
        <f ca="1">(Table1[[#This Row],[Cost of Package Per Tourist]]*Table1[[#This Row],[Actual Demand]])+(Table1[[#This Row],[Cost per unit of resources]]*Table1[[#This Row],['#Resources of Package]])</f>
        <v>62585</v>
      </c>
      <c r="M1097" s="8">
        <f t="shared" ca="1" si="17"/>
        <v>21875</v>
      </c>
    </row>
    <row r="1098" spans="11:13" x14ac:dyDescent="0.3">
      <c r="K1098" s="8">
        <f ca="1">Table1[[#This Row],[Price]]*Table1[[#This Row],[Actual Demand]]</f>
        <v>50020</v>
      </c>
      <c r="L1098" s="8">
        <f ca="1">(Table1[[#This Row],[Cost of Package Per Tourist]]*Table1[[#This Row],[Actual Demand]])+(Table1[[#This Row],[Cost per unit of resources]]*Table1[[#This Row],['#Resources of Package]])</f>
        <v>37045</v>
      </c>
      <c r="M1098" s="8">
        <f t="shared" ca="1" si="17"/>
        <v>12975</v>
      </c>
    </row>
    <row r="1099" spans="11:13" x14ac:dyDescent="0.3">
      <c r="K1099" s="8">
        <f ca="1">Table1[[#This Row],[Price]]*Table1[[#This Row],[Actual Demand]]</f>
        <v>50840</v>
      </c>
      <c r="L1099" s="8">
        <f ca="1">(Table1[[#This Row],[Cost of Package Per Tourist]]*Table1[[#This Row],[Actual Demand]])+(Table1[[#This Row],[Cost per unit of resources]]*Table1[[#This Row],['#Resources of Package]])</f>
        <v>37630</v>
      </c>
      <c r="M1099" s="8">
        <f t="shared" ca="1" si="17"/>
        <v>13210</v>
      </c>
    </row>
    <row r="1100" spans="11:13" x14ac:dyDescent="0.3">
      <c r="K1100" s="8">
        <f ca="1">Table1[[#This Row],[Price]]*Table1[[#This Row],[Actual Demand]]</f>
        <v>91020</v>
      </c>
      <c r="L1100" s="8">
        <f ca="1">(Table1[[#This Row],[Cost of Package Per Tourist]]*Table1[[#This Row],[Actual Demand]])+(Table1[[#This Row],[Cost per unit of resources]]*Table1[[#This Row],['#Resources of Package]])</f>
        <v>67265</v>
      </c>
      <c r="M1100" s="8">
        <f t="shared" ca="1" si="17"/>
        <v>23755</v>
      </c>
    </row>
    <row r="1101" spans="11:13" x14ac:dyDescent="0.3">
      <c r="K1101" s="8">
        <f ca="1">Table1[[#This Row],[Price]]*Table1[[#This Row],[Actual Demand]]</f>
        <v>96900</v>
      </c>
      <c r="L1101" s="8">
        <f ca="1">(Table1[[#This Row],[Cost of Package Per Tourist]]*Table1[[#This Row],[Actual Demand]])+(Table1[[#This Row],[Cost per unit of resources]]*Table1[[#This Row],['#Resources of Package]])</f>
        <v>71885</v>
      </c>
      <c r="M1101" s="8">
        <f t="shared" ca="1" si="17"/>
        <v>25015</v>
      </c>
    </row>
    <row r="1102" spans="11:13" x14ac:dyDescent="0.3">
      <c r="K1102" s="8">
        <f ca="1">Table1[[#This Row],[Price]]*Table1[[#This Row],[Actual Demand]]</f>
        <v>52020</v>
      </c>
      <c r="L1102" s="8">
        <f ca="1">(Table1[[#This Row],[Cost of Package Per Tourist]]*Table1[[#This Row],[Actual Demand]])+(Table1[[#This Row],[Cost per unit of resources]]*Table1[[#This Row],['#Resources of Package]])</f>
        <v>38565</v>
      </c>
      <c r="M1102" s="8">
        <f t="shared" ca="1" si="17"/>
        <v>13455</v>
      </c>
    </row>
    <row r="1103" spans="11:13" x14ac:dyDescent="0.3">
      <c r="K1103" s="8">
        <f ca="1">Table1[[#This Row],[Price]]*Table1[[#This Row],[Actual Demand]]</f>
        <v>70380</v>
      </c>
      <c r="L1103" s="8">
        <f ca="1">(Table1[[#This Row],[Cost of Package Per Tourist]]*Table1[[#This Row],[Actual Demand]])+(Table1[[#This Row],[Cost per unit of resources]]*Table1[[#This Row],['#Resources of Package]])</f>
        <v>52195</v>
      </c>
      <c r="M1103" s="8">
        <f t="shared" ca="1" si="17"/>
        <v>18185</v>
      </c>
    </row>
    <row r="1104" spans="11:13" x14ac:dyDescent="0.3">
      <c r="K1104" s="8">
        <f ca="1">Table1[[#This Row],[Price]]*Table1[[#This Row],[Actual Demand]]</f>
        <v>116280</v>
      </c>
      <c r="L1104" s="8">
        <f ca="1">(Table1[[#This Row],[Cost of Package Per Tourist]]*Table1[[#This Row],[Actual Demand]])+(Table1[[#This Row],[Cost per unit of resources]]*Table1[[#This Row],['#Resources of Package]])</f>
        <v>86150</v>
      </c>
      <c r="M1104" s="8">
        <f t="shared" ca="1" si="17"/>
        <v>30130</v>
      </c>
    </row>
    <row r="1105" spans="11:13" x14ac:dyDescent="0.3">
      <c r="K1105" s="8">
        <f ca="1">Table1[[#This Row],[Price]]*Table1[[#This Row],[Actual Demand]]</f>
        <v>37180</v>
      </c>
      <c r="L1105" s="8">
        <f ca="1">(Table1[[#This Row],[Cost of Package Per Tourist]]*Table1[[#This Row],[Actual Demand]])+(Table1[[#This Row],[Cost per unit of resources]]*Table1[[#This Row],['#Resources of Package]])</f>
        <v>27545</v>
      </c>
      <c r="M1105" s="8">
        <f t="shared" ca="1" si="17"/>
        <v>9635</v>
      </c>
    </row>
    <row r="1106" spans="11:13" x14ac:dyDescent="0.3">
      <c r="K1106" s="8">
        <f ca="1">Table1[[#This Row],[Price]]*Table1[[#This Row],[Actual Demand]]</f>
        <v>96330</v>
      </c>
      <c r="L1106" s="8">
        <f ca="1">(Table1[[#This Row],[Cost of Package Per Tourist]]*Table1[[#This Row],[Actual Demand]])+(Table1[[#This Row],[Cost per unit of resources]]*Table1[[#This Row],['#Resources of Package]])</f>
        <v>71207.5</v>
      </c>
      <c r="M1106" s="8">
        <f t="shared" ca="1" si="17"/>
        <v>25122.5</v>
      </c>
    </row>
    <row r="1107" spans="11:13" x14ac:dyDescent="0.3">
      <c r="K1107" s="8">
        <f ca="1">Table1[[#This Row],[Price]]*Table1[[#This Row],[Actual Demand]]</f>
        <v>59150</v>
      </c>
      <c r="L1107" s="8">
        <f ca="1">(Table1[[#This Row],[Cost of Package Per Tourist]]*Table1[[#This Row],[Actual Demand]])+(Table1[[#This Row],[Cost per unit of resources]]*Table1[[#This Row],['#Resources of Package]])</f>
        <v>43762.5</v>
      </c>
      <c r="M1107" s="8">
        <f t="shared" ca="1" si="17"/>
        <v>15387.5</v>
      </c>
    </row>
    <row r="1108" spans="11:13" x14ac:dyDescent="0.3">
      <c r="K1108" s="8">
        <f ca="1">Table1[[#This Row],[Price]]*Table1[[#This Row],[Actual Demand]]</f>
        <v>42250</v>
      </c>
      <c r="L1108" s="8">
        <f ca="1">(Table1[[#This Row],[Cost of Package Per Tourist]]*Table1[[#This Row],[Actual Demand]])+(Table1[[#This Row],[Cost per unit of resources]]*Table1[[#This Row],['#Resources of Package]])</f>
        <v>31217.5</v>
      </c>
      <c r="M1108" s="8">
        <f t="shared" ca="1" si="17"/>
        <v>11032.5</v>
      </c>
    </row>
    <row r="1109" spans="11:13" x14ac:dyDescent="0.3">
      <c r="K1109" s="8">
        <f ca="1">Table1[[#This Row],[Price]]*Table1[[#This Row],[Actual Demand]]</f>
        <v>96900</v>
      </c>
      <c r="L1109" s="8">
        <f ca="1">(Table1[[#This Row],[Cost of Package Per Tourist]]*Table1[[#This Row],[Actual Demand]])+(Table1[[#This Row],[Cost per unit of resources]]*Table1[[#This Row],['#Resources of Package]])</f>
        <v>71645</v>
      </c>
      <c r="M1109" s="8">
        <f t="shared" ca="1" si="17"/>
        <v>25255</v>
      </c>
    </row>
    <row r="1110" spans="11:13" x14ac:dyDescent="0.3">
      <c r="K1110" s="8">
        <f ca="1">Table1[[#This Row],[Price]]*Table1[[#This Row],[Actual Demand]]</f>
        <v>45900</v>
      </c>
      <c r="L1110" s="8">
        <f ca="1">(Table1[[#This Row],[Cost of Package Per Tourist]]*Table1[[#This Row],[Actual Demand]])+(Table1[[#This Row],[Cost per unit of resources]]*Table1[[#This Row],['#Resources of Package]])</f>
        <v>33935</v>
      </c>
      <c r="M1110" s="8">
        <f t="shared" ca="1" si="17"/>
        <v>11965</v>
      </c>
    </row>
    <row r="1111" spans="11:13" x14ac:dyDescent="0.3">
      <c r="K1111" s="8">
        <f ca="1">Table1[[#This Row],[Price]]*Table1[[#This Row],[Actual Demand]]</f>
        <v>60350</v>
      </c>
      <c r="L1111" s="8">
        <f ca="1">(Table1[[#This Row],[Cost of Package Per Tourist]]*Table1[[#This Row],[Actual Demand]])+(Table1[[#This Row],[Cost per unit of resources]]*Table1[[#This Row],['#Resources of Package]])</f>
        <v>44682.5</v>
      </c>
      <c r="M1111" s="8">
        <f t="shared" ca="1" si="17"/>
        <v>15667.5</v>
      </c>
    </row>
    <row r="1112" spans="11:13" x14ac:dyDescent="0.3">
      <c r="K1112" s="8">
        <f ca="1">Table1[[#This Row],[Price]]*Table1[[#This Row],[Actual Demand]]</f>
        <v>68850</v>
      </c>
      <c r="L1112" s="8">
        <f ca="1">(Table1[[#This Row],[Cost of Package Per Tourist]]*Table1[[#This Row],[Actual Demand]])+(Table1[[#This Row],[Cost per unit of resources]]*Table1[[#This Row],['#Resources of Package]])</f>
        <v>50907.5</v>
      </c>
      <c r="M1112" s="8">
        <f t="shared" ca="1" si="17"/>
        <v>17942.5</v>
      </c>
    </row>
    <row r="1113" spans="11:13" x14ac:dyDescent="0.3">
      <c r="K1113" s="8">
        <f ca="1">Table1[[#This Row],[Price]]*Table1[[#This Row],[Actual Demand]]</f>
        <v>31500</v>
      </c>
      <c r="L1113" s="8">
        <f ca="1">(Table1[[#This Row],[Cost of Package Per Tourist]]*Table1[[#This Row],[Actual Demand]])+(Table1[[#This Row],[Cost per unit of resources]]*Table1[[#This Row],['#Resources of Package]])</f>
        <v>23065</v>
      </c>
      <c r="M1113" s="8">
        <f t="shared" ca="1" si="17"/>
        <v>8435</v>
      </c>
    </row>
    <row r="1114" spans="11:13" x14ac:dyDescent="0.3">
      <c r="K1114" s="8">
        <f ca="1">Table1[[#This Row],[Price]]*Table1[[#This Row],[Actual Demand]]</f>
        <v>19350</v>
      </c>
      <c r="L1114" s="8">
        <f ca="1">(Table1[[#This Row],[Cost of Package Per Tourist]]*Table1[[#This Row],[Actual Demand]])+(Table1[[#This Row],[Cost per unit of resources]]*Table1[[#This Row],['#Resources of Package]])</f>
        <v>14162.5</v>
      </c>
      <c r="M1114" s="8">
        <f t="shared" ca="1" si="17"/>
        <v>5187.5</v>
      </c>
    </row>
    <row r="1115" spans="11:13" x14ac:dyDescent="0.3">
      <c r="K1115" s="8">
        <f ca="1">Table1[[#This Row],[Price]]*Table1[[#This Row],[Actual Demand]]</f>
        <v>32850</v>
      </c>
      <c r="L1115" s="8">
        <f ca="1">(Table1[[#This Row],[Cost of Package Per Tourist]]*Table1[[#This Row],[Actual Demand]])+(Table1[[#This Row],[Cost per unit of resources]]*Table1[[#This Row],['#Resources of Package]])</f>
        <v>24027.5</v>
      </c>
      <c r="M1115" s="8">
        <f t="shared" ca="1" si="17"/>
        <v>8822.5</v>
      </c>
    </row>
    <row r="1116" spans="11:13" x14ac:dyDescent="0.3">
      <c r="K1116" s="8">
        <f ca="1">Table1[[#This Row],[Price]]*Table1[[#This Row],[Actual Demand]]</f>
        <v>23400</v>
      </c>
      <c r="L1116" s="8">
        <f ca="1">(Table1[[#This Row],[Cost of Package Per Tourist]]*Table1[[#This Row],[Actual Demand]])+(Table1[[#This Row],[Cost per unit of resources]]*Table1[[#This Row],['#Resources of Package]])</f>
        <v>17110</v>
      </c>
      <c r="M1116" s="8">
        <f t="shared" ca="1" si="17"/>
        <v>6290</v>
      </c>
    </row>
    <row r="1117" spans="11:13" x14ac:dyDescent="0.3">
      <c r="K1117" s="8">
        <f ca="1">Table1[[#This Row],[Price]]*Table1[[#This Row],[Actual Demand]]</f>
        <v>74700</v>
      </c>
      <c r="L1117" s="8">
        <f ca="1">(Table1[[#This Row],[Cost of Package Per Tourist]]*Table1[[#This Row],[Actual Demand]])+(Table1[[#This Row],[Cost per unit of resources]]*Table1[[#This Row],['#Resources of Package]])</f>
        <v>55285</v>
      </c>
      <c r="M1117" s="8">
        <f t="shared" ca="1" si="17"/>
        <v>19415</v>
      </c>
    </row>
    <row r="1118" spans="11:13" x14ac:dyDescent="0.3">
      <c r="K1118" s="8">
        <f ca="1">Table1[[#This Row],[Price]]*Table1[[#This Row],[Actual Demand]]</f>
        <v>102600</v>
      </c>
      <c r="L1118" s="8">
        <f ca="1">(Table1[[#This Row],[Cost of Package Per Tourist]]*Table1[[#This Row],[Actual Demand]])+(Table1[[#This Row],[Cost per unit of resources]]*Table1[[#This Row],['#Resources of Package]])</f>
        <v>75920</v>
      </c>
      <c r="M1118" s="8">
        <f t="shared" ca="1" si="17"/>
        <v>26680</v>
      </c>
    </row>
    <row r="1119" spans="11:13" x14ac:dyDescent="0.3">
      <c r="K1119" s="8">
        <f ca="1">Table1[[#This Row],[Price]]*Table1[[#This Row],[Actual Demand]]</f>
        <v>44100</v>
      </c>
      <c r="L1119" s="8">
        <f ca="1">(Table1[[#This Row],[Cost of Package Per Tourist]]*Table1[[#This Row],[Actual Demand]])+(Table1[[#This Row],[Cost per unit of resources]]*Table1[[#This Row],['#Resources of Package]])</f>
        <v>32705</v>
      </c>
      <c r="M1119" s="8">
        <f t="shared" ca="1" si="17"/>
        <v>11395</v>
      </c>
    </row>
    <row r="1120" spans="11:13" x14ac:dyDescent="0.3">
      <c r="K1120" s="8">
        <f ca="1">Table1[[#This Row],[Price]]*Table1[[#This Row],[Actual Demand]]</f>
        <v>81900</v>
      </c>
      <c r="L1120" s="8">
        <f ca="1">(Table1[[#This Row],[Cost of Package Per Tourist]]*Table1[[#This Row],[Actual Demand]])+(Table1[[#This Row],[Cost per unit of resources]]*Table1[[#This Row],['#Resources of Package]])</f>
        <v>60675</v>
      </c>
      <c r="M1120" s="8">
        <f t="shared" ca="1" si="17"/>
        <v>21225</v>
      </c>
    </row>
    <row r="1121" spans="11:13" x14ac:dyDescent="0.3">
      <c r="K1121" s="8">
        <f ca="1">Table1[[#This Row],[Price]]*Table1[[#This Row],[Actual Demand]]</f>
        <v>70135</v>
      </c>
      <c r="L1121" s="8">
        <f ca="1">(Table1[[#This Row],[Cost of Package Per Tourist]]*Table1[[#This Row],[Actual Demand]])+(Table1[[#This Row],[Cost per unit of resources]]*Table1[[#This Row],['#Resources of Package]])</f>
        <v>51931.25</v>
      </c>
      <c r="M1121" s="8">
        <f t="shared" ca="1" si="17"/>
        <v>18203.75</v>
      </c>
    </row>
    <row r="1122" spans="11:13" x14ac:dyDescent="0.3">
      <c r="K1122" s="8">
        <f ca="1">Table1[[#This Row],[Price]]*Table1[[#This Row],[Actual Demand]]</f>
        <v>43095</v>
      </c>
      <c r="L1122" s="8">
        <f ca="1">(Table1[[#This Row],[Cost of Package Per Tourist]]*Table1[[#This Row],[Actual Demand]])+(Table1[[#This Row],[Cost per unit of resources]]*Table1[[#This Row],['#Resources of Package]])</f>
        <v>31881.25</v>
      </c>
      <c r="M1122" s="8">
        <f t="shared" ca="1" si="17"/>
        <v>11213.75</v>
      </c>
    </row>
    <row r="1123" spans="11:13" x14ac:dyDescent="0.3">
      <c r="K1123" s="8">
        <f ca="1">Table1[[#This Row],[Price]]*Table1[[#This Row],[Actual Demand]]</f>
        <v>43095</v>
      </c>
      <c r="L1123" s="8">
        <f ca="1">(Table1[[#This Row],[Cost of Package Per Tourist]]*Table1[[#This Row],[Actual Demand]])+(Table1[[#This Row],[Cost per unit of resources]]*Table1[[#This Row],['#Resources of Package]])</f>
        <v>31891.25</v>
      </c>
      <c r="M1123" s="8">
        <f t="shared" ca="1" si="17"/>
        <v>11203.75</v>
      </c>
    </row>
    <row r="1124" spans="11:13" x14ac:dyDescent="0.3">
      <c r="K1124" s="8">
        <f ca="1">Table1[[#This Row],[Price]]*Table1[[#This Row],[Actual Demand]]</f>
        <v>96330</v>
      </c>
      <c r="L1124" s="8">
        <f ca="1">(Table1[[#This Row],[Cost of Package Per Tourist]]*Table1[[#This Row],[Actual Demand]])+(Table1[[#This Row],[Cost per unit of resources]]*Table1[[#This Row],['#Resources of Package]])</f>
        <v>71247.5</v>
      </c>
      <c r="M1124" s="8">
        <f t="shared" ca="1" si="17"/>
        <v>25082.5</v>
      </c>
    </row>
    <row r="1125" spans="11:13" x14ac:dyDescent="0.3">
      <c r="K1125" s="8">
        <f ca="1">Table1[[#This Row],[Price]]*Table1[[#This Row],[Actual Demand]]</f>
        <v>52930</v>
      </c>
      <c r="L1125" s="8">
        <f ca="1">(Table1[[#This Row],[Cost of Package Per Tourist]]*Table1[[#This Row],[Actual Demand]])+(Table1[[#This Row],[Cost per unit of resources]]*Table1[[#This Row],['#Resources of Package]])</f>
        <v>39137.5</v>
      </c>
      <c r="M1125" s="8">
        <f t="shared" ca="1" si="17"/>
        <v>13792.5</v>
      </c>
    </row>
    <row r="1126" spans="11:13" x14ac:dyDescent="0.3">
      <c r="K1126" s="8">
        <f ca="1">Table1[[#This Row],[Price]]*Table1[[#This Row],[Actual Demand]]</f>
        <v>36340</v>
      </c>
      <c r="L1126" s="8">
        <f ca="1">(Table1[[#This Row],[Cost of Package Per Tourist]]*Table1[[#This Row],[Actual Demand]])+(Table1[[#This Row],[Cost per unit of resources]]*Table1[[#This Row],['#Resources of Package]])</f>
        <v>26895</v>
      </c>
      <c r="M1126" s="8">
        <f t="shared" ca="1" si="17"/>
        <v>9445</v>
      </c>
    </row>
    <row r="1127" spans="11:13" x14ac:dyDescent="0.3">
      <c r="K1127" s="8">
        <f ca="1">Table1[[#This Row],[Price]]*Table1[[#This Row],[Actual Demand]]</f>
        <v>85320</v>
      </c>
      <c r="L1127" s="8">
        <f ca="1">(Table1[[#This Row],[Cost of Package Per Tourist]]*Table1[[#This Row],[Actual Demand]])+(Table1[[#This Row],[Cost per unit of resources]]*Table1[[#This Row],['#Resources of Package]])</f>
        <v>63070</v>
      </c>
      <c r="M1127" s="8">
        <f t="shared" ca="1" si="17"/>
        <v>22250</v>
      </c>
    </row>
    <row r="1128" spans="11:13" x14ac:dyDescent="0.3">
      <c r="K1128" s="8">
        <f ca="1">Table1[[#This Row],[Price]]*Table1[[#This Row],[Actual Demand]]</f>
        <v>60830</v>
      </c>
      <c r="L1128" s="8">
        <f ca="1">(Table1[[#This Row],[Cost of Package Per Tourist]]*Table1[[#This Row],[Actual Demand]])+(Table1[[#This Row],[Cost per unit of resources]]*Table1[[#This Row],['#Resources of Package]])</f>
        <v>44962.5</v>
      </c>
      <c r="M1128" s="8">
        <f t="shared" ca="1" si="17"/>
        <v>15867.5</v>
      </c>
    </row>
    <row r="1129" spans="11:13" x14ac:dyDescent="0.3">
      <c r="K1129" s="8">
        <f ca="1">Table1[[#This Row],[Price]]*Table1[[#This Row],[Actual Demand]]</f>
        <v>68400</v>
      </c>
      <c r="L1129" s="8">
        <f ca="1">(Table1[[#This Row],[Cost of Package Per Tourist]]*Table1[[#This Row],[Actual Demand]])+(Table1[[#This Row],[Cost per unit of resources]]*Table1[[#This Row],['#Resources of Package]])</f>
        <v>50720</v>
      </c>
      <c r="M1129" s="8">
        <f t="shared" ca="1" si="17"/>
        <v>17680</v>
      </c>
    </row>
    <row r="1130" spans="11:13" x14ac:dyDescent="0.3">
      <c r="K1130" s="8">
        <f ca="1">Table1[[#This Row],[Price]]*Table1[[#This Row],[Actual Demand]]</f>
        <v>67450</v>
      </c>
      <c r="L1130" s="8">
        <f ca="1">(Table1[[#This Row],[Cost of Package Per Tourist]]*Table1[[#This Row],[Actual Demand]])+(Table1[[#This Row],[Cost per unit of resources]]*Table1[[#This Row],['#Resources of Package]])</f>
        <v>49957.5</v>
      </c>
      <c r="M1130" s="8">
        <f t="shared" ca="1" si="17"/>
        <v>17492.5</v>
      </c>
    </row>
    <row r="1131" spans="11:13" x14ac:dyDescent="0.3">
      <c r="K1131" s="8">
        <f ca="1">Table1[[#This Row],[Price]]*Table1[[#This Row],[Actual Demand]]</f>
        <v>38950</v>
      </c>
      <c r="L1131" s="8">
        <f ca="1">(Table1[[#This Row],[Cost of Package Per Tourist]]*Table1[[#This Row],[Actual Demand]])+(Table1[[#This Row],[Cost per unit of resources]]*Table1[[#This Row],['#Resources of Package]])</f>
        <v>28882.5</v>
      </c>
      <c r="M1131" s="8">
        <f t="shared" ca="1" si="17"/>
        <v>10067.5</v>
      </c>
    </row>
    <row r="1132" spans="11:13" x14ac:dyDescent="0.3">
      <c r="K1132" s="8">
        <f ca="1">Table1[[#This Row],[Price]]*Table1[[#This Row],[Actual Demand]]</f>
        <v>49400</v>
      </c>
      <c r="L1132" s="8">
        <f ca="1">(Table1[[#This Row],[Cost of Package Per Tourist]]*Table1[[#This Row],[Actual Demand]])+(Table1[[#This Row],[Cost per unit of resources]]*Table1[[#This Row],['#Resources of Package]])</f>
        <v>36600</v>
      </c>
      <c r="M1132" s="8">
        <f t="shared" ca="1" si="17"/>
        <v>12800</v>
      </c>
    </row>
    <row r="1133" spans="11:13" x14ac:dyDescent="0.3">
      <c r="K1133" s="8">
        <f ca="1">Table1[[#This Row],[Price]]*Table1[[#This Row],[Actual Demand]]</f>
        <v>62080</v>
      </c>
      <c r="L1133" s="8">
        <f ca="1">(Table1[[#This Row],[Cost of Package Per Tourist]]*Table1[[#This Row],[Actual Demand]])+(Table1[[#This Row],[Cost per unit of resources]]*Table1[[#This Row],['#Resources of Package]])</f>
        <v>46000</v>
      </c>
      <c r="M1133" s="8">
        <f t="shared" ca="1" si="17"/>
        <v>16080</v>
      </c>
    </row>
    <row r="1134" spans="11:13" x14ac:dyDescent="0.3">
      <c r="K1134" s="8">
        <f ca="1">Table1[[#This Row],[Price]]*Table1[[#This Row],[Actual Demand]]</f>
        <v>82450</v>
      </c>
      <c r="L1134" s="8">
        <f ca="1">(Table1[[#This Row],[Cost of Package Per Tourist]]*Table1[[#This Row],[Actual Demand]])+(Table1[[#This Row],[Cost per unit of resources]]*Table1[[#This Row],['#Resources of Package]])</f>
        <v>61127.5</v>
      </c>
      <c r="M1134" s="8">
        <f t="shared" ca="1" si="17"/>
        <v>21322.5</v>
      </c>
    </row>
    <row r="1135" spans="11:13" x14ac:dyDescent="0.3">
      <c r="K1135" s="8">
        <f ca="1">Table1[[#This Row],[Price]]*Table1[[#This Row],[Actual Demand]]</f>
        <v>41710</v>
      </c>
      <c r="L1135" s="8">
        <f ca="1">(Table1[[#This Row],[Cost of Package Per Tourist]]*Table1[[#This Row],[Actual Demand]])+(Table1[[#This Row],[Cost per unit of resources]]*Table1[[#This Row],['#Resources of Package]])</f>
        <v>30932.5</v>
      </c>
      <c r="M1135" s="8">
        <f t="shared" ca="1" si="17"/>
        <v>10777.5</v>
      </c>
    </row>
    <row r="1136" spans="11:13" x14ac:dyDescent="0.3">
      <c r="K1136" s="8">
        <f ca="1">Table1[[#This Row],[Price]]*Table1[[#This Row],[Actual Demand]]</f>
        <v>72750</v>
      </c>
      <c r="L1136" s="8">
        <f ca="1">(Table1[[#This Row],[Cost of Package Per Tourist]]*Table1[[#This Row],[Actual Demand]])+(Table1[[#This Row],[Cost per unit of resources]]*Table1[[#This Row],['#Resources of Package]])</f>
        <v>53942.5</v>
      </c>
      <c r="M1136" s="8">
        <f t="shared" ca="1" si="17"/>
        <v>18807.5</v>
      </c>
    </row>
    <row r="1137" spans="11:13" x14ac:dyDescent="0.3">
      <c r="K1137" s="8">
        <f ca="1">Table1[[#This Row],[Price]]*Table1[[#This Row],[Actual Demand]]</f>
        <v>89880</v>
      </c>
      <c r="L1137" s="8">
        <f ca="1">(Table1[[#This Row],[Cost of Package Per Tourist]]*Table1[[#This Row],[Actual Demand]])+(Table1[[#This Row],[Cost per unit of resources]]*Table1[[#This Row],['#Resources of Package]])</f>
        <v>66010</v>
      </c>
      <c r="M1137" s="8">
        <f t="shared" ca="1" si="17"/>
        <v>23870</v>
      </c>
    </row>
    <row r="1138" spans="11:13" x14ac:dyDescent="0.3">
      <c r="K1138" s="8">
        <f ca="1">Table1[[#This Row],[Price]]*Table1[[#This Row],[Actual Demand]]</f>
        <v>89880</v>
      </c>
      <c r="L1138" s="8">
        <f ca="1">(Table1[[#This Row],[Cost of Package Per Tourist]]*Table1[[#This Row],[Actual Demand]])+(Table1[[#This Row],[Cost per unit of resources]]*Table1[[#This Row],['#Resources of Package]])</f>
        <v>66050</v>
      </c>
      <c r="M1138" s="8">
        <f t="shared" ca="1" si="17"/>
        <v>23830</v>
      </c>
    </row>
    <row r="1139" spans="11:13" x14ac:dyDescent="0.3">
      <c r="K1139" s="8">
        <f ca="1">Table1[[#This Row],[Price]]*Table1[[#This Row],[Actual Demand]]</f>
        <v>123050</v>
      </c>
      <c r="L1139" s="8">
        <f ca="1">(Table1[[#This Row],[Cost of Package Per Tourist]]*Table1[[#This Row],[Actual Demand]])+(Table1[[#This Row],[Cost per unit of resources]]*Table1[[#This Row],['#Resources of Package]])</f>
        <v>90167.5</v>
      </c>
      <c r="M1139" s="8">
        <f t="shared" ca="1" si="17"/>
        <v>32882.5</v>
      </c>
    </row>
    <row r="1140" spans="11:13" x14ac:dyDescent="0.3">
      <c r="K1140" s="8">
        <f ca="1">Table1[[#This Row],[Price]]*Table1[[#This Row],[Actual Demand]]</f>
        <v>85600</v>
      </c>
      <c r="L1140" s="8">
        <f ca="1">(Table1[[#This Row],[Cost of Package Per Tourist]]*Table1[[#This Row],[Actual Demand]])+(Table1[[#This Row],[Cost per unit of resources]]*Table1[[#This Row],['#Resources of Package]])</f>
        <v>62900</v>
      </c>
      <c r="M1140" s="8">
        <f t="shared" ca="1" si="17"/>
        <v>22700</v>
      </c>
    </row>
    <row r="1141" spans="11:13" x14ac:dyDescent="0.3">
      <c r="K1141" s="8">
        <f ca="1">Table1[[#This Row],[Price]]*Table1[[#This Row],[Actual Demand]]</f>
        <v>113960</v>
      </c>
      <c r="L1141" s="8">
        <f ca="1">(Table1[[#This Row],[Cost of Package Per Tourist]]*Table1[[#This Row],[Actual Demand]])+(Table1[[#This Row],[Cost per unit of resources]]*Table1[[#This Row],['#Resources of Package]])</f>
        <v>84810</v>
      </c>
      <c r="M1141" s="8">
        <f t="shared" ca="1" si="17"/>
        <v>29150</v>
      </c>
    </row>
    <row r="1142" spans="11:13" x14ac:dyDescent="0.3">
      <c r="K1142" s="8">
        <f ca="1">Table1[[#This Row],[Price]]*Table1[[#This Row],[Actual Demand]]</f>
        <v>113960</v>
      </c>
      <c r="L1142" s="8">
        <f ca="1">(Table1[[#This Row],[Cost of Package Per Tourist]]*Table1[[#This Row],[Actual Demand]])+(Table1[[#This Row],[Cost per unit of resources]]*Table1[[#This Row],['#Resources of Package]])</f>
        <v>84810</v>
      </c>
      <c r="M1142" s="8">
        <f t="shared" ca="1" si="17"/>
        <v>29150</v>
      </c>
    </row>
    <row r="1143" spans="11:13" x14ac:dyDescent="0.3">
      <c r="K1143" s="8">
        <f ca="1">Table1[[#This Row],[Price]]*Table1[[#This Row],[Actual Demand]]</f>
        <v>103180</v>
      </c>
      <c r="L1143" s="8">
        <f ca="1">(Table1[[#This Row],[Cost of Package Per Tourist]]*Table1[[#This Row],[Actual Demand]])+(Table1[[#This Row],[Cost per unit of resources]]*Table1[[#This Row],['#Resources of Package]])</f>
        <v>76845</v>
      </c>
      <c r="M1143" s="8">
        <f t="shared" ca="1" si="17"/>
        <v>26335</v>
      </c>
    </row>
    <row r="1144" spans="11:13" x14ac:dyDescent="0.3">
      <c r="K1144" s="8">
        <f ca="1">Table1[[#This Row],[Price]]*Table1[[#This Row],[Actual Demand]]</f>
        <v>169400</v>
      </c>
      <c r="L1144" s="8">
        <f ca="1">(Table1[[#This Row],[Cost of Package Per Tourist]]*Table1[[#This Row],[Actual Demand]])+(Table1[[#This Row],[Cost per unit of resources]]*Table1[[#This Row],['#Resources of Package]])</f>
        <v>126050</v>
      </c>
      <c r="M1144" s="8">
        <f t="shared" ca="1" si="17"/>
        <v>43350</v>
      </c>
    </row>
    <row r="1145" spans="11:13" x14ac:dyDescent="0.3">
      <c r="K1145" s="8">
        <f ca="1">Table1[[#This Row],[Price]]*Table1[[#This Row],[Actual Demand]]</f>
        <v>109440</v>
      </c>
      <c r="L1145" s="8">
        <f ca="1">(Table1[[#This Row],[Cost of Package Per Tourist]]*Table1[[#This Row],[Actual Demand]])+(Table1[[#This Row],[Cost per unit of resources]]*Table1[[#This Row],['#Resources of Package]])</f>
        <v>81000</v>
      </c>
      <c r="M1145" s="8">
        <f t="shared" ca="1" si="17"/>
        <v>28440</v>
      </c>
    </row>
    <row r="1146" spans="11:13" x14ac:dyDescent="0.3">
      <c r="K1146" s="8">
        <f ca="1">Table1[[#This Row],[Price]]*Table1[[#This Row],[Actual Demand]]</f>
        <v>160740</v>
      </c>
      <c r="L1146" s="8">
        <f ca="1">(Table1[[#This Row],[Cost of Package Per Tourist]]*Table1[[#This Row],[Actual Demand]])+(Table1[[#This Row],[Cost per unit of resources]]*Table1[[#This Row],['#Resources of Package]])</f>
        <v>118895</v>
      </c>
      <c r="M1146" s="8">
        <f t="shared" ca="1" si="17"/>
        <v>41845</v>
      </c>
    </row>
    <row r="1147" spans="11:13" x14ac:dyDescent="0.3">
      <c r="K1147" s="8">
        <f ca="1">Table1[[#This Row],[Price]]*Table1[[#This Row],[Actual Demand]]</f>
        <v>78660</v>
      </c>
      <c r="L1147" s="8">
        <f ca="1">(Table1[[#This Row],[Cost of Package Per Tourist]]*Table1[[#This Row],[Actual Demand]])+(Table1[[#This Row],[Cost per unit of resources]]*Table1[[#This Row],['#Resources of Package]])</f>
        <v>58335</v>
      </c>
      <c r="M1147" s="8">
        <f t="shared" ca="1" si="17"/>
        <v>20325</v>
      </c>
    </row>
    <row r="1148" spans="11:13" x14ac:dyDescent="0.3">
      <c r="K1148" s="8">
        <f ca="1">Table1[[#This Row],[Price]]*Table1[[#This Row],[Actual Demand]]</f>
        <v>157320</v>
      </c>
      <c r="L1148" s="8">
        <f ca="1">(Table1[[#This Row],[Cost of Package Per Tourist]]*Table1[[#This Row],[Actual Demand]])+(Table1[[#This Row],[Cost per unit of resources]]*Table1[[#This Row],['#Resources of Package]])</f>
        <v>116330</v>
      </c>
      <c r="M1148" s="8">
        <f t="shared" ca="1" si="17"/>
        <v>40990</v>
      </c>
    </row>
    <row r="1149" spans="11:13" x14ac:dyDescent="0.3">
      <c r="K1149" s="8">
        <f ca="1">Table1[[#This Row],[Price]]*Table1[[#This Row],[Actual Demand]]</f>
        <v>72744</v>
      </c>
      <c r="L1149" s="8">
        <f ca="1">(Table1[[#This Row],[Cost of Package Per Tourist]]*Table1[[#This Row],[Actual Demand]])+(Table1[[#This Row],[Cost per unit of resources]]*Table1[[#This Row],['#Resources of Package]])</f>
        <v>53298</v>
      </c>
      <c r="M1149" s="8">
        <f t="shared" ca="1" si="17"/>
        <v>19446</v>
      </c>
    </row>
    <row r="1150" spans="11:13" x14ac:dyDescent="0.3">
      <c r="K1150" s="8">
        <f ca="1">Table1[[#This Row],[Price]]*Table1[[#This Row],[Actual Demand]]</f>
        <v>42867</v>
      </c>
      <c r="L1150" s="8">
        <f ca="1">(Table1[[#This Row],[Cost of Package Per Tourist]]*Table1[[#This Row],[Actual Demand]])+(Table1[[#This Row],[Cost per unit of resources]]*Table1[[#This Row],['#Resources of Package]])</f>
        <v>31250.25</v>
      </c>
      <c r="M1150" s="8">
        <f t="shared" ca="1" si="17"/>
        <v>11616.75</v>
      </c>
    </row>
    <row r="1151" spans="11:13" x14ac:dyDescent="0.3">
      <c r="K1151" s="8">
        <f ca="1">Table1[[#This Row],[Price]]*Table1[[#This Row],[Actual Demand]]</f>
        <v>29877</v>
      </c>
      <c r="L1151" s="8">
        <f ca="1">(Table1[[#This Row],[Cost of Package Per Tourist]]*Table1[[#This Row],[Actual Demand]])+(Table1[[#This Row],[Cost per unit of resources]]*Table1[[#This Row],['#Resources of Package]])</f>
        <v>22167.75</v>
      </c>
      <c r="M1151" s="8">
        <f t="shared" ca="1" si="17"/>
        <v>7709.25</v>
      </c>
    </row>
    <row r="1152" spans="11:13" x14ac:dyDescent="0.3">
      <c r="K1152" s="8">
        <f ca="1">Table1[[#This Row],[Price]]*Table1[[#This Row],[Actual Demand]]</f>
        <v>70146</v>
      </c>
      <c r="L1152" s="8">
        <f ca="1">(Table1[[#This Row],[Cost of Package Per Tourist]]*Table1[[#This Row],[Actual Demand]])+(Table1[[#This Row],[Cost per unit of resources]]*Table1[[#This Row],['#Resources of Package]])</f>
        <v>51259.5</v>
      </c>
      <c r="M1152" s="8">
        <f t="shared" ca="1" si="17"/>
        <v>18886.5</v>
      </c>
    </row>
    <row r="1153" spans="11:13" x14ac:dyDescent="0.3">
      <c r="K1153" s="8">
        <f ca="1">Table1[[#This Row],[Price]]*Table1[[#This Row],[Actual Demand]]</f>
        <v>59150</v>
      </c>
      <c r="L1153" s="8">
        <f ca="1">(Table1[[#This Row],[Cost of Package Per Tourist]]*Table1[[#This Row],[Actual Demand]])+(Table1[[#This Row],[Cost per unit of resources]]*Table1[[#This Row],['#Resources of Package]])</f>
        <v>43202.5</v>
      </c>
      <c r="M1153" s="8">
        <f t="shared" ca="1" si="17"/>
        <v>15947.5</v>
      </c>
    </row>
    <row r="1154" spans="11:13" x14ac:dyDescent="0.3">
      <c r="K1154" s="8">
        <f ca="1">Table1[[#This Row],[Price]]*Table1[[#This Row],[Actual Demand]]</f>
        <v>75205</v>
      </c>
      <c r="L1154" s="8">
        <f ca="1">(Table1[[#This Row],[Cost of Package Per Tourist]]*Table1[[#This Row],[Actual Demand]])+(Table1[[#This Row],[Cost per unit of resources]]*Table1[[#This Row],['#Resources of Package]])</f>
        <v>54943.75</v>
      </c>
      <c r="M1154" s="8">
        <f t="shared" ca="1" si="17"/>
        <v>20261.25</v>
      </c>
    </row>
    <row r="1155" spans="11:13" x14ac:dyDescent="0.3">
      <c r="K1155" s="8">
        <f ca="1">Table1[[#This Row],[Price]]*Table1[[#This Row],[Actual Demand]]</f>
        <v>74360</v>
      </c>
      <c r="L1155" s="8">
        <f ca="1">(Table1[[#This Row],[Cost of Package Per Tourist]]*Table1[[#This Row],[Actual Demand]])+(Table1[[#This Row],[Cost per unit of resources]]*Table1[[#This Row],['#Resources of Package]])</f>
        <v>54310</v>
      </c>
      <c r="M1155" s="8">
        <f t="shared" ref="M1155:M1218" ca="1" si="18">K1155-L1155</f>
        <v>20050</v>
      </c>
    </row>
    <row r="1156" spans="11:13" x14ac:dyDescent="0.3">
      <c r="K1156" s="8">
        <f ca="1">Table1[[#This Row],[Price]]*Table1[[#This Row],[Actual Demand]]</f>
        <v>95485</v>
      </c>
      <c r="L1156" s="8">
        <f ca="1">(Table1[[#This Row],[Cost of Package Per Tourist]]*Table1[[#This Row],[Actual Demand]])+(Table1[[#This Row],[Cost per unit of resources]]*Table1[[#This Row],['#Resources of Package]])</f>
        <v>69573.75</v>
      </c>
      <c r="M1156" s="8">
        <f t="shared" ca="1" si="18"/>
        <v>25911.25</v>
      </c>
    </row>
    <row r="1157" spans="11:13" x14ac:dyDescent="0.3">
      <c r="K1157" s="8">
        <f ca="1">Table1[[#This Row],[Price]]*Table1[[#This Row],[Actual Demand]]</f>
        <v>33040</v>
      </c>
      <c r="L1157" s="8">
        <f ca="1">(Table1[[#This Row],[Cost of Package Per Tourist]]*Table1[[#This Row],[Actual Demand]])+(Table1[[#This Row],[Cost per unit of resources]]*Table1[[#This Row],['#Resources of Package]])</f>
        <v>23680</v>
      </c>
      <c r="M1157" s="8">
        <f t="shared" ca="1" si="18"/>
        <v>9360</v>
      </c>
    </row>
    <row r="1158" spans="11:13" x14ac:dyDescent="0.3">
      <c r="K1158" s="8">
        <f ca="1">Table1[[#This Row],[Price]]*Table1[[#This Row],[Actual Demand]]</f>
        <v>61600</v>
      </c>
      <c r="L1158" s="8">
        <f ca="1">(Table1[[#This Row],[Cost of Package Per Tourist]]*Table1[[#This Row],[Actual Demand]])+(Table1[[#This Row],[Cost per unit of resources]]*Table1[[#This Row],['#Resources of Package]])</f>
        <v>44200</v>
      </c>
      <c r="M1158" s="8">
        <f t="shared" ca="1" si="18"/>
        <v>17400</v>
      </c>
    </row>
    <row r="1159" spans="11:13" x14ac:dyDescent="0.3">
      <c r="K1159" s="8">
        <f ca="1">Table1[[#This Row],[Price]]*Table1[[#This Row],[Actual Demand]]</f>
        <v>45360</v>
      </c>
      <c r="L1159" s="8">
        <f ca="1">(Table1[[#This Row],[Cost of Package Per Tourist]]*Table1[[#This Row],[Actual Demand]])+(Table1[[#This Row],[Cost per unit of resources]]*Table1[[#This Row],['#Resources of Package]])</f>
        <v>32680</v>
      </c>
      <c r="M1159" s="8">
        <f t="shared" ca="1" si="18"/>
        <v>12680</v>
      </c>
    </row>
    <row r="1160" spans="11:13" x14ac:dyDescent="0.3">
      <c r="K1160" s="8">
        <f ca="1">Table1[[#This Row],[Price]]*Table1[[#This Row],[Actual Demand]]</f>
        <v>52640</v>
      </c>
      <c r="L1160" s="8">
        <f ca="1">(Table1[[#This Row],[Cost of Package Per Tourist]]*Table1[[#This Row],[Actual Demand]])+(Table1[[#This Row],[Cost per unit of resources]]*Table1[[#This Row],['#Resources of Package]])</f>
        <v>37860</v>
      </c>
      <c r="M1160" s="8">
        <f t="shared" ca="1" si="18"/>
        <v>14780</v>
      </c>
    </row>
    <row r="1161" spans="11:13" x14ac:dyDescent="0.3">
      <c r="K1161" s="8">
        <f ca="1">Table1[[#This Row],[Price]]*Table1[[#This Row],[Actual Demand]]</f>
        <v>34930</v>
      </c>
      <c r="L1161" s="8">
        <f ca="1">(Table1[[#This Row],[Cost of Package Per Tourist]]*Table1[[#This Row],[Actual Demand]])+(Table1[[#This Row],[Cost per unit of resources]]*Table1[[#This Row],['#Resources of Package]])</f>
        <v>25097.5</v>
      </c>
      <c r="M1161" s="8">
        <f t="shared" ca="1" si="18"/>
        <v>9832.5</v>
      </c>
    </row>
    <row r="1162" spans="11:13" x14ac:dyDescent="0.3">
      <c r="K1162" s="8">
        <f ca="1">Table1[[#This Row],[Price]]*Table1[[#This Row],[Actual Demand]]</f>
        <v>47405</v>
      </c>
      <c r="L1162" s="8">
        <f ca="1">(Table1[[#This Row],[Cost of Package Per Tourist]]*Table1[[#This Row],[Actual Demand]])+(Table1[[#This Row],[Cost per unit of resources]]*Table1[[#This Row],['#Resources of Package]])</f>
        <v>33993.75</v>
      </c>
      <c r="M1162" s="8">
        <f t="shared" ca="1" si="18"/>
        <v>13411.25</v>
      </c>
    </row>
    <row r="1163" spans="11:13" x14ac:dyDescent="0.3">
      <c r="K1163" s="8">
        <f ca="1">Table1[[#This Row],[Price]]*Table1[[#This Row],[Actual Demand]]</f>
        <v>52894</v>
      </c>
      <c r="L1163" s="8">
        <f ca="1">(Table1[[#This Row],[Cost of Package Per Tourist]]*Table1[[#This Row],[Actual Demand]])+(Table1[[#This Row],[Cost per unit of resources]]*Table1[[#This Row],['#Resources of Package]])</f>
        <v>37870.5</v>
      </c>
      <c r="M1163" s="8">
        <f t="shared" ca="1" si="18"/>
        <v>15023.5</v>
      </c>
    </row>
    <row r="1164" spans="11:13" x14ac:dyDescent="0.3">
      <c r="K1164" s="8">
        <f ca="1">Table1[[#This Row],[Price]]*Table1[[#This Row],[Actual Demand]]</f>
        <v>35429</v>
      </c>
      <c r="L1164" s="8">
        <f ca="1">(Table1[[#This Row],[Cost of Package Per Tourist]]*Table1[[#This Row],[Actual Demand]])+(Table1[[#This Row],[Cost per unit of resources]]*Table1[[#This Row],['#Resources of Package]])</f>
        <v>25391.75</v>
      </c>
      <c r="M1164" s="8">
        <f t="shared" ca="1" si="18"/>
        <v>10037.25</v>
      </c>
    </row>
    <row r="1165" spans="11:13" x14ac:dyDescent="0.3">
      <c r="K1165" s="8">
        <f ca="1">Table1[[#This Row],[Price]]*Table1[[#This Row],[Actual Demand]]</f>
        <v>90935</v>
      </c>
      <c r="L1165" s="8">
        <f ca="1">(Table1[[#This Row],[Cost of Package Per Tourist]]*Table1[[#This Row],[Actual Demand]])+(Table1[[#This Row],[Cost per unit of resources]]*Table1[[#This Row],['#Resources of Package]])</f>
        <v>66611.25</v>
      </c>
      <c r="M1165" s="8">
        <f t="shared" ca="1" si="18"/>
        <v>24323.75</v>
      </c>
    </row>
    <row r="1166" spans="11:13" x14ac:dyDescent="0.3">
      <c r="K1166" s="8">
        <f ca="1">Table1[[#This Row],[Price]]*Table1[[#This Row],[Actual Demand]]</f>
        <v>58758</v>
      </c>
      <c r="L1166" s="8">
        <f ca="1">(Table1[[#This Row],[Cost of Package Per Tourist]]*Table1[[#This Row],[Actual Demand]])+(Table1[[#This Row],[Cost per unit of resources]]*Table1[[#This Row],['#Resources of Package]])</f>
        <v>43048.5</v>
      </c>
      <c r="M1166" s="8">
        <f t="shared" ca="1" si="18"/>
        <v>15709.5</v>
      </c>
    </row>
    <row r="1167" spans="11:13" x14ac:dyDescent="0.3">
      <c r="K1167" s="8">
        <f ca="1">Table1[[#This Row],[Price]]*Table1[[#This Row],[Actual Demand]]</f>
        <v>86738</v>
      </c>
      <c r="L1167" s="8">
        <f ca="1">(Table1[[#This Row],[Cost of Package Per Tourist]]*Table1[[#This Row],[Actual Demand]])+(Table1[[#This Row],[Cost per unit of resources]]*Table1[[#This Row],['#Resources of Package]])</f>
        <v>63493.5</v>
      </c>
      <c r="M1167" s="8">
        <f t="shared" ca="1" si="18"/>
        <v>23244.5</v>
      </c>
    </row>
    <row r="1168" spans="11:13" x14ac:dyDescent="0.3">
      <c r="K1168" s="8">
        <f ca="1">Table1[[#This Row],[Price]]*Table1[[#This Row],[Actual Demand]]</f>
        <v>92334</v>
      </c>
      <c r="L1168" s="8">
        <f ca="1">(Table1[[#This Row],[Cost of Package Per Tourist]]*Table1[[#This Row],[Actual Demand]])+(Table1[[#This Row],[Cost per unit of resources]]*Table1[[#This Row],['#Resources of Package]])</f>
        <v>67540.5</v>
      </c>
      <c r="M1168" s="8">
        <f t="shared" ca="1" si="18"/>
        <v>24793.5</v>
      </c>
    </row>
    <row r="1169" spans="11:13" x14ac:dyDescent="0.3">
      <c r="K1169" s="8">
        <f ca="1">Table1[[#This Row],[Price]]*Table1[[#This Row],[Actual Demand]]</f>
        <v>91840</v>
      </c>
      <c r="L1169" s="8">
        <f ca="1">(Table1[[#This Row],[Cost of Package Per Tourist]]*Table1[[#This Row],[Actual Demand]])+(Table1[[#This Row],[Cost per unit of resources]]*Table1[[#This Row],['#Resources of Package]])</f>
        <v>67240</v>
      </c>
      <c r="M1169" s="8">
        <f t="shared" ca="1" si="18"/>
        <v>24600</v>
      </c>
    </row>
    <row r="1170" spans="11:13" x14ac:dyDescent="0.3">
      <c r="K1170" s="8">
        <f ca="1">Table1[[#This Row],[Price]]*Table1[[#This Row],[Actual Demand]]</f>
        <v>82000</v>
      </c>
      <c r="L1170" s="8">
        <f ca="1">(Table1[[#This Row],[Cost of Package Per Tourist]]*Table1[[#This Row],[Actual Demand]])+(Table1[[#This Row],[Cost per unit of resources]]*Table1[[#This Row],['#Resources of Package]])</f>
        <v>60540</v>
      </c>
      <c r="M1170" s="8">
        <f t="shared" ca="1" si="18"/>
        <v>21460</v>
      </c>
    </row>
    <row r="1171" spans="11:13" x14ac:dyDescent="0.3">
      <c r="K1171" s="8">
        <f ca="1">Table1[[#This Row],[Price]]*Table1[[#This Row],[Actual Demand]]</f>
        <v>72160</v>
      </c>
      <c r="L1171" s="8">
        <f ca="1">(Table1[[#This Row],[Cost of Package Per Tourist]]*Table1[[#This Row],[Actual Demand]])+(Table1[[#This Row],[Cost per unit of resources]]*Table1[[#This Row],['#Resources of Package]])</f>
        <v>52880</v>
      </c>
      <c r="M1171" s="8">
        <f t="shared" ca="1" si="18"/>
        <v>19280</v>
      </c>
    </row>
    <row r="1172" spans="11:13" x14ac:dyDescent="0.3">
      <c r="K1172" s="8">
        <f ca="1">Table1[[#This Row],[Price]]*Table1[[#This Row],[Actual Demand]]</f>
        <v>57400</v>
      </c>
      <c r="L1172" s="8">
        <f ca="1">(Table1[[#This Row],[Cost of Package Per Tourist]]*Table1[[#This Row],[Actual Demand]])+(Table1[[#This Row],[Cost per unit of resources]]*Table1[[#This Row],['#Resources of Package]])</f>
        <v>41930</v>
      </c>
      <c r="M1172" s="8">
        <f t="shared" ca="1" si="18"/>
        <v>15470</v>
      </c>
    </row>
    <row r="1173" spans="11:13" x14ac:dyDescent="0.3">
      <c r="K1173" s="8">
        <f ca="1">Table1[[#This Row],[Price]]*Table1[[#This Row],[Actual Demand]]</f>
        <v>45390</v>
      </c>
      <c r="L1173" s="8">
        <f ca="1">(Table1[[#This Row],[Cost of Package Per Tourist]]*Table1[[#This Row],[Actual Demand]])+(Table1[[#This Row],[Cost per unit of resources]]*Table1[[#This Row],['#Resources of Package]])</f>
        <v>32812.5</v>
      </c>
      <c r="M1173" s="8">
        <f t="shared" ca="1" si="18"/>
        <v>12577.5</v>
      </c>
    </row>
    <row r="1174" spans="11:13" x14ac:dyDescent="0.3">
      <c r="K1174" s="8">
        <f ca="1">Table1[[#This Row],[Price]]*Table1[[#This Row],[Actual Demand]]</f>
        <v>72980</v>
      </c>
      <c r="L1174" s="8">
        <f ca="1">(Table1[[#This Row],[Cost of Package Per Tourist]]*Table1[[#This Row],[Actual Demand]])+(Table1[[#This Row],[Cost per unit of resources]]*Table1[[#This Row],['#Resources of Package]])</f>
        <v>52935</v>
      </c>
      <c r="M1174" s="8">
        <f t="shared" ca="1" si="18"/>
        <v>20045</v>
      </c>
    </row>
    <row r="1175" spans="11:13" x14ac:dyDescent="0.3">
      <c r="K1175" s="8">
        <f ca="1">Table1[[#This Row],[Price]]*Table1[[#This Row],[Actual Demand]]</f>
        <v>54290</v>
      </c>
      <c r="L1175" s="8">
        <f ca="1">(Table1[[#This Row],[Cost of Package Per Tourist]]*Table1[[#This Row],[Actual Demand]])+(Table1[[#This Row],[Cost per unit of resources]]*Table1[[#This Row],['#Resources of Package]])</f>
        <v>39187.5</v>
      </c>
      <c r="M1175" s="8">
        <f t="shared" ca="1" si="18"/>
        <v>15102.5</v>
      </c>
    </row>
    <row r="1176" spans="11:13" x14ac:dyDescent="0.3">
      <c r="K1176" s="8">
        <f ca="1">Table1[[#This Row],[Price]]*Table1[[#This Row],[Actual Demand]]</f>
        <v>53400</v>
      </c>
      <c r="L1176" s="8">
        <f ca="1">(Table1[[#This Row],[Cost of Package Per Tourist]]*Table1[[#This Row],[Actual Demand]])+(Table1[[#This Row],[Cost per unit of resources]]*Table1[[#This Row],['#Resources of Package]])</f>
        <v>38550</v>
      </c>
      <c r="M1176" s="8">
        <f t="shared" ca="1" si="18"/>
        <v>14850</v>
      </c>
    </row>
    <row r="1177" spans="11:13" x14ac:dyDescent="0.3">
      <c r="K1177" s="8">
        <f ca="1">Table1[[#This Row],[Price]]*Table1[[#This Row],[Actual Demand]]</f>
        <v>58300</v>
      </c>
      <c r="L1177" s="8">
        <f ca="1">(Table1[[#This Row],[Cost of Package Per Tourist]]*Table1[[#This Row],[Actual Demand]])+(Table1[[#This Row],[Cost per unit of resources]]*Table1[[#This Row],['#Resources of Package]])</f>
        <v>42855</v>
      </c>
      <c r="M1177" s="8">
        <f t="shared" ca="1" si="18"/>
        <v>15445</v>
      </c>
    </row>
    <row r="1178" spans="11:13" x14ac:dyDescent="0.3">
      <c r="K1178" s="8">
        <f ca="1">Table1[[#This Row],[Price]]*Table1[[#This Row],[Actual Demand]]</f>
        <v>119250</v>
      </c>
      <c r="L1178" s="8">
        <f ca="1">(Table1[[#This Row],[Cost of Package Per Tourist]]*Table1[[#This Row],[Actual Demand]])+(Table1[[#This Row],[Cost per unit of resources]]*Table1[[#This Row],['#Resources of Package]])</f>
        <v>87127.5</v>
      </c>
      <c r="M1178" s="8">
        <f t="shared" ca="1" si="18"/>
        <v>32122.5</v>
      </c>
    </row>
    <row r="1179" spans="11:13" x14ac:dyDescent="0.3">
      <c r="K1179" s="8">
        <f ca="1">Table1[[#This Row],[Price]]*Table1[[#This Row],[Actual Demand]]</f>
        <v>60950</v>
      </c>
      <c r="L1179" s="8">
        <f ca="1">(Table1[[#This Row],[Cost of Package Per Tourist]]*Table1[[#This Row],[Actual Demand]])+(Table1[[#This Row],[Cost per unit of resources]]*Table1[[#This Row],['#Resources of Package]])</f>
        <v>44692.5</v>
      </c>
      <c r="M1179" s="8">
        <f t="shared" ca="1" si="18"/>
        <v>16257.5</v>
      </c>
    </row>
    <row r="1180" spans="11:13" x14ac:dyDescent="0.3">
      <c r="K1180" s="8">
        <f ca="1">Table1[[#This Row],[Price]]*Table1[[#This Row],[Actual Demand]]</f>
        <v>62275</v>
      </c>
      <c r="L1180" s="8">
        <f ca="1">(Table1[[#This Row],[Cost of Package Per Tourist]]*Table1[[#This Row],[Actual Demand]])+(Table1[[#This Row],[Cost per unit of resources]]*Table1[[#This Row],['#Resources of Package]])</f>
        <v>45656.25</v>
      </c>
      <c r="M1180" s="8">
        <f t="shared" ca="1" si="18"/>
        <v>16618.75</v>
      </c>
    </row>
    <row r="1181" spans="11:13" x14ac:dyDescent="0.3">
      <c r="K1181" s="8">
        <f ca="1">Table1[[#This Row],[Price]]*Table1[[#This Row],[Actual Demand]]</f>
        <v>91200</v>
      </c>
      <c r="L1181" s="8">
        <f ca="1">(Table1[[#This Row],[Cost of Package Per Tourist]]*Table1[[#This Row],[Actual Demand]])+(Table1[[#This Row],[Cost per unit of resources]]*Table1[[#This Row],['#Resources of Package]])</f>
        <v>67320</v>
      </c>
      <c r="M1181" s="8">
        <f t="shared" ca="1" si="18"/>
        <v>23880</v>
      </c>
    </row>
    <row r="1182" spans="11:13" x14ac:dyDescent="0.3">
      <c r="K1182" s="8">
        <f ca="1">Table1[[#This Row],[Price]]*Table1[[#This Row],[Actual Demand]]</f>
        <v>131100</v>
      </c>
      <c r="L1182" s="8">
        <f ca="1">(Table1[[#This Row],[Cost of Package Per Tourist]]*Table1[[#This Row],[Actual Demand]])+(Table1[[#This Row],[Cost per unit of resources]]*Table1[[#This Row],['#Resources of Package]])</f>
        <v>96585</v>
      </c>
      <c r="M1182" s="8">
        <f t="shared" ca="1" si="18"/>
        <v>34515</v>
      </c>
    </row>
    <row r="1183" spans="11:13" x14ac:dyDescent="0.3">
      <c r="K1183" s="8">
        <f ca="1">Table1[[#This Row],[Price]]*Table1[[#This Row],[Actual Demand]]</f>
        <v>125400</v>
      </c>
      <c r="L1183" s="8">
        <f ca="1">(Table1[[#This Row],[Cost of Package Per Tourist]]*Table1[[#This Row],[Actual Demand]])+(Table1[[#This Row],[Cost per unit of resources]]*Table1[[#This Row],['#Resources of Package]])</f>
        <v>92490</v>
      </c>
      <c r="M1183" s="8">
        <f t="shared" ca="1" si="18"/>
        <v>32910</v>
      </c>
    </row>
    <row r="1184" spans="11:13" x14ac:dyDescent="0.3">
      <c r="K1184" s="8">
        <f ca="1">Table1[[#This Row],[Price]]*Table1[[#This Row],[Actual Demand]]</f>
        <v>3990</v>
      </c>
      <c r="L1184" s="8">
        <f ca="1">(Table1[[#This Row],[Cost of Package Per Tourist]]*Table1[[#This Row],[Actual Demand]])+(Table1[[#This Row],[Cost per unit of resources]]*Table1[[#This Row],['#Resources of Package]])</f>
        <v>2492.5</v>
      </c>
      <c r="M1184" s="8">
        <f t="shared" ca="1" si="18"/>
        <v>1497.5</v>
      </c>
    </row>
    <row r="1185" spans="11:13" x14ac:dyDescent="0.3">
      <c r="K1185" s="8">
        <f ca="1">Table1[[#This Row],[Price]]*Table1[[#This Row],[Actual Demand]]</f>
        <v>3640</v>
      </c>
      <c r="L1185" s="8">
        <f ca="1">(Table1[[#This Row],[Cost of Package Per Tourist]]*Table1[[#This Row],[Actual Demand]])+(Table1[[#This Row],[Cost per unit of resources]]*Table1[[#This Row],['#Resources of Package]])</f>
        <v>2250</v>
      </c>
      <c r="M1185" s="8">
        <f t="shared" ca="1" si="18"/>
        <v>1390</v>
      </c>
    </row>
    <row r="1186" spans="11:13" x14ac:dyDescent="0.3">
      <c r="K1186" s="8">
        <f ca="1">Table1[[#This Row],[Price]]*Table1[[#This Row],[Actual Demand]]</f>
        <v>5250</v>
      </c>
      <c r="L1186" s="8">
        <f ca="1">(Table1[[#This Row],[Cost of Package Per Tourist]]*Table1[[#This Row],[Actual Demand]])+(Table1[[#This Row],[Cost per unit of resources]]*Table1[[#This Row],['#Resources of Package]])</f>
        <v>3327.5</v>
      </c>
      <c r="M1186" s="8">
        <f t="shared" ca="1" si="18"/>
        <v>1922.5</v>
      </c>
    </row>
    <row r="1187" spans="11:13" x14ac:dyDescent="0.3">
      <c r="K1187" s="8">
        <f ca="1">Table1[[#This Row],[Price]]*Table1[[#This Row],[Actual Demand]]</f>
        <v>5250</v>
      </c>
      <c r="L1187" s="8">
        <f ca="1">(Table1[[#This Row],[Cost of Package Per Tourist]]*Table1[[#This Row],[Actual Demand]])+(Table1[[#This Row],[Cost per unit of resources]]*Table1[[#This Row],['#Resources of Package]])</f>
        <v>3267.5</v>
      </c>
      <c r="M1187" s="8">
        <f t="shared" ca="1" si="18"/>
        <v>1982.5</v>
      </c>
    </row>
    <row r="1188" spans="11:13" x14ac:dyDescent="0.3">
      <c r="K1188" s="8">
        <f ca="1">Table1[[#This Row],[Price]]*Table1[[#This Row],[Actual Demand]]</f>
        <v>59160</v>
      </c>
      <c r="L1188" s="8">
        <f ca="1">(Table1[[#This Row],[Cost of Package Per Tourist]]*Table1[[#This Row],[Actual Demand]])+(Table1[[#This Row],[Cost per unit of resources]]*Table1[[#This Row],['#Resources of Package]])</f>
        <v>42930</v>
      </c>
      <c r="M1188" s="8">
        <f t="shared" ca="1" si="18"/>
        <v>16230</v>
      </c>
    </row>
    <row r="1189" spans="11:13" x14ac:dyDescent="0.3">
      <c r="K1189" s="8">
        <f ca="1">Table1[[#This Row],[Price]]*Table1[[#This Row],[Actual Demand]]</f>
        <v>48720</v>
      </c>
      <c r="L1189" s="8">
        <f ca="1">(Table1[[#This Row],[Cost of Package Per Tourist]]*Table1[[#This Row],[Actual Demand]])+(Table1[[#This Row],[Cost per unit of resources]]*Table1[[#This Row],['#Resources of Package]])</f>
        <v>35160</v>
      </c>
      <c r="M1189" s="8">
        <f t="shared" ca="1" si="18"/>
        <v>13560</v>
      </c>
    </row>
    <row r="1190" spans="11:13" x14ac:dyDescent="0.3">
      <c r="K1190" s="8">
        <f ca="1">Table1[[#This Row],[Price]]*Table1[[#This Row],[Actual Demand]]</f>
        <v>48720</v>
      </c>
      <c r="L1190" s="8">
        <f ca="1">(Table1[[#This Row],[Cost of Package Per Tourist]]*Table1[[#This Row],[Actual Demand]])+(Table1[[#This Row],[Cost per unit of resources]]*Table1[[#This Row],['#Resources of Package]])</f>
        <v>35160</v>
      </c>
      <c r="M1190" s="8">
        <f t="shared" ca="1" si="18"/>
        <v>13560</v>
      </c>
    </row>
    <row r="1191" spans="11:13" x14ac:dyDescent="0.3">
      <c r="K1191" s="8">
        <f ca="1">Table1[[#This Row],[Price]]*Table1[[#This Row],[Actual Demand]]</f>
        <v>66120</v>
      </c>
      <c r="L1191" s="8">
        <f ca="1">(Table1[[#This Row],[Cost of Package Per Tourist]]*Table1[[#This Row],[Actual Demand]])+(Table1[[#This Row],[Cost per unit of resources]]*Table1[[#This Row],['#Resources of Package]])</f>
        <v>47570</v>
      </c>
      <c r="M1191" s="8">
        <f t="shared" ca="1" si="18"/>
        <v>18550</v>
      </c>
    </row>
    <row r="1192" spans="11:13" x14ac:dyDescent="0.3">
      <c r="K1192" s="8">
        <f ca="1">Table1[[#This Row],[Price]]*Table1[[#This Row],[Actual Demand]]</f>
        <v>130585</v>
      </c>
      <c r="L1192" s="8">
        <f ca="1">(Table1[[#This Row],[Cost of Package Per Tourist]]*Table1[[#This Row],[Actual Demand]])+(Table1[[#This Row],[Cost per unit of resources]]*Table1[[#This Row],['#Resources of Package]])</f>
        <v>95538.75</v>
      </c>
      <c r="M1192" s="8">
        <f t="shared" ca="1" si="18"/>
        <v>35046.25</v>
      </c>
    </row>
    <row r="1193" spans="11:13" x14ac:dyDescent="0.3">
      <c r="K1193" s="8">
        <f ca="1">Table1[[#This Row],[Price]]*Table1[[#This Row],[Actual Demand]]</f>
        <v>96145</v>
      </c>
      <c r="L1193" s="8">
        <f ca="1">(Table1[[#This Row],[Cost of Package Per Tourist]]*Table1[[#This Row],[Actual Demand]])+(Table1[[#This Row],[Cost per unit of resources]]*Table1[[#This Row],['#Resources of Package]])</f>
        <v>70428.75</v>
      </c>
      <c r="M1193" s="8">
        <f t="shared" ca="1" si="18"/>
        <v>25716.25</v>
      </c>
    </row>
    <row r="1194" spans="11:13" x14ac:dyDescent="0.3">
      <c r="K1194" s="8">
        <f ca="1">Table1[[#This Row],[Price]]*Table1[[#This Row],[Actual Demand]]</f>
        <v>67445</v>
      </c>
      <c r="L1194" s="8">
        <f ca="1">(Table1[[#This Row],[Cost of Package Per Tourist]]*Table1[[#This Row],[Actual Demand]])+(Table1[[#This Row],[Cost per unit of resources]]*Table1[[#This Row],['#Resources of Package]])</f>
        <v>49593.75</v>
      </c>
      <c r="M1194" s="8">
        <f t="shared" ca="1" si="18"/>
        <v>17851.25</v>
      </c>
    </row>
    <row r="1195" spans="11:13" x14ac:dyDescent="0.3">
      <c r="K1195" s="8">
        <f ca="1">Table1[[#This Row],[Price]]*Table1[[#This Row],[Actual Demand]]</f>
        <v>136325</v>
      </c>
      <c r="L1195" s="8">
        <f ca="1">(Table1[[#This Row],[Cost of Package Per Tourist]]*Table1[[#This Row],[Actual Demand]])+(Table1[[#This Row],[Cost per unit of resources]]*Table1[[#This Row],['#Resources of Package]])</f>
        <v>99873.75</v>
      </c>
      <c r="M1195" s="8">
        <f t="shared" ca="1" si="18"/>
        <v>36451.25</v>
      </c>
    </row>
    <row r="1196" spans="11:13" x14ac:dyDescent="0.3">
      <c r="K1196" s="8">
        <f ca="1">Table1[[#This Row],[Price]]*Table1[[#This Row],[Actual Demand]]</f>
        <v>9130</v>
      </c>
      <c r="L1196" s="8">
        <f ca="1">(Table1[[#This Row],[Cost of Package Per Tourist]]*Table1[[#This Row],[Actual Demand]])+(Table1[[#This Row],[Cost per unit of resources]]*Table1[[#This Row],['#Resources of Package]])</f>
        <v>6107.5</v>
      </c>
      <c r="M1196" s="8">
        <f t="shared" ca="1" si="18"/>
        <v>3022.5</v>
      </c>
    </row>
    <row r="1197" spans="11:13" x14ac:dyDescent="0.3">
      <c r="K1197" s="8">
        <f ca="1">Table1[[#This Row],[Price]]*Table1[[#This Row],[Actual Demand]]</f>
        <v>8580</v>
      </c>
      <c r="L1197" s="8">
        <f ca="1">(Table1[[#This Row],[Cost of Package Per Tourist]]*Table1[[#This Row],[Actual Demand]])+(Table1[[#This Row],[Cost per unit of resources]]*Table1[[#This Row],['#Resources of Package]])</f>
        <v>5795</v>
      </c>
      <c r="M1197" s="8">
        <f t="shared" ca="1" si="18"/>
        <v>2785</v>
      </c>
    </row>
    <row r="1198" spans="11:13" x14ac:dyDescent="0.3">
      <c r="K1198" s="8">
        <f ca="1">Table1[[#This Row],[Price]]*Table1[[#This Row],[Actual Demand]]</f>
        <v>11110</v>
      </c>
      <c r="L1198" s="8">
        <f ca="1">(Table1[[#This Row],[Cost of Package Per Tourist]]*Table1[[#This Row],[Actual Demand]])+(Table1[[#This Row],[Cost per unit of resources]]*Table1[[#This Row],['#Resources of Package]])</f>
        <v>7552.5</v>
      </c>
      <c r="M1198" s="8">
        <f t="shared" ca="1" si="18"/>
        <v>3557.5</v>
      </c>
    </row>
    <row r="1199" spans="11:13" x14ac:dyDescent="0.3">
      <c r="K1199" s="8">
        <f ca="1">Table1[[#This Row],[Price]]*Table1[[#This Row],[Actual Demand]]</f>
        <v>11440</v>
      </c>
      <c r="L1199" s="8">
        <f ca="1">(Table1[[#This Row],[Cost of Package Per Tourist]]*Table1[[#This Row],[Actual Demand]])+(Table1[[#This Row],[Cost per unit of resources]]*Table1[[#This Row],['#Resources of Package]])</f>
        <v>7830</v>
      </c>
      <c r="M1199" s="8">
        <f t="shared" ca="1" si="18"/>
        <v>3610</v>
      </c>
    </row>
    <row r="1200" spans="11:13" x14ac:dyDescent="0.3">
      <c r="K1200" s="8">
        <f ca="1">Table1[[#This Row],[Price]]*Table1[[#This Row],[Actual Demand]]</f>
        <v>8800</v>
      </c>
      <c r="L1200" s="8">
        <f ca="1">(Table1[[#This Row],[Cost of Package Per Tourist]]*Table1[[#This Row],[Actual Demand]])+(Table1[[#This Row],[Cost per unit of resources]]*Table1[[#This Row],['#Resources of Package]])</f>
        <v>5650</v>
      </c>
      <c r="M1200" s="8">
        <f t="shared" ca="1" si="18"/>
        <v>3150</v>
      </c>
    </row>
    <row r="1201" spans="11:13" x14ac:dyDescent="0.3">
      <c r="K1201" s="8">
        <f ca="1">Table1[[#This Row],[Price]]*Table1[[#This Row],[Actual Demand]]</f>
        <v>8080</v>
      </c>
      <c r="L1201" s="8">
        <f ca="1">(Table1[[#This Row],[Cost of Package Per Tourist]]*Table1[[#This Row],[Actual Demand]])+(Table1[[#This Row],[Cost per unit of resources]]*Table1[[#This Row],['#Resources of Package]])</f>
        <v>5340</v>
      </c>
      <c r="M1201" s="8">
        <f t="shared" ca="1" si="18"/>
        <v>2740</v>
      </c>
    </row>
    <row r="1202" spans="11:13" x14ac:dyDescent="0.3">
      <c r="K1202" s="8">
        <f ca="1">Table1[[#This Row],[Price]]*Table1[[#This Row],[Actual Demand]]</f>
        <v>7680</v>
      </c>
      <c r="L1202" s="8">
        <f ca="1">(Table1[[#This Row],[Cost of Package Per Tourist]]*Table1[[#This Row],[Actual Demand]])+(Table1[[#This Row],[Cost per unit of resources]]*Table1[[#This Row],['#Resources of Package]])</f>
        <v>5070</v>
      </c>
      <c r="M1202" s="8">
        <f t="shared" ca="1" si="18"/>
        <v>2610</v>
      </c>
    </row>
    <row r="1203" spans="11:13" x14ac:dyDescent="0.3">
      <c r="K1203" s="8">
        <f ca="1">Table1[[#This Row],[Price]]*Table1[[#This Row],[Actual Demand]]</f>
        <v>7920</v>
      </c>
      <c r="L1203" s="8">
        <f ca="1">(Table1[[#This Row],[Cost of Package Per Tourist]]*Table1[[#This Row],[Actual Demand]])+(Table1[[#This Row],[Cost per unit of resources]]*Table1[[#This Row],['#Resources of Package]])</f>
        <v>5140</v>
      </c>
      <c r="M1203" s="8">
        <f t="shared" ca="1" si="18"/>
        <v>2780</v>
      </c>
    </row>
    <row r="1204" spans="11:13" x14ac:dyDescent="0.3">
      <c r="K1204" s="8">
        <f ca="1">Table1[[#This Row],[Price]]*Table1[[#This Row],[Actual Demand]]</f>
        <v>24190</v>
      </c>
      <c r="L1204" s="8">
        <f ca="1">(Table1[[#This Row],[Cost of Package Per Tourist]]*Table1[[#This Row],[Actual Demand]])+(Table1[[#This Row],[Cost per unit of resources]]*Table1[[#This Row],['#Resources of Package]])</f>
        <v>17562.5</v>
      </c>
      <c r="M1204" s="8">
        <f t="shared" ca="1" si="18"/>
        <v>6627.5</v>
      </c>
    </row>
    <row r="1205" spans="11:13" x14ac:dyDescent="0.3">
      <c r="K1205" s="8">
        <f ca="1">Table1[[#This Row],[Price]]*Table1[[#This Row],[Actual Demand]]</f>
        <v>37760</v>
      </c>
      <c r="L1205" s="8">
        <f ca="1">(Table1[[#This Row],[Cost of Package Per Tourist]]*Table1[[#This Row],[Actual Demand]])+(Table1[[#This Row],[Cost per unit of resources]]*Table1[[#This Row],['#Resources of Package]])</f>
        <v>27280</v>
      </c>
      <c r="M1205" s="8">
        <f t="shared" ca="1" si="18"/>
        <v>10480</v>
      </c>
    </row>
    <row r="1206" spans="11:13" x14ac:dyDescent="0.3">
      <c r="K1206" s="8">
        <f ca="1">Table1[[#This Row],[Price]]*Table1[[#This Row],[Actual Demand]]</f>
        <v>58410</v>
      </c>
      <c r="L1206" s="8">
        <f ca="1">(Table1[[#This Row],[Cost of Package Per Tourist]]*Table1[[#This Row],[Actual Demand]])+(Table1[[#This Row],[Cost per unit of resources]]*Table1[[#This Row],['#Resources of Package]])</f>
        <v>42347.5</v>
      </c>
      <c r="M1206" s="8">
        <f t="shared" ca="1" si="18"/>
        <v>16062.5</v>
      </c>
    </row>
    <row r="1207" spans="11:13" x14ac:dyDescent="0.3">
      <c r="K1207" s="8">
        <f ca="1">Table1[[#This Row],[Price]]*Table1[[#This Row],[Actual Demand]]</f>
        <v>66080</v>
      </c>
      <c r="L1207" s="8">
        <f ca="1">(Table1[[#This Row],[Cost of Package Per Tourist]]*Table1[[#This Row],[Actual Demand]])+(Table1[[#This Row],[Cost per unit of resources]]*Table1[[#This Row],['#Resources of Package]])</f>
        <v>47560</v>
      </c>
      <c r="M1207" s="8">
        <f t="shared" ca="1" si="18"/>
        <v>18520</v>
      </c>
    </row>
    <row r="1208" spans="11:13" x14ac:dyDescent="0.3">
      <c r="K1208" s="8">
        <f ca="1">Table1[[#This Row],[Price]]*Table1[[#This Row],[Actual Demand]]</f>
        <v>74160</v>
      </c>
      <c r="L1208" s="8">
        <f ca="1">(Table1[[#This Row],[Cost of Package Per Tourist]]*Table1[[#This Row],[Actual Demand]])+(Table1[[#This Row],[Cost per unit of resources]]*Table1[[#This Row],['#Resources of Package]])</f>
        <v>54040</v>
      </c>
      <c r="M1208" s="8">
        <f t="shared" ca="1" si="18"/>
        <v>20120</v>
      </c>
    </row>
    <row r="1209" spans="11:13" x14ac:dyDescent="0.3">
      <c r="K1209" s="8">
        <f ca="1">Table1[[#This Row],[Price]]*Table1[[#This Row],[Actual Demand]]</f>
        <v>31680</v>
      </c>
      <c r="L1209" s="8">
        <f ca="1">(Table1[[#This Row],[Cost of Package Per Tourist]]*Table1[[#This Row],[Actual Demand]])+(Table1[[#This Row],[Cost per unit of resources]]*Table1[[#This Row],['#Resources of Package]])</f>
        <v>23120</v>
      </c>
      <c r="M1209" s="8">
        <f t="shared" ca="1" si="18"/>
        <v>8560</v>
      </c>
    </row>
    <row r="1210" spans="11:13" x14ac:dyDescent="0.3">
      <c r="K1210" s="8">
        <f ca="1">Table1[[#This Row],[Price]]*Table1[[#This Row],[Actual Demand]]</f>
        <v>44640</v>
      </c>
      <c r="L1210" s="8">
        <f ca="1">(Table1[[#This Row],[Cost of Package Per Tourist]]*Table1[[#This Row],[Actual Demand]])+(Table1[[#This Row],[Cost per unit of resources]]*Table1[[#This Row],['#Resources of Package]])</f>
        <v>32560</v>
      </c>
      <c r="M1210" s="8">
        <f t="shared" ca="1" si="18"/>
        <v>12080</v>
      </c>
    </row>
    <row r="1211" spans="11:13" x14ac:dyDescent="0.3">
      <c r="K1211" s="8">
        <f ca="1">Table1[[#This Row],[Price]]*Table1[[#This Row],[Actual Demand]]</f>
        <v>82080</v>
      </c>
      <c r="L1211" s="8">
        <f ca="1">(Table1[[#This Row],[Cost of Package Per Tourist]]*Table1[[#This Row],[Actual Demand]])+(Table1[[#This Row],[Cost per unit of resources]]*Table1[[#This Row],['#Resources of Package]])</f>
        <v>59500</v>
      </c>
      <c r="M1211" s="8">
        <f t="shared" ca="1" si="18"/>
        <v>22580</v>
      </c>
    </row>
    <row r="1212" spans="11:13" x14ac:dyDescent="0.3">
      <c r="K1212" s="8">
        <f ca="1">Table1[[#This Row],[Price]]*Table1[[#This Row],[Actual Demand]]</f>
        <v>91960</v>
      </c>
      <c r="L1212" s="8">
        <f ca="1">(Table1[[#This Row],[Cost of Package Per Tourist]]*Table1[[#This Row],[Actual Demand]])+(Table1[[#This Row],[Cost per unit of resources]]*Table1[[#This Row],['#Resources of Package]])</f>
        <v>67490</v>
      </c>
      <c r="M1212" s="8">
        <f t="shared" ca="1" si="18"/>
        <v>24470</v>
      </c>
    </row>
    <row r="1213" spans="11:13" x14ac:dyDescent="0.3">
      <c r="K1213" s="8">
        <f ca="1">Table1[[#This Row],[Price]]*Table1[[#This Row],[Actual Demand]]</f>
        <v>44935</v>
      </c>
      <c r="L1213" s="8">
        <f ca="1">(Table1[[#This Row],[Cost of Package Per Tourist]]*Table1[[#This Row],[Actual Demand]])+(Table1[[#This Row],[Cost per unit of resources]]*Table1[[#This Row],['#Resources of Package]])</f>
        <v>32921.25</v>
      </c>
      <c r="M1213" s="8">
        <f t="shared" ca="1" si="18"/>
        <v>12013.75</v>
      </c>
    </row>
    <row r="1214" spans="11:13" x14ac:dyDescent="0.3">
      <c r="K1214" s="8">
        <f ca="1">Table1[[#This Row],[Price]]*Table1[[#This Row],[Actual Demand]]</f>
        <v>31350</v>
      </c>
      <c r="L1214" s="8">
        <f ca="1">(Table1[[#This Row],[Cost of Package Per Tourist]]*Table1[[#This Row],[Actual Demand]])+(Table1[[#This Row],[Cost per unit of resources]]*Table1[[#This Row],['#Resources of Package]])</f>
        <v>23192.5</v>
      </c>
      <c r="M1214" s="8">
        <f t="shared" ca="1" si="18"/>
        <v>8157.5</v>
      </c>
    </row>
    <row r="1215" spans="11:13" x14ac:dyDescent="0.3">
      <c r="K1215" s="8">
        <f ca="1">Table1[[#This Row],[Price]]*Table1[[#This Row],[Actual Demand]]</f>
        <v>38665</v>
      </c>
      <c r="L1215" s="8">
        <f ca="1">(Table1[[#This Row],[Cost of Package Per Tourist]]*Table1[[#This Row],[Actual Demand]])+(Table1[[#This Row],[Cost per unit of resources]]*Table1[[#This Row],['#Resources of Package]])</f>
        <v>28398.75</v>
      </c>
      <c r="M1215" s="8">
        <f t="shared" ca="1" si="18"/>
        <v>10266.25</v>
      </c>
    </row>
    <row r="1216" spans="11:13" x14ac:dyDescent="0.3">
      <c r="K1216" s="8">
        <f ca="1">Table1[[#This Row],[Price]]*Table1[[#This Row],[Actual Demand]]</f>
        <v>54120</v>
      </c>
      <c r="L1216" s="8">
        <f ca="1">(Table1[[#This Row],[Cost of Package Per Tourist]]*Table1[[#This Row],[Actual Demand]])+(Table1[[#This Row],[Cost per unit of resources]]*Table1[[#This Row],['#Resources of Package]])</f>
        <v>39690</v>
      </c>
      <c r="M1216" s="8">
        <f t="shared" ca="1" si="18"/>
        <v>14430</v>
      </c>
    </row>
    <row r="1217" spans="11:13" x14ac:dyDescent="0.3">
      <c r="K1217" s="8">
        <f ca="1">Table1[[#This Row],[Price]]*Table1[[#This Row],[Actual Demand]]</f>
        <v>94710</v>
      </c>
      <c r="L1217" s="8">
        <f ca="1">(Table1[[#This Row],[Cost of Package Per Tourist]]*Table1[[#This Row],[Actual Demand]])+(Table1[[#This Row],[Cost per unit of resources]]*Table1[[#This Row],['#Resources of Package]])</f>
        <v>69652.5</v>
      </c>
      <c r="M1217" s="8">
        <f t="shared" ca="1" si="18"/>
        <v>25057.5</v>
      </c>
    </row>
    <row r="1218" spans="11:13" x14ac:dyDescent="0.3">
      <c r="K1218" s="8">
        <f ca="1">Table1[[#This Row],[Price]]*Table1[[#This Row],[Actual Demand]]</f>
        <v>34440</v>
      </c>
      <c r="L1218" s="8">
        <f ca="1">(Table1[[#This Row],[Cost of Package Per Tourist]]*Table1[[#This Row],[Actual Demand]])+(Table1[[#This Row],[Cost per unit of resources]]*Table1[[#This Row],['#Resources of Package]])</f>
        <v>25230</v>
      </c>
      <c r="M1218" s="8">
        <f t="shared" ca="1" si="18"/>
        <v>9210</v>
      </c>
    </row>
    <row r="1219" spans="11:13" x14ac:dyDescent="0.3">
      <c r="K1219" s="8">
        <f ca="1">Table1[[#This Row],[Price]]*Table1[[#This Row],[Actual Demand]]</f>
        <v>102090</v>
      </c>
      <c r="L1219" s="8">
        <f ca="1">(Table1[[#This Row],[Cost of Package Per Tourist]]*Table1[[#This Row],[Actual Demand]])+(Table1[[#This Row],[Cost per unit of resources]]*Table1[[#This Row],['#Resources of Package]])</f>
        <v>74977.5</v>
      </c>
      <c r="M1219" s="8">
        <f t="shared" ref="M1219:M1282" ca="1" si="19">K1219-L1219</f>
        <v>27112.5</v>
      </c>
    </row>
    <row r="1220" spans="11:13" x14ac:dyDescent="0.3">
      <c r="K1220" s="8">
        <f ca="1">Table1[[#This Row],[Price]]*Table1[[#This Row],[Actual Demand]]</f>
        <v>95550</v>
      </c>
      <c r="L1220" s="8">
        <f ca="1">(Table1[[#This Row],[Cost of Package Per Tourist]]*Table1[[#This Row],[Actual Demand]])+(Table1[[#This Row],[Cost per unit of resources]]*Table1[[#This Row],['#Resources of Package]])</f>
        <v>69982.5</v>
      </c>
      <c r="M1220" s="8">
        <f t="shared" ca="1" si="19"/>
        <v>25567.5</v>
      </c>
    </row>
    <row r="1221" spans="11:13" x14ac:dyDescent="0.3">
      <c r="K1221" s="8">
        <f ca="1">Table1[[#This Row],[Price]]*Table1[[#This Row],[Actual Demand]]</f>
        <v>103740</v>
      </c>
      <c r="L1221" s="8">
        <f ca="1">(Table1[[#This Row],[Cost of Package Per Tourist]]*Table1[[#This Row],[Actual Demand]])+(Table1[[#This Row],[Cost per unit of resources]]*Table1[[#This Row],['#Resources of Package]])</f>
        <v>76305</v>
      </c>
      <c r="M1221" s="8">
        <f t="shared" ca="1" si="19"/>
        <v>27435</v>
      </c>
    </row>
    <row r="1222" spans="11:13" x14ac:dyDescent="0.3">
      <c r="K1222" s="8">
        <f ca="1">Table1[[#This Row],[Price]]*Table1[[#This Row],[Actual Demand]]</f>
        <v>54600</v>
      </c>
      <c r="L1222" s="8">
        <f ca="1">(Table1[[#This Row],[Cost of Package Per Tourist]]*Table1[[#This Row],[Actual Demand]])+(Table1[[#This Row],[Cost per unit of resources]]*Table1[[#This Row],['#Resources of Package]])</f>
        <v>39870</v>
      </c>
      <c r="M1222" s="8">
        <f t="shared" ca="1" si="19"/>
        <v>14730</v>
      </c>
    </row>
    <row r="1223" spans="11:13" x14ac:dyDescent="0.3">
      <c r="K1223" s="8">
        <f ca="1">Table1[[#This Row],[Price]]*Table1[[#This Row],[Actual Demand]]</f>
        <v>101010</v>
      </c>
      <c r="L1223" s="8">
        <f ca="1">(Table1[[#This Row],[Cost of Package Per Tourist]]*Table1[[#This Row],[Actual Demand]])+(Table1[[#This Row],[Cost per unit of resources]]*Table1[[#This Row],['#Resources of Package]])</f>
        <v>73927.5</v>
      </c>
      <c r="M1223" s="8">
        <f t="shared" ca="1" si="19"/>
        <v>27082.5</v>
      </c>
    </row>
    <row r="1224" spans="11:13" x14ac:dyDescent="0.3">
      <c r="K1224" s="8">
        <f ca="1">Table1[[#This Row],[Price]]*Table1[[#This Row],[Actual Demand]]</f>
        <v>140712</v>
      </c>
      <c r="L1224" s="8">
        <f ca="1">(Table1[[#This Row],[Cost of Package Per Tourist]]*Table1[[#This Row],[Actual Demand]])+(Table1[[#This Row],[Cost per unit of resources]]*Table1[[#This Row],['#Resources of Package]])</f>
        <v>103254</v>
      </c>
      <c r="M1224" s="8">
        <f t="shared" ca="1" si="19"/>
        <v>37458</v>
      </c>
    </row>
    <row r="1225" spans="11:13" x14ac:dyDescent="0.3">
      <c r="K1225" s="8">
        <f ca="1">Table1[[#This Row],[Price]]*Table1[[#This Row],[Actual Demand]]</f>
        <v>111930</v>
      </c>
      <c r="L1225" s="8">
        <f ca="1">(Table1[[#This Row],[Cost of Package Per Tourist]]*Table1[[#This Row],[Actual Demand]])+(Table1[[#This Row],[Cost per unit of resources]]*Table1[[#This Row],['#Resources of Package]])</f>
        <v>82207.5</v>
      </c>
      <c r="M1225" s="8">
        <f t="shared" ca="1" si="19"/>
        <v>29722.5</v>
      </c>
    </row>
    <row r="1226" spans="11:13" x14ac:dyDescent="0.3">
      <c r="K1226" s="8">
        <f ca="1">Table1[[#This Row],[Price]]*Table1[[#This Row],[Actual Demand]]</f>
        <v>59163</v>
      </c>
      <c r="L1226" s="8">
        <f ca="1">(Table1[[#This Row],[Cost of Package Per Tourist]]*Table1[[#This Row],[Actual Demand]])+(Table1[[#This Row],[Cost per unit of resources]]*Table1[[#This Row],['#Resources of Package]])</f>
        <v>43502.25</v>
      </c>
      <c r="M1226" s="8">
        <f t="shared" ca="1" si="19"/>
        <v>15660.75</v>
      </c>
    </row>
    <row r="1227" spans="11:13" x14ac:dyDescent="0.3">
      <c r="K1227" s="8">
        <f ca="1">Table1[[#This Row],[Price]]*Table1[[#This Row],[Actual Demand]]</f>
        <v>97539</v>
      </c>
      <c r="L1227" s="8">
        <f ca="1">(Table1[[#This Row],[Cost of Package Per Tourist]]*Table1[[#This Row],[Actual Demand]])+(Table1[[#This Row],[Cost per unit of resources]]*Table1[[#This Row],['#Resources of Package]])</f>
        <v>71804.25</v>
      </c>
      <c r="M1227" s="8">
        <f t="shared" ca="1" si="19"/>
        <v>25734.75</v>
      </c>
    </row>
    <row r="1228" spans="11:13" x14ac:dyDescent="0.3">
      <c r="K1228" s="8">
        <f ca="1">Table1[[#This Row],[Price]]*Table1[[#This Row],[Actual Demand]]</f>
        <v>71040</v>
      </c>
      <c r="L1228" s="8">
        <f ca="1">(Table1[[#This Row],[Cost of Package Per Tourist]]*Table1[[#This Row],[Actual Demand]])+(Table1[[#This Row],[Cost per unit of resources]]*Table1[[#This Row],['#Resources of Package]])</f>
        <v>51810</v>
      </c>
      <c r="M1228" s="8">
        <f t="shared" ca="1" si="19"/>
        <v>19230</v>
      </c>
    </row>
    <row r="1229" spans="11:13" x14ac:dyDescent="0.3">
      <c r="K1229" s="8">
        <f ca="1">Table1[[#This Row],[Price]]*Table1[[#This Row],[Actual Demand]]</f>
        <v>33300</v>
      </c>
      <c r="L1229" s="8">
        <f ca="1">(Table1[[#This Row],[Cost of Package Per Tourist]]*Table1[[#This Row],[Actual Demand]])+(Table1[[#This Row],[Cost per unit of resources]]*Table1[[#This Row],['#Resources of Package]])</f>
        <v>24525</v>
      </c>
      <c r="M1229" s="8">
        <f t="shared" ca="1" si="19"/>
        <v>8775</v>
      </c>
    </row>
    <row r="1230" spans="11:13" x14ac:dyDescent="0.3">
      <c r="K1230" s="8">
        <f ca="1">Table1[[#This Row],[Price]]*Table1[[#This Row],[Actual Demand]]</f>
        <v>62160</v>
      </c>
      <c r="L1230" s="8">
        <f ca="1">(Table1[[#This Row],[Cost of Package Per Tourist]]*Table1[[#This Row],[Actual Demand]])+(Table1[[#This Row],[Cost per unit of resources]]*Table1[[#This Row],['#Resources of Package]])</f>
        <v>45300</v>
      </c>
      <c r="M1230" s="8">
        <f t="shared" ca="1" si="19"/>
        <v>16860</v>
      </c>
    </row>
    <row r="1231" spans="11:13" x14ac:dyDescent="0.3">
      <c r="K1231" s="8">
        <f ca="1">Table1[[#This Row],[Price]]*Table1[[#This Row],[Actual Demand]]</f>
        <v>65490</v>
      </c>
      <c r="L1231" s="8">
        <f ca="1">(Table1[[#This Row],[Cost of Package Per Tourist]]*Table1[[#This Row],[Actual Demand]])+(Table1[[#This Row],[Cost per unit of resources]]*Table1[[#This Row],['#Resources of Package]])</f>
        <v>47617.5</v>
      </c>
      <c r="M1231" s="8">
        <f t="shared" ca="1" si="19"/>
        <v>17872.5</v>
      </c>
    </row>
    <row r="1232" spans="11:13" x14ac:dyDescent="0.3">
      <c r="K1232" s="8">
        <f ca="1">Table1[[#This Row],[Price]]*Table1[[#This Row],[Actual Demand]]</f>
        <v>45900</v>
      </c>
      <c r="L1232" s="8">
        <f ca="1">(Table1[[#This Row],[Cost of Package Per Tourist]]*Table1[[#This Row],[Actual Demand]])+(Table1[[#This Row],[Cost per unit of resources]]*Table1[[#This Row],['#Resources of Package]])</f>
        <v>33665</v>
      </c>
      <c r="M1232" s="8">
        <f t="shared" ca="1" si="19"/>
        <v>12235</v>
      </c>
    </row>
    <row r="1233" spans="11:13" x14ac:dyDescent="0.3">
      <c r="K1233" s="8">
        <f ca="1">Table1[[#This Row],[Price]]*Table1[[#This Row],[Actual Demand]]</f>
        <v>21150</v>
      </c>
      <c r="L1233" s="8">
        <f ca="1">(Table1[[#This Row],[Cost of Package Per Tourist]]*Table1[[#This Row],[Actual Demand]])+(Table1[[#This Row],[Cost per unit of resources]]*Table1[[#This Row],['#Resources of Package]])</f>
        <v>15492.5</v>
      </c>
      <c r="M1233" s="8">
        <f t="shared" ca="1" si="19"/>
        <v>5657.5</v>
      </c>
    </row>
    <row r="1234" spans="11:13" x14ac:dyDescent="0.3">
      <c r="K1234" s="8">
        <f ca="1">Table1[[#This Row],[Price]]*Table1[[#This Row],[Actual Demand]]</f>
        <v>35550</v>
      </c>
      <c r="L1234" s="8">
        <f ca="1">(Table1[[#This Row],[Cost of Package Per Tourist]]*Table1[[#This Row],[Actual Demand]])+(Table1[[#This Row],[Cost per unit of resources]]*Table1[[#This Row],['#Resources of Package]])</f>
        <v>26012.5</v>
      </c>
      <c r="M1234" s="8">
        <f t="shared" ca="1" si="19"/>
        <v>9537.5</v>
      </c>
    </row>
    <row r="1235" spans="11:13" x14ac:dyDescent="0.3">
      <c r="K1235" s="8">
        <f ca="1">Table1[[#This Row],[Price]]*Table1[[#This Row],[Actual Demand]]</f>
        <v>20250</v>
      </c>
      <c r="L1235" s="8">
        <f ca="1">(Table1[[#This Row],[Cost of Package Per Tourist]]*Table1[[#This Row],[Actual Demand]])+(Table1[[#This Row],[Cost per unit of resources]]*Table1[[#This Row],['#Resources of Package]])</f>
        <v>14857.5</v>
      </c>
      <c r="M1235" s="8">
        <f t="shared" ca="1" si="19"/>
        <v>5392.5</v>
      </c>
    </row>
    <row r="1236" spans="11:13" x14ac:dyDescent="0.3">
      <c r="K1236" s="8">
        <f ca="1">Table1[[#This Row],[Price]]*Table1[[#This Row],[Actual Demand]]</f>
        <v>60720</v>
      </c>
      <c r="L1236" s="8">
        <f ca="1">(Table1[[#This Row],[Cost of Package Per Tourist]]*Table1[[#This Row],[Actual Demand]])+(Table1[[#This Row],[Cost per unit of resources]]*Table1[[#This Row],['#Resources of Package]])</f>
        <v>44740</v>
      </c>
      <c r="M1236" s="8">
        <f t="shared" ca="1" si="19"/>
        <v>15980</v>
      </c>
    </row>
    <row r="1237" spans="11:13" x14ac:dyDescent="0.3">
      <c r="K1237" s="8">
        <f ca="1">Table1[[#This Row],[Price]]*Table1[[#This Row],[Actual Demand]]</f>
        <v>54120</v>
      </c>
      <c r="L1237" s="8">
        <f ca="1">(Table1[[#This Row],[Cost of Package Per Tourist]]*Table1[[#This Row],[Actual Demand]])+(Table1[[#This Row],[Cost per unit of resources]]*Table1[[#This Row],['#Resources of Package]])</f>
        <v>39870</v>
      </c>
      <c r="M1237" s="8">
        <f t="shared" ca="1" si="19"/>
        <v>14250</v>
      </c>
    </row>
    <row r="1238" spans="11:13" x14ac:dyDescent="0.3">
      <c r="K1238" s="8">
        <f ca="1">Table1[[#This Row],[Price]]*Table1[[#This Row],[Actual Demand]]</f>
        <v>67980</v>
      </c>
      <c r="L1238" s="8">
        <f ca="1">(Table1[[#This Row],[Cost of Package Per Tourist]]*Table1[[#This Row],[Actual Demand]])+(Table1[[#This Row],[Cost per unit of resources]]*Table1[[#This Row],['#Resources of Package]])</f>
        <v>50175</v>
      </c>
      <c r="M1238" s="8">
        <f t="shared" ca="1" si="19"/>
        <v>17805</v>
      </c>
    </row>
    <row r="1239" spans="11:13" x14ac:dyDescent="0.3">
      <c r="K1239" s="8">
        <f ca="1">Table1[[#This Row],[Price]]*Table1[[#This Row],[Actual Demand]]</f>
        <v>71940</v>
      </c>
      <c r="L1239" s="8">
        <f ca="1">(Table1[[#This Row],[Cost of Package Per Tourist]]*Table1[[#This Row],[Actual Demand]])+(Table1[[#This Row],[Cost per unit of resources]]*Table1[[#This Row],['#Resources of Package]])</f>
        <v>53005</v>
      </c>
      <c r="M1239" s="8">
        <f t="shared" ca="1" si="19"/>
        <v>18935</v>
      </c>
    </row>
    <row r="1240" spans="11:13" x14ac:dyDescent="0.3">
      <c r="K1240" s="8">
        <f ca="1">Table1[[#This Row],[Price]]*Table1[[#This Row],[Actual Demand]]</f>
        <v>76320</v>
      </c>
      <c r="L1240" s="8">
        <f ca="1">(Table1[[#This Row],[Cost of Package Per Tourist]]*Table1[[#This Row],[Actual Demand]])+(Table1[[#This Row],[Cost per unit of resources]]*Table1[[#This Row],['#Resources of Package]])</f>
        <v>55960</v>
      </c>
      <c r="M1240" s="8">
        <f t="shared" ca="1" si="19"/>
        <v>20360</v>
      </c>
    </row>
    <row r="1241" spans="11:13" x14ac:dyDescent="0.3">
      <c r="K1241" s="8">
        <f ca="1">Table1[[#This Row],[Price]]*Table1[[#This Row],[Actual Demand]]</f>
        <v>93810</v>
      </c>
      <c r="L1241" s="8">
        <f ca="1">(Table1[[#This Row],[Cost of Package Per Tourist]]*Table1[[#This Row],[Actual Demand]])+(Table1[[#This Row],[Cost per unit of resources]]*Table1[[#This Row],['#Resources of Package]])</f>
        <v>68437.5</v>
      </c>
      <c r="M1241" s="8">
        <f t="shared" ca="1" si="19"/>
        <v>25372.5</v>
      </c>
    </row>
    <row r="1242" spans="11:13" x14ac:dyDescent="0.3">
      <c r="K1242" s="8">
        <f ca="1">Table1[[#This Row],[Price]]*Table1[[#This Row],[Actual Demand]]</f>
        <v>42930</v>
      </c>
      <c r="L1242" s="8">
        <f ca="1">(Table1[[#This Row],[Cost of Package Per Tourist]]*Table1[[#This Row],[Actual Demand]])+(Table1[[#This Row],[Cost per unit of resources]]*Table1[[#This Row],['#Resources of Package]])</f>
        <v>31597.5</v>
      </c>
      <c r="M1242" s="8">
        <f t="shared" ca="1" si="19"/>
        <v>11332.5</v>
      </c>
    </row>
    <row r="1243" spans="11:13" x14ac:dyDescent="0.3">
      <c r="K1243" s="8">
        <f ca="1">Table1[[#This Row],[Price]]*Table1[[#This Row],[Actual Demand]]</f>
        <v>90630</v>
      </c>
      <c r="L1243" s="8">
        <f ca="1">(Table1[[#This Row],[Cost of Package Per Tourist]]*Table1[[#This Row],[Actual Demand]])+(Table1[[#This Row],[Cost per unit of resources]]*Table1[[#This Row],['#Resources of Package]])</f>
        <v>66092.5</v>
      </c>
      <c r="M1243" s="8">
        <f t="shared" ca="1" si="19"/>
        <v>24537.5</v>
      </c>
    </row>
    <row r="1244" spans="11:13" x14ac:dyDescent="0.3">
      <c r="K1244" s="8">
        <f ca="1">Table1[[#This Row],[Price]]*Table1[[#This Row],[Actual Demand]]</f>
        <v>108570</v>
      </c>
      <c r="L1244" s="8">
        <f ca="1">(Table1[[#This Row],[Cost of Package Per Tourist]]*Table1[[#This Row],[Actual Demand]])+(Table1[[#This Row],[Cost per unit of resources]]*Table1[[#This Row],['#Resources of Package]])</f>
        <v>80377.5</v>
      </c>
      <c r="M1244" s="8">
        <f t="shared" ca="1" si="19"/>
        <v>28192.5</v>
      </c>
    </row>
    <row r="1245" spans="11:13" x14ac:dyDescent="0.3">
      <c r="K1245" s="8">
        <f ca="1">Table1[[#This Row],[Price]]*Table1[[#This Row],[Actual Demand]]</f>
        <v>66990</v>
      </c>
      <c r="L1245" s="8">
        <f ca="1">(Table1[[#This Row],[Cost of Package Per Tourist]]*Table1[[#This Row],[Actual Demand]])+(Table1[[#This Row],[Cost per unit of resources]]*Table1[[#This Row],['#Resources of Package]])</f>
        <v>48992.5</v>
      </c>
      <c r="M1245" s="8">
        <f t="shared" ca="1" si="19"/>
        <v>17997.5</v>
      </c>
    </row>
    <row r="1246" spans="11:13" x14ac:dyDescent="0.3">
      <c r="K1246" s="8">
        <f ca="1">Table1[[#This Row],[Price]]*Table1[[#This Row],[Actual Demand]]</f>
        <v>140910</v>
      </c>
      <c r="L1246" s="8">
        <f ca="1">(Table1[[#This Row],[Cost of Package Per Tourist]]*Table1[[#This Row],[Actual Demand]])+(Table1[[#This Row],[Cost per unit of resources]]*Table1[[#This Row],['#Resources of Package]])</f>
        <v>103132.5</v>
      </c>
      <c r="M1246" s="8">
        <f t="shared" ca="1" si="19"/>
        <v>37777.5</v>
      </c>
    </row>
    <row r="1247" spans="11:13" x14ac:dyDescent="0.3">
      <c r="K1247" s="8">
        <f ca="1">Table1[[#This Row],[Price]]*Table1[[#This Row],[Actual Demand]]</f>
        <v>147840</v>
      </c>
      <c r="L1247" s="8">
        <f ca="1">(Table1[[#This Row],[Cost of Package Per Tourist]]*Table1[[#This Row],[Actual Demand]])+(Table1[[#This Row],[Cost per unit of resources]]*Table1[[#This Row],['#Resources of Package]])</f>
        <v>108080</v>
      </c>
      <c r="M1247" s="8">
        <f t="shared" ca="1" si="19"/>
        <v>39760</v>
      </c>
    </row>
    <row r="1248" spans="11:13" x14ac:dyDescent="0.3">
      <c r="K1248" s="8">
        <f ca="1">Table1[[#This Row],[Price]]*Table1[[#This Row],[Actual Demand]]</f>
        <v>73440</v>
      </c>
      <c r="L1248" s="8">
        <f ca="1">(Table1[[#This Row],[Cost of Package Per Tourist]]*Table1[[#This Row],[Actual Demand]])+(Table1[[#This Row],[Cost per unit of resources]]*Table1[[#This Row],['#Resources of Package]])</f>
        <v>54150</v>
      </c>
      <c r="M1248" s="8">
        <f t="shared" ca="1" si="19"/>
        <v>19290</v>
      </c>
    </row>
    <row r="1249" spans="11:13" x14ac:dyDescent="0.3">
      <c r="K1249" s="8">
        <f ca="1">Table1[[#This Row],[Price]]*Table1[[#This Row],[Actual Demand]]</f>
        <v>62560</v>
      </c>
      <c r="L1249" s="8">
        <f ca="1">(Table1[[#This Row],[Cost of Package Per Tourist]]*Table1[[#This Row],[Actual Demand]])+(Table1[[#This Row],[Cost per unit of resources]]*Table1[[#This Row],['#Resources of Package]])</f>
        <v>46140</v>
      </c>
      <c r="M1249" s="8">
        <f t="shared" ca="1" si="19"/>
        <v>16420</v>
      </c>
    </row>
    <row r="1250" spans="11:13" x14ac:dyDescent="0.3">
      <c r="K1250" s="8">
        <f ca="1">Table1[[#This Row],[Price]]*Table1[[#This Row],[Actual Demand]]</f>
        <v>70040</v>
      </c>
      <c r="L1250" s="8">
        <f ca="1">(Table1[[#This Row],[Cost of Package Per Tourist]]*Table1[[#This Row],[Actual Demand]])+(Table1[[#This Row],[Cost per unit of resources]]*Table1[[#This Row],['#Resources of Package]])</f>
        <v>51720</v>
      </c>
      <c r="M1250" s="8">
        <f t="shared" ca="1" si="19"/>
        <v>18320</v>
      </c>
    </row>
    <row r="1251" spans="11:13" x14ac:dyDescent="0.3">
      <c r="K1251" s="8">
        <f ca="1">Table1[[#This Row],[Price]]*Table1[[#This Row],[Actual Demand]]</f>
        <v>69360</v>
      </c>
      <c r="L1251" s="8">
        <f ca="1">(Table1[[#This Row],[Cost of Package Per Tourist]]*Table1[[#This Row],[Actual Demand]])+(Table1[[#This Row],[Cost per unit of resources]]*Table1[[#This Row],['#Resources of Package]])</f>
        <v>51230</v>
      </c>
      <c r="M1251" s="8">
        <f t="shared" ca="1" si="19"/>
        <v>18130</v>
      </c>
    </row>
    <row r="1252" spans="11:13" x14ac:dyDescent="0.3">
      <c r="K1252" s="8">
        <f ca="1">Table1[[#This Row],[Price]]*Table1[[#This Row],[Actual Demand]]</f>
        <v>43990</v>
      </c>
      <c r="L1252" s="8">
        <f ca="1">(Table1[[#This Row],[Cost of Package Per Tourist]]*Table1[[#This Row],[Actual Demand]])+(Table1[[#This Row],[Cost per unit of resources]]*Table1[[#This Row],['#Resources of Package]])</f>
        <v>32092.5</v>
      </c>
      <c r="M1252" s="8">
        <f t="shared" ca="1" si="19"/>
        <v>11897.5</v>
      </c>
    </row>
    <row r="1253" spans="11:13" x14ac:dyDescent="0.3">
      <c r="K1253" s="8">
        <f ca="1">Table1[[#This Row],[Price]]*Table1[[#This Row],[Actual Demand]]</f>
        <v>46480</v>
      </c>
      <c r="L1253" s="8">
        <f ca="1">(Table1[[#This Row],[Cost of Package Per Tourist]]*Table1[[#This Row],[Actual Demand]])+(Table1[[#This Row],[Cost per unit of resources]]*Table1[[#This Row],['#Resources of Package]])</f>
        <v>33880</v>
      </c>
      <c r="M1253" s="8">
        <f t="shared" ca="1" si="19"/>
        <v>12600</v>
      </c>
    </row>
    <row r="1254" spans="11:13" x14ac:dyDescent="0.3">
      <c r="K1254" s="8">
        <f ca="1">Table1[[#This Row],[Price]]*Table1[[#This Row],[Actual Demand]]</f>
        <v>78020</v>
      </c>
      <c r="L1254" s="8">
        <f ca="1">(Table1[[#This Row],[Cost of Package Per Tourist]]*Table1[[#This Row],[Actual Demand]])+(Table1[[#This Row],[Cost per unit of resources]]*Table1[[#This Row],['#Resources of Package]])</f>
        <v>56875</v>
      </c>
      <c r="M1254" s="8">
        <f t="shared" ca="1" si="19"/>
        <v>21145</v>
      </c>
    </row>
    <row r="1255" spans="11:13" x14ac:dyDescent="0.3">
      <c r="K1255" s="8">
        <f ca="1">Table1[[#This Row],[Price]]*Table1[[#This Row],[Actual Demand]]</f>
        <v>35690</v>
      </c>
      <c r="L1255" s="8">
        <f ca="1">(Table1[[#This Row],[Cost of Package Per Tourist]]*Table1[[#This Row],[Actual Demand]])+(Table1[[#This Row],[Cost per unit of resources]]*Table1[[#This Row],['#Resources of Package]])</f>
        <v>26187.5</v>
      </c>
      <c r="M1255" s="8">
        <f t="shared" ca="1" si="19"/>
        <v>9502.5</v>
      </c>
    </row>
    <row r="1256" spans="11:13" x14ac:dyDescent="0.3">
      <c r="K1256" s="8">
        <f ca="1">Table1[[#This Row],[Price]]*Table1[[#This Row],[Actual Demand]]</f>
        <v>47250</v>
      </c>
      <c r="L1256" s="8">
        <f ca="1">(Table1[[#This Row],[Cost of Package Per Tourist]]*Table1[[#This Row],[Actual Demand]])+(Table1[[#This Row],[Cost per unit of resources]]*Table1[[#This Row],['#Resources of Package]])</f>
        <v>34957.5</v>
      </c>
      <c r="M1256" s="8">
        <f t="shared" ca="1" si="19"/>
        <v>12292.5</v>
      </c>
    </row>
    <row r="1257" spans="11:13" x14ac:dyDescent="0.3">
      <c r="K1257" s="8">
        <f ca="1">Table1[[#This Row],[Price]]*Table1[[#This Row],[Actual Demand]]</f>
        <v>80500</v>
      </c>
      <c r="L1257" s="8">
        <f ca="1">(Table1[[#This Row],[Cost of Package Per Tourist]]*Table1[[#This Row],[Actual Demand]])+(Table1[[#This Row],[Cost per unit of resources]]*Table1[[#This Row],['#Resources of Package]])</f>
        <v>59495</v>
      </c>
      <c r="M1257" s="8">
        <f t="shared" ca="1" si="19"/>
        <v>21005</v>
      </c>
    </row>
    <row r="1258" spans="11:13" x14ac:dyDescent="0.3">
      <c r="K1258" s="8">
        <f ca="1">Table1[[#This Row],[Price]]*Table1[[#This Row],[Actual Demand]]</f>
        <v>63000</v>
      </c>
      <c r="L1258" s="8">
        <f ca="1">(Table1[[#This Row],[Cost of Package Per Tourist]]*Table1[[#This Row],[Actual Demand]])+(Table1[[#This Row],[Cost per unit of resources]]*Table1[[#This Row],['#Resources of Package]])</f>
        <v>46050</v>
      </c>
      <c r="M1258" s="8">
        <f t="shared" ca="1" si="19"/>
        <v>16950</v>
      </c>
    </row>
    <row r="1259" spans="11:13" x14ac:dyDescent="0.3">
      <c r="K1259" s="8">
        <f ca="1">Table1[[#This Row],[Price]]*Table1[[#This Row],[Actual Demand]]</f>
        <v>43750</v>
      </c>
      <c r="L1259" s="8">
        <f ca="1">(Table1[[#This Row],[Cost of Package Per Tourist]]*Table1[[#This Row],[Actual Demand]])+(Table1[[#This Row],[Cost per unit of resources]]*Table1[[#This Row],['#Resources of Package]])</f>
        <v>32132.5</v>
      </c>
      <c r="M1259" s="8">
        <f t="shared" ca="1" si="19"/>
        <v>11617.5</v>
      </c>
    </row>
    <row r="1260" spans="11:13" x14ac:dyDescent="0.3">
      <c r="K1260" s="8">
        <f ca="1">Table1[[#This Row],[Price]]*Table1[[#This Row],[Actual Demand]]</f>
        <v>46350</v>
      </c>
      <c r="L1260" s="8">
        <f ca="1">(Table1[[#This Row],[Cost of Package Per Tourist]]*Table1[[#This Row],[Actual Demand]])+(Table1[[#This Row],[Cost per unit of resources]]*Table1[[#This Row],['#Resources of Package]])</f>
        <v>33762.5</v>
      </c>
      <c r="M1260" s="8">
        <f t="shared" ca="1" si="19"/>
        <v>12587.5</v>
      </c>
    </row>
    <row r="1261" spans="11:13" x14ac:dyDescent="0.3">
      <c r="K1261" s="8">
        <f ca="1">Table1[[#This Row],[Price]]*Table1[[#This Row],[Actual Demand]]</f>
        <v>60255</v>
      </c>
      <c r="L1261" s="8">
        <f ca="1">(Table1[[#This Row],[Cost of Package Per Tourist]]*Table1[[#This Row],[Actual Demand]])+(Table1[[#This Row],[Cost per unit of resources]]*Table1[[#This Row],['#Resources of Package]])</f>
        <v>44111.25</v>
      </c>
      <c r="M1261" s="8">
        <f t="shared" ca="1" si="19"/>
        <v>16143.75</v>
      </c>
    </row>
    <row r="1262" spans="11:13" x14ac:dyDescent="0.3">
      <c r="K1262" s="8">
        <f ca="1">Table1[[#This Row],[Price]]*Table1[[#This Row],[Actual Demand]]</f>
        <v>81885</v>
      </c>
      <c r="L1262" s="8">
        <f ca="1">(Table1[[#This Row],[Cost of Package Per Tourist]]*Table1[[#This Row],[Actual Demand]])+(Table1[[#This Row],[Cost per unit of resources]]*Table1[[#This Row],['#Resources of Package]])</f>
        <v>59973.75</v>
      </c>
      <c r="M1262" s="8">
        <f t="shared" ca="1" si="19"/>
        <v>21911.25</v>
      </c>
    </row>
    <row r="1263" spans="11:13" x14ac:dyDescent="0.3">
      <c r="K1263" s="8">
        <f ca="1">Table1[[#This Row],[Price]]*Table1[[#This Row],[Actual Demand]]</f>
        <v>67980</v>
      </c>
      <c r="L1263" s="8">
        <f ca="1">(Table1[[#This Row],[Cost of Package Per Tourist]]*Table1[[#This Row],[Actual Demand]])+(Table1[[#This Row],[Cost per unit of resources]]*Table1[[#This Row],['#Resources of Package]])</f>
        <v>49625</v>
      </c>
      <c r="M1263" s="8">
        <f t="shared" ca="1" si="19"/>
        <v>18355</v>
      </c>
    </row>
    <row r="1264" spans="11:13" x14ac:dyDescent="0.3">
      <c r="K1264" s="8">
        <f ca="1">Table1[[#This Row],[Price]]*Table1[[#This Row],[Actual Demand]]</f>
        <v>52920</v>
      </c>
      <c r="L1264" s="8">
        <f ca="1">(Table1[[#This Row],[Cost of Package Per Tourist]]*Table1[[#This Row],[Actual Demand]])+(Table1[[#This Row],[Cost per unit of resources]]*Table1[[#This Row],['#Resources of Package]])</f>
        <v>38530</v>
      </c>
      <c r="M1264" s="8">
        <f t="shared" ca="1" si="19"/>
        <v>14390</v>
      </c>
    </row>
    <row r="1265" spans="11:13" x14ac:dyDescent="0.3">
      <c r="K1265" s="8">
        <f ca="1">Table1[[#This Row],[Price]]*Table1[[#This Row],[Actual Demand]]</f>
        <v>45570</v>
      </c>
      <c r="L1265" s="8">
        <f ca="1">(Table1[[#This Row],[Cost of Package Per Tourist]]*Table1[[#This Row],[Actual Demand]])+(Table1[[#This Row],[Cost per unit of resources]]*Table1[[#This Row],['#Resources of Package]])</f>
        <v>33217.5</v>
      </c>
      <c r="M1265" s="8">
        <f t="shared" ca="1" si="19"/>
        <v>12352.5</v>
      </c>
    </row>
    <row r="1266" spans="11:13" x14ac:dyDescent="0.3">
      <c r="K1266" s="8">
        <f ca="1">Table1[[#This Row],[Price]]*Table1[[#This Row],[Actual Demand]]</f>
        <v>89670</v>
      </c>
      <c r="L1266" s="8">
        <f ca="1">(Table1[[#This Row],[Cost of Package Per Tourist]]*Table1[[#This Row],[Actual Demand]])+(Table1[[#This Row],[Cost per unit of resources]]*Table1[[#This Row],['#Resources of Package]])</f>
        <v>65412.5</v>
      </c>
      <c r="M1266" s="8">
        <f t="shared" ca="1" si="19"/>
        <v>24257.5</v>
      </c>
    </row>
    <row r="1267" spans="11:13" x14ac:dyDescent="0.3">
      <c r="K1267" s="8">
        <f ca="1">Table1[[#This Row],[Price]]*Table1[[#This Row],[Actual Demand]]</f>
        <v>42630</v>
      </c>
      <c r="L1267" s="8">
        <f ca="1">(Table1[[#This Row],[Cost of Package Per Tourist]]*Table1[[#This Row],[Actual Demand]])+(Table1[[#This Row],[Cost per unit of resources]]*Table1[[#This Row],['#Resources of Package]])</f>
        <v>31012.5</v>
      </c>
      <c r="M1267" s="8">
        <f t="shared" ca="1" si="19"/>
        <v>11617.5</v>
      </c>
    </row>
    <row r="1268" spans="11:13" x14ac:dyDescent="0.3">
      <c r="K1268" s="8">
        <f ca="1">Table1[[#This Row],[Price]]*Table1[[#This Row],[Actual Demand]]</f>
        <v>61969</v>
      </c>
      <c r="L1268" s="8">
        <f ca="1">(Table1[[#This Row],[Cost of Package Per Tourist]]*Table1[[#This Row],[Actual Demand]])+(Table1[[#This Row],[Cost per unit of resources]]*Table1[[#This Row],['#Resources of Package]])</f>
        <v>45516.75</v>
      </c>
      <c r="M1268" s="8">
        <f t="shared" ca="1" si="19"/>
        <v>16452.25</v>
      </c>
    </row>
    <row r="1269" spans="11:13" x14ac:dyDescent="0.3">
      <c r="K1269" s="8">
        <f ca="1">Table1[[#This Row],[Price]]*Table1[[#This Row],[Actual Demand]]</f>
        <v>101949</v>
      </c>
      <c r="L1269" s="8">
        <f ca="1">(Table1[[#This Row],[Cost of Package Per Tourist]]*Table1[[#This Row],[Actual Demand]])+(Table1[[#This Row],[Cost per unit of resources]]*Table1[[#This Row],['#Resources of Package]])</f>
        <v>75701.75</v>
      </c>
      <c r="M1269" s="8">
        <f t="shared" ca="1" si="19"/>
        <v>26247.25</v>
      </c>
    </row>
    <row r="1270" spans="11:13" x14ac:dyDescent="0.3">
      <c r="K1270" s="8">
        <f ca="1">Table1[[#This Row],[Price]]*Table1[[#This Row],[Actual Demand]]</f>
        <v>97951</v>
      </c>
      <c r="L1270" s="8">
        <f ca="1">(Table1[[#This Row],[Cost of Package Per Tourist]]*Table1[[#This Row],[Actual Demand]])+(Table1[[#This Row],[Cost per unit of resources]]*Table1[[#This Row],['#Resources of Package]])</f>
        <v>72583.25</v>
      </c>
      <c r="M1270" s="8">
        <f t="shared" ca="1" si="19"/>
        <v>25367.75</v>
      </c>
    </row>
    <row r="1271" spans="11:13" x14ac:dyDescent="0.3">
      <c r="K1271" s="8">
        <f ca="1">Table1[[#This Row],[Price]]*Table1[[#This Row],[Actual Demand]]</f>
        <v>123938</v>
      </c>
      <c r="L1271" s="8">
        <f ca="1">(Table1[[#This Row],[Cost of Package Per Tourist]]*Table1[[#This Row],[Actual Demand]])+(Table1[[#This Row],[Cost per unit of resources]]*Table1[[#This Row],['#Resources of Package]])</f>
        <v>90873.5</v>
      </c>
      <c r="M1271" s="8">
        <f t="shared" ca="1" si="19"/>
        <v>33064.5</v>
      </c>
    </row>
    <row r="1272" spans="11:13" x14ac:dyDescent="0.3">
      <c r="K1272" s="8">
        <f ca="1">Table1[[#This Row],[Price]]*Table1[[#This Row],[Actual Demand]]</f>
        <v>66420</v>
      </c>
      <c r="L1272" s="8">
        <f ca="1">(Table1[[#This Row],[Cost of Package Per Tourist]]*Table1[[#This Row],[Actual Demand]])+(Table1[[#This Row],[Cost per unit of resources]]*Table1[[#This Row],['#Resources of Package]])</f>
        <v>48395</v>
      </c>
      <c r="M1272" s="8">
        <f t="shared" ca="1" si="19"/>
        <v>18025</v>
      </c>
    </row>
    <row r="1273" spans="11:13" x14ac:dyDescent="0.3">
      <c r="K1273" s="8">
        <f ca="1">Table1[[#This Row],[Price]]*Table1[[#This Row],[Actual Demand]]</f>
        <v>45360</v>
      </c>
      <c r="L1273" s="8">
        <f ca="1">(Table1[[#This Row],[Cost of Package Per Tourist]]*Table1[[#This Row],[Actual Demand]])+(Table1[[#This Row],[Cost per unit of resources]]*Table1[[#This Row],['#Resources of Package]])</f>
        <v>33040</v>
      </c>
      <c r="M1273" s="8">
        <f t="shared" ca="1" si="19"/>
        <v>12320</v>
      </c>
    </row>
    <row r="1274" spans="11:13" x14ac:dyDescent="0.3">
      <c r="K1274" s="8">
        <f ca="1">Table1[[#This Row],[Price]]*Table1[[#This Row],[Actual Demand]]</f>
        <v>39690</v>
      </c>
      <c r="L1274" s="8">
        <f ca="1">(Table1[[#This Row],[Cost of Package Per Tourist]]*Table1[[#This Row],[Actual Demand]])+(Table1[[#This Row],[Cost per unit of resources]]*Table1[[#This Row],['#Resources of Package]])</f>
        <v>29107.5</v>
      </c>
      <c r="M1274" s="8">
        <f t="shared" ca="1" si="19"/>
        <v>10582.5</v>
      </c>
    </row>
    <row r="1275" spans="11:13" x14ac:dyDescent="0.3">
      <c r="K1275" s="8">
        <f ca="1">Table1[[#This Row],[Price]]*Table1[[#This Row],[Actual Demand]]</f>
        <v>34830</v>
      </c>
      <c r="L1275" s="8">
        <f ca="1">(Table1[[#This Row],[Cost of Package Per Tourist]]*Table1[[#This Row],[Actual Demand]])+(Table1[[#This Row],[Cost per unit of resources]]*Table1[[#This Row],['#Resources of Package]])</f>
        <v>25542.5</v>
      </c>
      <c r="M1275" s="8">
        <f t="shared" ca="1" si="19"/>
        <v>9287.5</v>
      </c>
    </row>
    <row r="1276" spans="11:13" x14ac:dyDescent="0.3">
      <c r="K1276" s="8">
        <f ca="1">Table1[[#This Row],[Price]]*Table1[[#This Row],[Actual Demand]]</f>
        <v>48750</v>
      </c>
      <c r="L1276" s="8">
        <f ca="1">(Table1[[#This Row],[Cost of Package Per Tourist]]*Table1[[#This Row],[Actual Demand]])+(Table1[[#This Row],[Cost per unit of resources]]*Table1[[#This Row],['#Resources of Package]])</f>
        <v>35882.5</v>
      </c>
      <c r="M1276" s="8">
        <f t="shared" ca="1" si="19"/>
        <v>12867.5</v>
      </c>
    </row>
    <row r="1277" spans="11:13" x14ac:dyDescent="0.3">
      <c r="K1277" s="8">
        <f ca="1">Table1[[#This Row],[Price]]*Table1[[#This Row],[Actual Demand]]</f>
        <v>46800</v>
      </c>
      <c r="L1277" s="8">
        <f ca="1">(Table1[[#This Row],[Cost of Package Per Tourist]]*Table1[[#This Row],[Actual Demand]])+(Table1[[#This Row],[Cost per unit of resources]]*Table1[[#This Row],['#Resources of Package]])</f>
        <v>34700</v>
      </c>
      <c r="M1277" s="8">
        <f t="shared" ca="1" si="19"/>
        <v>12100</v>
      </c>
    </row>
    <row r="1278" spans="11:13" x14ac:dyDescent="0.3">
      <c r="K1278" s="8">
        <f ca="1">Table1[[#This Row],[Price]]*Table1[[#This Row],[Actual Demand]]</f>
        <v>46800</v>
      </c>
      <c r="L1278" s="8">
        <f ca="1">(Table1[[#This Row],[Cost of Package Per Tourist]]*Table1[[#This Row],[Actual Demand]])+(Table1[[#This Row],[Cost per unit of resources]]*Table1[[#This Row],['#Resources of Package]])</f>
        <v>34740</v>
      </c>
      <c r="M1278" s="8">
        <f t="shared" ca="1" si="19"/>
        <v>12060</v>
      </c>
    </row>
    <row r="1279" spans="11:13" x14ac:dyDescent="0.3">
      <c r="K1279" s="8">
        <f ca="1">Table1[[#This Row],[Price]]*Table1[[#This Row],[Actual Demand]]</f>
        <v>124800</v>
      </c>
      <c r="L1279" s="8">
        <f ca="1">(Table1[[#This Row],[Cost of Package Per Tourist]]*Table1[[#This Row],[Actual Demand]])+(Table1[[#This Row],[Cost per unit of resources]]*Table1[[#This Row],['#Resources of Package]])</f>
        <v>91600</v>
      </c>
      <c r="M1279" s="8">
        <f t="shared" ca="1" si="19"/>
        <v>33200</v>
      </c>
    </row>
    <row r="1280" spans="11:13" x14ac:dyDescent="0.3">
      <c r="K1280" s="8">
        <f ca="1">Table1[[#This Row],[Price]]*Table1[[#This Row],[Actual Demand]]</f>
        <v>31950</v>
      </c>
      <c r="L1280" s="8">
        <f ca="1">(Table1[[#This Row],[Cost of Package Per Tourist]]*Table1[[#This Row],[Actual Demand]])+(Table1[[#This Row],[Cost per unit of resources]]*Table1[[#This Row],['#Resources of Package]])</f>
        <v>23242.5</v>
      </c>
      <c r="M1280" s="8">
        <f t="shared" ca="1" si="19"/>
        <v>8707.5</v>
      </c>
    </row>
    <row r="1281" spans="11:13" x14ac:dyDescent="0.3">
      <c r="K1281" s="8">
        <f ca="1">Table1[[#This Row],[Price]]*Table1[[#This Row],[Actual Demand]]</f>
        <v>61770</v>
      </c>
      <c r="L1281" s="8">
        <f ca="1">(Table1[[#This Row],[Cost of Package Per Tourist]]*Table1[[#This Row],[Actual Demand]])+(Table1[[#This Row],[Cost per unit of resources]]*Table1[[#This Row],['#Resources of Package]])</f>
        <v>44887.5</v>
      </c>
      <c r="M1281" s="8">
        <f t="shared" ca="1" si="19"/>
        <v>16882.5</v>
      </c>
    </row>
    <row r="1282" spans="11:13" x14ac:dyDescent="0.3">
      <c r="K1282" s="8">
        <f ca="1">Table1[[#This Row],[Price]]*Table1[[#This Row],[Actual Demand]]</f>
        <v>54670</v>
      </c>
      <c r="L1282" s="8">
        <f ca="1">(Table1[[#This Row],[Cost of Package Per Tourist]]*Table1[[#This Row],[Actual Demand]])+(Table1[[#This Row],[Cost per unit of resources]]*Table1[[#This Row],['#Resources of Package]])</f>
        <v>39702.5</v>
      </c>
      <c r="M1282" s="8">
        <f t="shared" ca="1" si="19"/>
        <v>14967.5</v>
      </c>
    </row>
    <row r="1283" spans="11:13" x14ac:dyDescent="0.3">
      <c r="K1283" s="8">
        <f ca="1">Table1[[#This Row],[Price]]*Table1[[#This Row],[Actual Demand]]</f>
        <v>51830</v>
      </c>
      <c r="L1283" s="8">
        <f ca="1">(Table1[[#This Row],[Cost of Package Per Tourist]]*Table1[[#This Row],[Actual Demand]])+(Table1[[#This Row],[Cost per unit of resources]]*Table1[[#This Row],['#Resources of Package]])</f>
        <v>37672.5</v>
      </c>
      <c r="M1283" s="8">
        <f t="shared" ref="M1283:M1346" ca="1" si="20">K1283-L1283</f>
        <v>14157.5</v>
      </c>
    </row>
    <row r="1284" spans="11:13" x14ac:dyDescent="0.3">
      <c r="K1284" s="8">
        <f ca="1">Table1[[#This Row],[Price]]*Table1[[#This Row],[Actual Demand]]</f>
        <v>91140</v>
      </c>
      <c r="L1284" s="8">
        <f ca="1">(Table1[[#This Row],[Cost of Package Per Tourist]]*Table1[[#This Row],[Actual Demand]])+(Table1[[#This Row],[Cost per unit of resources]]*Table1[[#This Row],['#Resources of Package]])</f>
        <v>66755</v>
      </c>
      <c r="M1284" s="8">
        <f t="shared" ca="1" si="20"/>
        <v>24385</v>
      </c>
    </row>
    <row r="1285" spans="11:13" x14ac:dyDescent="0.3">
      <c r="K1285" s="8">
        <f ca="1">Table1[[#This Row],[Price]]*Table1[[#This Row],[Actual Demand]]</f>
        <v>62720</v>
      </c>
      <c r="L1285" s="8">
        <f ca="1">(Table1[[#This Row],[Cost of Package Per Tourist]]*Table1[[#This Row],[Actual Demand]])+(Table1[[#This Row],[Cost per unit of resources]]*Table1[[#This Row],['#Resources of Package]])</f>
        <v>45940</v>
      </c>
      <c r="M1285" s="8">
        <f t="shared" ca="1" si="20"/>
        <v>16780</v>
      </c>
    </row>
    <row r="1286" spans="11:13" x14ac:dyDescent="0.3">
      <c r="K1286" s="8">
        <f ca="1">Table1[[#This Row],[Price]]*Table1[[#This Row],[Actual Demand]]</f>
        <v>82320</v>
      </c>
      <c r="L1286" s="8">
        <f ca="1">(Table1[[#This Row],[Cost of Package Per Tourist]]*Table1[[#This Row],[Actual Demand]])+(Table1[[#This Row],[Cost per unit of resources]]*Table1[[#This Row],['#Resources of Package]])</f>
        <v>60380</v>
      </c>
      <c r="M1286" s="8">
        <f t="shared" ca="1" si="20"/>
        <v>21940</v>
      </c>
    </row>
    <row r="1287" spans="11:13" x14ac:dyDescent="0.3">
      <c r="K1287" s="8">
        <f ca="1">Table1[[#This Row],[Price]]*Table1[[#This Row],[Actual Demand]]</f>
        <v>53900</v>
      </c>
      <c r="L1287" s="8">
        <f ca="1">(Table1[[#This Row],[Cost of Package Per Tourist]]*Table1[[#This Row],[Actual Demand]])+(Table1[[#This Row],[Cost per unit of resources]]*Table1[[#This Row],['#Resources of Package]])</f>
        <v>39645</v>
      </c>
      <c r="M1287" s="8">
        <f t="shared" ca="1" si="20"/>
        <v>14255</v>
      </c>
    </row>
    <row r="1288" spans="11:13" x14ac:dyDescent="0.3">
      <c r="K1288" s="8">
        <f ca="1">Table1[[#This Row],[Price]]*Table1[[#This Row],[Actual Demand]]</f>
        <v>60270</v>
      </c>
      <c r="L1288" s="8">
        <f ca="1">(Table1[[#This Row],[Cost of Package Per Tourist]]*Table1[[#This Row],[Actual Demand]])+(Table1[[#This Row],[Cost per unit of resources]]*Table1[[#This Row],['#Resources of Package]])</f>
        <v>44152.5</v>
      </c>
      <c r="M1288" s="8">
        <f t="shared" ca="1" si="20"/>
        <v>16117.5</v>
      </c>
    </row>
    <row r="1289" spans="11:13" x14ac:dyDescent="0.3">
      <c r="K1289" s="8">
        <f ca="1">Table1[[#This Row],[Price]]*Table1[[#This Row],[Actual Demand]]</f>
        <v>92250</v>
      </c>
      <c r="L1289" s="8">
        <f ca="1">(Table1[[#This Row],[Cost of Package Per Tourist]]*Table1[[#This Row],[Actual Demand]])+(Table1[[#This Row],[Cost per unit of resources]]*Table1[[#This Row],['#Resources of Package]])</f>
        <v>67897.5</v>
      </c>
      <c r="M1289" s="8">
        <f t="shared" ca="1" si="20"/>
        <v>24352.5</v>
      </c>
    </row>
    <row r="1290" spans="11:13" x14ac:dyDescent="0.3">
      <c r="K1290" s="8">
        <f ca="1">Table1[[#This Row],[Price]]*Table1[[#This Row],[Actual Demand]]</f>
        <v>99630</v>
      </c>
      <c r="L1290" s="8">
        <f ca="1">(Table1[[#This Row],[Cost of Package Per Tourist]]*Table1[[#This Row],[Actual Demand]])+(Table1[[#This Row],[Cost per unit of resources]]*Table1[[#This Row],['#Resources of Package]])</f>
        <v>72982.5</v>
      </c>
      <c r="M1290" s="8">
        <f t="shared" ca="1" si="20"/>
        <v>26647.5</v>
      </c>
    </row>
    <row r="1291" spans="11:13" x14ac:dyDescent="0.3">
      <c r="K1291" s="8">
        <f ca="1">Table1[[#This Row],[Price]]*Table1[[#This Row],[Actual Demand]]</f>
        <v>97170</v>
      </c>
      <c r="L1291" s="8">
        <f ca="1">(Table1[[#This Row],[Cost of Package Per Tourist]]*Table1[[#This Row],[Actual Demand]])+(Table1[[#This Row],[Cost per unit of resources]]*Table1[[#This Row],['#Resources of Package]])</f>
        <v>71317.5</v>
      </c>
      <c r="M1291" s="8">
        <f t="shared" ca="1" si="20"/>
        <v>25852.5</v>
      </c>
    </row>
    <row r="1292" spans="11:13" x14ac:dyDescent="0.3">
      <c r="K1292" s="8">
        <f ca="1">Table1[[#This Row],[Price]]*Table1[[#This Row],[Actual Demand]]</f>
        <v>62075</v>
      </c>
      <c r="L1292" s="8">
        <f ca="1">(Table1[[#This Row],[Cost of Package Per Tourist]]*Table1[[#This Row],[Actual Demand]])+(Table1[[#This Row],[Cost per unit of resources]]*Table1[[#This Row],['#Resources of Package]])</f>
        <v>45416.25</v>
      </c>
      <c r="M1292" s="8">
        <f t="shared" ca="1" si="20"/>
        <v>16658.75</v>
      </c>
    </row>
    <row r="1293" spans="11:13" x14ac:dyDescent="0.3">
      <c r="K1293" s="8">
        <f ca="1">Table1[[#This Row],[Price]]*Table1[[#This Row],[Actual Demand]]</f>
        <v>21965</v>
      </c>
      <c r="L1293" s="8">
        <f ca="1">(Table1[[#This Row],[Cost of Package Per Tourist]]*Table1[[#This Row],[Actual Demand]])+(Table1[[#This Row],[Cost per unit of resources]]*Table1[[#This Row],['#Resources of Package]])</f>
        <v>16293.75</v>
      </c>
      <c r="M1293" s="8">
        <f t="shared" ca="1" si="20"/>
        <v>5671.25</v>
      </c>
    </row>
    <row r="1294" spans="11:13" x14ac:dyDescent="0.3">
      <c r="K1294" s="8">
        <f ca="1">Table1[[#This Row],[Price]]*Table1[[#This Row],[Actual Demand]]</f>
        <v>53480</v>
      </c>
      <c r="L1294" s="8">
        <f ca="1">(Table1[[#This Row],[Cost of Package Per Tourist]]*Table1[[#This Row],[Actual Demand]])+(Table1[[#This Row],[Cost per unit of resources]]*Table1[[#This Row],['#Resources of Package]])</f>
        <v>39230</v>
      </c>
      <c r="M1294" s="8">
        <f t="shared" ca="1" si="20"/>
        <v>14250</v>
      </c>
    </row>
    <row r="1295" spans="11:13" x14ac:dyDescent="0.3">
      <c r="K1295" s="8">
        <f ca="1">Table1[[#This Row],[Price]]*Table1[[#This Row],[Actual Demand]]</f>
        <v>36290</v>
      </c>
      <c r="L1295" s="8">
        <f ca="1">(Table1[[#This Row],[Cost of Package Per Tourist]]*Table1[[#This Row],[Actual Demand]])+(Table1[[#This Row],[Cost per unit of resources]]*Table1[[#This Row],['#Resources of Package]])</f>
        <v>26617.5</v>
      </c>
      <c r="M1295" s="8">
        <f t="shared" ca="1" si="20"/>
        <v>9672.5</v>
      </c>
    </row>
    <row r="1296" spans="11:13" x14ac:dyDescent="0.3">
      <c r="K1296" s="8">
        <f ca="1">Table1[[#This Row],[Price]]*Table1[[#This Row],[Actual Demand]]</f>
        <v>40640</v>
      </c>
      <c r="L1296" s="8">
        <f ca="1">(Table1[[#This Row],[Cost of Package Per Tourist]]*Table1[[#This Row],[Actual Demand]])+(Table1[[#This Row],[Cost per unit of resources]]*Table1[[#This Row],['#Resources of Package]])</f>
        <v>29850</v>
      </c>
      <c r="M1296" s="8">
        <f t="shared" ca="1" si="20"/>
        <v>10790</v>
      </c>
    </row>
    <row r="1297" spans="11:13" x14ac:dyDescent="0.3">
      <c r="K1297" s="8">
        <f ca="1">Table1[[#This Row],[Price]]*Table1[[#This Row],[Actual Demand]]</f>
        <v>48260</v>
      </c>
      <c r="L1297" s="8">
        <f ca="1">(Table1[[#This Row],[Cost of Package Per Tourist]]*Table1[[#This Row],[Actual Demand]])+(Table1[[#This Row],[Cost per unit of resources]]*Table1[[#This Row],['#Resources of Package]])</f>
        <v>35205</v>
      </c>
      <c r="M1297" s="8">
        <f t="shared" ca="1" si="20"/>
        <v>13055</v>
      </c>
    </row>
    <row r="1298" spans="11:13" x14ac:dyDescent="0.3">
      <c r="K1298" s="8">
        <f ca="1">Table1[[#This Row],[Price]]*Table1[[#This Row],[Actual Demand]]</f>
        <v>113030</v>
      </c>
      <c r="L1298" s="8">
        <f ca="1">(Table1[[#This Row],[Cost of Package Per Tourist]]*Table1[[#This Row],[Actual Demand]])+(Table1[[#This Row],[Cost per unit of resources]]*Table1[[#This Row],['#Resources of Package]])</f>
        <v>82492.5</v>
      </c>
      <c r="M1298" s="8">
        <f t="shared" ca="1" si="20"/>
        <v>30537.5</v>
      </c>
    </row>
    <row r="1299" spans="11:13" x14ac:dyDescent="0.3">
      <c r="K1299" s="8">
        <f ca="1">Table1[[#This Row],[Price]]*Table1[[#This Row],[Actual Demand]]</f>
        <v>87630</v>
      </c>
      <c r="L1299" s="8">
        <f ca="1">(Table1[[#This Row],[Cost of Package Per Tourist]]*Table1[[#This Row],[Actual Demand]])+(Table1[[#This Row],[Cost per unit of resources]]*Table1[[#This Row],['#Resources of Package]])</f>
        <v>63982.5</v>
      </c>
      <c r="M1299" s="8">
        <f t="shared" ca="1" si="20"/>
        <v>23647.5</v>
      </c>
    </row>
    <row r="1300" spans="11:13" x14ac:dyDescent="0.3">
      <c r="K1300" s="8">
        <f ca="1">Table1[[#This Row],[Price]]*Table1[[#This Row],[Actual Demand]]</f>
        <v>34580</v>
      </c>
      <c r="L1300" s="8">
        <f ca="1">(Table1[[#This Row],[Cost of Package Per Tourist]]*Table1[[#This Row],[Actual Demand]])+(Table1[[#This Row],[Cost per unit of resources]]*Table1[[#This Row],['#Resources of Package]])</f>
        <v>25425</v>
      </c>
      <c r="M1300" s="8">
        <f t="shared" ca="1" si="20"/>
        <v>9155</v>
      </c>
    </row>
    <row r="1301" spans="11:13" x14ac:dyDescent="0.3">
      <c r="K1301" s="8">
        <f ca="1">Table1[[#This Row],[Price]]*Table1[[#This Row],[Actual Demand]]</f>
        <v>101080</v>
      </c>
      <c r="L1301" s="8">
        <f ca="1">(Table1[[#This Row],[Cost of Package Per Tourist]]*Table1[[#This Row],[Actual Demand]])+(Table1[[#This Row],[Cost per unit of resources]]*Table1[[#This Row],['#Resources of Package]])</f>
        <v>74490</v>
      </c>
      <c r="M1301" s="8">
        <f t="shared" ca="1" si="20"/>
        <v>26590</v>
      </c>
    </row>
    <row r="1302" spans="11:13" x14ac:dyDescent="0.3">
      <c r="K1302" s="8">
        <f ca="1">Table1[[#This Row],[Price]]*Table1[[#This Row],[Actual Demand]]</f>
        <v>126350</v>
      </c>
      <c r="L1302" s="8">
        <f ca="1">(Table1[[#This Row],[Cost of Package Per Tourist]]*Table1[[#This Row],[Actual Demand]])+(Table1[[#This Row],[Cost per unit of resources]]*Table1[[#This Row],['#Resources of Package]])</f>
        <v>92212.5</v>
      </c>
      <c r="M1302" s="8">
        <f t="shared" ca="1" si="20"/>
        <v>34137.5</v>
      </c>
    </row>
    <row r="1303" spans="11:13" x14ac:dyDescent="0.3">
      <c r="K1303" s="8">
        <f ca="1">Table1[[#This Row],[Price]]*Table1[[#This Row],[Actual Demand]]</f>
        <v>75810</v>
      </c>
      <c r="L1303" s="8">
        <f ca="1">(Table1[[#This Row],[Cost of Package Per Tourist]]*Table1[[#This Row],[Actual Demand]])+(Table1[[#This Row],[Cost per unit of resources]]*Table1[[#This Row],['#Resources of Package]])</f>
        <v>55507.5</v>
      </c>
      <c r="M1303" s="8">
        <f t="shared" ca="1" si="20"/>
        <v>20302.5</v>
      </c>
    </row>
    <row r="1304" spans="11:13" x14ac:dyDescent="0.3">
      <c r="K1304" s="8">
        <f ca="1">Table1[[#This Row],[Price]]*Table1[[#This Row],[Actual Demand]]</f>
        <v>30750</v>
      </c>
      <c r="L1304" s="8">
        <f ca="1">(Table1[[#This Row],[Cost of Package Per Tourist]]*Table1[[#This Row],[Actual Demand]])+(Table1[[#This Row],[Cost per unit of resources]]*Table1[[#This Row],['#Resources of Package]])</f>
        <v>22552.5</v>
      </c>
      <c r="M1304" s="8">
        <f t="shared" ca="1" si="20"/>
        <v>8197.5</v>
      </c>
    </row>
    <row r="1305" spans="11:13" x14ac:dyDescent="0.3">
      <c r="K1305" s="8">
        <f ca="1">Table1[[#This Row],[Price]]*Table1[[#This Row],[Actual Demand]]</f>
        <v>47970</v>
      </c>
      <c r="L1305" s="8">
        <f ca="1">(Table1[[#This Row],[Cost of Package Per Tourist]]*Table1[[#This Row],[Actual Demand]])+(Table1[[#This Row],[Cost per unit of resources]]*Table1[[#This Row],['#Resources of Package]])</f>
        <v>35047.5</v>
      </c>
      <c r="M1305" s="8">
        <f t="shared" ca="1" si="20"/>
        <v>12922.5</v>
      </c>
    </row>
    <row r="1306" spans="11:13" x14ac:dyDescent="0.3">
      <c r="K1306" s="8">
        <f ca="1">Table1[[#This Row],[Price]]*Table1[[#This Row],[Actual Demand]]</f>
        <v>68880</v>
      </c>
      <c r="L1306" s="8">
        <f ca="1">(Table1[[#This Row],[Cost of Package Per Tourist]]*Table1[[#This Row],[Actual Demand]])+(Table1[[#This Row],[Cost per unit of resources]]*Table1[[#This Row],['#Resources of Package]])</f>
        <v>50310</v>
      </c>
      <c r="M1306" s="8">
        <f t="shared" ca="1" si="20"/>
        <v>18570</v>
      </c>
    </row>
    <row r="1307" spans="11:13" x14ac:dyDescent="0.3">
      <c r="K1307" s="8">
        <f ca="1">Table1[[#This Row],[Price]]*Table1[[#This Row],[Actual Demand]]</f>
        <v>104550</v>
      </c>
      <c r="L1307" s="8">
        <f ca="1">(Table1[[#This Row],[Cost of Package Per Tourist]]*Table1[[#This Row],[Actual Demand]])+(Table1[[#This Row],[Cost per unit of resources]]*Table1[[#This Row],['#Resources of Package]])</f>
        <v>76882.5</v>
      </c>
      <c r="M1307" s="8">
        <f t="shared" ca="1" si="20"/>
        <v>27667.5</v>
      </c>
    </row>
    <row r="1308" spans="11:13" x14ac:dyDescent="0.3">
      <c r="K1308" s="8">
        <f ca="1">Table1[[#This Row],[Price]]*Table1[[#This Row],[Actual Demand]]</f>
        <v>57400</v>
      </c>
      <c r="L1308" s="8">
        <f ca="1">(Table1[[#This Row],[Cost of Package Per Tourist]]*Table1[[#This Row],[Actual Demand]])+(Table1[[#This Row],[Cost per unit of resources]]*Table1[[#This Row],['#Resources of Package]])</f>
        <v>42240</v>
      </c>
      <c r="M1308" s="8">
        <f t="shared" ca="1" si="20"/>
        <v>15160</v>
      </c>
    </row>
    <row r="1309" spans="11:13" x14ac:dyDescent="0.3">
      <c r="K1309" s="8">
        <f ca="1">Table1[[#This Row],[Price]]*Table1[[#This Row],[Actual Demand]]</f>
        <v>141040</v>
      </c>
      <c r="L1309" s="8">
        <f ca="1">(Table1[[#This Row],[Cost of Package Per Tourist]]*Table1[[#This Row],[Actual Demand]])+(Table1[[#This Row],[Cost per unit of resources]]*Table1[[#This Row],['#Resources of Package]])</f>
        <v>103560</v>
      </c>
      <c r="M1309" s="8">
        <f t="shared" ca="1" si="20"/>
        <v>37480</v>
      </c>
    </row>
    <row r="1310" spans="11:13" x14ac:dyDescent="0.3">
      <c r="K1310" s="8">
        <f ca="1">Table1[[#This Row],[Price]]*Table1[[#This Row],[Actual Demand]]</f>
        <v>90200</v>
      </c>
      <c r="L1310" s="8">
        <f ca="1">(Table1[[#This Row],[Cost of Package Per Tourist]]*Table1[[#This Row],[Actual Demand]])+(Table1[[#This Row],[Cost per unit of resources]]*Table1[[#This Row],['#Resources of Package]])</f>
        <v>66330</v>
      </c>
      <c r="M1310" s="8">
        <f t="shared" ca="1" si="20"/>
        <v>23870</v>
      </c>
    </row>
    <row r="1311" spans="11:13" x14ac:dyDescent="0.3">
      <c r="K1311" s="8">
        <f ca="1">Table1[[#This Row],[Price]]*Table1[[#This Row],[Actual Demand]]</f>
        <v>42640</v>
      </c>
      <c r="L1311" s="8">
        <f ca="1">(Table1[[#This Row],[Cost of Package Per Tourist]]*Table1[[#This Row],[Actual Demand]])+(Table1[[#This Row],[Cost per unit of resources]]*Table1[[#This Row],['#Resources of Package]])</f>
        <v>31560</v>
      </c>
      <c r="M1311" s="8">
        <f t="shared" ca="1" si="20"/>
        <v>11080</v>
      </c>
    </row>
    <row r="1312" spans="11:13" x14ac:dyDescent="0.3">
      <c r="K1312" s="8">
        <f ca="1">Table1[[#This Row],[Price]]*Table1[[#This Row],[Actual Demand]]</f>
        <v>50400</v>
      </c>
      <c r="L1312" s="8">
        <f ca="1">(Table1[[#This Row],[Cost of Package Per Tourist]]*Table1[[#This Row],[Actual Demand]])+(Table1[[#This Row],[Cost per unit of resources]]*Table1[[#This Row],['#Resources of Package]])</f>
        <v>36990</v>
      </c>
      <c r="M1312" s="8">
        <f t="shared" ca="1" si="20"/>
        <v>13410</v>
      </c>
    </row>
    <row r="1313" spans="11:13" x14ac:dyDescent="0.3">
      <c r="K1313" s="8">
        <f ca="1">Table1[[#This Row],[Price]]*Table1[[#This Row],[Actual Demand]]</f>
        <v>33120</v>
      </c>
      <c r="L1313" s="8">
        <f ca="1">(Table1[[#This Row],[Cost of Package Per Tourist]]*Table1[[#This Row],[Actual Demand]])+(Table1[[#This Row],[Cost per unit of resources]]*Table1[[#This Row],['#Resources of Package]])</f>
        <v>24510</v>
      </c>
      <c r="M1313" s="8">
        <f t="shared" ca="1" si="20"/>
        <v>8610</v>
      </c>
    </row>
    <row r="1314" spans="11:13" x14ac:dyDescent="0.3">
      <c r="K1314" s="8">
        <f ca="1">Table1[[#This Row],[Price]]*Table1[[#This Row],[Actual Demand]]</f>
        <v>83520</v>
      </c>
      <c r="L1314" s="8">
        <f ca="1">(Table1[[#This Row],[Cost of Package Per Tourist]]*Table1[[#This Row],[Actual Demand]])+(Table1[[#This Row],[Cost per unit of resources]]*Table1[[#This Row],['#Resources of Package]])</f>
        <v>61230</v>
      </c>
      <c r="M1314" s="8">
        <f t="shared" ca="1" si="20"/>
        <v>22290</v>
      </c>
    </row>
    <row r="1315" spans="11:13" x14ac:dyDescent="0.3">
      <c r="K1315" s="8">
        <f ca="1">Table1[[#This Row],[Price]]*Table1[[#This Row],[Actual Demand]]</f>
        <v>102240</v>
      </c>
      <c r="L1315" s="8">
        <f ca="1">(Table1[[#This Row],[Cost of Package Per Tourist]]*Table1[[#This Row],[Actual Demand]])+(Table1[[#This Row],[Cost per unit of resources]]*Table1[[#This Row],['#Resources of Package]])</f>
        <v>75000</v>
      </c>
      <c r="M1315" s="8">
        <f t="shared" ca="1" si="20"/>
        <v>27240</v>
      </c>
    </row>
    <row r="1316" spans="11:13" x14ac:dyDescent="0.3">
      <c r="K1316" s="8">
        <f ca="1">Table1[[#This Row],[Price]]*Table1[[#This Row],[Actual Demand]]</f>
        <v>73800</v>
      </c>
      <c r="L1316" s="8">
        <f ca="1">(Table1[[#This Row],[Cost of Package Per Tourist]]*Table1[[#This Row],[Actual Demand]])+(Table1[[#This Row],[Cost per unit of resources]]*Table1[[#This Row],['#Resources of Package]])</f>
        <v>53820</v>
      </c>
      <c r="M1316" s="8">
        <f t="shared" ca="1" si="20"/>
        <v>19980</v>
      </c>
    </row>
    <row r="1317" spans="11:13" x14ac:dyDescent="0.3">
      <c r="K1317" s="8">
        <f ca="1">Table1[[#This Row],[Price]]*Table1[[#This Row],[Actual Demand]]</f>
        <v>114390</v>
      </c>
      <c r="L1317" s="8">
        <f ca="1">(Table1[[#This Row],[Cost of Package Per Tourist]]*Table1[[#This Row],[Actual Demand]])+(Table1[[#This Row],[Cost per unit of resources]]*Table1[[#This Row],['#Resources of Package]])</f>
        <v>83242.5</v>
      </c>
      <c r="M1317" s="8">
        <f t="shared" ca="1" si="20"/>
        <v>31147.5</v>
      </c>
    </row>
    <row r="1318" spans="11:13" x14ac:dyDescent="0.3">
      <c r="K1318" s="8">
        <f ca="1">Table1[[#This Row],[Price]]*Table1[[#This Row],[Actual Demand]]</f>
        <v>63960</v>
      </c>
      <c r="L1318" s="8">
        <f ca="1">(Table1[[#This Row],[Cost of Package Per Tourist]]*Table1[[#This Row],[Actual Demand]])+(Table1[[#This Row],[Cost per unit of resources]]*Table1[[#This Row],['#Resources of Package]])</f>
        <v>46740</v>
      </c>
      <c r="M1318" s="8">
        <f t="shared" ca="1" si="20"/>
        <v>17220</v>
      </c>
    </row>
    <row r="1319" spans="11:13" x14ac:dyDescent="0.3">
      <c r="K1319" s="8">
        <f ca="1">Table1[[#This Row],[Price]]*Table1[[#This Row],[Actual Demand]]</f>
        <v>94710</v>
      </c>
      <c r="L1319" s="8">
        <f ca="1">(Table1[[#This Row],[Cost of Package Per Tourist]]*Table1[[#This Row],[Actual Demand]])+(Table1[[#This Row],[Cost per unit of resources]]*Table1[[#This Row],['#Resources of Package]])</f>
        <v>69532.5</v>
      </c>
      <c r="M1319" s="8">
        <f t="shared" ca="1" si="20"/>
        <v>25177.5</v>
      </c>
    </row>
    <row r="1320" spans="11:13" x14ac:dyDescent="0.3">
      <c r="K1320" s="8">
        <f ca="1">Table1[[#This Row],[Price]]*Table1[[#This Row],[Actual Demand]]</f>
        <v>75600</v>
      </c>
      <c r="L1320" s="8">
        <f ca="1">(Table1[[#This Row],[Cost of Package Per Tourist]]*Table1[[#This Row],[Actual Demand]])+(Table1[[#This Row],[Cost per unit of resources]]*Table1[[#This Row],['#Resources of Package]])</f>
        <v>55740</v>
      </c>
      <c r="M1320" s="8">
        <f t="shared" ca="1" si="20"/>
        <v>19860</v>
      </c>
    </row>
    <row r="1321" spans="11:13" x14ac:dyDescent="0.3">
      <c r="K1321" s="8">
        <f ca="1">Table1[[#This Row],[Price]]*Table1[[#This Row],[Actual Demand]]</f>
        <v>84000</v>
      </c>
      <c r="L1321" s="8">
        <f ca="1">(Table1[[#This Row],[Cost of Package Per Tourist]]*Table1[[#This Row],[Actual Demand]])+(Table1[[#This Row],[Cost per unit of resources]]*Table1[[#This Row],['#Resources of Package]])</f>
        <v>61680</v>
      </c>
      <c r="M1321" s="8">
        <f t="shared" ca="1" si="20"/>
        <v>22320</v>
      </c>
    </row>
    <row r="1322" spans="11:13" x14ac:dyDescent="0.3">
      <c r="K1322" s="8">
        <f ca="1">Table1[[#This Row],[Price]]*Table1[[#This Row],[Actual Demand]]</f>
        <v>89040</v>
      </c>
      <c r="L1322" s="8">
        <f ca="1">(Table1[[#This Row],[Cost of Package Per Tourist]]*Table1[[#This Row],[Actual Demand]])+(Table1[[#This Row],[Cost per unit of resources]]*Table1[[#This Row],['#Resources of Package]])</f>
        <v>65500</v>
      </c>
      <c r="M1322" s="8">
        <f t="shared" ca="1" si="20"/>
        <v>23540</v>
      </c>
    </row>
    <row r="1323" spans="11:13" x14ac:dyDescent="0.3">
      <c r="K1323" s="8">
        <f ca="1">Table1[[#This Row],[Price]]*Table1[[#This Row],[Actual Demand]]</f>
        <v>62160</v>
      </c>
      <c r="L1323" s="8">
        <f ca="1">(Table1[[#This Row],[Cost of Package Per Tourist]]*Table1[[#This Row],[Actual Demand]])+(Table1[[#This Row],[Cost per unit of resources]]*Table1[[#This Row],['#Resources of Package]])</f>
        <v>45420</v>
      </c>
      <c r="M1323" s="8">
        <f t="shared" ca="1" si="20"/>
        <v>16740</v>
      </c>
    </row>
    <row r="1324" spans="11:13" x14ac:dyDescent="0.3">
      <c r="K1324" s="8">
        <f ca="1">Table1[[#This Row],[Price]]*Table1[[#This Row],[Actual Demand]]</f>
        <v>58400</v>
      </c>
      <c r="L1324" s="8">
        <f ca="1">(Table1[[#This Row],[Cost of Package Per Tourist]]*Table1[[#This Row],[Actual Demand]])+(Table1[[#This Row],[Cost per unit of resources]]*Table1[[#This Row],['#Resources of Package]])</f>
        <v>42680</v>
      </c>
      <c r="M1324" s="8">
        <f t="shared" ca="1" si="20"/>
        <v>15720</v>
      </c>
    </row>
    <row r="1325" spans="11:13" x14ac:dyDescent="0.3">
      <c r="K1325" s="8">
        <f ca="1">Table1[[#This Row],[Price]]*Table1[[#This Row],[Actual Demand]]</f>
        <v>40150</v>
      </c>
      <c r="L1325" s="8">
        <f ca="1">(Table1[[#This Row],[Cost of Package Per Tourist]]*Table1[[#This Row],[Actual Demand]])+(Table1[[#This Row],[Cost per unit of resources]]*Table1[[#This Row],['#Resources of Package]])</f>
        <v>29752.5</v>
      </c>
      <c r="M1325" s="8">
        <f t="shared" ca="1" si="20"/>
        <v>10397.5</v>
      </c>
    </row>
    <row r="1326" spans="11:13" x14ac:dyDescent="0.3">
      <c r="K1326" s="8">
        <f ca="1">Table1[[#This Row],[Price]]*Table1[[#This Row],[Actual Demand]]</f>
        <v>114975</v>
      </c>
      <c r="L1326" s="8">
        <f ca="1">(Table1[[#This Row],[Cost of Package Per Tourist]]*Table1[[#This Row],[Actual Demand]])+(Table1[[#This Row],[Cost per unit of resources]]*Table1[[#This Row],['#Resources of Package]])</f>
        <v>84111.25</v>
      </c>
      <c r="M1326" s="8">
        <f t="shared" ca="1" si="20"/>
        <v>30863.75</v>
      </c>
    </row>
    <row r="1327" spans="11:13" x14ac:dyDescent="0.3">
      <c r="K1327" s="8">
        <f ca="1">Table1[[#This Row],[Price]]*Table1[[#This Row],[Actual Demand]]</f>
        <v>47450</v>
      </c>
      <c r="L1327" s="8">
        <f ca="1">(Table1[[#This Row],[Cost of Package Per Tourist]]*Table1[[#This Row],[Actual Demand]])+(Table1[[#This Row],[Cost per unit of resources]]*Table1[[#This Row],['#Resources of Package]])</f>
        <v>35027.5</v>
      </c>
      <c r="M1327" s="8">
        <f t="shared" ca="1" si="20"/>
        <v>12422.5</v>
      </c>
    </row>
    <row r="1328" spans="11:13" x14ac:dyDescent="0.3">
      <c r="K1328" s="8">
        <f ca="1">Table1[[#This Row],[Price]]*Table1[[#This Row],[Actual Demand]]</f>
        <v>66300</v>
      </c>
      <c r="L1328" s="8">
        <f ca="1">(Table1[[#This Row],[Cost of Package Per Tourist]]*Table1[[#This Row],[Actual Demand]])+(Table1[[#This Row],[Cost per unit of resources]]*Table1[[#This Row],['#Resources of Package]])</f>
        <v>48275</v>
      </c>
      <c r="M1328" s="8">
        <f t="shared" ca="1" si="20"/>
        <v>18025</v>
      </c>
    </row>
    <row r="1329" spans="11:13" x14ac:dyDescent="0.3">
      <c r="K1329" s="8">
        <f ca="1">Table1[[#This Row],[Price]]*Table1[[#This Row],[Actual Demand]]</f>
        <v>76050</v>
      </c>
      <c r="L1329" s="8">
        <f ca="1">(Table1[[#This Row],[Cost of Package Per Tourist]]*Table1[[#This Row],[Actual Demand]])+(Table1[[#This Row],[Cost per unit of resources]]*Table1[[#This Row],['#Resources of Package]])</f>
        <v>55537.5</v>
      </c>
      <c r="M1329" s="8">
        <f t="shared" ca="1" si="20"/>
        <v>20512.5</v>
      </c>
    </row>
    <row r="1330" spans="11:13" x14ac:dyDescent="0.3">
      <c r="K1330" s="8">
        <f ca="1">Table1[[#This Row],[Price]]*Table1[[#This Row],[Actual Demand]]</f>
        <v>117000</v>
      </c>
      <c r="L1330" s="8">
        <f ca="1">(Table1[[#This Row],[Cost of Package Per Tourist]]*Table1[[#This Row],[Actual Demand]])+(Table1[[#This Row],[Cost per unit of resources]]*Table1[[#This Row],['#Resources of Package]])</f>
        <v>85400</v>
      </c>
      <c r="M1330" s="8">
        <f t="shared" ca="1" si="20"/>
        <v>31600</v>
      </c>
    </row>
    <row r="1331" spans="11:13" x14ac:dyDescent="0.3">
      <c r="K1331" s="8">
        <f ca="1">Table1[[#This Row],[Price]]*Table1[[#This Row],[Actual Demand]]</f>
        <v>122850</v>
      </c>
      <c r="L1331" s="8">
        <f ca="1">(Table1[[#This Row],[Cost of Package Per Tourist]]*Table1[[#This Row],[Actual Demand]])+(Table1[[#This Row],[Cost per unit of resources]]*Table1[[#This Row],['#Resources of Package]])</f>
        <v>89437.5</v>
      </c>
      <c r="M1331" s="8">
        <f t="shared" ca="1" si="20"/>
        <v>33412.5</v>
      </c>
    </row>
    <row r="1332" spans="11:13" x14ac:dyDescent="0.3">
      <c r="K1332" s="8">
        <f ca="1">Table1[[#This Row],[Price]]*Table1[[#This Row],[Actual Demand]]</f>
        <v>109450</v>
      </c>
      <c r="L1332" s="8">
        <f ca="1">(Table1[[#This Row],[Cost of Package Per Tourist]]*Table1[[#This Row],[Actual Demand]])+(Table1[[#This Row],[Cost per unit of resources]]*Table1[[#This Row],['#Resources of Package]])</f>
        <v>81007.5</v>
      </c>
      <c r="M1332" s="8">
        <f t="shared" ca="1" si="20"/>
        <v>28442.5</v>
      </c>
    </row>
    <row r="1333" spans="11:13" x14ac:dyDescent="0.3">
      <c r="K1333" s="8">
        <f ca="1">Table1[[#This Row],[Price]]*Table1[[#This Row],[Actual Demand]]</f>
        <v>75620</v>
      </c>
      <c r="L1333" s="8">
        <f ca="1">(Table1[[#This Row],[Cost of Package Per Tourist]]*Table1[[#This Row],[Actual Demand]])+(Table1[[#This Row],[Cost per unit of resources]]*Table1[[#This Row],['#Resources of Package]])</f>
        <v>55515</v>
      </c>
      <c r="M1333" s="8">
        <f t="shared" ca="1" si="20"/>
        <v>20105</v>
      </c>
    </row>
    <row r="1334" spans="11:13" x14ac:dyDescent="0.3">
      <c r="K1334" s="8">
        <f ca="1">Table1[[#This Row],[Price]]*Table1[[#This Row],[Actual Demand]]</f>
        <v>77610</v>
      </c>
      <c r="L1334" s="8">
        <f ca="1">(Table1[[#This Row],[Cost of Package Per Tourist]]*Table1[[#This Row],[Actual Demand]])+(Table1[[#This Row],[Cost per unit of resources]]*Table1[[#This Row],['#Resources of Package]])</f>
        <v>57207.5</v>
      </c>
      <c r="M1334" s="8">
        <f t="shared" ca="1" si="20"/>
        <v>20402.5</v>
      </c>
    </row>
    <row r="1335" spans="11:13" x14ac:dyDescent="0.3">
      <c r="K1335" s="8">
        <f ca="1">Table1[[#This Row],[Price]]*Table1[[#This Row],[Actual Demand]]</f>
        <v>109450</v>
      </c>
      <c r="L1335" s="8">
        <f ca="1">(Table1[[#This Row],[Cost of Package Per Tourist]]*Table1[[#This Row],[Actual Demand]])+(Table1[[#This Row],[Cost per unit of resources]]*Table1[[#This Row],['#Resources of Package]])</f>
        <v>81207.5</v>
      </c>
      <c r="M1335" s="8">
        <f t="shared" ca="1" si="20"/>
        <v>28242.5</v>
      </c>
    </row>
    <row r="1336" spans="11:13" x14ac:dyDescent="0.3">
      <c r="K1336" s="8">
        <f ca="1">Table1[[#This Row],[Price]]*Table1[[#This Row],[Actual Demand]]</f>
        <v>63650</v>
      </c>
      <c r="L1336" s="8">
        <f ca="1">(Table1[[#This Row],[Cost of Package Per Tourist]]*Table1[[#This Row],[Actual Demand]])+(Table1[[#This Row],[Cost per unit of resources]]*Table1[[#This Row],['#Resources of Package]])</f>
        <v>46217.5</v>
      </c>
      <c r="M1336" s="8">
        <f t="shared" ca="1" si="20"/>
        <v>17432.5</v>
      </c>
    </row>
    <row r="1337" spans="11:13" x14ac:dyDescent="0.3">
      <c r="K1337" s="8">
        <f ca="1">Table1[[#This Row],[Price]]*Table1[[#This Row],[Actual Demand]]</f>
        <v>56280</v>
      </c>
      <c r="L1337" s="8">
        <f ca="1">(Table1[[#This Row],[Cost of Package Per Tourist]]*Table1[[#This Row],[Actual Demand]])+(Table1[[#This Row],[Cost per unit of resources]]*Table1[[#This Row],['#Resources of Package]])</f>
        <v>40710</v>
      </c>
      <c r="M1337" s="8">
        <f t="shared" ca="1" si="20"/>
        <v>15570</v>
      </c>
    </row>
    <row r="1338" spans="11:13" x14ac:dyDescent="0.3">
      <c r="K1338" s="8">
        <f ca="1">Table1[[#This Row],[Price]]*Table1[[#This Row],[Actual Demand]]</f>
        <v>63650</v>
      </c>
      <c r="L1338" s="8">
        <f ca="1">(Table1[[#This Row],[Cost of Package Per Tourist]]*Table1[[#This Row],[Actual Demand]])+(Table1[[#This Row],[Cost per unit of resources]]*Table1[[#This Row],['#Resources of Package]])</f>
        <v>46357.5</v>
      </c>
      <c r="M1338" s="8">
        <f t="shared" ca="1" si="20"/>
        <v>17292.5</v>
      </c>
    </row>
    <row r="1339" spans="11:13" x14ac:dyDescent="0.3">
      <c r="K1339" s="8">
        <f ca="1">Table1[[#This Row],[Price]]*Table1[[#This Row],[Actual Demand]]</f>
        <v>36850</v>
      </c>
      <c r="L1339" s="8">
        <f ca="1">(Table1[[#This Row],[Cost of Package Per Tourist]]*Table1[[#This Row],[Actual Demand]])+(Table1[[#This Row],[Cost per unit of resources]]*Table1[[#This Row],['#Resources of Package]])</f>
        <v>26657.5</v>
      </c>
      <c r="M1339" s="8">
        <f t="shared" ca="1" si="20"/>
        <v>10192.5</v>
      </c>
    </row>
    <row r="1340" spans="11:13" x14ac:dyDescent="0.3">
      <c r="K1340" s="8">
        <f ca="1">Table1[[#This Row],[Price]]*Table1[[#This Row],[Actual Demand]]</f>
        <v>104550</v>
      </c>
      <c r="L1340" s="8">
        <f ca="1">(Table1[[#This Row],[Cost of Package Per Tourist]]*Table1[[#This Row],[Actual Demand]])+(Table1[[#This Row],[Cost per unit of resources]]*Table1[[#This Row],['#Resources of Package]])</f>
        <v>76712.5</v>
      </c>
      <c r="M1340" s="8">
        <f t="shared" ca="1" si="20"/>
        <v>27837.5</v>
      </c>
    </row>
    <row r="1341" spans="11:13" x14ac:dyDescent="0.3">
      <c r="K1341" s="8">
        <f ca="1">Table1[[#This Row],[Price]]*Table1[[#This Row],[Actual Demand]]</f>
        <v>112750</v>
      </c>
      <c r="L1341" s="8">
        <f ca="1">(Table1[[#This Row],[Cost of Package Per Tourist]]*Table1[[#This Row],[Actual Demand]])+(Table1[[#This Row],[Cost per unit of resources]]*Table1[[#This Row],['#Resources of Package]])</f>
        <v>82562.5</v>
      </c>
      <c r="M1341" s="8">
        <f t="shared" ca="1" si="20"/>
        <v>30187.5</v>
      </c>
    </row>
    <row r="1342" spans="11:13" x14ac:dyDescent="0.3">
      <c r="K1342" s="8">
        <f ca="1">Table1[[#This Row],[Price]]*Table1[[#This Row],[Actual Demand]]</f>
        <v>106600</v>
      </c>
      <c r="L1342" s="8">
        <f ca="1">(Table1[[#This Row],[Cost of Package Per Tourist]]*Table1[[#This Row],[Actual Demand]])+(Table1[[#This Row],[Cost per unit of resources]]*Table1[[#This Row],['#Resources of Package]])</f>
        <v>78230</v>
      </c>
      <c r="M1342" s="8">
        <f t="shared" ca="1" si="20"/>
        <v>28370</v>
      </c>
    </row>
    <row r="1343" spans="11:13" x14ac:dyDescent="0.3">
      <c r="K1343" s="8">
        <f ca="1">Table1[[#This Row],[Price]]*Table1[[#This Row],[Actual Demand]]</f>
        <v>60475</v>
      </c>
      <c r="L1343" s="8">
        <f ca="1">(Table1[[#This Row],[Cost of Package Per Tourist]]*Table1[[#This Row],[Actual Demand]])+(Table1[[#This Row],[Cost per unit of resources]]*Table1[[#This Row],['#Resources of Package]])</f>
        <v>44316.25</v>
      </c>
      <c r="M1343" s="8">
        <f t="shared" ca="1" si="20"/>
        <v>16158.75</v>
      </c>
    </row>
    <row r="1344" spans="11:13" x14ac:dyDescent="0.3">
      <c r="K1344" s="8">
        <f ca="1">Table1[[#This Row],[Price]]*Table1[[#This Row],[Actual Demand]]</f>
        <v>37950</v>
      </c>
      <c r="L1344" s="8">
        <f ca="1">(Table1[[#This Row],[Cost of Package Per Tourist]]*Table1[[#This Row],[Actual Demand]])+(Table1[[#This Row],[Cost per unit of resources]]*Table1[[#This Row],['#Resources of Package]])</f>
        <v>27912.5</v>
      </c>
      <c r="M1344" s="8">
        <f t="shared" ca="1" si="20"/>
        <v>10037.5</v>
      </c>
    </row>
    <row r="1345" spans="11:13" x14ac:dyDescent="0.3">
      <c r="K1345" s="8">
        <f ca="1">Table1[[#This Row],[Price]]*Table1[[#This Row],[Actual Demand]]</f>
        <v>63250</v>
      </c>
      <c r="L1345" s="8">
        <f ca="1">(Table1[[#This Row],[Cost of Package Per Tourist]]*Table1[[#This Row],[Actual Demand]])+(Table1[[#This Row],[Cost per unit of resources]]*Table1[[#This Row],['#Resources of Package]])</f>
        <v>46407.5</v>
      </c>
      <c r="M1345" s="8">
        <f t="shared" ca="1" si="20"/>
        <v>16842.5</v>
      </c>
    </row>
    <row r="1346" spans="11:13" x14ac:dyDescent="0.3">
      <c r="K1346" s="8">
        <f ca="1">Table1[[#This Row],[Price]]*Table1[[#This Row],[Actual Demand]]</f>
        <v>37950</v>
      </c>
      <c r="L1346" s="8">
        <f ca="1">(Table1[[#This Row],[Cost of Package Per Tourist]]*Table1[[#This Row],[Actual Demand]])+(Table1[[#This Row],[Cost per unit of resources]]*Table1[[#This Row],['#Resources of Package]])</f>
        <v>27862.5</v>
      </c>
      <c r="M1346" s="8">
        <f t="shared" ca="1" si="20"/>
        <v>10087.5</v>
      </c>
    </row>
    <row r="1347" spans="11:13" x14ac:dyDescent="0.3">
      <c r="K1347" s="8">
        <f ca="1">Table1[[#This Row],[Price]]*Table1[[#This Row],[Actual Demand]]</f>
        <v>39600</v>
      </c>
      <c r="L1347" s="8">
        <f ca="1">(Table1[[#This Row],[Cost of Package Per Tourist]]*Table1[[#This Row],[Actual Demand]])+(Table1[[#This Row],[Cost per unit of resources]]*Table1[[#This Row],['#Resources of Package]])</f>
        <v>29130</v>
      </c>
      <c r="M1347" s="8">
        <f t="shared" ref="M1347:M1410" ca="1" si="21">K1347-L1347</f>
        <v>10470</v>
      </c>
    </row>
    <row r="1348" spans="11:13" x14ac:dyDescent="0.3">
      <c r="K1348" s="8">
        <f ca="1">Table1[[#This Row],[Price]]*Table1[[#This Row],[Actual Demand]]</f>
        <v>46440</v>
      </c>
      <c r="L1348" s="8">
        <f ca="1">(Table1[[#This Row],[Cost of Package Per Tourist]]*Table1[[#This Row],[Actual Demand]])+(Table1[[#This Row],[Cost per unit of resources]]*Table1[[#This Row],['#Resources of Package]])</f>
        <v>33870</v>
      </c>
      <c r="M1348" s="8">
        <f t="shared" ca="1" si="21"/>
        <v>12570</v>
      </c>
    </row>
    <row r="1349" spans="11:13" x14ac:dyDescent="0.3">
      <c r="K1349" s="8">
        <f ca="1">Table1[[#This Row],[Price]]*Table1[[#This Row],[Actual Demand]]</f>
        <v>34830</v>
      </c>
      <c r="L1349" s="8">
        <f ca="1">(Table1[[#This Row],[Cost of Package Per Tourist]]*Table1[[#This Row],[Actual Demand]])+(Table1[[#This Row],[Cost per unit of resources]]*Table1[[#This Row],['#Resources of Package]])</f>
        <v>25432.5</v>
      </c>
      <c r="M1349" s="8">
        <f t="shared" ca="1" si="21"/>
        <v>9397.5</v>
      </c>
    </row>
    <row r="1350" spans="11:13" x14ac:dyDescent="0.3">
      <c r="K1350" s="8">
        <f ca="1">Table1[[#This Row],[Price]]*Table1[[#This Row],[Actual Demand]]</f>
        <v>28810</v>
      </c>
      <c r="L1350" s="8">
        <f ca="1">(Table1[[#This Row],[Cost of Package Per Tourist]]*Table1[[#This Row],[Actual Demand]])+(Table1[[#This Row],[Cost per unit of resources]]*Table1[[#This Row],['#Resources of Package]])</f>
        <v>21087.5</v>
      </c>
      <c r="M1350" s="8">
        <f t="shared" ca="1" si="21"/>
        <v>7722.5</v>
      </c>
    </row>
    <row r="1351" spans="11:13" x14ac:dyDescent="0.3">
      <c r="K1351" s="8">
        <f ca="1">Table1[[#This Row],[Price]]*Table1[[#This Row],[Actual Demand]]</f>
        <v>18060</v>
      </c>
      <c r="L1351" s="8">
        <f ca="1">(Table1[[#This Row],[Cost of Package Per Tourist]]*Table1[[#This Row],[Actual Demand]])+(Table1[[#This Row],[Cost per unit of resources]]*Table1[[#This Row],['#Resources of Package]])</f>
        <v>13235</v>
      </c>
      <c r="M1351" s="8">
        <f t="shared" ca="1" si="21"/>
        <v>4825</v>
      </c>
    </row>
    <row r="1352" spans="11:13" x14ac:dyDescent="0.3">
      <c r="K1352" s="8">
        <f ca="1">Table1[[#This Row],[Price]]*Table1[[#This Row],[Actual Demand]]</f>
        <v>86670</v>
      </c>
      <c r="L1352" s="8">
        <f ca="1">(Table1[[#This Row],[Cost of Package Per Tourist]]*Table1[[#This Row],[Actual Demand]])+(Table1[[#This Row],[Cost per unit of resources]]*Table1[[#This Row],['#Resources of Package]])</f>
        <v>63102.5</v>
      </c>
      <c r="M1352" s="8">
        <f t="shared" ca="1" si="21"/>
        <v>23567.5</v>
      </c>
    </row>
    <row r="1353" spans="11:13" x14ac:dyDescent="0.3">
      <c r="K1353" s="8">
        <f ca="1">Table1[[#This Row],[Price]]*Table1[[#This Row],[Actual Demand]]</f>
        <v>44550</v>
      </c>
      <c r="L1353" s="8">
        <f ca="1">(Table1[[#This Row],[Cost of Package Per Tourist]]*Table1[[#This Row],[Actual Demand]])+(Table1[[#This Row],[Cost per unit of resources]]*Table1[[#This Row],['#Resources of Package]])</f>
        <v>32432.5</v>
      </c>
      <c r="M1353" s="8">
        <f t="shared" ca="1" si="21"/>
        <v>12117.5</v>
      </c>
    </row>
    <row r="1354" spans="11:13" x14ac:dyDescent="0.3">
      <c r="K1354" s="8">
        <f ca="1">Table1[[#This Row],[Price]]*Table1[[#This Row],[Actual Demand]]</f>
        <v>33210</v>
      </c>
      <c r="L1354" s="8">
        <f ca="1">(Table1[[#This Row],[Cost of Package Per Tourist]]*Table1[[#This Row],[Actual Demand]])+(Table1[[#This Row],[Cost per unit of resources]]*Table1[[#This Row],['#Resources of Package]])</f>
        <v>24327.5</v>
      </c>
      <c r="M1354" s="8">
        <f t="shared" ca="1" si="21"/>
        <v>8882.5</v>
      </c>
    </row>
    <row r="1355" spans="11:13" x14ac:dyDescent="0.3">
      <c r="K1355" s="8">
        <f ca="1">Table1[[#This Row],[Price]]*Table1[[#This Row],[Actual Demand]]</f>
        <v>34020</v>
      </c>
      <c r="L1355" s="8">
        <f ca="1">(Table1[[#This Row],[Cost of Package Per Tourist]]*Table1[[#This Row],[Actual Demand]])+(Table1[[#This Row],[Cost per unit of resources]]*Table1[[#This Row],['#Resources of Package]])</f>
        <v>24895</v>
      </c>
      <c r="M1355" s="8">
        <f t="shared" ca="1" si="21"/>
        <v>9125</v>
      </c>
    </row>
    <row r="1356" spans="11:13" x14ac:dyDescent="0.3">
      <c r="K1356" s="8">
        <f ca="1">Table1[[#This Row],[Price]]*Table1[[#This Row],[Actual Demand]]</f>
        <v>94620</v>
      </c>
      <c r="L1356" s="8">
        <f ca="1">(Table1[[#This Row],[Cost of Package Per Tourist]]*Table1[[#This Row],[Actual Demand]])+(Table1[[#This Row],[Cost per unit of resources]]*Table1[[#This Row],['#Resources of Package]])</f>
        <v>69005</v>
      </c>
      <c r="M1356" s="8">
        <f t="shared" ca="1" si="21"/>
        <v>25615</v>
      </c>
    </row>
    <row r="1357" spans="11:13" x14ac:dyDescent="0.3">
      <c r="K1357" s="8">
        <f ca="1">Table1[[#This Row],[Price]]*Table1[[#This Row],[Actual Demand]]</f>
        <v>81340</v>
      </c>
      <c r="L1357" s="8">
        <f ca="1">(Table1[[#This Row],[Cost of Package Per Tourist]]*Table1[[#This Row],[Actual Demand]])+(Table1[[#This Row],[Cost per unit of resources]]*Table1[[#This Row],['#Resources of Package]])</f>
        <v>59585</v>
      </c>
      <c r="M1357" s="8">
        <f t="shared" ca="1" si="21"/>
        <v>21755</v>
      </c>
    </row>
    <row r="1358" spans="11:13" x14ac:dyDescent="0.3">
      <c r="K1358" s="8">
        <f ca="1">Table1[[#This Row],[Price]]*Table1[[#This Row],[Actual Demand]]</f>
        <v>95450</v>
      </c>
      <c r="L1358" s="8">
        <f ca="1">(Table1[[#This Row],[Cost of Package Per Tourist]]*Table1[[#This Row],[Actual Demand]])+(Table1[[#This Row],[Cost per unit of resources]]*Table1[[#This Row],['#Resources of Package]])</f>
        <v>69447.5</v>
      </c>
      <c r="M1358" s="8">
        <f t="shared" ca="1" si="21"/>
        <v>26002.5</v>
      </c>
    </row>
    <row r="1359" spans="11:13" x14ac:dyDescent="0.3">
      <c r="K1359" s="8">
        <f ca="1">Table1[[#This Row],[Price]]*Table1[[#This Row],[Actual Demand]]</f>
        <v>28153</v>
      </c>
      <c r="L1359" s="8">
        <f ca="1">(Table1[[#This Row],[Cost of Package Per Tourist]]*Table1[[#This Row],[Actual Demand]])+(Table1[[#This Row],[Cost per unit of resources]]*Table1[[#This Row],['#Resources of Package]])</f>
        <v>20414.75</v>
      </c>
      <c r="M1359" s="8">
        <f t="shared" ca="1" si="21"/>
        <v>7738.25</v>
      </c>
    </row>
    <row r="1360" spans="11:13" x14ac:dyDescent="0.3">
      <c r="K1360" s="8">
        <f ca="1">Table1[[#This Row],[Price]]*Table1[[#This Row],[Actual Demand]]</f>
        <v>49717</v>
      </c>
      <c r="L1360" s="8">
        <f ca="1">(Table1[[#This Row],[Cost of Package Per Tourist]]*Table1[[#This Row],[Actual Demand]])+(Table1[[#This Row],[Cost per unit of resources]]*Table1[[#This Row],['#Resources of Package]])</f>
        <v>35867.75</v>
      </c>
      <c r="M1360" s="8">
        <f t="shared" ca="1" si="21"/>
        <v>13849.25</v>
      </c>
    </row>
    <row r="1361" spans="11:13" x14ac:dyDescent="0.3">
      <c r="K1361" s="8">
        <f ca="1">Table1[[#This Row],[Price]]*Table1[[#This Row],[Actual Demand]]</f>
        <v>45524</v>
      </c>
      <c r="L1361" s="8">
        <f ca="1">(Table1[[#This Row],[Cost of Package Per Tourist]]*Table1[[#This Row],[Actual Demand]])+(Table1[[#This Row],[Cost per unit of resources]]*Table1[[#This Row],['#Resources of Package]])</f>
        <v>32903</v>
      </c>
      <c r="M1361" s="8">
        <f t="shared" ca="1" si="21"/>
        <v>12621</v>
      </c>
    </row>
    <row r="1362" spans="11:13" x14ac:dyDescent="0.3">
      <c r="K1362" s="8">
        <f ca="1">Table1[[#This Row],[Price]]*Table1[[#This Row],[Actual Demand]]</f>
        <v>41930</v>
      </c>
      <c r="L1362" s="8">
        <f ca="1">(Table1[[#This Row],[Cost of Package Per Tourist]]*Table1[[#This Row],[Actual Demand]])+(Table1[[#This Row],[Cost per unit of resources]]*Table1[[#This Row],['#Resources of Package]])</f>
        <v>30227.5</v>
      </c>
      <c r="M1362" s="8">
        <f t="shared" ca="1" si="21"/>
        <v>11702.5</v>
      </c>
    </row>
    <row r="1363" spans="11:13" x14ac:dyDescent="0.3">
      <c r="K1363" s="8">
        <f ca="1">Table1[[#This Row],[Price]]*Table1[[#This Row],[Actual Demand]]</f>
        <v>91180</v>
      </c>
      <c r="L1363" s="8">
        <f ca="1">(Table1[[#This Row],[Cost of Package Per Tourist]]*Table1[[#This Row],[Actual Demand]])+(Table1[[#This Row],[Cost per unit of resources]]*Table1[[#This Row],['#Resources of Package]])</f>
        <v>66845</v>
      </c>
      <c r="M1363" s="8">
        <f t="shared" ca="1" si="21"/>
        <v>24335</v>
      </c>
    </row>
    <row r="1364" spans="11:13" x14ac:dyDescent="0.3">
      <c r="K1364" s="8">
        <f ca="1">Table1[[#This Row],[Price]]*Table1[[#This Row],[Actual Demand]]</f>
        <v>78960</v>
      </c>
      <c r="L1364" s="8">
        <f ca="1">(Table1[[#This Row],[Cost of Package Per Tourist]]*Table1[[#This Row],[Actual Demand]])+(Table1[[#This Row],[Cost per unit of resources]]*Table1[[#This Row],['#Resources of Package]])</f>
        <v>57800</v>
      </c>
      <c r="M1364" s="8">
        <f t="shared" ca="1" si="21"/>
        <v>21160</v>
      </c>
    </row>
    <row r="1365" spans="11:13" x14ac:dyDescent="0.3">
      <c r="K1365" s="8">
        <f ca="1">Table1[[#This Row],[Price]]*Table1[[#This Row],[Actual Demand]]</f>
        <v>64860</v>
      </c>
      <c r="L1365" s="8">
        <f ca="1">(Table1[[#This Row],[Cost of Package Per Tourist]]*Table1[[#This Row],[Actual Demand]])+(Table1[[#This Row],[Cost per unit of resources]]*Table1[[#This Row],['#Resources of Package]])</f>
        <v>47465</v>
      </c>
      <c r="M1365" s="8">
        <f t="shared" ca="1" si="21"/>
        <v>17395</v>
      </c>
    </row>
    <row r="1366" spans="11:13" x14ac:dyDescent="0.3">
      <c r="K1366" s="8">
        <f ca="1">Table1[[#This Row],[Price]]*Table1[[#This Row],[Actual Demand]]</f>
        <v>61100</v>
      </c>
      <c r="L1366" s="8">
        <f ca="1">(Table1[[#This Row],[Cost of Package Per Tourist]]*Table1[[#This Row],[Actual Demand]])+(Table1[[#This Row],[Cost per unit of resources]]*Table1[[#This Row],['#Resources of Package]])</f>
        <v>44845</v>
      </c>
      <c r="M1366" s="8">
        <f t="shared" ca="1" si="21"/>
        <v>16255</v>
      </c>
    </row>
    <row r="1367" spans="11:13" x14ac:dyDescent="0.3">
      <c r="K1367" s="8">
        <f ca="1">Table1[[#This Row],[Price]]*Table1[[#This Row],[Actual Demand]]</f>
        <v>60760</v>
      </c>
      <c r="L1367" s="8">
        <f ca="1">(Table1[[#This Row],[Cost of Package Per Tourist]]*Table1[[#This Row],[Actual Demand]])+(Table1[[#This Row],[Cost per unit of resources]]*Table1[[#This Row],['#Resources of Package]])</f>
        <v>44570</v>
      </c>
      <c r="M1367" s="8">
        <f t="shared" ca="1" si="21"/>
        <v>16190</v>
      </c>
    </row>
    <row r="1368" spans="11:13" x14ac:dyDescent="0.3">
      <c r="K1368" s="8">
        <f ca="1">Table1[[#This Row],[Price]]*Table1[[#This Row],[Actual Demand]]</f>
        <v>45080</v>
      </c>
      <c r="L1368" s="8">
        <f ca="1">(Table1[[#This Row],[Cost of Package Per Tourist]]*Table1[[#This Row],[Actual Demand]])+(Table1[[#This Row],[Cost per unit of resources]]*Table1[[#This Row],['#Resources of Package]])</f>
        <v>33050</v>
      </c>
      <c r="M1368" s="8">
        <f t="shared" ca="1" si="21"/>
        <v>12030</v>
      </c>
    </row>
    <row r="1369" spans="11:13" x14ac:dyDescent="0.3">
      <c r="K1369" s="8">
        <f ca="1">Table1[[#This Row],[Price]]*Table1[[#This Row],[Actual Demand]]</f>
        <v>59780</v>
      </c>
      <c r="L1369" s="8">
        <f ca="1">(Table1[[#This Row],[Cost of Package Per Tourist]]*Table1[[#This Row],[Actual Demand]])+(Table1[[#This Row],[Cost per unit of resources]]*Table1[[#This Row],['#Resources of Package]])</f>
        <v>43895</v>
      </c>
      <c r="M1369" s="8">
        <f t="shared" ca="1" si="21"/>
        <v>15885</v>
      </c>
    </row>
    <row r="1370" spans="11:13" x14ac:dyDescent="0.3">
      <c r="K1370" s="8">
        <f ca="1">Table1[[#This Row],[Price]]*Table1[[#This Row],[Actual Demand]]</f>
        <v>89180</v>
      </c>
      <c r="L1370" s="8">
        <f ca="1">(Table1[[#This Row],[Cost of Package Per Tourist]]*Table1[[#This Row],[Actual Demand]])+(Table1[[#This Row],[Cost per unit of resources]]*Table1[[#This Row],['#Resources of Package]])</f>
        <v>65305</v>
      </c>
      <c r="M1370" s="8">
        <f t="shared" ca="1" si="21"/>
        <v>23875</v>
      </c>
    </row>
    <row r="1371" spans="11:13" x14ac:dyDescent="0.3">
      <c r="K1371" s="8">
        <f ca="1">Table1[[#This Row],[Price]]*Table1[[#This Row],[Actual Demand]]</f>
        <v>69345</v>
      </c>
      <c r="L1371" s="8">
        <f ca="1">(Table1[[#This Row],[Cost of Package Per Tourist]]*Table1[[#This Row],[Actual Demand]])+(Table1[[#This Row],[Cost per unit of resources]]*Table1[[#This Row],['#Resources of Package]])</f>
        <v>50868.75</v>
      </c>
      <c r="M1371" s="8">
        <f t="shared" ca="1" si="21"/>
        <v>18476.25</v>
      </c>
    </row>
    <row r="1372" spans="11:13" x14ac:dyDescent="0.3">
      <c r="K1372" s="8">
        <f ca="1">Table1[[#This Row],[Price]]*Table1[[#This Row],[Actual Demand]]</f>
        <v>28980</v>
      </c>
      <c r="L1372" s="8">
        <f ca="1">(Table1[[#This Row],[Cost of Package Per Tourist]]*Table1[[#This Row],[Actual Demand]])+(Table1[[#This Row],[Cost per unit of resources]]*Table1[[#This Row],['#Resources of Package]])</f>
        <v>21395</v>
      </c>
      <c r="M1372" s="8">
        <f t="shared" ca="1" si="21"/>
        <v>7585</v>
      </c>
    </row>
    <row r="1373" spans="11:13" x14ac:dyDescent="0.3">
      <c r="K1373" s="8">
        <f ca="1">Table1[[#This Row],[Price]]*Table1[[#This Row],[Actual Demand]]</f>
        <v>61065</v>
      </c>
      <c r="L1373" s="8">
        <f ca="1">(Table1[[#This Row],[Cost of Package Per Tourist]]*Table1[[#This Row],[Actual Demand]])+(Table1[[#This Row],[Cost per unit of resources]]*Table1[[#This Row],['#Resources of Package]])</f>
        <v>44858.75</v>
      </c>
      <c r="M1373" s="8">
        <f t="shared" ca="1" si="21"/>
        <v>16206.25</v>
      </c>
    </row>
    <row r="1374" spans="11:13" x14ac:dyDescent="0.3">
      <c r="K1374" s="8">
        <f ca="1">Table1[[#This Row],[Price]]*Table1[[#This Row],[Actual Demand]]</f>
        <v>24840</v>
      </c>
      <c r="L1374" s="8">
        <f ca="1">(Table1[[#This Row],[Cost of Package Per Tourist]]*Table1[[#This Row],[Actual Demand]])+(Table1[[#This Row],[Cost per unit of resources]]*Table1[[#This Row],['#Resources of Package]])</f>
        <v>18390</v>
      </c>
      <c r="M1374" s="8">
        <f t="shared" ca="1" si="21"/>
        <v>6450</v>
      </c>
    </row>
    <row r="1375" spans="11:13" x14ac:dyDescent="0.3">
      <c r="K1375" s="8">
        <f ca="1">Table1[[#This Row],[Price]]*Table1[[#This Row],[Actual Demand]]</f>
        <v>34200</v>
      </c>
      <c r="L1375" s="8">
        <f ca="1">(Table1[[#This Row],[Cost of Package Per Tourist]]*Table1[[#This Row],[Actual Demand]])+(Table1[[#This Row],[Cost per unit of resources]]*Table1[[#This Row],['#Resources of Package]])</f>
        <v>25130</v>
      </c>
      <c r="M1375" s="8">
        <f t="shared" ca="1" si="21"/>
        <v>9070</v>
      </c>
    </row>
    <row r="1376" spans="11:13" x14ac:dyDescent="0.3">
      <c r="K1376" s="8">
        <f ca="1">Table1[[#This Row],[Price]]*Table1[[#This Row],[Actual Demand]]</f>
        <v>72675</v>
      </c>
      <c r="L1376" s="8">
        <f ca="1">(Table1[[#This Row],[Cost of Package Per Tourist]]*Table1[[#This Row],[Actual Demand]])+(Table1[[#This Row],[Cost per unit of resources]]*Table1[[#This Row],['#Resources of Package]])</f>
        <v>53026.25</v>
      </c>
      <c r="M1376" s="8">
        <f t="shared" ca="1" si="21"/>
        <v>19648.75</v>
      </c>
    </row>
    <row r="1377" spans="11:13" x14ac:dyDescent="0.3">
      <c r="K1377" s="8">
        <f ca="1">Table1[[#This Row],[Price]]*Table1[[#This Row],[Actual Demand]]</f>
        <v>96615</v>
      </c>
      <c r="L1377" s="8">
        <f ca="1">(Table1[[#This Row],[Cost of Package Per Tourist]]*Table1[[#This Row],[Actual Demand]])+(Table1[[#This Row],[Cost per unit of resources]]*Table1[[#This Row],['#Resources of Package]])</f>
        <v>70381.25</v>
      </c>
      <c r="M1377" s="8">
        <f t="shared" ca="1" si="21"/>
        <v>26233.75</v>
      </c>
    </row>
    <row r="1378" spans="11:13" x14ac:dyDescent="0.3">
      <c r="K1378" s="8">
        <f ca="1">Table1[[#This Row],[Price]]*Table1[[#This Row],[Actual Demand]]</f>
        <v>90630</v>
      </c>
      <c r="L1378" s="8">
        <f ca="1">(Table1[[#This Row],[Cost of Package Per Tourist]]*Table1[[#This Row],[Actual Demand]])+(Table1[[#This Row],[Cost per unit of resources]]*Table1[[#This Row],['#Resources of Package]])</f>
        <v>66152.5</v>
      </c>
      <c r="M1378" s="8">
        <f t="shared" ca="1" si="21"/>
        <v>24477.5</v>
      </c>
    </row>
    <row r="1379" spans="11:13" x14ac:dyDescent="0.3">
      <c r="K1379" s="8">
        <f ca="1">Table1[[#This Row],[Price]]*Table1[[#This Row],[Actual Demand]]</f>
        <v>69120</v>
      </c>
      <c r="L1379" s="8">
        <f ca="1">(Table1[[#This Row],[Cost of Package Per Tourist]]*Table1[[#This Row],[Actual Demand]])+(Table1[[#This Row],[Cost per unit of resources]]*Table1[[#This Row],['#Resources of Package]])</f>
        <v>50680</v>
      </c>
      <c r="M1379" s="8">
        <f t="shared" ca="1" si="21"/>
        <v>18440</v>
      </c>
    </row>
    <row r="1380" spans="11:13" x14ac:dyDescent="0.3">
      <c r="K1380" s="8">
        <f ca="1">Table1[[#This Row],[Price]]*Table1[[#This Row],[Actual Demand]]</f>
        <v>86400</v>
      </c>
      <c r="L1380" s="8">
        <f ca="1">(Table1[[#This Row],[Cost of Package Per Tourist]]*Table1[[#This Row],[Actual Demand]])+(Table1[[#This Row],[Cost per unit of resources]]*Table1[[#This Row],['#Resources of Package]])</f>
        <v>63220</v>
      </c>
      <c r="M1380" s="8">
        <f t="shared" ca="1" si="21"/>
        <v>23180</v>
      </c>
    </row>
    <row r="1381" spans="11:13" x14ac:dyDescent="0.3">
      <c r="K1381" s="8">
        <f ca="1">Table1[[#This Row],[Price]]*Table1[[#This Row],[Actual Demand]]</f>
        <v>29760</v>
      </c>
      <c r="L1381" s="8">
        <f ca="1">(Table1[[#This Row],[Cost of Package Per Tourist]]*Table1[[#This Row],[Actual Demand]])+(Table1[[#This Row],[Cost per unit of resources]]*Table1[[#This Row],['#Resources of Package]])</f>
        <v>22020</v>
      </c>
      <c r="M1381" s="8">
        <f t="shared" ca="1" si="21"/>
        <v>7740</v>
      </c>
    </row>
    <row r="1382" spans="11:13" x14ac:dyDescent="0.3">
      <c r="K1382" s="8">
        <f ca="1">Table1[[#This Row],[Price]]*Table1[[#This Row],[Actual Demand]]</f>
        <v>31680</v>
      </c>
      <c r="L1382" s="8">
        <f ca="1">(Table1[[#This Row],[Cost of Package Per Tourist]]*Table1[[#This Row],[Actual Demand]])+(Table1[[#This Row],[Cost per unit of resources]]*Table1[[#This Row],['#Resources of Package]])</f>
        <v>23180</v>
      </c>
      <c r="M1382" s="8">
        <f t="shared" ca="1" si="21"/>
        <v>8500</v>
      </c>
    </row>
    <row r="1383" spans="11:13" x14ac:dyDescent="0.3">
      <c r="K1383" s="8">
        <f ca="1">Table1[[#This Row],[Price]]*Table1[[#This Row],[Actual Demand]]</f>
        <v>104895</v>
      </c>
      <c r="L1383" s="8">
        <f ca="1">(Table1[[#This Row],[Cost of Package Per Tourist]]*Table1[[#This Row],[Actual Demand]])+(Table1[[#This Row],[Cost per unit of resources]]*Table1[[#This Row],['#Resources of Package]])</f>
        <v>76751.25</v>
      </c>
      <c r="M1383" s="8">
        <f t="shared" ca="1" si="21"/>
        <v>28143.75</v>
      </c>
    </row>
    <row r="1384" spans="11:13" x14ac:dyDescent="0.3">
      <c r="K1384" s="8">
        <f ca="1">Table1[[#This Row],[Price]]*Table1[[#This Row],[Actual Demand]]</f>
        <v>31080</v>
      </c>
      <c r="L1384" s="8">
        <f ca="1">(Table1[[#This Row],[Cost of Package Per Tourist]]*Table1[[#This Row],[Actual Demand]])+(Table1[[#This Row],[Cost per unit of resources]]*Table1[[#This Row],['#Resources of Package]])</f>
        <v>22950</v>
      </c>
      <c r="M1384" s="8">
        <f t="shared" ca="1" si="21"/>
        <v>8130</v>
      </c>
    </row>
    <row r="1385" spans="11:13" x14ac:dyDescent="0.3">
      <c r="K1385" s="8">
        <f ca="1">Table1[[#This Row],[Price]]*Table1[[#This Row],[Actual Demand]]</f>
        <v>104895</v>
      </c>
      <c r="L1385" s="8">
        <f ca="1">(Table1[[#This Row],[Cost of Package Per Tourist]]*Table1[[#This Row],[Actual Demand]])+(Table1[[#This Row],[Cost per unit of resources]]*Table1[[#This Row],['#Resources of Package]])</f>
        <v>77141.25</v>
      </c>
      <c r="M1385" s="8">
        <f t="shared" ca="1" si="21"/>
        <v>27753.75</v>
      </c>
    </row>
    <row r="1386" spans="11:13" x14ac:dyDescent="0.3">
      <c r="K1386" s="8">
        <f ca="1">Table1[[#This Row],[Price]]*Table1[[#This Row],[Actual Demand]]</f>
        <v>101010</v>
      </c>
      <c r="L1386" s="8">
        <f ca="1">(Table1[[#This Row],[Cost of Package Per Tourist]]*Table1[[#This Row],[Actual Demand]])+(Table1[[#This Row],[Cost per unit of resources]]*Table1[[#This Row],['#Resources of Package]])</f>
        <v>74137.5</v>
      </c>
      <c r="M1386" s="8">
        <f t="shared" ca="1" si="21"/>
        <v>26872.5</v>
      </c>
    </row>
    <row r="1387" spans="11:13" x14ac:dyDescent="0.3">
      <c r="K1387" s="8">
        <f ca="1">Table1[[#This Row],[Price]]*Table1[[#This Row],[Actual Demand]]</f>
        <v>79950</v>
      </c>
      <c r="L1387" s="8">
        <f ca="1">(Table1[[#This Row],[Cost of Package Per Tourist]]*Table1[[#This Row],[Actual Demand]])+(Table1[[#This Row],[Cost per unit of resources]]*Table1[[#This Row],['#Resources of Package]])</f>
        <v>58342.5</v>
      </c>
      <c r="M1387" s="8">
        <f t="shared" ca="1" si="21"/>
        <v>21607.5</v>
      </c>
    </row>
    <row r="1388" spans="11:13" x14ac:dyDescent="0.3">
      <c r="K1388" s="8">
        <f ca="1">Table1[[#This Row],[Price]]*Table1[[#This Row],[Actual Demand]]</f>
        <v>88560</v>
      </c>
      <c r="L1388" s="8">
        <f ca="1">(Table1[[#This Row],[Cost of Package Per Tourist]]*Table1[[#This Row],[Actual Demand]])+(Table1[[#This Row],[Cost per unit of resources]]*Table1[[#This Row],['#Resources of Package]])</f>
        <v>64500</v>
      </c>
      <c r="M1388" s="8">
        <f t="shared" ca="1" si="21"/>
        <v>24060</v>
      </c>
    </row>
    <row r="1389" spans="11:13" x14ac:dyDescent="0.3">
      <c r="K1389" s="8">
        <f ca="1">Table1[[#This Row],[Price]]*Table1[[#This Row],[Actual Demand]]</f>
        <v>40590</v>
      </c>
      <c r="L1389" s="8">
        <f ca="1">(Table1[[#This Row],[Cost of Package Per Tourist]]*Table1[[#This Row],[Actual Demand]])+(Table1[[#This Row],[Cost per unit of resources]]*Table1[[#This Row],['#Resources of Package]])</f>
        <v>29542.5</v>
      </c>
      <c r="M1389" s="8">
        <f t="shared" ca="1" si="21"/>
        <v>11047.5</v>
      </c>
    </row>
    <row r="1390" spans="11:13" x14ac:dyDescent="0.3">
      <c r="K1390" s="8">
        <f ca="1">Table1[[#This Row],[Price]]*Table1[[#This Row],[Actual Demand]]</f>
        <v>71340</v>
      </c>
      <c r="L1390" s="8">
        <f ca="1">(Table1[[#This Row],[Cost of Package Per Tourist]]*Table1[[#This Row],[Actual Demand]])+(Table1[[#This Row],[Cost per unit of resources]]*Table1[[#This Row],['#Resources of Package]])</f>
        <v>52065</v>
      </c>
      <c r="M1390" s="8">
        <f t="shared" ca="1" si="21"/>
        <v>19275</v>
      </c>
    </row>
    <row r="1391" spans="11:13" x14ac:dyDescent="0.3">
      <c r="K1391" s="8">
        <f ca="1">Table1[[#This Row],[Price]]*Table1[[#This Row],[Actual Demand]]</f>
        <v>42560</v>
      </c>
      <c r="L1391" s="8">
        <f ca="1">(Table1[[#This Row],[Cost of Package Per Tourist]]*Table1[[#This Row],[Actual Demand]])+(Table1[[#This Row],[Cost per unit of resources]]*Table1[[#This Row],['#Resources of Package]])</f>
        <v>31230</v>
      </c>
      <c r="M1391" s="8">
        <f t="shared" ca="1" si="21"/>
        <v>11330</v>
      </c>
    </row>
    <row r="1392" spans="11:13" x14ac:dyDescent="0.3">
      <c r="K1392" s="8">
        <f ca="1">Table1[[#This Row],[Price]]*Table1[[#This Row],[Actual Demand]]</f>
        <v>102410</v>
      </c>
      <c r="L1392" s="8">
        <f ca="1">(Table1[[#This Row],[Cost of Package Per Tourist]]*Table1[[#This Row],[Actual Demand]])+(Table1[[#This Row],[Cost per unit of resources]]*Table1[[#This Row],['#Resources of Package]])</f>
        <v>75457.5</v>
      </c>
      <c r="M1392" s="8">
        <f t="shared" ca="1" si="21"/>
        <v>26952.5</v>
      </c>
    </row>
    <row r="1393" spans="11:13" x14ac:dyDescent="0.3">
      <c r="K1393" s="8">
        <f ca="1">Table1[[#This Row],[Price]]*Table1[[#This Row],[Actual Demand]]</f>
        <v>101080</v>
      </c>
      <c r="L1393" s="8">
        <f ca="1">(Table1[[#This Row],[Cost of Package Per Tourist]]*Table1[[#This Row],[Actual Demand]])+(Table1[[#This Row],[Cost per unit of resources]]*Table1[[#This Row],['#Resources of Package]])</f>
        <v>74010</v>
      </c>
      <c r="M1393" s="8">
        <f t="shared" ca="1" si="21"/>
        <v>27070</v>
      </c>
    </row>
    <row r="1394" spans="11:13" x14ac:dyDescent="0.3">
      <c r="K1394" s="8">
        <f ca="1">Table1[[#This Row],[Price]]*Table1[[#This Row],[Actual Demand]]</f>
        <v>63840</v>
      </c>
      <c r="L1394" s="8">
        <f ca="1">(Table1[[#This Row],[Cost of Package Per Tourist]]*Table1[[#This Row],[Actual Demand]])+(Table1[[#This Row],[Cost per unit of resources]]*Table1[[#This Row],['#Resources of Package]])</f>
        <v>46710</v>
      </c>
      <c r="M1394" s="8">
        <f t="shared" ca="1" si="21"/>
        <v>17130</v>
      </c>
    </row>
    <row r="1395" spans="11:13" x14ac:dyDescent="0.3">
      <c r="K1395" s="8">
        <f ca="1">Table1[[#This Row],[Price]]*Table1[[#This Row],[Actual Demand]]</f>
        <v>61275</v>
      </c>
      <c r="L1395" s="8">
        <f ca="1">(Table1[[#This Row],[Cost of Package Per Tourist]]*Table1[[#This Row],[Actual Demand]])+(Table1[[#This Row],[Cost per unit of resources]]*Table1[[#This Row],['#Resources of Package]])</f>
        <v>44846.25</v>
      </c>
      <c r="M1395" s="8">
        <f t="shared" ca="1" si="21"/>
        <v>16428.75</v>
      </c>
    </row>
    <row r="1396" spans="11:13" x14ac:dyDescent="0.3">
      <c r="K1396" s="8">
        <f ca="1">Table1[[#This Row],[Price]]*Table1[[#This Row],[Actual Demand]]</f>
        <v>101175</v>
      </c>
      <c r="L1396" s="8">
        <f ca="1">(Table1[[#This Row],[Cost of Package Per Tourist]]*Table1[[#This Row],[Actual Demand]])+(Table1[[#This Row],[Cost per unit of resources]]*Table1[[#This Row],['#Resources of Package]])</f>
        <v>74021.25</v>
      </c>
      <c r="M1396" s="8">
        <f t="shared" ca="1" si="21"/>
        <v>27153.75</v>
      </c>
    </row>
    <row r="1397" spans="11:13" x14ac:dyDescent="0.3">
      <c r="K1397" s="8">
        <f ca="1">Table1[[#This Row],[Price]]*Table1[[#This Row],[Actual Demand]]</f>
        <v>45600</v>
      </c>
      <c r="L1397" s="8">
        <f ca="1">(Table1[[#This Row],[Cost of Package Per Tourist]]*Table1[[#This Row],[Actual Demand]])+(Table1[[#This Row],[Cost per unit of resources]]*Table1[[#This Row],['#Resources of Package]])</f>
        <v>33600</v>
      </c>
      <c r="M1397" s="8">
        <f t="shared" ca="1" si="21"/>
        <v>12000</v>
      </c>
    </row>
    <row r="1398" spans="11:13" x14ac:dyDescent="0.3">
      <c r="K1398" s="8">
        <f ca="1">Table1[[#This Row],[Price]]*Table1[[#This Row],[Actual Demand]]</f>
        <v>37050</v>
      </c>
      <c r="L1398" s="8">
        <f ca="1">(Table1[[#This Row],[Cost of Package Per Tourist]]*Table1[[#This Row],[Actual Demand]])+(Table1[[#This Row],[Cost per unit of resources]]*Table1[[#This Row],['#Resources of Package]])</f>
        <v>27277.5</v>
      </c>
      <c r="M1398" s="8">
        <f t="shared" ca="1" si="21"/>
        <v>9772.5</v>
      </c>
    </row>
    <row r="1399" spans="11:13" x14ac:dyDescent="0.3">
      <c r="K1399" s="8">
        <f ca="1">Table1[[#This Row],[Price]]*Table1[[#This Row],[Actual Demand]]</f>
        <v>85775</v>
      </c>
      <c r="L1399" s="8">
        <f ca="1">(Table1[[#This Row],[Cost of Package Per Tourist]]*Table1[[#This Row],[Actual Demand]])+(Table1[[#This Row],[Cost per unit of resources]]*Table1[[#This Row],['#Resources of Package]])</f>
        <v>63731.25</v>
      </c>
      <c r="M1399" s="8">
        <f t="shared" ca="1" si="21"/>
        <v>22043.75</v>
      </c>
    </row>
    <row r="1400" spans="11:13" x14ac:dyDescent="0.3">
      <c r="K1400" s="8">
        <f ca="1">Table1[[#This Row],[Price]]*Table1[[#This Row],[Actual Demand]]</f>
        <v>47450</v>
      </c>
      <c r="L1400" s="8">
        <f ca="1">(Table1[[#This Row],[Cost of Package Per Tourist]]*Table1[[#This Row],[Actual Demand]])+(Table1[[#This Row],[Cost per unit of resources]]*Table1[[#This Row],['#Resources of Package]])</f>
        <v>34987.5</v>
      </c>
      <c r="M1400" s="8">
        <f t="shared" ca="1" si="21"/>
        <v>12462.5</v>
      </c>
    </row>
    <row r="1401" spans="11:13" x14ac:dyDescent="0.3">
      <c r="K1401" s="8">
        <f ca="1">Table1[[#This Row],[Price]]*Table1[[#This Row],[Actual Demand]]</f>
        <v>96725</v>
      </c>
      <c r="L1401" s="8">
        <f ca="1">(Table1[[#This Row],[Cost of Package Per Tourist]]*Table1[[#This Row],[Actual Demand]])+(Table1[[#This Row],[Cost per unit of resources]]*Table1[[#This Row],['#Resources of Package]])</f>
        <v>71543.75</v>
      </c>
      <c r="M1401" s="8">
        <f t="shared" ca="1" si="21"/>
        <v>25181.25</v>
      </c>
    </row>
    <row r="1402" spans="11:13" x14ac:dyDescent="0.3">
      <c r="K1402" s="8">
        <f ca="1">Table1[[#This Row],[Price]]*Table1[[#This Row],[Actual Demand]]</f>
        <v>49275</v>
      </c>
      <c r="L1402" s="8">
        <f ca="1">(Table1[[#This Row],[Cost of Package Per Tourist]]*Table1[[#This Row],[Actual Demand]])+(Table1[[#This Row],[Cost per unit of resources]]*Table1[[#This Row],['#Resources of Package]])</f>
        <v>36436.25</v>
      </c>
      <c r="M1402" s="8">
        <f t="shared" ca="1" si="21"/>
        <v>12838.75</v>
      </c>
    </row>
    <row r="1403" spans="11:13" x14ac:dyDescent="0.3">
      <c r="K1403" s="8">
        <f ca="1">Table1[[#This Row],[Price]]*Table1[[#This Row],[Actual Demand]]</f>
        <v>60000</v>
      </c>
      <c r="L1403" s="8">
        <f ca="1">(Table1[[#This Row],[Cost of Package Per Tourist]]*Table1[[#This Row],[Actual Demand]])+(Table1[[#This Row],[Cost per unit of resources]]*Table1[[#This Row],['#Resources of Package]])</f>
        <v>44000</v>
      </c>
      <c r="M1403" s="8">
        <f t="shared" ca="1" si="21"/>
        <v>16000</v>
      </c>
    </row>
    <row r="1404" spans="11:13" x14ac:dyDescent="0.3">
      <c r="K1404" s="8">
        <f ca="1">Table1[[#This Row],[Price]]*Table1[[#This Row],[Actual Demand]]</f>
        <v>92000</v>
      </c>
      <c r="L1404" s="8">
        <f ca="1">(Table1[[#This Row],[Cost of Package Per Tourist]]*Table1[[#This Row],[Actual Demand]])+(Table1[[#This Row],[Cost per unit of resources]]*Table1[[#This Row],['#Resources of Package]])</f>
        <v>68040</v>
      </c>
      <c r="M1404" s="8">
        <f t="shared" ca="1" si="21"/>
        <v>23960</v>
      </c>
    </row>
    <row r="1405" spans="11:13" x14ac:dyDescent="0.3">
      <c r="K1405" s="8">
        <f ca="1">Table1[[#This Row],[Price]]*Table1[[#This Row],[Actual Demand]]</f>
        <v>100000</v>
      </c>
      <c r="L1405" s="8">
        <f ca="1">(Table1[[#This Row],[Cost of Package Per Tourist]]*Table1[[#This Row],[Actual Demand]])+(Table1[[#This Row],[Cost per unit of resources]]*Table1[[#This Row],['#Resources of Package]])</f>
        <v>73880</v>
      </c>
      <c r="M1405" s="8">
        <f t="shared" ca="1" si="21"/>
        <v>26120</v>
      </c>
    </row>
    <row r="1406" spans="11:13" x14ac:dyDescent="0.3">
      <c r="K1406" s="8">
        <f ca="1">Table1[[#This Row],[Price]]*Table1[[#This Row],[Actual Demand]]</f>
        <v>58000</v>
      </c>
      <c r="L1406" s="8">
        <f ca="1">(Table1[[#This Row],[Cost of Package Per Tourist]]*Table1[[#This Row],[Actual Demand]])+(Table1[[#This Row],[Cost per unit of resources]]*Table1[[#This Row],['#Resources of Package]])</f>
        <v>42580</v>
      </c>
      <c r="M1406" s="8">
        <f t="shared" ca="1" si="21"/>
        <v>15420</v>
      </c>
    </row>
    <row r="1407" spans="11:13" x14ac:dyDescent="0.3">
      <c r="K1407" s="8">
        <f ca="1">Table1[[#This Row],[Price]]*Table1[[#This Row],[Actual Demand]]</f>
        <v>100800</v>
      </c>
      <c r="L1407" s="8">
        <f ca="1">(Table1[[#This Row],[Cost of Package Per Tourist]]*Table1[[#This Row],[Actual Demand]])+(Table1[[#This Row],[Cost per unit of resources]]*Table1[[#This Row],['#Resources of Package]])</f>
        <v>74750</v>
      </c>
      <c r="M1407" s="8">
        <f t="shared" ca="1" si="21"/>
        <v>26050</v>
      </c>
    </row>
    <row r="1408" spans="11:13" x14ac:dyDescent="0.3">
      <c r="K1408" s="8">
        <f ca="1">Table1[[#This Row],[Price]]*Table1[[#This Row],[Actual Demand]]</f>
        <v>54600</v>
      </c>
      <c r="L1408" s="8">
        <f ca="1">(Table1[[#This Row],[Cost of Package Per Tourist]]*Table1[[#This Row],[Actual Demand]])+(Table1[[#This Row],[Cost per unit of resources]]*Table1[[#This Row],['#Resources of Package]])</f>
        <v>40150</v>
      </c>
      <c r="M1408" s="8">
        <f t="shared" ca="1" si="21"/>
        <v>14450</v>
      </c>
    </row>
    <row r="1409" spans="11:13" x14ac:dyDescent="0.3">
      <c r="K1409" s="8">
        <f ca="1">Table1[[#This Row],[Price]]*Table1[[#This Row],[Actual Demand]]</f>
        <v>126000</v>
      </c>
      <c r="L1409" s="8">
        <f ca="1">(Table1[[#This Row],[Cost of Package Per Tourist]]*Table1[[#This Row],[Actual Demand]])+(Table1[[#This Row],[Cost per unit of resources]]*Table1[[#This Row],['#Resources of Package]])</f>
        <v>92150</v>
      </c>
      <c r="M1409" s="8">
        <f t="shared" ca="1" si="21"/>
        <v>33850</v>
      </c>
    </row>
    <row r="1410" spans="11:13" x14ac:dyDescent="0.3">
      <c r="K1410" s="8">
        <f ca="1">Table1[[#This Row],[Price]]*Table1[[#This Row],[Actual Demand]]</f>
        <v>63000</v>
      </c>
      <c r="L1410" s="8">
        <f ca="1">(Table1[[#This Row],[Cost of Package Per Tourist]]*Table1[[#This Row],[Actual Demand]])+(Table1[[#This Row],[Cost per unit of resources]]*Table1[[#This Row],['#Resources of Package]])</f>
        <v>46050</v>
      </c>
      <c r="M1410" s="8">
        <f t="shared" ca="1" si="21"/>
        <v>16950</v>
      </c>
    </row>
    <row r="1411" spans="11:13" x14ac:dyDescent="0.3">
      <c r="K1411" s="8">
        <f ca="1">Table1[[#This Row],[Price]]*Table1[[#This Row],[Actual Demand]]</f>
        <v>52930</v>
      </c>
      <c r="L1411" s="8">
        <f ca="1">(Table1[[#This Row],[Cost of Package Per Tourist]]*Table1[[#This Row],[Actual Demand]])+(Table1[[#This Row],[Cost per unit of resources]]*Table1[[#This Row],['#Resources of Package]])</f>
        <v>38417.5</v>
      </c>
      <c r="M1411" s="8">
        <f t="shared" ref="M1411:M1474" ca="1" si="22">K1411-L1411</f>
        <v>14512.5</v>
      </c>
    </row>
    <row r="1412" spans="11:13" x14ac:dyDescent="0.3">
      <c r="K1412" s="8">
        <f ca="1">Table1[[#This Row],[Price]]*Table1[[#This Row],[Actual Demand]]</f>
        <v>67000</v>
      </c>
      <c r="L1412" s="8">
        <f ca="1">(Table1[[#This Row],[Cost of Package Per Tourist]]*Table1[[#This Row],[Actual Demand]])+(Table1[[#This Row],[Cost per unit of resources]]*Table1[[#This Row],['#Resources of Package]])</f>
        <v>48670</v>
      </c>
      <c r="M1412" s="8">
        <f t="shared" ca="1" si="22"/>
        <v>18330</v>
      </c>
    </row>
    <row r="1413" spans="11:13" x14ac:dyDescent="0.3">
      <c r="K1413" s="8">
        <f ca="1">Table1[[#This Row],[Price]]*Table1[[#This Row],[Actual Demand]]</f>
        <v>38860</v>
      </c>
      <c r="L1413" s="8">
        <f ca="1">(Table1[[#This Row],[Cost of Package Per Tourist]]*Table1[[#This Row],[Actual Demand]])+(Table1[[#This Row],[Cost per unit of resources]]*Table1[[#This Row],['#Resources of Package]])</f>
        <v>28125</v>
      </c>
      <c r="M1413" s="8">
        <f t="shared" ca="1" si="22"/>
        <v>10735</v>
      </c>
    </row>
    <row r="1414" spans="11:13" x14ac:dyDescent="0.3">
      <c r="K1414" s="8">
        <f ca="1">Table1[[#This Row],[Price]]*Table1[[#This Row],[Actual Demand]]</f>
        <v>34170</v>
      </c>
      <c r="L1414" s="8">
        <f ca="1">(Table1[[#This Row],[Cost of Package Per Tourist]]*Table1[[#This Row],[Actual Demand]])+(Table1[[#This Row],[Cost per unit of resources]]*Table1[[#This Row],['#Resources of Package]])</f>
        <v>24747.5</v>
      </c>
      <c r="M1414" s="8">
        <f t="shared" ca="1" si="22"/>
        <v>9422.5</v>
      </c>
    </row>
    <row r="1415" spans="11:13" x14ac:dyDescent="0.3">
      <c r="K1415" s="8">
        <f ca="1">Table1[[#This Row],[Price]]*Table1[[#This Row],[Actual Demand]]</f>
        <v>71750</v>
      </c>
      <c r="L1415" s="8">
        <f ca="1">(Table1[[#This Row],[Cost of Package Per Tourist]]*Table1[[#This Row],[Actual Demand]])+(Table1[[#This Row],[Cost per unit of resources]]*Table1[[#This Row],['#Resources of Package]])</f>
        <v>52732.5</v>
      </c>
      <c r="M1415" s="8">
        <f t="shared" ca="1" si="22"/>
        <v>19017.5</v>
      </c>
    </row>
    <row r="1416" spans="11:13" x14ac:dyDescent="0.3">
      <c r="K1416" s="8">
        <f ca="1">Table1[[#This Row],[Price]]*Table1[[#This Row],[Actual Demand]]</f>
        <v>94300</v>
      </c>
      <c r="L1416" s="8">
        <f ca="1">(Table1[[#This Row],[Cost of Package Per Tourist]]*Table1[[#This Row],[Actual Demand]])+(Table1[[#This Row],[Cost per unit of resources]]*Table1[[#This Row],['#Resources of Package]])</f>
        <v>69185</v>
      </c>
      <c r="M1416" s="8">
        <f t="shared" ca="1" si="22"/>
        <v>25115</v>
      </c>
    </row>
    <row r="1417" spans="11:13" x14ac:dyDescent="0.3">
      <c r="K1417" s="8">
        <f ca="1">Table1[[#This Row],[Price]]*Table1[[#This Row],[Actual Demand]]</f>
        <v>58425</v>
      </c>
      <c r="L1417" s="8">
        <f ca="1">(Table1[[#This Row],[Cost of Package Per Tourist]]*Table1[[#This Row],[Actual Demand]])+(Table1[[#This Row],[Cost per unit of resources]]*Table1[[#This Row],['#Resources of Package]])</f>
        <v>42778.75</v>
      </c>
      <c r="M1417" s="8">
        <f t="shared" ca="1" si="22"/>
        <v>15646.25</v>
      </c>
    </row>
    <row r="1418" spans="11:13" x14ac:dyDescent="0.3">
      <c r="K1418" s="8">
        <f ca="1">Table1[[#This Row],[Price]]*Table1[[#This Row],[Actual Demand]]</f>
        <v>95325</v>
      </c>
      <c r="L1418" s="8">
        <f ca="1">(Table1[[#This Row],[Cost of Package Per Tourist]]*Table1[[#This Row],[Actual Demand]])+(Table1[[#This Row],[Cost per unit of resources]]*Table1[[#This Row],['#Resources of Package]])</f>
        <v>69913.75</v>
      </c>
      <c r="M1418" s="8">
        <f t="shared" ca="1" si="22"/>
        <v>25411.25</v>
      </c>
    </row>
    <row r="1419" spans="11:13" x14ac:dyDescent="0.3">
      <c r="K1419" s="8">
        <f ca="1">Table1[[#This Row],[Price]]*Table1[[#This Row],[Actual Demand]]</f>
        <v>61500</v>
      </c>
      <c r="L1419" s="8">
        <f ca="1">(Table1[[#This Row],[Cost of Package Per Tourist]]*Table1[[#This Row],[Actual Demand]])+(Table1[[#This Row],[Cost per unit of resources]]*Table1[[#This Row],['#Resources of Package]])</f>
        <v>44865</v>
      </c>
      <c r="M1419" s="8">
        <f t="shared" ca="1" si="22"/>
        <v>16635</v>
      </c>
    </row>
    <row r="1420" spans="11:13" x14ac:dyDescent="0.3">
      <c r="K1420" s="8">
        <f ca="1">Table1[[#This Row],[Price]]*Table1[[#This Row],[Actual Demand]]</f>
        <v>89790</v>
      </c>
      <c r="L1420" s="8">
        <f ca="1">(Table1[[#This Row],[Cost of Package Per Tourist]]*Table1[[#This Row],[Actual Demand]])+(Table1[[#This Row],[Cost per unit of resources]]*Table1[[#This Row],['#Resources of Package]])</f>
        <v>65392.5</v>
      </c>
      <c r="M1420" s="8">
        <f t="shared" ca="1" si="22"/>
        <v>24397.5</v>
      </c>
    </row>
    <row r="1421" spans="11:13" x14ac:dyDescent="0.3">
      <c r="K1421" s="8">
        <f ca="1">Table1[[#This Row],[Price]]*Table1[[#This Row],[Actual Demand]]</f>
        <v>105780</v>
      </c>
      <c r="L1421" s="8">
        <f ca="1">(Table1[[#This Row],[Cost of Package Per Tourist]]*Table1[[#This Row],[Actual Demand]])+(Table1[[#This Row],[Cost per unit of resources]]*Table1[[#This Row],['#Resources of Package]])</f>
        <v>76995</v>
      </c>
      <c r="M1421" s="8">
        <f t="shared" ca="1" si="22"/>
        <v>28785</v>
      </c>
    </row>
    <row r="1422" spans="11:13" x14ac:dyDescent="0.3">
      <c r="K1422" s="8">
        <f ca="1">Table1[[#This Row],[Price]]*Table1[[#This Row],[Actual Demand]]</f>
        <v>76260</v>
      </c>
      <c r="L1422" s="8">
        <f ca="1">(Table1[[#This Row],[Cost of Package Per Tourist]]*Table1[[#This Row],[Actual Demand]])+(Table1[[#This Row],[Cost per unit of resources]]*Table1[[#This Row],['#Resources of Package]])</f>
        <v>55815</v>
      </c>
      <c r="M1422" s="8">
        <f t="shared" ca="1" si="22"/>
        <v>20445</v>
      </c>
    </row>
    <row r="1423" spans="11:13" x14ac:dyDescent="0.3">
      <c r="K1423" s="8">
        <f ca="1">Table1[[#This Row],[Price]]*Table1[[#This Row],[Actual Demand]]</f>
        <v>86920</v>
      </c>
      <c r="L1423" s="8">
        <f ca="1">(Table1[[#This Row],[Cost of Package Per Tourist]]*Table1[[#This Row],[Actual Demand]])+(Table1[[#This Row],[Cost per unit of resources]]*Table1[[#This Row],['#Resources of Package]])</f>
        <v>63930</v>
      </c>
      <c r="M1423" s="8">
        <f t="shared" ca="1" si="22"/>
        <v>22990</v>
      </c>
    </row>
    <row r="1424" spans="11:13" x14ac:dyDescent="0.3">
      <c r="K1424" s="8">
        <f ca="1">Table1[[#This Row],[Price]]*Table1[[#This Row],[Actual Demand]]</f>
        <v>108240</v>
      </c>
      <c r="L1424" s="8">
        <f ca="1">(Table1[[#This Row],[Cost of Package Per Tourist]]*Table1[[#This Row],[Actual Demand]])+(Table1[[#This Row],[Cost per unit of resources]]*Table1[[#This Row],['#Resources of Package]])</f>
        <v>79530</v>
      </c>
      <c r="M1424" s="8">
        <f t="shared" ca="1" si="22"/>
        <v>28710</v>
      </c>
    </row>
    <row r="1425" spans="11:13" x14ac:dyDescent="0.3">
      <c r="K1425" s="8">
        <f ca="1">Table1[[#This Row],[Price]]*Table1[[#This Row],[Actual Demand]]</f>
        <v>142680</v>
      </c>
      <c r="L1425" s="8">
        <f ca="1">(Table1[[#This Row],[Cost of Package Per Tourist]]*Table1[[#This Row],[Actual Demand]])+(Table1[[#This Row],[Cost per unit of resources]]*Table1[[#This Row],['#Resources of Package]])</f>
        <v>104850</v>
      </c>
      <c r="M1425" s="8">
        <f t="shared" ca="1" si="22"/>
        <v>37830</v>
      </c>
    </row>
    <row r="1426" spans="11:13" x14ac:dyDescent="0.3">
      <c r="K1426" s="8">
        <f ca="1">Table1[[#This Row],[Price]]*Table1[[#This Row],[Actual Demand]]</f>
        <v>118080</v>
      </c>
      <c r="L1426" s="8">
        <f ca="1">(Table1[[#This Row],[Cost of Package Per Tourist]]*Table1[[#This Row],[Actual Demand]])+(Table1[[#This Row],[Cost per unit of resources]]*Table1[[#This Row],['#Resources of Package]])</f>
        <v>86700</v>
      </c>
      <c r="M1426" s="8">
        <f t="shared" ca="1" si="22"/>
        <v>31380</v>
      </c>
    </row>
    <row r="1427" spans="11:13" x14ac:dyDescent="0.3">
      <c r="K1427" s="8">
        <f ca="1">Table1[[#This Row],[Price]]*Table1[[#This Row],[Actual Demand]]</f>
        <v>60480</v>
      </c>
      <c r="L1427" s="8">
        <f ca="1">(Table1[[#This Row],[Cost of Package Per Tourist]]*Table1[[#This Row],[Actual Demand]])+(Table1[[#This Row],[Cost per unit of resources]]*Table1[[#This Row],['#Resources of Package]])</f>
        <v>44080</v>
      </c>
      <c r="M1427" s="8">
        <f t="shared" ca="1" si="22"/>
        <v>16400</v>
      </c>
    </row>
    <row r="1428" spans="11:13" x14ac:dyDescent="0.3">
      <c r="K1428" s="8">
        <f ca="1">Table1[[#This Row],[Price]]*Table1[[#This Row],[Actual Demand]]</f>
        <v>42000</v>
      </c>
      <c r="L1428" s="8">
        <f ca="1">(Table1[[#This Row],[Cost of Package Per Tourist]]*Table1[[#This Row],[Actual Demand]])+(Table1[[#This Row],[Cost per unit of resources]]*Table1[[#This Row],['#Resources of Package]])</f>
        <v>31060</v>
      </c>
      <c r="M1428" s="8">
        <f t="shared" ca="1" si="22"/>
        <v>10940</v>
      </c>
    </row>
    <row r="1429" spans="11:13" x14ac:dyDescent="0.3">
      <c r="K1429" s="8">
        <f ca="1">Table1[[#This Row],[Price]]*Table1[[#This Row],[Actual Demand]]</f>
        <v>68880</v>
      </c>
      <c r="L1429" s="8">
        <f ca="1">(Table1[[#This Row],[Cost of Package Per Tourist]]*Table1[[#This Row],[Actual Demand]])+(Table1[[#This Row],[Cost per unit of resources]]*Table1[[#This Row],['#Resources of Package]])</f>
        <v>50380</v>
      </c>
      <c r="M1429" s="8">
        <f t="shared" ca="1" si="22"/>
        <v>18500</v>
      </c>
    </row>
    <row r="1430" spans="11:13" x14ac:dyDescent="0.3">
      <c r="K1430" s="8">
        <f ca="1">Table1[[#This Row],[Price]]*Table1[[#This Row],[Actual Demand]]</f>
        <v>33600</v>
      </c>
      <c r="L1430" s="8">
        <f ca="1">(Table1[[#This Row],[Cost of Package Per Tourist]]*Table1[[#This Row],[Actual Demand]])+(Table1[[#This Row],[Cost per unit of resources]]*Table1[[#This Row],['#Resources of Package]])</f>
        <v>24960</v>
      </c>
      <c r="M1430" s="8">
        <f t="shared" ca="1" si="22"/>
        <v>8640</v>
      </c>
    </row>
    <row r="1431" spans="11:13" x14ac:dyDescent="0.3">
      <c r="K1431" s="8">
        <f ca="1">Table1[[#This Row],[Price]]*Table1[[#This Row],[Actual Demand]]</f>
        <v>18450</v>
      </c>
      <c r="L1431" s="8">
        <f ca="1">(Table1[[#This Row],[Cost of Package Per Tourist]]*Table1[[#This Row],[Actual Demand]])+(Table1[[#This Row],[Cost per unit of resources]]*Table1[[#This Row],['#Resources of Package]])</f>
        <v>13547.5</v>
      </c>
      <c r="M1431" s="8">
        <f t="shared" ca="1" si="22"/>
        <v>4902.5</v>
      </c>
    </row>
    <row r="1432" spans="11:13" x14ac:dyDescent="0.3">
      <c r="K1432" s="8">
        <f ca="1">Table1[[#This Row],[Price]]*Table1[[#This Row],[Actual Demand]]</f>
        <v>18450</v>
      </c>
      <c r="L1432" s="8">
        <f ca="1">(Table1[[#This Row],[Cost of Package Per Tourist]]*Table1[[#This Row],[Actual Demand]])+(Table1[[#This Row],[Cost per unit of resources]]*Table1[[#This Row],['#Resources of Package]])</f>
        <v>13587.5</v>
      </c>
      <c r="M1432" s="8">
        <f t="shared" ca="1" si="22"/>
        <v>4862.5</v>
      </c>
    </row>
    <row r="1433" spans="11:13" x14ac:dyDescent="0.3">
      <c r="K1433" s="8">
        <f ca="1">Table1[[#This Row],[Price]]*Table1[[#This Row],[Actual Demand]]</f>
        <v>40500</v>
      </c>
      <c r="L1433" s="8">
        <f ca="1">(Table1[[#This Row],[Cost of Package Per Tourist]]*Table1[[#This Row],[Actual Demand]])+(Table1[[#This Row],[Cost per unit of resources]]*Table1[[#This Row],['#Resources of Package]])</f>
        <v>29635</v>
      </c>
      <c r="M1433" s="8">
        <f t="shared" ca="1" si="22"/>
        <v>10865</v>
      </c>
    </row>
    <row r="1434" spans="11:13" x14ac:dyDescent="0.3">
      <c r="K1434" s="8">
        <f ca="1">Table1[[#This Row],[Price]]*Table1[[#This Row],[Actual Demand]]</f>
        <v>26550</v>
      </c>
      <c r="L1434" s="8">
        <f ca="1">(Table1[[#This Row],[Cost of Package Per Tourist]]*Table1[[#This Row],[Actual Demand]])+(Table1[[#This Row],[Cost per unit of resources]]*Table1[[#This Row],['#Resources of Package]])</f>
        <v>19372.5</v>
      </c>
      <c r="M1434" s="8">
        <f t="shared" ca="1" si="22"/>
        <v>7177.5</v>
      </c>
    </row>
    <row r="1435" spans="11:13" x14ac:dyDescent="0.3">
      <c r="K1435" s="8">
        <f ca="1">Table1[[#This Row],[Price]]*Table1[[#This Row],[Actual Demand]]</f>
        <v>34100</v>
      </c>
      <c r="L1435" s="8">
        <f ca="1">(Table1[[#This Row],[Cost of Package Per Tourist]]*Table1[[#This Row],[Actual Demand]])+(Table1[[#This Row],[Cost per unit of resources]]*Table1[[#This Row],['#Resources of Package]])</f>
        <v>25055</v>
      </c>
      <c r="M1435" s="8">
        <f t="shared" ca="1" si="22"/>
        <v>9045</v>
      </c>
    </row>
    <row r="1436" spans="11:13" x14ac:dyDescent="0.3">
      <c r="K1436" s="8">
        <f ca="1">Table1[[#This Row],[Price]]*Table1[[#This Row],[Actual Demand]]</f>
        <v>41800</v>
      </c>
      <c r="L1436" s="8">
        <f ca="1">(Table1[[#This Row],[Cost of Package Per Tourist]]*Table1[[#This Row],[Actual Demand]])+(Table1[[#This Row],[Cost per unit of resources]]*Table1[[#This Row],['#Resources of Package]])</f>
        <v>30700</v>
      </c>
      <c r="M1436" s="8">
        <f t="shared" ca="1" si="22"/>
        <v>11100</v>
      </c>
    </row>
    <row r="1437" spans="11:13" x14ac:dyDescent="0.3">
      <c r="K1437" s="8">
        <f ca="1">Table1[[#This Row],[Price]]*Table1[[#This Row],[Actual Demand]]</f>
        <v>30250</v>
      </c>
      <c r="L1437" s="8">
        <f ca="1">(Table1[[#This Row],[Cost of Package Per Tourist]]*Table1[[#This Row],[Actual Demand]])+(Table1[[#This Row],[Cost per unit of resources]]*Table1[[#This Row],['#Resources of Package]])</f>
        <v>22197.5</v>
      </c>
      <c r="M1437" s="8">
        <f t="shared" ca="1" si="22"/>
        <v>8052.5</v>
      </c>
    </row>
    <row r="1438" spans="11:13" x14ac:dyDescent="0.3">
      <c r="K1438" s="8">
        <f ca="1">Table1[[#This Row],[Price]]*Table1[[#This Row],[Actual Demand]]</f>
        <v>47300</v>
      </c>
      <c r="L1438" s="8">
        <f ca="1">(Table1[[#This Row],[Cost of Package Per Tourist]]*Table1[[#This Row],[Actual Demand]])+(Table1[[#This Row],[Cost per unit of resources]]*Table1[[#This Row],['#Resources of Package]])</f>
        <v>34705</v>
      </c>
      <c r="M1438" s="8">
        <f t="shared" ca="1" si="22"/>
        <v>12595</v>
      </c>
    </row>
    <row r="1439" spans="11:13" x14ac:dyDescent="0.3">
      <c r="K1439" s="8">
        <f ca="1">Table1[[#This Row],[Price]]*Table1[[#This Row],[Actual Demand]]</f>
        <v>57340</v>
      </c>
      <c r="L1439" s="8">
        <f ca="1">(Table1[[#This Row],[Cost of Package Per Tourist]]*Table1[[#This Row],[Actual Demand]])+(Table1[[#This Row],[Cost per unit of resources]]*Table1[[#This Row],['#Resources of Package]])</f>
        <v>41405</v>
      </c>
      <c r="M1439" s="8">
        <f t="shared" ca="1" si="22"/>
        <v>15935</v>
      </c>
    </row>
    <row r="1440" spans="11:13" x14ac:dyDescent="0.3">
      <c r="K1440" s="8">
        <f ca="1">Table1[[#This Row],[Price]]*Table1[[#This Row],[Actual Demand]]</f>
        <v>45750</v>
      </c>
      <c r="L1440" s="8">
        <f ca="1">(Table1[[#This Row],[Cost of Package Per Tourist]]*Table1[[#This Row],[Actual Demand]])+(Table1[[#This Row],[Cost per unit of resources]]*Table1[[#This Row],['#Resources of Package]])</f>
        <v>33072.5</v>
      </c>
      <c r="M1440" s="8">
        <f t="shared" ca="1" si="22"/>
        <v>12677.5</v>
      </c>
    </row>
    <row r="1441" spans="11:13" x14ac:dyDescent="0.3">
      <c r="K1441" s="8">
        <f ca="1">Table1[[#This Row],[Price]]*Table1[[#This Row],[Actual Demand]]</f>
        <v>43920</v>
      </c>
      <c r="L1441" s="8">
        <f ca="1">(Table1[[#This Row],[Cost of Package Per Tourist]]*Table1[[#This Row],[Actual Demand]])+(Table1[[#This Row],[Cost per unit of resources]]*Table1[[#This Row],['#Resources of Package]])</f>
        <v>31740</v>
      </c>
      <c r="M1441" s="8">
        <f t="shared" ca="1" si="22"/>
        <v>12180</v>
      </c>
    </row>
    <row r="1442" spans="11:13" x14ac:dyDescent="0.3">
      <c r="K1442" s="8">
        <f ca="1">Table1[[#This Row],[Price]]*Table1[[#This Row],[Actual Demand]]</f>
        <v>44530</v>
      </c>
      <c r="L1442" s="8">
        <f ca="1">(Table1[[#This Row],[Cost of Package Per Tourist]]*Table1[[#This Row],[Actual Demand]])+(Table1[[#This Row],[Cost per unit of resources]]*Table1[[#This Row],['#Resources of Package]])</f>
        <v>32217.5</v>
      </c>
      <c r="M1442" s="8">
        <f t="shared" ca="1" si="22"/>
        <v>12312.5</v>
      </c>
    </row>
    <row r="1443" spans="11:13" x14ac:dyDescent="0.3">
      <c r="K1443" s="8">
        <f ca="1">Table1[[#This Row],[Price]]*Table1[[#This Row],[Actual Demand]]</f>
        <v>57510</v>
      </c>
      <c r="L1443" s="8">
        <f ca="1">(Table1[[#This Row],[Cost of Package Per Tourist]]*Table1[[#This Row],[Actual Demand]])+(Table1[[#This Row],[Cost per unit of resources]]*Table1[[#This Row],['#Resources of Package]])</f>
        <v>41872.5</v>
      </c>
      <c r="M1443" s="8">
        <f t="shared" ca="1" si="22"/>
        <v>15637.5</v>
      </c>
    </row>
    <row r="1444" spans="11:13" x14ac:dyDescent="0.3">
      <c r="K1444" s="8">
        <f ca="1">Table1[[#This Row],[Price]]*Table1[[#This Row],[Actual Demand]]</f>
        <v>82620</v>
      </c>
      <c r="L1444" s="8">
        <f ca="1">(Table1[[#This Row],[Cost of Package Per Tourist]]*Table1[[#This Row],[Actual Demand]])+(Table1[[#This Row],[Cost per unit of resources]]*Table1[[#This Row],['#Resources of Package]])</f>
        <v>60565</v>
      </c>
      <c r="M1444" s="8">
        <f t="shared" ca="1" si="22"/>
        <v>22055</v>
      </c>
    </row>
    <row r="1445" spans="11:13" x14ac:dyDescent="0.3">
      <c r="K1445" s="8">
        <f ca="1">Table1[[#This Row],[Price]]*Table1[[#This Row],[Actual Demand]]</f>
        <v>70470</v>
      </c>
      <c r="L1445" s="8">
        <f ca="1">(Table1[[#This Row],[Cost of Package Per Tourist]]*Table1[[#This Row],[Actual Demand]])+(Table1[[#This Row],[Cost per unit of resources]]*Table1[[#This Row],['#Resources of Package]])</f>
        <v>51412.5</v>
      </c>
      <c r="M1445" s="8">
        <f t="shared" ca="1" si="22"/>
        <v>19057.5</v>
      </c>
    </row>
    <row r="1446" spans="11:13" x14ac:dyDescent="0.3">
      <c r="K1446" s="8">
        <f ca="1">Table1[[#This Row],[Price]]*Table1[[#This Row],[Actual Demand]]</f>
        <v>67230</v>
      </c>
      <c r="L1446" s="8">
        <f ca="1">(Table1[[#This Row],[Cost of Package Per Tourist]]*Table1[[#This Row],[Actual Demand]])+(Table1[[#This Row],[Cost per unit of resources]]*Table1[[#This Row],['#Resources of Package]])</f>
        <v>48962.5</v>
      </c>
      <c r="M1446" s="8">
        <f t="shared" ca="1" si="22"/>
        <v>18267.5</v>
      </c>
    </row>
    <row r="1447" spans="11:13" x14ac:dyDescent="0.3">
      <c r="K1447" s="8">
        <f ca="1">Table1[[#This Row],[Price]]*Table1[[#This Row],[Actual Demand]]</f>
        <v>67230</v>
      </c>
      <c r="L1447" s="8">
        <f ca="1">(Table1[[#This Row],[Cost of Package Per Tourist]]*Table1[[#This Row],[Actual Demand]])+(Table1[[#This Row],[Cost per unit of resources]]*Table1[[#This Row],['#Resources of Package]])</f>
        <v>49022.5</v>
      </c>
      <c r="M1447" s="8">
        <f t="shared" ca="1" si="22"/>
        <v>18207.5</v>
      </c>
    </row>
    <row r="1448" spans="11:13" x14ac:dyDescent="0.3">
      <c r="K1448" s="8">
        <f ca="1">Table1[[#This Row],[Price]]*Table1[[#This Row],[Actual Demand]]</f>
        <v>85490</v>
      </c>
      <c r="L1448" s="8">
        <f ca="1">(Table1[[#This Row],[Cost of Package Per Tourist]]*Table1[[#This Row],[Actual Demand]])+(Table1[[#This Row],[Cost per unit of resources]]*Table1[[#This Row],['#Resources of Package]])</f>
        <v>62657.5</v>
      </c>
      <c r="M1448" s="8">
        <f t="shared" ca="1" si="22"/>
        <v>22832.5</v>
      </c>
    </row>
    <row r="1449" spans="11:13" x14ac:dyDescent="0.3">
      <c r="K1449" s="8">
        <f ca="1">Table1[[#This Row],[Price]]*Table1[[#This Row],[Actual Demand]]</f>
        <v>54780</v>
      </c>
      <c r="L1449" s="8">
        <f ca="1">(Table1[[#This Row],[Cost of Package Per Tourist]]*Table1[[#This Row],[Actual Demand]])+(Table1[[#This Row],[Cost per unit of resources]]*Table1[[#This Row],['#Resources of Package]])</f>
        <v>40085</v>
      </c>
      <c r="M1449" s="8">
        <f t="shared" ca="1" si="22"/>
        <v>14695</v>
      </c>
    </row>
    <row r="1450" spans="11:13" x14ac:dyDescent="0.3">
      <c r="K1450" s="8">
        <f ca="1">Table1[[#This Row],[Price]]*Table1[[#This Row],[Actual Demand]]</f>
        <v>53120</v>
      </c>
      <c r="L1450" s="8">
        <f ca="1">(Table1[[#This Row],[Cost of Package Per Tourist]]*Table1[[#This Row],[Actual Demand]])+(Table1[[#This Row],[Cost per unit of resources]]*Table1[[#This Row],['#Resources of Package]])</f>
        <v>38880</v>
      </c>
      <c r="M1450" s="8">
        <f t="shared" ca="1" si="22"/>
        <v>14240</v>
      </c>
    </row>
    <row r="1451" spans="11:13" x14ac:dyDescent="0.3">
      <c r="K1451" s="8">
        <f ca="1">Table1[[#This Row],[Price]]*Table1[[#This Row],[Actual Demand]]</f>
        <v>92340</v>
      </c>
      <c r="L1451" s="8">
        <f ca="1">(Table1[[#This Row],[Cost of Package Per Tourist]]*Table1[[#This Row],[Actual Demand]])+(Table1[[#This Row],[Cost per unit of resources]]*Table1[[#This Row],['#Resources of Package]])</f>
        <v>67295</v>
      </c>
      <c r="M1451" s="8">
        <f t="shared" ca="1" si="22"/>
        <v>25045</v>
      </c>
    </row>
    <row r="1452" spans="11:13" x14ac:dyDescent="0.3">
      <c r="K1452" s="8">
        <f ca="1">Table1[[#This Row],[Price]]*Table1[[#This Row],[Actual Demand]]</f>
        <v>94905</v>
      </c>
      <c r="L1452" s="8">
        <f ca="1">(Table1[[#This Row],[Cost of Package Per Tourist]]*Table1[[#This Row],[Actual Demand]])+(Table1[[#This Row],[Cost per unit of resources]]*Table1[[#This Row],['#Resources of Package]])</f>
        <v>69158.75</v>
      </c>
      <c r="M1452" s="8">
        <f t="shared" ca="1" si="22"/>
        <v>25746.25</v>
      </c>
    </row>
    <row r="1453" spans="11:13" x14ac:dyDescent="0.3">
      <c r="K1453" s="8">
        <f ca="1">Table1[[#This Row],[Price]]*Table1[[#This Row],[Actual Demand]]</f>
        <v>40185</v>
      </c>
      <c r="L1453" s="8">
        <f ca="1">(Table1[[#This Row],[Cost of Package Per Tourist]]*Table1[[#This Row],[Actual Demand]])+(Table1[[#This Row],[Cost per unit of resources]]*Table1[[#This Row],['#Resources of Package]])</f>
        <v>29438.75</v>
      </c>
      <c r="M1453" s="8">
        <f t="shared" ca="1" si="22"/>
        <v>10746.25</v>
      </c>
    </row>
    <row r="1454" spans="11:13" x14ac:dyDescent="0.3">
      <c r="K1454" s="8">
        <f ca="1">Table1[[#This Row],[Price]]*Table1[[#This Row],[Actual Demand]]</f>
        <v>66690</v>
      </c>
      <c r="L1454" s="8">
        <f ca="1">(Table1[[#This Row],[Cost of Package Per Tourist]]*Table1[[#This Row],[Actual Demand]])+(Table1[[#This Row],[Cost per unit of resources]]*Table1[[#This Row],['#Resources of Package]])</f>
        <v>48697.5</v>
      </c>
      <c r="M1454" s="8">
        <f t="shared" ca="1" si="22"/>
        <v>17992.5</v>
      </c>
    </row>
    <row r="1455" spans="11:13" x14ac:dyDescent="0.3">
      <c r="K1455" s="8">
        <f ca="1">Table1[[#This Row],[Price]]*Table1[[#This Row],[Actual Demand]]</f>
        <v>87220</v>
      </c>
      <c r="L1455" s="8">
        <f ca="1">(Table1[[#This Row],[Cost of Package Per Tourist]]*Table1[[#This Row],[Actual Demand]])+(Table1[[#This Row],[Cost per unit of resources]]*Table1[[#This Row],['#Resources of Package]])</f>
        <v>63895</v>
      </c>
      <c r="M1455" s="8">
        <f t="shared" ca="1" si="22"/>
        <v>23325</v>
      </c>
    </row>
    <row r="1456" spans="11:13" x14ac:dyDescent="0.3">
      <c r="K1456" s="8">
        <f ca="1">Table1[[#This Row],[Price]]*Table1[[#This Row],[Actual Demand]]</f>
        <v>57820</v>
      </c>
      <c r="L1456" s="8">
        <f ca="1">(Table1[[#This Row],[Cost of Package Per Tourist]]*Table1[[#This Row],[Actual Demand]])+(Table1[[#This Row],[Cost per unit of resources]]*Table1[[#This Row],['#Resources of Package]])</f>
        <v>42305</v>
      </c>
      <c r="M1456" s="8">
        <f t="shared" ca="1" si="22"/>
        <v>15515</v>
      </c>
    </row>
    <row r="1457" spans="11:13" x14ac:dyDescent="0.3">
      <c r="K1457" s="8">
        <f ca="1">Table1[[#This Row],[Price]]*Table1[[#This Row],[Actual Demand]]</f>
        <v>98980</v>
      </c>
      <c r="L1457" s="8">
        <f ca="1">(Table1[[#This Row],[Cost of Package Per Tourist]]*Table1[[#This Row],[Actual Demand]])+(Table1[[#This Row],[Cost per unit of resources]]*Table1[[#This Row],['#Resources of Package]])</f>
        <v>72655</v>
      </c>
      <c r="M1457" s="8">
        <f t="shared" ca="1" si="22"/>
        <v>26325</v>
      </c>
    </row>
    <row r="1458" spans="11:13" x14ac:dyDescent="0.3">
      <c r="K1458" s="8">
        <f ca="1">Table1[[#This Row],[Price]]*Table1[[#This Row],[Actual Demand]]</f>
        <v>80360</v>
      </c>
      <c r="L1458" s="8">
        <f ca="1">(Table1[[#This Row],[Cost of Package Per Tourist]]*Table1[[#This Row],[Actual Demand]])+(Table1[[#This Row],[Cost per unit of resources]]*Table1[[#This Row],['#Resources of Package]])</f>
        <v>58830</v>
      </c>
      <c r="M1458" s="8">
        <f t="shared" ca="1" si="22"/>
        <v>21530</v>
      </c>
    </row>
    <row r="1459" spans="11:13" x14ac:dyDescent="0.3">
      <c r="K1459" s="8">
        <f ca="1">Table1[[#This Row],[Price]]*Table1[[#This Row],[Actual Demand]]</f>
        <v>61110</v>
      </c>
      <c r="L1459" s="8">
        <f ca="1">(Table1[[#This Row],[Cost of Package Per Tourist]]*Table1[[#This Row],[Actual Demand]])+(Table1[[#This Row],[Cost per unit of resources]]*Table1[[#This Row],['#Resources of Package]])</f>
        <v>44812.5</v>
      </c>
      <c r="M1459" s="8">
        <f t="shared" ca="1" si="22"/>
        <v>16297.5</v>
      </c>
    </row>
    <row r="1460" spans="11:13" x14ac:dyDescent="0.3">
      <c r="K1460" s="8">
        <f ca="1">Table1[[#This Row],[Price]]*Table1[[#This Row],[Actual Demand]]</f>
        <v>92150</v>
      </c>
      <c r="L1460" s="8">
        <f ca="1">(Table1[[#This Row],[Cost of Package Per Tourist]]*Table1[[#This Row],[Actual Demand]])+(Table1[[#This Row],[Cost per unit of resources]]*Table1[[#This Row],['#Resources of Package]])</f>
        <v>67452.5</v>
      </c>
      <c r="M1460" s="8">
        <f t="shared" ca="1" si="22"/>
        <v>24697.5</v>
      </c>
    </row>
    <row r="1461" spans="11:13" x14ac:dyDescent="0.3">
      <c r="K1461" s="8">
        <f ca="1">Table1[[#This Row],[Price]]*Table1[[#This Row],[Actual Demand]]</f>
        <v>27160</v>
      </c>
      <c r="L1461" s="8">
        <f ca="1">(Table1[[#This Row],[Cost of Package Per Tourist]]*Table1[[#This Row],[Actual Demand]])+(Table1[[#This Row],[Cost per unit of resources]]*Table1[[#This Row],['#Resources of Package]])</f>
        <v>20130</v>
      </c>
      <c r="M1461" s="8">
        <f t="shared" ca="1" si="22"/>
        <v>7030</v>
      </c>
    </row>
    <row r="1462" spans="11:13" x14ac:dyDescent="0.3">
      <c r="K1462" s="8">
        <f ca="1">Table1[[#This Row],[Price]]*Table1[[#This Row],[Actual Demand]]</f>
        <v>52380</v>
      </c>
      <c r="L1462" s="8">
        <f ca="1">(Table1[[#This Row],[Cost of Package Per Tourist]]*Table1[[#This Row],[Actual Demand]])+(Table1[[#This Row],[Cost per unit of resources]]*Table1[[#This Row],['#Resources of Package]])</f>
        <v>38405</v>
      </c>
      <c r="M1462" s="8">
        <f t="shared" ca="1" si="22"/>
        <v>13975</v>
      </c>
    </row>
    <row r="1463" spans="11:13" x14ac:dyDescent="0.3">
      <c r="K1463" s="8">
        <f ca="1">Table1[[#This Row],[Price]]*Table1[[#This Row],[Actual Demand]]</f>
        <v>67680</v>
      </c>
      <c r="L1463" s="8">
        <f ca="1">(Table1[[#This Row],[Cost of Package Per Tourist]]*Table1[[#This Row],[Actual Demand]])+(Table1[[#This Row],[Cost per unit of resources]]*Table1[[#This Row],['#Resources of Package]])</f>
        <v>49500</v>
      </c>
      <c r="M1463" s="8">
        <f t="shared" ca="1" si="22"/>
        <v>18180</v>
      </c>
    </row>
    <row r="1464" spans="11:13" x14ac:dyDescent="0.3">
      <c r="K1464" s="8">
        <f ca="1">Table1[[#This Row],[Price]]*Table1[[#This Row],[Actual Demand]]</f>
        <v>79900</v>
      </c>
      <c r="L1464" s="8">
        <f ca="1">(Table1[[#This Row],[Cost of Package Per Tourist]]*Table1[[#This Row],[Actual Demand]])+(Table1[[#This Row],[Cost per unit of resources]]*Table1[[#This Row],['#Resources of Package]])</f>
        <v>58405</v>
      </c>
      <c r="M1464" s="8">
        <f t="shared" ca="1" si="22"/>
        <v>21495</v>
      </c>
    </row>
    <row r="1465" spans="11:13" x14ac:dyDescent="0.3">
      <c r="K1465" s="8">
        <f ca="1">Table1[[#This Row],[Price]]*Table1[[#This Row],[Actual Demand]]</f>
        <v>43240</v>
      </c>
      <c r="L1465" s="8">
        <f ca="1">(Table1[[#This Row],[Cost of Package Per Tourist]]*Table1[[#This Row],[Actual Demand]])+(Table1[[#This Row],[Cost per unit of resources]]*Table1[[#This Row],['#Resources of Package]])</f>
        <v>31770</v>
      </c>
      <c r="M1465" s="8">
        <f t="shared" ca="1" si="22"/>
        <v>11470</v>
      </c>
    </row>
    <row r="1466" spans="11:13" x14ac:dyDescent="0.3">
      <c r="K1466" s="8">
        <f ca="1">Table1[[#This Row],[Price]]*Table1[[#This Row],[Actual Demand]]</f>
        <v>97760</v>
      </c>
      <c r="L1466" s="8">
        <f ca="1">(Table1[[#This Row],[Cost of Package Per Tourist]]*Table1[[#This Row],[Actual Demand]])+(Table1[[#This Row],[Cost per unit of resources]]*Table1[[#This Row],['#Resources of Package]])</f>
        <v>71620</v>
      </c>
      <c r="M1466" s="8">
        <f t="shared" ca="1" si="22"/>
        <v>26140</v>
      </c>
    </row>
    <row r="1467" spans="11:13" x14ac:dyDescent="0.3">
      <c r="K1467" s="8">
        <f ca="1">Table1[[#This Row],[Price]]*Table1[[#This Row],[Actual Demand]]</f>
        <v>6930</v>
      </c>
      <c r="L1467" s="8">
        <f ca="1">(Table1[[#This Row],[Cost of Package Per Tourist]]*Table1[[#This Row],[Actual Demand]])+(Table1[[#This Row],[Cost per unit of resources]]*Table1[[#This Row],['#Resources of Package]])</f>
        <v>4657.5</v>
      </c>
      <c r="M1467" s="8">
        <f t="shared" ca="1" si="22"/>
        <v>2272.5</v>
      </c>
    </row>
    <row r="1468" spans="11:13" x14ac:dyDescent="0.3">
      <c r="K1468" s="8">
        <f ca="1">Table1[[#This Row],[Price]]*Table1[[#This Row],[Actual Demand]]</f>
        <v>9999</v>
      </c>
      <c r="L1468" s="8">
        <f ca="1">(Table1[[#This Row],[Cost of Package Per Tourist]]*Table1[[#This Row],[Actual Demand]])+(Table1[[#This Row],[Cost per unit of resources]]*Table1[[#This Row],['#Resources of Package]])</f>
        <v>6669.25</v>
      </c>
      <c r="M1468" s="8">
        <f t="shared" ca="1" si="22"/>
        <v>3329.75</v>
      </c>
    </row>
    <row r="1469" spans="11:13" x14ac:dyDescent="0.3">
      <c r="K1469" s="8">
        <f ca="1">Table1[[#This Row],[Price]]*Table1[[#This Row],[Actual Demand]]</f>
        <v>4752</v>
      </c>
      <c r="L1469" s="8">
        <f ca="1">(Table1[[#This Row],[Cost of Package Per Tourist]]*Table1[[#This Row],[Actual Demand]])+(Table1[[#This Row],[Cost per unit of resources]]*Table1[[#This Row],['#Resources of Package]])</f>
        <v>3194</v>
      </c>
      <c r="M1469" s="8">
        <f t="shared" ca="1" si="22"/>
        <v>1558</v>
      </c>
    </row>
    <row r="1470" spans="11:13" x14ac:dyDescent="0.3">
      <c r="K1470" s="8">
        <f ca="1">Table1[[#This Row],[Price]]*Table1[[#This Row],[Actual Demand]]</f>
        <v>7623</v>
      </c>
      <c r="L1470" s="8">
        <f ca="1">(Table1[[#This Row],[Cost of Package Per Tourist]]*Table1[[#This Row],[Actual Demand]])+(Table1[[#This Row],[Cost per unit of resources]]*Table1[[#This Row],['#Resources of Package]])</f>
        <v>5037.25</v>
      </c>
      <c r="M1470" s="8">
        <f t="shared" ca="1" si="22"/>
        <v>2585.75</v>
      </c>
    </row>
    <row r="1471" spans="11:13" x14ac:dyDescent="0.3">
      <c r="K1471" s="8">
        <f ca="1">Table1[[#This Row],[Price]]*Table1[[#This Row],[Actual Demand]]</f>
        <v>11187</v>
      </c>
      <c r="L1471" s="8">
        <f ca="1">(Table1[[#This Row],[Cost of Package Per Tourist]]*Table1[[#This Row],[Actual Demand]])+(Table1[[#This Row],[Cost per unit of resources]]*Table1[[#This Row],['#Resources of Package]])</f>
        <v>7350.25</v>
      </c>
      <c r="M1471" s="8">
        <f t="shared" ca="1" si="22"/>
        <v>3836.75</v>
      </c>
    </row>
    <row r="1472" spans="11:13" x14ac:dyDescent="0.3">
      <c r="K1472" s="8">
        <f ca="1">Table1[[#This Row],[Price]]*Table1[[#This Row],[Actual Demand]]</f>
        <v>7227</v>
      </c>
      <c r="L1472" s="8">
        <f ca="1">(Table1[[#This Row],[Cost of Package Per Tourist]]*Table1[[#This Row],[Actual Demand]])+(Table1[[#This Row],[Cost per unit of resources]]*Table1[[#This Row],['#Resources of Package]])</f>
        <v>4840.25</v>
      </c>
      <c r="M1472" s="8">
        <f t="shared" ca="1" si="22"/>
        <v>2386.75</v>
      </c>
    </row>
    <row r="1473" spans="11:13" x14ac:dyDescent="0.3">
      <c r="K1473" s="8">
        <f ca="1">Table1[[#This Row],[Price]]*Table1[[#This Row],[Actual Demand]]</f>
        <v>10494</v>
      </c>
      <c r="L1473" s="8">
        <f ca="1">(Table1[[#This Row],[Cost of Package Per Tourist]]*Table1[[#This Row],[Actual Demand]])+(Table1[[#This Row],[Cost per unit of resources]]*Table1[[#This Row],['#Resources of Package]])</f>
        <v>6930.5</v>
      </c>
      <c r="M1473" s="8">
        <f t="shared" ca="1" si="22"/>
        <v>3563.5</v>
      </c>
    </row>
    <row r="1474" spans="11:13" x14ac:dyDescent="0.3">
      <c r="K1474" s="8">
        <f ca="1">Table1[[#This Row],[Price]]*Table1[[#This Row],[Actual Demand]]</f>
        <v>5841</v>
      </c>
      <c r="L1474" s="8">
        <f ca="1">(Table1[[#This Row],[Cost of Package Per Tourist]]*Table1[[#This Row],[Actual Demand]])+(Table1[[#This Row],[Cost per unit of resources]]*Table1[[#This Row],['#Resources of Package]])</f>
        <v>3850.75</v>
      </c>
      <c r="M1474" s="8">
        <f t="shared" ca="1" si="22"/>
        <v>1990.25</v>
      </c>
    </row>
    <row r="1475" spans="11:13" x14ac:dyDescent="0.3">
      <c r="K1475" s="8">
        <f ca="1">Table1[[#This Row],[Price]]*Table1[[#This Row],[Actual Demand]]</f>
        <v>4950</v>
      </c>
      <c r="L1475" s="8">
        <f ca="1">(Table1[[#This Row],[Cost of Package Per Tourist]]*Table1[[#This Row],[Actual Demand]])+(Table1[[#This Row],[Cost per unit of resources]]*Table1[[#This Row],['#Resources of Package]])</f>
        <v>3242.5</v>
      </c>
      <c r="M1475" s="8">
        <f t="shared" ref="M1475:M1538" ca="1" si="23">K1475-L1475</f>
        <v>1707.5</v>
      </c>
    </row>
    <row r="1476" spans="11:13" x14ac:dyDescent="0.3">
      <c r="K1476" s="8">
        <f ca="1">Table1[[#This Row],[Price]]*Table1[[#This Row],[Actual Demand]]</f>
        <v>10296</v>
      </c>
      <c r="L1476" s="8">
        <f ca="1">(Table1[[#This Row],[Cost of Package Per Tourist]]*Table1[[#This Row],[Actual Demand]])+(Table1[[#This Row],[Cost per unit of resources]]*Table1[[#This Row],['#Resources of Package]])</f>
        <v>6972</v>
      </c>
      <c r="M1476" s="8">
        <f t="shared" ca="1" si="23"/>
        <v>3324</v>
      </c>
    </row>
    <row r="1477" spans="11:13" x14ac:dyDescent="0.3">
      <c r="K1477" s="8">
        <f ca="1">Table1[[#This Row],[Price]]*Table1[[#This Row],[Actual Demand]]</f>
        <v>9702</v>
      </c>
      <c r="L1477" s="8">
        <f ca="1">(Table1[[#This Row],[Cost of Package Per Tourist]]*Table1[[#This Row],[Actual Demand]])+(Table1[[#This Row],[Cost per unit of resources]]*Table1[[#This Row],['#Resources of Package]])</f>
        <v>6516.5</v>
      </c>
      <c r="M1477" s="8">
        <f t="shared" ca="1" si="23"/>
        <v>3185.5</v>
      </c>
    </row>
    <row r="1478" spans="11:13" x14ac:dyDescent="0.3">
      <c r="K1478" s="8">
        <f ca="1">Table1[[#This Row],[Price]]*Table1[[#This Row],[Actual Demand]]</f>
        <v>7128</v>
      </c>
      <c r="L1478" s="8">
        <f ca="1">(Table1[[#This Row],[Cost of Package Per Tourist]]*Table1[[#This Row],[Actual Demand]])+(Table1[[#This Row],[Cost per unit of resources]]*Table1[[#This Row],['#Resources of Package]])</f>
        <v>4746</v>
      </c>
      <c r="M1478" s="8">
        <f t="shared" ca="1" si="23"/>
        <v>2382</v>
      </c>
    </row>
    <row r="1479" spans="11:13" x14ac:dyDescent="0.3">
      <c r="K1479" s="8">
        <f ca="1">Table1[[#This Row],[Price]]*Table1[[#This Row],[Actual Demand]]</f>
        <v>59220</v>
      </c>
      <c r="L1479" s="8">
        <f ca="1">(Table1[[#This Row],[Cost of Package Per Tourist]]*Table1[[#This Row],[Actual Demand]])+(Table1[[#This Row],[Cost per unit of resources]]*Table1[[#This Row],['#Resources of Package]])</f>
        <v>43375</v>
      </c>
      <c r="M1479" s="8">
        <f t="shared" ca="1" si="23"/>
        <v>15845</v>
      </c>
    </row>
    <row r="1480" spans="11:13" x14ac:dyDescent="0.3">
      <c r="K1480" s="8">
        <f ca="1">Table1[[#This Row],[Price]]*Table1[[#This Row],[Actual Demand]]</f>
        <v>87420</v>
      </c>
      <c r="L1480" s="8">
        <f ca="1">(Table1[[#This Row],[Cost of Package Per Tourist]]*Table1[[#This Row],[Actual Demand]])+(Table1[[#This Row],[Cost per unit of resources]]*Table1[[#This Row],['#Resources of Package]])</f>
        <v>63905</v>
      </c>
      <c r="M1480" s="8">
        <f t="shared" ca="1" si="23"/>
        <v>23515</v>
      </c>
    </row>
    <row r="1481" spans="11:13" x14ac:dyDescent="0.3">
      <c r="K1481" s="8">
        <f ca="1">Table1[[#This Row],[Price]]*Table1[[#This Row],[Actual Demand]]</f>
        <v>57340</v>
      </c>
      <c r="L1481" s="8">
        <f ca="1">(Table1[[#This Row],[Cost of Package Per Tourist]]*Table1[[#This Row],[Actual Demand]])+(Table1[[#This Row],[Cost per unit of resources]]*Table1[[#This Row],['#Resources of Package]])</f>
        <v>42105</v>
      </c>
      <c r="M1481" s="8">
        <f t="shared" ca="1" si="23"/>
        <v>15235</v>
      </c>
    </row>
    <row r="1482" spans="11:13" x14ac:dyDescent="0.3">
      <c r="K1482" s="8">
        <f ca="1">Table1[[#This Row],[Price]]*Table1[[#This Row],[Actual Demand]]</f>
        <v>61100</v>
      </c>
      <c r="L1482" s="8">
        <f ca="1">(Table1[[#This Row],[Cost of Package Per Tourist]]*Table1[[#This Row],[Actual Demand]])+(Table1[[#This Row],[Cost per unit of resources]]*Table1[[#This Row],['#Resources of Package]])</f>
        <v>44725</v>
      </c>
      <c r="M1482" s="8">
        <f t="shared" ca="1" si="23"/>
        <v>16375</v>
      </c>
    </row>
    <row r="1483" spans="11:13" x14ac:dyDescent="0.3">
      <c r="K1483" s="8">
        <f ca="1">Table1[[#This Row],[Price]]*Table1[[#This Row],[Actual Demand]]</f>
        <v>80300</v>
      </c>
      <c r="L1483" s="8">
        <f ca="1">(Table1[[#This Row],[Cost of Package Per Tourist]]*Table1[[#This Row],[Actual Demand]])+(Table1[[#This Row],[Cost per unit of resources]]*Table1[[#This Row],['#Resources of Package]])</f>
        <v>58515</v>
      </c>
      <c r="M1483" s="8">
        <f t="shared" ca="1" si="23"/>
        <v>21785</v>
      </c>
    </row>
    <row r="1484" spans="11:13" x14ac:dyDescent="0.3">
      <c r="K1484" s="8">
        <f ca="1">Table1[[#This Row],[Price]]*Table1[[#This Row],[Actual Demand]]</f>
        <v>37400</v>
      </c>
      <c r="L1484" s="8">
        <f ca="1">(Table1[[#This Row],[Cost of Package Per Tourist]]*Table1[[#This Row],[Actual Demand]])+(Table1[[#This Row],[Cost per unit of resources]]*Table1[[#This Row],['#Resources of Package]])</f>
        <v>27180</v>
      </c>
      <c r="M1484" s="8">
        <f t="shared" ca="1" si="23"/>
        <v>10220</v>
      </c>
    </row>
    <row r="1485" spans="11:13" x14ac:dyDescent="0.3">
      <c r="K1485" s="8">
        <f ca="1">Table1[[#This Row],[Price]]*Table1[[#This Row],[Actual Demand]]</f>
        <v>103400</v>
      </c>
      <c r="L1485" s="8">
        <f ca="1">(Table1[[#This Row],[Cost of Package Per Tourist]]*Table1[[#This Row],[Actual Demand]])+(Table1[[#This Row],[Cost per unit of resources]]*Table1[[#This Row],['#Resources of Package]])</f>
        <v>74970</v>
      </c>
      <c r="M1485" s="8">
        <f t="shared" ca="1" si="23"/>
        <v>28430</v>
      </c>
    </row>
    <row r="1486" spans="11:13" x14ac:dyDescent="0.3">
      <c r="K1486" s="8">
        <f ca="1">Table1[[#This Row],[Price]]*Table1[[#This Row],[Actual Demand]]</f>
        <v>78100</v>
      </c>
      <c r="L1486" s="8">
        <f ca="1">(Table1[[#This Row],[Cost of Package Per Tourist]]*Table1[[#This Row],[Actual Demand]])+(Table1[[#This Row],[Cost per unit of resources]]*Table1[[#This Row],['#Resources of Package]])</f>
        <v>56925</v>
      </c>
      <c r="M1486" s="8">
        <f t="shared" ca="1" si="23"/>
        <v>21175</v>
      </c>
    </row>
    <row r="1487" spans="11:13" x14ac:dyDescent="0.3">
      <c r="K1487" s="8">
        <f ca="1">Table1[[#This Row],[Price]]*Table1[[#This Row],[Actual Demand]]</f>
        <v>56350</v>
      </c>
      <c r="L1487" s="8">
        <f ca="1">(Table1[[#This Row],[Cost of Package Per Tourist]]*Table1[[#This Row],[Actual Demand]])+(Table1[[#This Row],[Cost per unit of resources]]*Table1[[#This Row],['#Resources of Package]])</f>
        <v>41362.5</v>
      </c>
      <c r="M1487" s="8">
        <f t="shared" ca="1" si="23"/>
        <v>14987.5</v>
      </c>
    </row>
    <row r="1488" spans="11:13" x14ac:dyDescent="0.3">
      <c r="K1488" s="8">
        <f ca="1">Table1[[#This Row],[Price]]*Table1[[#This Row],[Actual Demand]]</f>
        <v>43470</v>
      </c>
      <c r="L1488" s="8">
        <f ca="1">(Table1[[#This Row],[Cost of Package Per Tourist]]*Table1[[#This Row],[Actual Demand]])+(Table1[[#This Row],[Cost per unit of resources]]*Table1[[#This Row],['#Resources of Package]])</f>
        <v>32062.5</v>
      </c>
      <c r="M1488" s="8">
        <f t="shared" ca="1" si="23"/>
        <v>11407.5</v>
      </c>
    </row>
    <row r="1489" spans="11:13" x14ac:dyDescent="0.3">
      <c r="K1489" s="8">
        <f ca="1">Table1[[#This Row],[Price]]*Table1[[#This Row],[Actual Demand]]</f>
        <v>98210</v>
      </c>
      <c r="L1489" s="8">
        <f ca="1">(Table1[[#This Row],[Cost of Package Per Tourist]]*Table1[[#This Row],[Actual Demand]])+(Table1[[#This Row],[Cost per unit of resources]]*Table1[[#This Row],['#Resources of Package]])</f>
        <v>72217.5</v>
      </c>
      <c r="M1489" s="8">
        <f t="shared" ca="1" si="23"/>
        <v>25992.5</v>
      </c>
    </row>
    <row r="1490" spans="11:13" x14ac:dyDescent="0.3">
      <c r="K1490" s="8">
        <f ca="1">Table1[[#This Row],[Price]]*Table1[[#This Row],[Actual Demand]]</f>
        <v>135240</v>
      </c>
      <c r="L1490" s="8">
        <f ca="1">(Table1[[#This Row],[Cost of Package Per Tourist]]*Table1[[#This Row],[Actual Demand]])+(Table1[[#This Row],[Cost per unit of resources]]*Table1[[#This Row],['#Resources of Package]])</f>
        <v>99450</v>
      </c>
      <c r="M1490" s="8">
        <f t="shared" ca="1" si="23"/>
        <v>35790</v>
      </c>
    </row>
    <row r="1491" spans="11:13" x14ac:dyDescent="0.3">
      <c r="K1491" s="8">
        <f ca="1">Table1[[#This Row],[Price]]*Table1[[#This Row],[Actual Demand]]</f>
        <v>3920</v>
      </c>
      <c r="L1491" s="8">
        <f ca="1">(Table1[[#This Row],[Cost of Package Per Tourist]]*Table1[[#This Row],[Actual Demand]])+(Table1[[#This Row],[Cost per unit of resources]]*Table1[[#This Row],['#Resources of Package]])</f>
        <v>2540</v>
      </c>
      <c r="M1491" s="8">
        <f t="shared" ca="1" si="23"/>
        <v>1380</v>
      </c>
    </row>
    <row r="1492" spans="11:13" x14ac:dyDescent="0.3">
      <c r="K1492" s="8">
        <f ca="1">Table1[[#This Row],[Price]]*Table1[[#This Row],[Actual Demand]]</f>
        <v>4240</v>
      </c>
      <c r="L1492" s="8">
        <f ca="1">(Table1[[#This Row],[Cost of Package Per Tourist]]*Table1[[#This Row],[Actual Demand]])+(Table1[[#This Row],[Cost per unit of resources]]*Table1[[#This Row],['#Resources of Package]])</f>
        <v>2690</v>
      </c>
      <c r="M1492" s="8">
        <f t="shared" ca="1" si="23"/>
        <v>1550</v>
      </c>
    </row>
    <row r="1493" spans="11:13" x14ac:dyDescent="0.3">
      <c r="K1493" s="8">
        <f ca="1">Table1[[#This Row],[Price]]*Table1[[#This Row],[Actual Demand]]</f>
        <v>7280</v>
      </c>
      <c r="L1493" s="8">
        <f ca="1">(Table1[[#This Row],[Cost of Package Per Tourist]]*Table1[[#This Row],[Actual Demand]])+(Table1[[#This Row],[Cost per unit of resources]]*Table1[[#This Row],['#Resources of Package]])</f>
        <v>4650</v>
      </c>
      <c r="M1493" s="8">
        <f t="shared" ca="1" si="23"/>
        <v>2630</v>
      </c>
    </row>
    <row r="1494" spans="11:13" x14ac:dyDescent="0.3">
      <c r="K1494" s="8">
        <f ca="1">Table1[[#This Row],[Price]]*Table1[[#This Row],[Actual Demand]]</f>
        <v>6960</v>
      </c>
      <c r="L1494" s="8">
        <f ca="1">(Table1[[#This Row],[Cost of Package Per Tourist]]*Table1[[#This Row],[Actual Demand]])+(Table1[[#This Row],[Cost per unit of resources]]*Table1[[#This Row],['#Resources of Package]])</f>
        <v>4460</v>
      </c>
      <c r="M1494" s="8">
        <f t="shared" ca="1" si="23"/>
        <v>2500</v>
      </c>
    </row>
    <row r="1495" spans="11:13" x14ac:dyDescent="0.3">
      <c r="K1495" s="8">
        <f ca="1">Table1[[#This Row],[Price]]*Table1[[#This Row],[Actual Demand]]</f>
        <v>131440</v>
      </c>
      <c r="L1495" s="8">
        <f ca="1">(Table1[[#This Row],[Cost of Package Per Tourist]]*Table1[[#This Row],[Actual Demand]])+(Table1[[#This Row],[Cost per unit of resources]]*Table1[[#This Row],['#Resources of Package]])</f>
        <v>98110</v>
      </c>
      <c r="M1495" s="8">
        <f t="shared" ca="1" si="23"/>
        <v>33330</v>
      </c>
    </row>
    <row r="1496" spans="11:13" x14ac:dyDescent="0.3">
      <c r="K1496" s="8">
        <f ca="1">Table1[[#This Row],[Price]]*Table1[[#This Row],[Actual Demand]]</f>
        <v>99200</v>
      </c>
      <c r="L1496" s="8">
        <f ca="1">(Table1[[#This Row],[Cost of Package Per Tourist]]*Table1[[#This Row],[Actual Demand]])+(Table1[[#This Row],[Cost per unit of resources]]*Table1[[#This Row],['#Resources of Package]])</f>
        <v>74110</v>
      </c>
      <c r="M1496" s="8">
        <f t="shared" ca="1" si="23"/>
        <v>25090</v>
      </c>
    </row>
    <row r="1497" spans="11:13" x14ac:dyDescent="0.3">
      <c r="K1497" s="8">
        <f ca="1">Table1[[#This Row],[Price]]*Table1[[#This Row],[Actual Demand]]</f>
        <v>111600</v>
      </c>
      <c r="L1497" s="8">
        <f ca="1">(Table1[[#This Row],[Cost of Package Per Tourist]]*Table1[[#This Row],[Actual Demand]])+(Table1[[#This Row],[Cost per unit of resources]]*Table1[[#This Row],['#Resources of Package]])</f>
        <v>83380</v>
      </c>
      <c r="M1497" s="8">
        <f t="shared" ca="1" si="23"/>
        <v>28220</v>
      </c>
    </row>
    <row r="1498" spans="11:13" x14ac:dyDescent="0.3">
      <c r="K1498" s="8">
        <f ca="1">Table1[[#This Row],[Price]]*Table1[[#This Row],[Actual Demand]]</f>
        <v>181040</v>
      </c>
      <c r="L1498" s="8">
        <f ca="1">(Table1[[#This Row],[Cost of Package Per Tourist]]*Table1[[#This Row],[Actual Demand]])+(Table1[[#This Row],[Cost per unit of resources]]*Table1[[#This Row],['#Resources of Package]])</f>
        <v>135210</v>
      </c>
      <c r="M1498" s="8">
        <f t="shared" ca="1" si="23"/>
        <v>45830</v>
      </c>
    </row>
    <row r="1499" spans="11:13" x14ac:dyDescent="0.3">
      <c r="K1499" s="8">
        <f ca="1">Table1[[#This Row],[Price]]*Table1[[#This Row],[Actual Demand]]</f>
        <v>79686</v>
      </c>
      <c r="L1499" s="8">
        <f ca="1">(Table1[[#This Row],[Cost of Package Per Tourist]]*Table1[[#This Row],[Actual Demand]])+(Table1[[#This Row],[Cost per unit of resources]]*Table1[[#This Row],['#Resources of Package]])</f>
        <v>57804.5</v>
      </c>
      <c r="M1499" s="8">
        <f t="shared" ca="1" si="23"/>
        <v>21881.5</v>
      </c>
    </row>
    <row r="1500" spans="11:13" x14ac:dyDescent="0.3">
      <c r="K1500" s="8">
        <f ca="1">Table1[[#This Row],[Price]]*Table1[[#This Row],[Actual Demand]]</f>
        <v>37047</v>
      </c>
      <c r="L1500" s="8">
        <f ca="1">(Table1[[#This Row],[Cost of Package Per Tourist]]*Table1[[#This Row],[Actual Demand]])+(Table1[[#This Row],[Cost per unit of resources]]*Table1[[#This Row],['#Resources of Package]])</f>
        <v>26805.25</v>
      </c>
      <c r="M1500" s="8">
        <f t="shared" ca="1" si="23"/>
        <v>10241.75</v>
      </c>
    </row>
    <row r="1501" spans="11:13" x14ac:dyDescent="0.3">
      <c r="K1501" s="8">
        <f ca="1">Table1[[#This Row],[Price]]*Table1[[#This Row],[Actual Demand]]</f>
        <v>48930</v>
      </c>
      <c r="L1501" s="8">
        <f ca="1">(Table1[[#This Row],[Cost of Package Per Tourist]]*Table1[[#This Row],[Actual Demand]])+(Table1[[#This Row],[Cost per unit of resources]]*Table1[[#This Row],['#Resources of Package]])</f>
        <v>35457.5</v>
      </c>
      <c r="M1501" s="8">
        <f t="shared" ca="1" si="23"/>
        <v>13472.5</v>
      </c>
    </row>
    <row r="1502" spans="11:13" x14ac:dyDescent="0.3">
      <c r="K1502" s="8">
        <f ca="1">Table1[[#This Row],[Price]]*Table1[[#This Row],[Actual Demand]]</f>
        <v>53124</v>
      </c>
      <c r="L1502" s="8">
        <f ca="1">(Table1[[#This Row],[Cost of Package Per Tourist]]*Table1[[#This Row],[Actual Demand]])+(Table1[[#This Row],[Cost per unit of resources]]*Table1[[#This Row],['#Resources of Package]])</f>
        <v>38523</v>
      </c>
      <c r="M1502" s="8">
        <f t="shared" ca="1" si="23"/>
        <v>14601</v>
      </c>
    </row>
    <row r="1503" spans="11:13" x14ac:dyDescent="0.3">
      <c r="K1503" s="8">
        <f ca="1">Table1[[#This Row],[Price]]*Table1[[#This Row],[Actual Demand]]</f>
        <v>30789</v>
      </c>
      <c r="L1503" s="8">
        <f ca="1">(Table1[[#This Row],[Cost of Package Per Tourist]]*Table1[[#This Row],[Actual Demand]])+(Table1[[#This Row],[Cost per unit of resources]]*Table1[[#This Row],['#Resources of Package]])</f>
        <v>23091.75</v>
      </c>
      <c r="M1503" s="8">
        <f t="shared" ca="1" si="23"/>
        <v>7697.25</v>
      </c>
    </row>
    <row r="1504" spans="11:13" x14ac:dyDescent="0.3">
      <c r="K1504" s="8">
        <f ca="1">Table1[[#This Row],[Price]]*Table1[[#This Row],[Actual Demand]]</f>
        <v>120357</v>
      </c>
      <c r="L1504" s="8">
        <f ca="1">(Table1[[#This Row],[Cost of Package Per Tourist]]*Table1[[#This Row],[Actual Demand]])+(Table1[[#This Row],[Cost per unit of resources]]*Table1[[#This Row],['#Resources of Package]])</f>
        <v>89517.75</v>
      </c>
      <c r="M1504" s="8">
        <f t="shared" ca="1" si="23"/>
        <v>30839.25</v>
      </c>
    </row>
    <row r="1505" spans="11:13" x14ac:dyDescent="0.3">
      <c r="K1505" s="8">
        <f ca="1">Table1[[#This Row],[Price]]*Table1[[#This Row],[Actual Demand]]</f>
        <v>33588</v>
      </c>
      <c r="L1505" s="8">
        <f ca="1">(Table1[[#This Row],[Cost of Package Per Tourist]]*Table1[[#This Row],[Actual Demand]])+(Table1[[#This Row],[Cost per unit of resources]]*Table1[[#This Row],['#Resources of Package]])</f>
        <v>25241</v>
      </c>
      <c r="M1505" s="8">
        <f t="shared" ca="1" si="23"/>
        <v>8347</v>
      </c>
    </row>
    <row r="1506" spans="11:13" x14ac:dyDescent="0.3">
      <c r="K1506" s="8">
        <f ca="1">Table1[[#This Row],[Price]]*Table1[[#This Row],[Actual Demand]]</f>
        <v>106362</v>
      </c>
      <c r="L1506" s="8">
        <f ca="1">(Table1[[#This Row],[Cost of Package Per Tourist]]*Table1[[#This Row],[Actual Demand]])+(Table1[[#This Row],[Cost per unit of resources]]*Table1[[#This Row],['#Resources of Package]])</f>
        <v>78371.5</v>
      </c>
      <c r="M1506" s="8">
        <f t="shared" ca="1" si="23"/>
        <v>27990.5</v>
      </c>
    </row>
    <row r="1507" spans="11:13" x14ac:dyDescent="0.3">
      <c r="K1507" s="8">
        <f ca="1">Table1[[#This Row],[Price]]*Table1[[#This Row],[Actual Demand]]</f>
        <v>111930</v>
      </c>
      <c r="L1507" s="8">
        <f ca="1">(Table1[[#This Row],[Cost of Package Per Tourist]]*Table1[[#This Row],[Actual Demand]])+(Table1[[#This Row],[Cost per unit of resources]]*Table1[[#This Row],['#Resources of Package]])</f>
        <v>82237.5</v>
      </c>
      <c r="M1507" s="8">
        <f t="shared" ca="1" si="23"/>
        <v>29692.5</v>
      </c>
    </row>
    <row r="1508" spans="11:13" x14ac:dyDescent="0.3">
      <c r="K1508" s="8">
        <f ca="1">Table1[[#This Row],[Price]]*Table1[[#This Row],[Actual Demand]]</f>
        <v>63960</v>
      </c>
      <c r="L1508" s="8">
        <f ca="1">(Table1[[#This Row],[Cost of Package Per Tourist]]*Table1[[#This Row],[Actual Demand]])+(Table1[[#This Row],[Cost per unit of resources]]*Table1[[#This Row],['#Resources of Package]])</f>
        <v>47010</v>
      </c>
      <c r="M1508" s="8">
        <f t="shared" ca="1" si="23"/>
        <v>16950</v>
      </c>
    </row>
    <row r="1509" spans="11:13" x14ac:dyDescent="0.3">
      <c r="K1509" s="8">
        <f ca="1">Table1[[#This Row],[Price]]*Table1[[#This Row],[Actual Demand]]</f>
        <v>147108</v>
      </c>
      <c r="L1509" s="8">
        <f ca="1">(Table1[[#This Row],[Cost of Package Per Tourist]]*Table1[[#This Row],[Actual Demand]])+(Table1[[#This Row],[Cost per unit of resources]]*Table1[[#This Row],['#Resources of Package]])</f>
        <v>107871</v>
      </c>
      <c r="M1509" s="8">
        <f t="shared" ca="1" si="23"/>
        <v>39237</v>
      </c>
    </row>
    <row r="1510" spans="11:13" x14ac:dyDescent="0.3">
      <c r="K1510" s="8">
        <f ca="1">Table1[[#This Row],[Price]]*Table1[[#This Row],[Actual Demand]]</f>
        <v>87945</v>
      </c>
      <c r="L1510" s="8">
        <f ca="1">(Table1[[#This Row],[Cost of Package Per Tourist]]*Table1[[#This Row],[Actual Demand]])+(Table1[[#This Row],[Cost per unit of resources]]*Table1[[#This Row],['#Resources of Package]])</f>
        <v>64548.75</v>
      </c>
      <c r="M1510" s="8">
        <f t="shared" ca="1" si="23"/>
        <v>23396.25</v>
      </c>
    </row>
    <row r="1511" spans="11:13" x14ac:dyDescent="0.3">
      <c r="K1511" s="8">
        <f ca="1">Table1[[#This Row],[Price]]*Table1[[#This Row],[Actual Demand]]</f>
        <v>94600</v>
      </c>
      <c r="L1511" s="8">
        <f ca="1">(Table1[[#This Row],[Cost of Package Per Tourist]]*Table1[[#This Row],[Actual Demand]])+(Table1[[#This Row],[Cost per unit of resources]]*Table1[[#This Row],['#Resources of Package]])</f>
        <v>69830</v>
      </c>
      <c r="M1511" s="8">
        <f t="shared" ca="1" si="23"/>
        <v>24770</v>
      </c>
    </row>
    <row r="1512" spans="11:13" x14ac:dyDescent="0.3">
      <c r="K1512" s="8">
        <f ca="1">Table1[[#This Row],[Price]]*Table1[[#This Row],[Actual Demand]]</f>
        <v>62350</v>
      </c>
      <c r="L1512" s="8">
        <f ca="1">(Table1[[#This Row],[Cost of Package Per Tourist]]*Table1[[#This Row],[Actual Demand]])+(Table1[[#This Row],[Cost per unit of resources]]*Table1[[#This Row],['#Resources of Package]])</f>
        <v>45842.5</v>
      </c>
      <c r="M1512" s="8">
        <f t="shared" ca="1" si="23"/>
        <v>16507.5</v>
      </c>
    </row>
    <row r="1513" spans="11:13" x14ac:dyDescent="0.3">
      <c r="K1513" s="8">
        <f ca="1">Table1[[#This Row],[Price]]*Table1[[#This Row],[Actual Demand]]</f>
        <v>103200</v>
      </c>
      <c r="L1513" s="8">
        <f ca="1">(Table1[[#This Row],[Cost of Package Per Tourist]]*Table1[[#This Row],[Actual Demand]])+(Table1[[#This Row],[Cost per unit of resources]]*Table1[[#This Row],['#Resources of Package]])</f>
        <v>76520</v>
      </c>
      <c r="M1513" s="8">
        <f t="shared" ca="1" si="23"/>
        <v>26680</v>
      </c>
    </row>
    <row r="1514" spans="11:13" x14ac:dyDescent="0.3">
      <c r="K1514" s="8">
        <f ca="1">Table1[[#This Row],[Price]]*Table1[[#This Row],[Actual Demand]]</f>
        <v>122550</v>
      </c>
      <c r="L1514" s="8">
        <f ca="1">(Table1[[#This Row],[Cost of Package Per Tourist]]*Table1[[#This Row],[Actual Demand]])+(Table1[[#This Row],[Cost per unit of resources]]*Table1[[#This Row],['#Resources of Package]])</f>
        <v>89992.5</v>
      </c>
      <c r="M1514" s="8">
        <f t="shared" ca="1" si="23"/>
        <v>32557.5</v>
      </c>
    </row>
    <row r="1515" spans="11:13" x14ac:dyDescent="0.3">
      <c r="K1515" s="8">
        <f ca="1">Table1[[#This Row],[Price]]*Table1[[#This Row],[Actual Demand]]</f>
        <v>46550</v>
      </c>
      <c r="L1515" s="8">
        <f ca="1">(Table1[[#This Row],[Cost of Package Per Tourist]]*Table1[[#This Row],[Actual Demand]])+(Table1[[#This Row],[Cost per unit of resources]]*Table1[[#This Row],['#Resources of Package]])</f>
        <v>34412.5</v>
      </c>
      <c r="M1515" s="8">
        <f t="shared" ca="1" si="23"/>
        <v>12137.5</v>
      </c>
    </row>
    <row r="1516" spans="11:13" x14ac:dyDescent="0.3">
      <c r="K1516" s="8">
        <f ca="1">Table1[[#This Row],[Price]]*Table1[[#This Row],[Actual Demand]]</f>
        <v>137200</v>
      </c>
      <c r="L1516" s="8">
        <f ca="1">(Table1[[#This Row],[Cost of Package Per Tourist]]*Table1[[#This Row],[Actual Demand]])+(Table1[[#This Row],[Cost per unit of resources]]*Table1[[#This Row],['#Resources of Package]])</f>
        <v>100600</v>
      </c>
      <c r="M1516" s="8">
        <f t="shared" ca="1" si="23"/>
        <v>36600</v>
      </c>
    </row>
    <row r="1517" spans="11:13" x14ac:dyDescent="0.3">
      <c r="K1517" s="8">
        <f ca="1">Table1[[#This Row],[Price]]*Table1[[#This Row],[Actual Demand]]</f>
        <v>51450</v>
      </c>
      <c r="L1517" s="8">
        <f ca="1">(Table1[[#This Row],[Cost of Package Per Tourist]]*Table1[[#This Row],[Actual Demand]])+(Table1[[#This Row],[Cost per unit of resources]]*Table1[[#This Row],['#Resources of Package]])</f>
        <v>38287.5</v>
      </c>
      <c r="M1517" s="8">
        <f t="shared" ca="1" si="23"/>
        <v>13162.5</v>
      </c>
    </row>
    <row r="1518" spans="11:13" x14ac:dyDescent="0.3">
      <c r="K1518" s="8">
        <f ca="1">Table1[[#This Row],[Price]]*Table1[[#This Row],[Actual Demand]]</f>
        <v>80569</v>
      </c>
      <c r="L1518" s="8">
        <f ca="1">(Table1[[#This Row],[Cost of Package Per Tourist]]*Table1[[#This Row],[Actual Demand]])+(Table1[[#This Row],[Cost per unit of resources]]*Table1[[#This Row],['#Resources of Package]])</f>
        <v>59176.75</v>
      </c>
      <c r="M1518" s="8">
        <f t="shared" ca="1" si="23"/>
        <v>21392.25</v>
      </c>
    </row>
    <row r="1519" spans="11:13" x14ac:dyDescent="0.3">
      <c r="K1519" s="8">
        <f ca="1">Table1[[#This Row],[Price]]*Table1[[#This Row],[Actual Demand]]</f>
        <v>62376</v>
      </c>
      <c r="L1519" s="8">
        <f ca="1">(Table1[[#This Row],[Cost of Package Per Tourist]]*Table1[[#This Row],[Actual Demand]])+(Table1[[#This Row],[Cost per unit of resources]]*Table1[[#This Row],['#Resources of Package]])</f>
        <v>45782</v>
      </c>
      <c r="M1519" s="8">
        <f t="shared" ca="1" si="23"/>
        <v>16594</v>
      </c>
    </row>
    <row r="1520" spans="11:13" x14ac:dyDescent="0.3">
      <c r="K1520" s="8">
        <f ca="1">Table1[[#This Row],[Price]]*Table1[[#This Row],[Actual Demand]]</f>
        <v>142945</v>
      </c>
      <c r="L1520" s="8">
        <f ca="1">(Table1[[#This Row],[Cost of Package Per Tourist]]*Table1[[#This Row],[Actual Demand]])+(Table1[[#This Row],[Cost per unit of resources]]*Table1[[#This Row],['#Resources of Package]])</f>
        <v>105158.75</v>
      </c>
      <c r="M1520" s="8">
        <f t="shared" ca="1" si="23"/>
        <v>37786.25</v>
      </c>
    </row>
    <row r="1521" spans="11:13" x14ac:dyDescent="0.3">
      <c r="K1521" s="8">
        <f ca="1">Table1[[#This Row],[Price]]*Table1[[#This Row],[Actual Demand]]</f>
        <v>41584</v>
      </c>
      <c r="L1521" s="8">
        <f ca="1">(Table1[[#This Row],[Cost of Package Per Tourist]]*Table1[[#This Row],[Actual Demand]])+(Table1[[#This Row],[Cost per unit of resources]]*Table1[[#This Row],['#Resources of Package]])</f>
        <v>30888</v>
      </c>
      <c r="M1521" s="8">
        <f t="shared" ca="1" si="23"/>
        <v>10696</v>
      </c>
    </row>
    <row r="1522" spans="11:13" x14ac:dyDescent="0.3">
      <c r="K1522" s="8">
        <f ca="1">Table1[[#This Row],[Price]]*Table1[[#This Row],[Actual Demand]]</f>
        <v>132500</v>
      </c>
      <c r="L1522" s="8">
        <f ca="1">(Table1[[#This Row],[Cost of Package Per Tourist]]*Table1[[#This Row],[Actual Demand]])+(Table1[[#This Row],[Cost per unit of resources]]*Table1[[#This Row],['#Resources of Package]])</f>
        <v>98475</v>
      </c>
      <c r="M1522" s="8">
        <f t="shared" ca="1" si="23"/>
        <v>34025</v>
      </c>
    </row>
    <row r="1523" spans="11:13" x14ac:dyDescent="0.3">
      <c r="K1523" s="8">
        <f ca="1">Table1[[#This Row],[Price]]*Table1[[#This Row],[Actual Demand]]</f>
        <v>106000</v>
      </c>
      <c r="L1523" s="8">
        <f ca="1">(Table1[[#This Row],[Cost of Package Per Tourist]]*Table1[[#This Row],[Actual Demand]])+(Table1[[#This Row],[Cost per unit of resources]]*Table1[[#This Row],['#Resources of Package]])</f>
        <v>78600</v>
      </c>
      <c r="M1523" s="8">
        <f t="shared" ca="1" si="23"/>
        <v>27400</v>
      </c>
    </row>
    <row r="1524" spans="11:13" x14ac:dyDescent="0.3">
      <c r="K1524" s="8">
        <f ca="1">Table1[[#This Row],[Price]]*Table1[[#This Row],[Actual Demand]]</f>
        <v>58300</v>
      </c>
      <c r="L1524" s="8">
        <f ca="1">(Table1[[#This Row],[Cost of Package Per Tourist]]*Table1[[#This Row],[Actual Demand]])+(Table1[[#This Row],[Cost per unit of resources]]*Table1[[#This Row],['#Resources of Package]])</f>
        <v>42975</v>
      </c>
      <c r="M1524" s="8">
        <f t="shared" ca="1" si="23"/>
        <v>15325</v>
      </c>
    </row>
    <row r="1525" spans="11:13" x14ac:dyDescent="0.3">
      <c r="K1525" s="8">
        <f ca="1">Table1[[#This Row],[Price]]*Table1[[#This Row],[Actual Demand]]</f>
        <v>124550</v>
      </c>
      <c r="L1525" s="8">
        <f ca="1">(Table1[[#This Row],[Cost of Package Per Tourist]]*Table1[[#This Row],[Actual Demand]])+(Table1[[#This Row],[Cost per unit of resources]]*Table1[[#This Row],['#Resources of Package]])</f>
        <v>92012.5</v>
      </c>
      <c r="M1525" s="8">
        <f t="shared" ca="1" si="23"/>
        <v>32537.5</v>
      </c>
    </row>
    <row r="1526" spans="11:13" x14ac:dyDescent="0.3">
      <c r="K1526" s="8">
        <f ca="1">Table1[[#This Row],[Price]]*Table1[[#This Row],[Actual Demand]]</f>
        <v>53181</v>
      </c>
      <c r="L1526" s="8">
        <f ca="1">(Table1[[#This Row],[Cost of Package Per Tourist]]*Table1[[#This Row],[Actual Demand]])+(Table1[[#This Row],[Cost per unit of resources]]*Table1[[#This Row],['#Resources of Package]])</f>
        <v>39385.75</v>
      </c>
      <c r="M1526" s="8">
        <f t="shared" ca="1" si="23"/>
        <v>13795.25</v>
      </c>
    </row>
    <row r="1527" spans="11:13" x14ac:dyDescent="0.3">
      <c r="K1527" s="8">
        <f ca="1">Table1[[#This Row],[Price]]*Table1[[#This Row],[Actual Demand]]</f>
        <v>55980</v>
      </c>
      <c r="L1527" s="8">
        <f ca="1">(Table1[[#This Row],[Cost of Package Per Tourist]]*Table1[[#This Row],[Actual Demand]])+(Table1[[#This Row],[Cost per unit of resources]]*Table1[[#This Row],['#Resources of Package]])</f>
        <v>41685</v>
      </c>
      <c r="M1527" s="8">
        <f t="shared" ca="1" si="23"/>
        <v>14295</v>
      </c>
    </row>
    <row r="1528" spans="11:13" x14ac:dyDescent="0.3">
      <c r="K1528" s="8">
        <f ca="1">Table1[[#This Row],[Price]]*Table1[[#This Row],[Actual Demand]]</f>
        <v>55980</v>
      </c>
      <c r="L1528" s="8">
        <f ca="1">(Table1[[#This Row],[Cost of Package Per Tourist]]*Table1[[#This Row],[Actual Demand]])+(Table1[[#This Row],[Cost per unit of resources]]*Table1[[#This Row],['#Resources of Package]])</f>
        <v>41635</v>
      </c>
      <c r="M1528" s="8">
        <f t="shared" ca="1" si="23"/>
        <v>14345</v>
      </c>
    </row>
    <row r="1529" spans="11:13" x14ac:dyDescent="0.3">
      <c r="K1529" s="8">
        <f ca="1">Table1[[#This Row],[Price]]*Table1[[#This Row],[Actual Demand]]</f>
        <v>109161</v>
      </c>
      <c r="L1529" s="8">
        <f ca="1">(Table1[[#This Row],[Cost of Package Per Tourist]]*Table1[[#This Row],[Actual Demand]])+(Table1[[#This Row],[Cost per unit of resources]]*Table1[[#This Row],['#Resources of Package]])</f>
        <v>80370.75</v>
      </c>
      <c r="M1529" s="8">
        <f t="shared" ca="1" si="23"/>
        <v>28790.25</v>
      </c>
    </row>
    <row r="1530" spans="11:13" x14ac:dyDescent="0.3">
      <c r="K1530" s="8">
        <f ca="1">Table1[[#This Row],[Price]]*Table1[[#This Row],[Actual Demand]]</f>
        <v>182700</v>
      </c>
      <c r="L1530" s="8">
        <f ca="1">(Table1[[#This Row],[Cost of Package Per Tourist]]*Table1[[#This Row],[Actual Demand]])+(Table1[[#This Row],[Cost per unit of resources]]*Table1[[#This Row],['#Resources of Package]])</f>
        <v>134525</v>
      </c>
      <c r="M1530" s="8">
        <f t="shared" ca="1" si="23"/>
        <v>48175</v>
      </c>
    </row>
    <row r="1531" spans="11:13" x14ac:dyDescent="0.3">
      <c r="K1531" s="8">
        <f ca="1">Table1[[#This Row],[Price]]*Table1[[#This Row],[Actual Demand]]</f>
        <v>151200</v>
      </c>
      <c r="L1531" s="8">
        <f ca="1">(Table1[[#This Row],[Cost of Package Per Tourist]]*Table1[[#This Row],[Actual Demand]])+(Table1[[#This Row],[Cost per unit of resources]]*Table1[[#This Row],['#Resources of Package]])</f>
        <v>112300</v>
      </c>
      <c r="M1531" s="8">
        <f t="shared" ca="1" si="23"/>
        <v>38900</v>
      </c>
    </row>
    <row r="1532" spans="11:13" x14ac:dyDescent="0.3">
      <c r="K1532" s="8">
        <f ca="1">Table1[[#This Row],[Price]]*Table1[[#This Row],[Actual Demand]]</f>
        <v>141750</v>
      </c>
      <c r="L1532" s="8">
        <f ca="1">(Table1[[#This Row],[Cost of Package Per Tourist]]*Table1[[#This Row],[Actual Demand]])+(Table1[[#This Row],[Cost per unit of resources]]*Table1[[#This Row],['#Resources of Package]])</f>
        <v>105212.5</v>
      </c>
      <c r="M1532" s="8">
        <f t="shared" ca="1" si="23"/>
        <v>36537.5</v>
      </c>
    </row>
    <row r="1533" spans="11:13" x14ac:dyDescent="0.3">
      <c r="K1533" s="8">
        <f ca="1">Table1[[#This Row],[Price]]*Table1[[#This Row],[Actual Demand]]</f>
        <v>47250</v>
      </c>
      <c r="L1533" s="8">
        <f ca="1">(Table1[[#This Row],[Cost of Package Per Tourist]]*Table1[[#This Row],[Actual Demand]])+(Table1[[#This Row],[Cost per unit of resources]]*Table1[[#This Row],['#Resources of Package]])</f>
        <v>35237.5</v>
      </c>
      <c r="M1533" s="8">
        <f t="shared" ca="1" si="23"/>
        <v>12012.5</v>
      </c>
    </row>
    <row r="1534" spans="11:13" x14ac:dyDescent="0.3">
      <c r="K1534" s="8">
        <f ca="1">Table1[[#This Row],[Price]]*Table1[[#This Row],[Actual Demand]]</f>
        <v>173940</v>
      </c>
      <c r="L1534" s="8">
        <f ca="1">(Table1[[#This Row],[Cost of Package Per Tourist]]*Table1[[#This Row],[Actual Demand]])+(Table1[[#This Row],[Cost per unit of resources]]*Table1[[#This Row],['#Resources of Package]])</f>
        <v>128055</v>
      </c>
      <c r="M1534" s="8">
        <f t="shared" ca="1" si="23"/>
        <v>45885</v>
      </c>
    </row>
    <row r="1535" spans="11:13" x14ac:dyDescent="0.3">
      <c r="K1535" s="8">
        <f ca="1">Table1[[#This Row],[Price]]*Table1[[#This Row],[Actual Demand]]</f>
        <v>156546</v>
      </c>
      <c r="L1535" s="8">
        <f ca="1">(Table1[[#This Row],[Cost of Package Per Tourist]]*Table1[[#This Row],[Actual Demand]])+(Table1[[#This Row],[Cost per unit of resources]]*Table1[[#This Row],['#Resources of Package]])</f>
        <v>115209.5</v>
      </c>
      <c r="M1535" s="8">
        <f t="shared" ca="1" si="23"/>
        <v>41336.5</v>
      </c>
    </row>
    <row r="1536" spans="11:13" x14ac:dyDescent="0.3">
      <c r="K1536" s="8">
        <f ca="1">Table1[[#This Row],[Price]]*Table1[[#This Row],[Actual Demand]]</f>
        <v>60879</v>
      </c>
      <c r="L1536" s="8">
        <f ca="1">(Table1[[#This Row],[Cost of Package Per Tourist]]*Table1[[#This Row],[Actual Demand]])+(Table1[[#This Row],[Cost per unit of resources]]*Table1[[#This Row],['#Resources of Package]])</f>
        <v>44759.25</v>
      </c>
      <c r="M1536" s="8">
        <f t="shared" ca="1" si="23"/>
        <v>16119.75</v>
      </c>
    </row>
    <row r="1537" spans="11:13" x14ac:dyDescent="0.3">
      <c r="K1537" s="8">
        <f ca="1">Table1[[#This Row],[Price]]*Table1[[#This Row],[Actual Demand]]</f>
        <v>75374</v>
      </c>
      <c r="L1537" s="8">
        <f ca="1">(Table1[[#This Row],[Cost of Package Per Tourist]]*Table1[[#This Row],[Actual Demand]])+(Table1[[#This Row],[Cost per unit of resources]]*Table1[[#This Row],['#Resources of Package]])</f>
        <v>55480.5</v>
      </c>
      <c r="M1537" s="8">
        <f t="shared" ca="1" si="23"/>
        <v>19893.5</v>
      </c>
    </row>
    <row r="1538" spans="11:13" x14ac:dyDescent="0.3">
      <c r="K1538" s="8">
        <f ca="1">Table1[[#This Row],[Price]]*Table1[[#This Row],[Actual Demand]]</f>
        <v>66677</v>
      </c>
      <c r="L1538" s="8">
        <f ca="1">(Table1[[#This Row],[Cost of Package Per Tourist]]*Table1[[#This Row],[Actual Demand]])+(Table1[[#This Row],[Cost per unit of resources]]*Table1[[#This Row],['#Resources of Package]])</f>
        <v>49157.75</v>
      </c>
      <c r="M1538" s="8">
        <f t="shared" ca="1" si="23"/>
        <v>17519.25</v>
      </c>
    </row>
    <row r="1539" spans="11:13" x14ac:dyDescent="0.3">
      <c r="K1539" s="8">
        <f ca="1">Table1[[#This Row],[Price]]*Table1[[#This Row],[Actual Demand]]</f>
        <v>57980</v>
      </c>
      <c r="L1539" s="8">
        <f ca="1">(Table1[[#This Row],[Cost of Package Per Tourist]]*Table1[[#This Row],[Actual Demand]])+(Table1[[#This Row],[Cost per unit of resources]]*Table1[[#This Row],['#Resources of Package]])</f>
        <v>42885</v>
      </c>
      <c r="M1539" s="8">
        <f t="shared" ref="M1539:M1602" ca="1" si="24">K1539-L1539</f>
        <v>15095</v>
      </c>
    </row>
    <row r="1540" spans="11:13" x14ac:dyDescent="0.3">
      <c r="K1540" s="8">
        <f ca="1">Table1[[#This Row],[Price]]*Table1[[#This Row],[Actual Demand]]</f>
        <v>115960</v>
      </c>
      <c r="L1540" s="8">
        <f ca="1">(Table1[[#This Row],[Cost of Package Per Tourist]]*Table1[[#This Row],[Actual Demand]])+(Table1[[#This Row],[Cost per unit of resources]]*Table1[[#This Row],['#Resources of Package]])</f>
        <v>85920</v>
      </c>
      <c r="M1540" s="8">
        <f t="shared" ca="1" si="24"/>
        <v>30040</v>
      </c>
    </row>
    <row r="1541" spans="11:13" x14ac:dyDescent="0.3">
      <c r="K1541" s="8">
        <f ca="1">Table1[[#This Row],[Price]]*Table1[[#This Row],[Actual Demand]]</f>
        <v>43485</v>
      </c>
      <c r="L1541" s="8">
        <f ca="1">(Table1[[#This Row],[Cost of Package Per Tourist]]*Table1[[#This Row],[Actual Demand]])+(Table1[[#This Row],[Cost per unit of resources]]*Table1[[#This Row],['#Resources of Package]])</f>
        <v>32563.75</v>
      </c>
      <c r="M1541" s="8">
        <f t="shared" ca="1" si="24"/>
        <v>10921.25</v>
      </c>
    </row>
    <row r="1542" spans="11:13" x14ac:dyDescent="0.3">
      <c r="K1542" s="8">
        <f ca="1">Table1[[#This Row],[Price]]*Table1[[#This Row],[Actual Demand]]</f>
        <v>27115</v>
      </c>
      <c r="L1542" s="8">
        <f ca="1">(Table1[[#This Row],[Cost of Package Per Tourist]]*Table1[[#This Row],[Actual Demand]])+(Table1[[#This Row],[Cost per unit of resources]]*Table1[[#This Row],['#Resources of Package]])</f>
        <v>19976.25</v>
      </c>
      <c r="M1542" s="8">
        <f t="shared" ca="1" si="24"/>
        <v>7138.75</v>
      </c>
    </row>
    <row r="1543" spans="11:13" x14ac:dyDescent="0.3">
      <c r="K1543" s="8">
        <f ca="1">Table1[[#This Row],[Price]]*Table1[[#This Row],[Actual Demand]]</f>
        <v>88825</v>
      </c>
      <c r="L1543" s="8">
        <f ca="1">(Table1[[#This Row],[Cost of Package Per Tourist]]*Table1[[#This Row],[Actual Demand]])+(Table1[[#This Row],[Cost per unit of resources]]*Table1[[#This Row],['#Resources of Package]])</f>
        <v>64958.75</v>
      </c>
      <c r="M1543" s="8">
        <f t="shared" ca="1" si="24"/>
        <v>23866.25</v>
      </c>
    </row>
    <row r="1544" spans="11:13" x14ac:dyDescent="0.3">
      <c r="K1544" s="8">
        <f ca="1">Table1[[#This Row],[Price]]*Table1[[#This Row],[Actual Demand]]</f>
        <v>57970</v>
      </c>
      <c r="L1544" s="8">
        <f ca="1">(Table1[[#This Row],[Cost of Package Per Tourist]]*Table1[[#This Row],[Actual Demand]])+(Table1[[#This Row],[Cost per unit of resources]]*Table1[[#This Row],['#Resources of Package]])</f>
        <v>42537.5</v>
      </c>
      <c r="M1544" s="8">
        <f t="shared" ca="1" si="24"/>
        <v>15432.5</v>
      </c>
    </row>
    <row r="1545" spans="11:13" x14ac:dyDescent="0.3">
      <c r="K1545" s="8">
        <f ca="1">Table1[[#This Row],[Price]]*Table1[[#This Row],[Actual Demand]]</f>
        <v>23375</v>
      </c>
      <c r="L1545" s="8">
        <f ca="1">(Table1[[#This Row],[Cost of Package Per Tourist]]*Table1[[#This Row],[Actual Demand]])+(Table1[[#This Row],[Cost per unit of resources]]*Table1[[#This Row],['#Resources of Package]])</f>
        <v>17291.25</v>
      </c>
      <c r="M1545" s="8">
        <f t="shared" ca="1" si="24"/>
        <v>6083.75</v>
      </c>
    </row>
    <row r="1546" spans="11:13" x14ac:dyDescent="0.3">
      <c r="K1546" s="8">
        <f ca="1">Table1[[#This Row],[Price]]*Table1[[#This Row],[Actual Demand]]</f>
        <v>70200</v>
      </c>
      <c r="L1546" s="8">
        <f ca="1">(Table1[[#This Row],[Cost of Package Per Tourist]]*Table1[[#This Row],[Actual Demand]])+(Table1[[#This Row],[Cost per unit of resources]]*Table1[[#This Row],['#Resources of Package]])</f>
        <v>51480</v>
      </c>
      <c r="M1546" s="8">
        <f t="shared" ca="1" si="24"/>
        <v>18720</v>
      </c>
    </row>
    <row r="1547" spans="11:13" x14ac:dyDescent="0.3">
      <c r="K1547" s="8">
        <f ca="1">Table1[[#This Row],[Price]]*Table1[[#This Row],[Actual Demand]]</f>
        <v>117450</v>
      </c>
      <c r="L1547" s="8">
        <f ca="1">(Table1[[#This Row],[Cost of Package Per Tourist]]*Table1[[#This Row],[Actual Demand]])+(Table1[[#This Row],[Cost per unit of resources]]*Table1[[#This Row],['#Resources of Package]])</f>
        <v>85807.5</v>
      </c>
      <c r="M1547" s="8">
        <f t="shared" ca="1" si="24"/>
        <v>31642.5</v>
      </c>
    </row>
    <row r="1548" spans="11:13" x14ac:dyDescent="0.3">
      <c r="K1548" s="8">
        <f ca="1">Table1[[#This Row],[Price]]*Table1[[#This Row],[Actual Demand]]</f>
        <v>67500</v>
      </c>
      <c r="L1548" s="8">
        <f ca="1">(Table1[[#This Row],[Cost of Package Per Tourist]]*Table1[[#This Row],[Actual Demand]])+(Table1[[#This Row],[Cost per unit of resources]]*Table1[[#This Row],['#Resources of Package]])</f>
        <v>49455</v>
      </c>
      <c r="M1548" s="8">
        <f t="shared" ca="1" si="24"/>
        <v>18045</v>
      </c>
    </row>
    <row r="1549" spans="11:13" x14ac:dyDescent="0.3">
      <c r="K1549" s="8">
        <f ca="1">Table1[[#This Row],[Price]]*Table1[[#This Row],[Actual Demand]]</f>
        <v>71550</v>
      </c>
      <c r="L1549" s="8">
        <f ca="1">(Table1[[#This Row],[Cost of Package Per Tourist]]*Table1[[#This Row],[Actual Demand]])+(Table1[[#This Row],[Cost per unit of resources]]*Table1[[#This Row],['#Resources of Package]])</f>
        <v>52372.5</v>
      </c>
      <c r="M1549" s="8">
        <f t="shared" ca="1" si="24"/>
        <v>19177.5</v>
      </c>
    </row>
    <row r="1550" spans="11:13" x14ac:dyDescent="0.3">
      <c r="K1550" s="8">
        <f ca="1">Table1[[#This Row],[Price]]*Table1[[#This Row],[Actual Demand]]</f>
        <v>68540</v>
      </c>
      <c r="L1550" s="8">
        <f ca="1">(Table1[[#This Row],[Cost of Package Per Tourist]]*Table1[[#This Row],[Actual Demand]])+(Table1[[#This Row],[Cost per unit of resources]]*Table1[[#This Row],['#Resources of Package]])</f>
        <v>50475</v>
      </c>
      <c r="M1550" s="8">
        <f t="shared" ca="1" si="24"/>
        <v>18065</v>
      </c>
    </row>
    <row r="1551" spans="11:13" x14ac:dyDescent="0.3">
      <c r="K1551" s="8">
        <f ca="1">Table1[[#This Row],[Price]]*Table1[[#This Row],[Actual Demand]]</f>
        <v>120690</v>
      </c>
      <c r="L1551" s="8">
        <f ca="1">(Table1[[#This Row],[Cost of Package Per Tourist]]*Table1[[#This Row],[Actual Demand]])+(Table1[[#This Row],[Cost per unit of resources]]*Table1[[#This Row],['#Resources of Package]])</f>
        <v>88867.5</v>
      </c>
      <c r="M1551" s="8">
        <f t="shared" ca="1" si="24"/>
        <v>31822.5</v>
      </c>
    </row>
    <row r="1552" spans="11:13" x14ac:dyDescent="0.3">
      <c r="K1552" s="8">
        <f ca="1">Table1[[#This Row],[Price]]*Table1[[#This Row],[Actual Demand]]</f>
        <v>35760</v>
      </c>
      <c r="L1552" s="8">
        <f ca="1">(Table1[[#This Row],[Cost of Package Per Tourist]]*Table1[[#This Row],[Actual Demand]])+(Table1[[#This Row],[Cost per unit of resources]]*Table1[[#This Row],['#Resources of Package]])</f>
        <v>26370</v>
      </c>
      <c r="M1552" s="8">
        <f t="shared" ca="1" si="24"/>
        <v>9390</v>
      </c>
    </row>
    <row r="1553" spans="11:13" x14ac:dyDescent="0.3">
      <c r="K1553" s="8">
        <f ca="1">Table1[[#This Row],[Price]]*Table1[[#This Row],[Actual Demand]]</f>
        <v>101750</v>
      </c>
      <c r="L1553" s="8">
        <f ca="1">(Table1[[#This Row],[Cost of Package Per Tourist]]*Table1[[#This Row],[Actual Demand]])+(Table1[[#This Row],[Cost per unit of resources]]*Table1[[#This Row],['#Resources of Package]])</f>
        <v>74952.5</v>
      </c>
      <c r="M1553" s="8">
        <f t="shared" ca="1" si="24"/>
        <v>26797.5</v>
      </c>
    </row>
    <row r="1554" spans="11:13" x14ac:dyDescent="0.3">
      <c r="K1554" s="8">
        <f ca="1">Table1[[#This Row],[Price]]*Table1[[#This Row],[Actual Demand]]</f>
        <v>68450</v>
      </c>
      <c r="L1554" s="8">
        <f ca="1">(Table1[[#This Row],[Cost of Package Per Tourist]]*Table1[[#This Row],[Actual Demand]])+(Table1[[#This Row],[Cost per unit of resources]]*Table1[[#This Row],['#Resources of Package]])</f>
        <v>50097.5</v>
      </c>
      <c r="M1554" s="8">
        <f t="shared" ca="1" si="24"/>
        <v>18352.5</v>
      </c>
    </row>
    <row r="1555" spans="11:13" x14ac:dyDescent="0.3">
      <c r="K1555" s="8">
        <f ca="1">Table1[[#This Row],[Price]]*Table1[[#This Row],[Actual Demand]]</f>
        <v>49950</v>
      </c>
      <c r="L1555" s="8">
        <f ca="1">(Table1[[#This Row],[Cost of Package Per Tourist]]*Table1[[#This Row],[Actual Demand]])+(Table1[[#This Row],[Cost per unit of resources]]*Table1[[#This Row],['#Resources of Package]])</f>
        <v>36902.5</v>
      </c>
      <c r="M1555" s="8">
        <f t="shared" ca="1" si="24"/>
        <v>13047.5</v>
      </c>
    </row>
    <row r="1556" spans="11:13" x14ac:dyDescent="0.3">
      <c r="K1556" s="8">
        <f ca="1">Table1[[#This Row],[Price]]*Table1[[#This Row],[Actual Demand]]</f>
        <v>57350</v>
      </c>
      <c r="L1556" s="8">
        <f ca="1">(Table1[[#This Row],[Cost of Package Per Tourist]]*Table1[[#This Row],[Actual Demand]])+(Table1[[#This Row],[Cost per unit of resources]]*Table1[[#This Row],['#Resources of Package]])</f>
        <v>41932.5</v>
      </c>
      <c r="M1556" s="8">
        <f t="shared" ca="1" si="24"/>
        <v>15417.5</v>
      </c>
    </row>
    <row r="1557" spans="11:13" x14ac:dyDescent="0.3">
      <c r="K1557" s="8">
        <f ca="1">Table1[[#This Row],[Price]]*Table1[[#This Row],[Actual Demand]]</f>
        <v>53970</v>
      </c>
      <c r="L1557" s="8">
        <f ca="1">(Table1[[#This Row],[Cost of Package Per Tourist]]*Table1[[#This Row],[Actual Demand]])+(Table1[[#This Row],[Cost per unit of resources]]*Table1[[#This Row],['#Resources of Package]])</f>
        <v>39477.5</v>
      </c>
      <c r="M1557" s="8">
        <f t="shared" ca="1" si="24"/>
        <v>14492.5</v>
      </c>
    </row>
    <row r="1558" spans="11:13" x14ac:dyDescent="0.3">
      <c r="K1558" s="8">
        <f ca="1">Table1[[#This Row],[Price]]*Table1[[#This Row],[Actual Demand]]</f>
        <v>44975</v>
      </c>
      <c r="L1558" s="8">
        <f ca="1">(Table1[[#This Row],[Cost of Package Per Tourist]]*Table1[[#This Row],[Actual Demand]])+(Table1[[#This Row],[Cost per unit of resources]]*Table1[[#This Row],['#Resources of Package]])</f>
        <v>33371.25</v>
      </c>
      <c r="M1558" s="8">
        <f t="shared" ca="1" si="24"/>
        <v>11603.75</v>
      </c>
    </row>
    <row r="1559" spans="11:13" x14ac:dyDescent="0.3">
      <c r="K1559" s="8">
        <f ca="1">Table1[[#This Row],[Price]]*Table1[[#This Row],[Actual Demand]]</f>
        <v>79156</v>
      </c>
      <c r="L1559" s="8">
        <f ca="1">(Table1[[#This Row],[Cost of Package Per Tourist]]*Table1[[#This Row],[Actual Demand]])+(Table1[[#This Row],[Cost per unit of resources]]*Table1[[#This Row],['#Resources of Package]])</f>
        <v>58167</v>
      </c>
      <c r="M1559" s="8">
        <f t="shared" ca="1" si="24"/>
        <v>20989</v>
      </c>
    </row>
    <row r="1560" spans="11:13" x14ac:dyDescent="0.3">
      <c r="K1560" s="8">
        <f ca="1">Table1[[#This Row],[Price]]*Table1[[#This Row],[Actual Demand]]</f>
        <v>104342</v>
      </c>
      <c r="L1560" s="8">
        <f ca="1">(Table1[[#This Row],[Cost of Package Per Tourist]]*Table1[[#This Row],[Actual Demand]])+(Table1[[#This Row],[Cost per unit of resources]]*Table1[[#This Row],['#Resources of Package]])</f>
        <v>76416.5</v>
      </c>
      <c r="M1560" s="8">
        <f t="shared" ca="1" si="24"/>
        <v>27925.5</v>
      </c>
    </row>
    <row r="1561" spans="11:13" x14ac:dyDescent="0.3">
      <c r="K1561" s="8">
        <f ca="1">Table1[[#This Row],[Price]]*Table1[[#This Row],[Actual Demand]]</f>
        <v>104640</v>
      </c>
      <c r="L1561" s="8">
        <f ca="1">(Table1[[#This Row],[Cost of Package Per Tourist]]*Table1[[#This Row],[Actual Demand]])+(Table1[[#This Row],[Cost per unit of resources]]*Table1[[#This Row],['#Resources of Package]])</f>
        <v>77230</v>
      </c>
      <c r="M1561" s="8">
        <f t="shared" ca="1" si="24"/>
        <v>27410</v>
      </c>
    </row>
    <row r="1562" spans="11:13" x14ac:dyDescent="0.3">
      <c r="K1562" s="8">
        <f ca="1">Table1[[#This Row],[Price]]*Table1[[#This Row],[Actual Demand]]</f>
        <v>111180</v>
      </c>
      <c r="L1562" s="8">
        <f ca="1">(Table1[[#This Row],[Cost of Package Per Tourist]]*Table1[[#This Row],[Actual Demand]])+(Table1[[#This Row],[Cost per unit of resources]]*Table1[[#This Row],['#Resources of Package]])</f>
        <v>81935</v>
      </c>
      <c r="M1562" s="8">
        <f t="shared" ca="1" si="24"/>
        <v>29245</v>
      </c>
    </row>
    <row r="1563" spans="11:13" x14ac:dyDescent="0.3">
      <c r="K1563" s="8">
        <f ca="1">Table1[[#This Row],[Price]]*Table1[[#This Row],[Actual Demand]]</f>
        <v>41420</v>
      </c>
      <c r="L1563" s="8">
        <f ca="1">(Table1[[#This Row],[Cost of Package Per Tourist]]*Table1[[#This Row],[Actual Demand]])+(Table1[[#This Row],[Cost per unit of resources]]*Table1[[#This Row],['#Resources of Package]])</f>
        <v>30565</v>
      </c>
      <c r="M1563" s="8">
        <f t="shared" ca="1" si="24"/>
        <v>10855</v>
      </c>
    </row>
    <row r="1564" spans="11:13" x14ac:dyDescent="0.3">
      <c r="K1564" s="8">
        <f ca="1">Table1[[#This Row],[Price]]*Table1[[#This Row],[Actual Demand]]</f>
        <v>139520</v>
      </c>
      <c r="L1564" s="8">
        <f ca="1">(Table1[[#This Row],[Cost of Package Per Tourist]]*Table1[[#This Row],[Actual Demand]])+(Table1[[#This Row],[Cost per unit of resources]]*Table1[[#This Row],['#Resources of Package]])</f>
        <v>102090</v>
      </c>
      <c r="M1564" s="8">
        <f t="shared" ca="1" si="24"/>
        <v>37430</v>
      </c>
    </row>
    <row r="1565" spans="11:13" x14ac:dyDescent="0.3">
      <c r="K1565" s="8">
        <f ca="1">Table1[[#This Row],[Price]]*Table1[[#This Row],[Actual Demand]]</f>
        <v>73160</v>
      </c>
      <c r="L1565" s="8">
        <f ca="1">(Table1[[#This Row],[Cost of Package Per Tourist]]*Table1[[#This Row],[Actual Demand]])+(Table1[[#This Row],[Cost per unit of resources]]*Table1[[#This Row],['#Resources of Package]])</f>
        <v>53670</v>
      </c>
      <c r="M1565" s="8">
        <f t="shared" ca="1" si="24"/>
        <v>19490</v>
      </c>
    </row>
    <row r="1566" spans="11:13" x14ac:dyDescent="0.3">
      <c r="K1566" s="8">
        <f ca="1">Table1[[#This Row],[Price]]*Table1[[#This Row],[Actual Demand]]</f>
        <v>66080</v>
      </c>
      <c r="L1566" s="8">
        <f ca="1">(Table1[[#This Row],[Cost of Package Per Tourist]]*Table1[[#This Row],[Actual Demand]])+(Table1[[#This Row],[Cost per unit of resources]]*Table1[[#This Row],['#Resources of Package]])</f>
        <v>48310</v>
      </c>
      <c r="M1566" s="8">
        <f t="shared" ca="1" si="24"/>
        <v>17770</v>
      </c>
    </row>
    <row r="1567" spans="11:13" x14ac:dyDescent="0.3">
      <c r="K1567" s="8">
        <f ca="1">Table1[[#This Row],[Price]]*Table1[[#This Row],[Actual Demand]]</f>
        <v>148680</v>
      </c>
      <c r="L1567" s="8">
        <f ca="1">(Table1[[#This Row],[Cost of Package Per Tourist]]*Table1[[#This Row],[Actual Demand]])+(Table1[[#This Row],[Cost per unit of resources]]*Table1[[#This Row],['#Resources of Package]])</f>
        <v>108810</v>
      </c>
      <c r="M1567" s="8">
        <f t="shared" ca="1" si="24"/>
        <v>39870</v>
      </c>
    </row>
    <row r="1568" spans="11:13" x14ac:dyDescent="0.3">
      <c r="K1568" s="8">
        <f ca="1">Table1[[#This Row],[Price]]*Table1[[#This Row],[Actual Demand]]</f>
        <v>35184</v>
      </c>
      <c r="L1568" s="8">
        <f ca="1">(Table1[[#This Row],[Cost of Package Per Tourist]]*Table1[[#This Row],[Actual Demand]])+(Table1[[#This Row],[Cost per unit of resources]]*Table1[[#This Row],['#Resources of Package]])</f>
        <v>25988</v>
      </c>
      <c r="M1568" s="8">
        <f t="shared" ca="1" si="24"/>
        <v>9196</v>
      </c>
    </row>
    <row r="1569" spans="11:13" x14ac:dyDescent="0.3">
      <c r="K1569" s="8">
        <f ca="1">Table1[[#This Row],[Price]]*Table1[[#This Row],[Actual Demand]]</f>
        <v>90159</v>
      </c>
      <c r="L1569" s="8">
        <f ca="1">(Table1[[#This Row],[Cost of Package Per Tourist]]*Table1[[#This Row],[Actual Demand]])+(Table1[[#This Row],[Cost per unit of resources]]*Table1[[#This Row],['#Resources of Package]])</f>
        <v>66819.25</v>
      </c>
      <c r="M1569" s="8">
        <f t="shared" ca="1" si="24"/>
        <v>23339.75</v>
      </c>
    </row>
    <row r="1570" spans="11:13" x14ac:dyDescent="0.3">
      <c r="K1570" s="8">
        <f ca="1">Table1[[#This Row],[Price]]*Table1[[#This Row],[Actual Demand]]</f>
        <v>48378</v>
      </c>
      <c r="L1570" s="8">
        <f ca="1">(Table1[[#This Row],[Cost of Package Per Tourist]]*Table1[[#This Row],[Actual Demand]])+(Table1[[#This Row],[Cost per unit of resources]]*Table1[[#This Row],['#Resources of Package]])</f>
        <v>35533.5</v>
      </c>
      <c r="M1570" s="8">
        <f t="shared" ca="1" si="24"/>
        <v>12844.5</v>
      </c>
    </row>
    <row r="1571" spans="11:13" x14ac:dyDescent="0.3">
      <c r="K1571" s="8">
        <f ca="1">Table1[[#This Row],[Price]]*Table1[[#This Row],[Actual Demand]]</f>
        <v>131940</v>
      </c>
      <c r="L1571" s="8">
        <f ca="1">(Table1[[#This Row],[Cost of Package Per Tourist]]*Table1[[#This Row],[Actual Demand]])+(Table1[[#This Row],[Cost per unit of resources]]*Table1[[#This Row],['#Resources of Package]])</f>
        <v>96555</v>
      </c>
      <c r="M1571" s="8">
        <f t="shared" ca="1" si="24"/>
        <v>35385</v>
      </c>
    </row>
    <row r="1572" spans="11:13" x14ac:dyDescent="0.3">
      <c r="K1572" s="8">
        <f ca="1">Table1[[#This Row],[Price]]*Table1[[#This Row],[Actual Demand]]</f>
        <v>116400</v>
      </c>
      <c r="L1572" s="8">
        <f ca="1">(Table1[[#This Row],[Cost of Package Per Tourist]]*Table1[[#This Row],[Actual Demand]])+(Table1[[#This Row],[Cost per unit of resources]]*Table1[[#This Row],['#Resources of Package]])</f>
        <v>85700</v>
      </c>
      <c r="M1572" s="8">
        <f t="shared" ca="1" si="24"/>
        <v>30700</v>
      </c>
    </row>
    <row r="1573" spans="11:13" x14ac:dyDescent="0.3">
      <c r="K1573" s="8">
        <f ca="1">Table1[[#This Row],[Price]]*Table1[[#This Row],[Actual Demand]]</f>
        <v>126100</v>
      </c>
      <c r="L1573" s="8">
        <f ca="1">(Table1[[#This Row],[Cost of Package Per Tourist]]*Table1[[#This Row],[Actual Demand]])+(Table1[[#This Row],[Cost per unit of resources]]*Table1[[#This Row],['#Resources of Package]])</f>
        <v>92575</v>
      </c>
      <c r="M1573" s="8">
        <f t="shared" ca="1" si="24"/>
        <v>33525</v>
      </c>
    </row>
    <row r="1574" spans="11:13" x14ac:dyDescent="0.3">
      <c r="K1574" s="8">
        <f ca="1">Table1[[#This Row],[Price]]*Table1[[#This Row],[Actual Demand]]</f>
        <v>82450</v>
      </c>
      <c r="L1574" s="8">
        <f ca="1">(Table1[[#This Row],[Cost of Package Per Tourist]]*Table1[[#This Row],[Actual Demand]])+(Table1[[#This Row],[Cost per unit of resources]]*Table1[[#This Row],['#Resources of Package]])</f>
        <v>60637.5</v>
      </c>
      <c r="M1574" s="8">
        <f t="shared" ca="1" si="24"/>
        <v>21812.5</v>
      </c>
    </row>
    <row r="1575" spans="11:13" x14ac:dyDescent="0.3">
      <c r="K1575" s="8">
        <f ca="1">Table1[[#This Row],[Price]]*Table1[[#This Row],[Actual Demand]]</f>
        <v>135800</v>
      </c>
      <c r="L1575" s="8">
        <f ca="1">(Table1[[#This Row],[Cost of Package Per Tourist]]*Table1[[#This Row],[Actual Demand]])+(Table1[[#This Row],[Cost per unit of resources]]*Table1[[#This Row],['#Resources of Package]])</f>
        <v>99450</v>
      </c>
      <c r="M1575" s="8">
        <f t="shared" ca="1" si="24"/>
        <v>36350</v>
      </c>
    </row>
    <row r="1576" spans="11:13" x14ac:dyDescent="0.3">
      <c r="K1576" s="8">
        <f ca="1">Table1[[#This Row],[Price]]*Table1[[#This Row],[Actual Demand]]</f>
        <v>89670</v>
      </c>
      <c r="L1576" s="8">
        <f ca="1">(Table1[[#This Row],[Cost of Package Per Tourist]]*Table1[[#This Row],[Actual Demand]])+(Table1[[#This Row],[Cost per unit of resources]]*Table1[[#This Row],['#Resources of Package]])</f>
        <v>66492.5</v>
      </c>
      <c r="M1576" s="8">
        <f t="shared" ca="1" si="24"/>
        <v>23177.5</v>
      </c>
    </row>
    <row r="1577" spans="11:13" x14ac:dyDescent="0.3">
      <c r="K1577" s="8">
        <f ca="1">Table1[[#This Row],[Price]]*Table1[[#This Row],[Actual Demand]]</f>
        <v>106140</v>
      </c>
      <c r="L1577" s="8">
        <f ca="1">(Table1[[#This Row],[Cost of Package Per Tourist]]*Table1[[#This Row],[Actual Demand]])+(Table1[[#This Row],[Cost per unit of resources]]*Table1[[#This Row],['#Resources of Package]])</f>
        <v>77845</v>
      </c>
      <c r="M1577" s="8">
        <f t="shared" ca="1" si="24"/>
        <v>28295</v>
      </c>
    </row>
    <row r="1578" spans="11:13" x14ac:dyDescent="0.3">
      <c r="K1578" s="8">
        <f ca="1">Table1[[#This Row],[Price]]*Table1[[#This Row],[Actual Demand]]</f>
        <v>42090</v>
      </c>
      <c r="L1578" s="8">
        <f ca="1">(Table1[[#This Row],[Cost of Package Per Tourist]]*Table1[[#This Row],[Actual Demand]])+(Table1[[#This Row],[Cost per unit of resources]]*Table1[[#This Row],['#Resources of Package]])</f>
        <v>31207.5</v>
      </c>
      <c r="M1578" s="8">
        <f t="shared" ca="1" si="24"/>
        <v>10882.5</v>
      </c>
    </row>
    <row r="1579" spans="11:13" x14ac:dyDescent="0.3">
      <c r="K1579" s="8">
        <f ca="1">Table1[[#This Row],[Price]]*Table1[[#This Row],[Actual Demand]]</f>
        <v>54900</v>
      </c>
      <c r="L1579" s="8">
        <f ca="1">(Table1[[#This Row],[Cost of Package Per Tourist]]*Table1[[#This Row],[Actual Demand]])+(Table1[[#This Row],[Cost per unit of resources]]*Table1[[#This Row],['#Resources of Package]])</f>
        <v>40215</v>
      </c>
      <c r="M1579" s="8">
        <f t="shared" ca="1" si="24"/>
        <v>14685</v>
      </c>
    </row>
    <row r="1580" spans="11:13" x14ac:dyDescent="0.3">
      <c r="K1580" s="8">
        <f ca="1">Table1[[#This Row],[Price]]*Table1[[#This Row],[Actual Demand]]</f>
        <v>26400</v>
      </c>
      <c r="L1580" s="8">
        <f ca="1">(Table1[[#This Row],[Cost of Package Per Tourist]]*Table1[[#This Row],[Actual Demand]])+(Table1[[#This Row],[Cost per unit of resources]]*Table1[[#This Row],['#Resources of Package]])</f>
        <v>19480</v>
      </c>
      <c r="M1580" s="8">
        <f t="shared" ca="1" si="24"/>
        <v>6920</v>
      </c>
    </row>
    <row r="1581" spans="11:13" x14ac:dyDescent="0.3">
      <c r="K1581" s="8">
        <f ca="1">Table1[[#This Row],[Price]]*Table1[[#This Row],[Actual Demand]]</f>
        <v>39600</v>
      </c>
      <c r="L1581" s="8">
        <f ca="1">(Table1[[#This Row],[Cost of Package Per Tourist]]*Table1[[#This Row],[Actual Demand]])+(Table1[[#This Row],[Cost per unit of resources]]*Table1[[#This Row],['#Resources of Package]])</f>
        <v>29200</v>
      </c>
      <c r="M1581" s="8">
        <f t="shared" ca="1" si="24"/>
        <v>10400</v>
      </c>
    </row>
    <row r="1582" spans="11:13" x14ac:dyDescent="0.3">
      <c r="K1582" s="8">
        <f ca="1">Table1[[#This Row],[Price]]*Table1[[#This Row],[Actual Demand]]</f>
        <v>44400</v>
      </c>
      <c r="L1582" s="8">
        <f ca="1">(Table1[[#This Row],[Cost of Package Per Tourist]]*Table1[[#This Row],[Actual Demand]])+(Table1[[#This Row],[Cost per unit of resources]]*Table1[[#This Row],['#Resources of Package]])</f>
        <v>32700</v>
      </c>
      <c r="M1582" s="8">
        <f t="shared" ca="1" si="24"/>
        <v>11700</v>
      </c>
    </row>
    <row r="1583" spans="11:13" x14ac:dyDescent="0.3">
      <c r="K1583" s="8">
        <f ca="1">Table1[[#This Row],[Price]]*Table1[[#This Row],[Actual Demand]]</f>
        <v>38400</v>
      </c>
      <c r="L1583" s="8">
        <f ca="1">(Table1[[#This Row],[Cost of Package Per Tourist]]*Table1[[#This Row],[Actual Demand]])+(Table1[[#This Row],[Cost per unit of resources]]*Table1[[#This Row],['#Resources of Package]])</f>
        <v>28300</v>
      </c>
      <c r="M1583" s="8">
        <f t="shared" ca="1" si="24"/>
        <v>10100</v>
      </c>
    </row>
    <row r="1584" spans="11:13" x14ac:dyDescent="0.3">
      <c r="K1584" s="8">
        <f ca="1">Table1[[#This Row],[Price]]*Table1[[#This Row],[Actual Demand]]</f>
        <v>107350</v>
      </c>
      <c r="L1584" s="8">
        <f ca="1">(Table1[[#This Row],[Cost of Package Per Tourist]]*Table1[[#This Row],[Actual Demand]])+(Table1[[#This Row],[Cost per unit of resources]]*Table1[[#This Row],['#Resources of Package]])</f>
        <v>79212.5</v>
      </c>
      <c r="M1584" s="8">
        <f t="shared" ca="1" si="24"/>
        <v>28137.5</v>
      </c>
    </row>
    <row r="1585" spans="11:13" x14ac:dyDescent="0.3">
      <c r="K1585" s="8">
        <f ca="1">Table1[[#This Row],[Price]]*Table1[[#This Row],[Actual Demand]]</f>
        <v>62150</v>
      </c>
      <c r="L1585" s="8">
        <f ca="1">(Table1[[#This Row],[Cost of Package Per Tourist]]*Table1[[#This Row],[Actual Demand]])+(Table1[[#This Row],[Cost per unit of resources]]*Table1[[#This Row],['#Resources of Package]])</f>
        <v>45612.5</v>
      </c>
      <c r="M1585" s="8">
        <f t="shared" ca="1" si="24"/>
        <v>16537.5</v>
      </c>
    </row>
    <row r="1586" spans="11:13" x14ac:dyDescent="0.3">
      <c r="K1586" s="8">
        <f ca="1">Table1[[#This Row],[Price]]*Table1[[#This Row],[Actual Demand]]</f>
        <v>45200</v>
      </c>
      <c r="L1586" s="8">
        <f ca="1">(Table1[[#This Row],[Cost of Package Per Tourist]]*Table1[[#This Row],[Actual Demand]])+(Table1[[#This Row],[Cost per unit of resources]]*Table1[[#This Row],['#Resources of Package]])</f>
        <v>33360</v>
      </c>
      <c r="M1586" s="8">
        <f t="shared" ca="1" si="24"/>
        <v>11840</v>
      </c>
    </row>
    <row r="1587" spans="11:13" x14ac:dyDescent="0.3">
      <c r="K1587" s="8">
        <f ca="1">Table1[[#This Row],[Price]]*Table1[[#This Row],[Actual Demand]]</f>
        <v>93790</v>
      </c>
      <c r="L1587" s="8">
        <f ca="1">(Table1[[#This Row],[Cost of Package Per Tourist]]*Table1[[#This Row],[Actual Demand]])+(Table1[[#This Row],[Cost per unit of resources]]*Table1[[#This Row],['#Resources of Package]])</f>
        <v>68922.5</v>
      </c>
      <c r="M1587" s="8">
        <f t="shared" ca="1" si="24"/>
        <v>24867.5</v>
      </c>
    </row>
    <row r="1588" spans="11:13" x14ac:dyDescent="0.3">
      <c r="K1588" s="8">
        <f ca="1">Table1[[#This Row],[Price]]*Table1[[#This Row],[Actual Demand]]</f>
        <v>93790</v>
      </c>
      <c r="L1588" s="8">
        <f ca="1">(Table1[[#This Row],[Cost of Package Per Tourist]]*Table1[[#This Row],[Actual Demand]])+(Table1[[#This Row],[Cost per unit of resources]]*Table1[[#This Row],['#Resources of Package]])</f>
        <v>68842.5</v>
      </c>
      <c r="M1588" s="8">
        <f t="shared" ca="1" si="24"/>
        <v>24947.5</v>
      </c>
    </row>
    <row r="1589" spans="11:13" x14ac:dyDescent="0.3">
      <c r="K1589" s="8">
        <f ca="1">Table1[[#This Row],[Price]]*Table1[[#This Row],[Actual Demand]]</f>
        <v>97485</v>
      </c>
      <c r="L1589" s="8">
        <f ca="1">(Table1[[#This Row],[Cost of Package Per Tourist]]*Table1[[#This Row],[Actual Demand]])+(Table1[[#This Row],[Cost per unit of resources]]*Table1[[#This Row],['#Resources of Package]])</f>
        <v>71933.75</v>
      </c>
      <c r="M1589" s="8">
        <f t="shared" ca="1" si="24"/>
        <v>25551.25</v>
      </c>
    </row>
    <row r="1590" spans="11:13" x14ac:dyDescent="0.3">
      <c r="K1590" s="8">
        <f ca="1">Table1[[#This Row],[Price]]*Table1[[#This Row],[Actual Demand]]</f>
        <v>125130</v>
      </c>
      <c r="L1590" s="8">
        <f ca="1">(Table1[[#This Row],[Cost of Package Per Tourist]]*Table1[[#This Row],[Actual Demand]])+(Table1[[#This Row],[Cost per unit of resources]]*Table1[[#This Row],['#Resources of Package]])</f>
        <v>92367.5</v>
      </c>
      <c r="M1590" s="8">
        <f t="shared" ca="1" si="24"/>
        <v>32762.5</v>
      </c>
    </row>
    <row r="1591" spans="11:13" x14ac:dyDescent="0.3">
      <c r="K1591" s="8">
        <f ca="1">Table1[[#This Row],[Price]]*Table1[[#This Row],[Actual Demand]]</f>
        <v>78570</v>
      </c>
      <c r="L1591" s="8">
        <f ca="1">(Table1[[#This Row],[Cost of Package Per Tourist]]*Table1[[#This Row],[Actual Demand]])+(Table1[[#This Row],[Cost per unit of resources]]*Table1[[#This Row],['#Resources of Package]])</f>
        <v>58007.5</v>
      </c>
      <c r="M1591" s="8">
        <f t="shared" ca="1" si="24"/>
        <v>20562.5</v>
      </c>
    </row>
    <row r="1592" spans="11:13" x14ac:dyDescent="0.3">
      <c r="K1592" s="8">
        <f ca="1">Table1[[#This Row],[Price]]*Table1[[#This Row],[Actual Demand]]</f>
        <v>107670</v>
      </c>
      <c r="L1592" s="8">
        <f ca="1">(Table1[[#This Row],[Cost of Package Per Tourist]]*Table1[[#This Row],[Actual Demand]])+(Table1[[#This Row],[Cost per unit of resources]]*Table1[[#This Row],['#Resources of Package]])</f>
        <v>79512.5</v>
      </c>
      <c r="M1592" s="8">
        <f t="shared" ca="1" si="24"/>
        <v>28157.5</v>
      </c>
    </row>
    <row r="1593" spans="11:13" x14ac:dyDescent="0.3">
      <c r="K1593" s="8">
        <f ca="1">Table1[[#This Row],[Price]]*Table1[[#This Row],[Actual Demand]]</f>
        <v>83160</v>
      </c>
      <c r="L1593" s="8">
        <f ca="1">(Table1[[#This Row],[Cost of Package Per Tourist]]*Table1[[#This Row],[Actual Demand]])+(Table1[[#This Row],[Cost per unit of resources]]*Table1[[#This Row],['#Resources of Package]])</f>
        <v>61230</v>
      </c>
      <c r="M1593" s="8">
        <f t="shared" ca="1" si="24"/>
        <v>21930</v>
      </c>
    </row>
    <row r="1594" spans="11:13" x14ac:dyDescent="0.3">
      <c r="K1594" s="8">
        <f ca="1">Table1[[#This Row],[Price]]*Table1[[#This Row],[Actual Demand]]</f>
        <v>47520</v>
      </c>
      <c r="L1594" s="8">
        <f ca="1">(Table1[[#This Row],[Cost of Package Per Tourist]]*Table1[[#This Row],[Actual Demand]])+(Table1[[#This Row],[Cost per unit of resources]]*Table1[[#This Row],['#Resources of Package]])</f>
        <v>35340</v>
      </c>
      <c r="M1594" s="8">
        <f t="shared" ca="1" si="24"/>
        <v>12180</v>
      </c>
    </row>
    <row r="1595" spans="11:13" x14ac:dyDescent="0.3">
      <c r="K1595" s="8">
        <f ca="1">Table1[[#This Row],[Price]]*Table1[[#This Row],[Actual Demand]]</f>
        <v>47520</v>
      </c>
      <c r="L1595" s="8">
        <f ca="1">(Table1[[#This Row],[Cost of Package Per Tourist]]*Table1[[#This Row],[Actual Demand]])+(Table1[[#This Row],[Cost per unit of resources]]*Table1[[#This Row],['#Resources of Package]])</f>
        <v>35370</v>
      </c>
      <c r="M1595" s="8">
        <f t="shared" ca="1" si="24"/>
        <v>12150</v>
      </c>
    </row>
    <row r="1596" spans="11:13" x14ac:dyDescent="0.3">
      <c r="K1596" s="8">
        <f ca="1">Table1[[#This Row],[Price]]*Table1[[#This Row],[Actual Demand]]</f>
        <v>102960</v>
      </c>
      <c r="L1596" s="8">
        <f ca="1">(Table1[[#This Row],[Cost of Package Per Tourist]]*Table1[[#This Row],[Actual Demand]])+(Table1[[#This Row],[Cost per unit of resources]]*Table1[[#This Row],['#Resources of Package]])</f>
        <v>76110</v>
      </c>
      <c r="M1596" s="8">
        <f t="shared" ca="1" si="24"/>
        <v>26850</v>
      </c>
    </row>
    <row r="1597" spans="11:13" x14ac:dyDescent="0.3">
      <c r="K1597" s="8">
        <f ca="1">Table1[[#This Row],[Price]]*Table1[[#This Row],[Actual Demand]]</f>
        <v>149350</v>
      </c>
      <c r="L1597" s="8">
        <f ca="1">(Table1[[#This Row],[Cost of Package Per Tourist]]*Table1[[#This Row],[Actual Demand]])+(Table1[[#This Row],[Cost per unit of resources]]*Table1[[#This Row],['#Resources of Package]])</f>
        <v>110012.5</v>
      </c>
      <c r="M1597" s="8">
        <f t="shared" ca="1" si="24"/>
        <v>39337.5</v>
      </c>
    </row>
    <row r="1598" spans="11:13" x14ac:dyDescent="0.3">
      <c r="K1598" s="8">
        <f ca="1">Table1[[#This Row],[Price]]*Table1[[#This Row],[Actual Demand]]</f>
        <v>131325</v>
      </c>
      <c r="L1598" s="8">
        <f ca="1">(Table1[[#This Row],[Cost of Package Per Tourist]]*Table1[[#This Row],[Actual Demand]])+(Table1[[#This Row],[Cost per unit of resources]]*Table1[[#This Row],['#Resources of Package]])</f>
        <v>97533.75</v>
      </c>
      <c r="M1598" s="8">
        <f t="shared" ca="1" si="24"/>
        <v>33791.25</v>
      </c>
    </row>
    <row r="1599" spans="11:13" x14ac:dyDescent="0.3">
      <c r="K1599" s="8">
        <f ca="1">Table1[[#This Row],[Price]]*Table1[[#This Row],[Actual Demand]]</f>
        <v>46350</v>
      </c>
      <c r="L1599" s="8">
        <f ca="1">(Table1[[#This Row],[Cost of Package Per Tourist]]*Table1[[#This Row],[Actual Demand]])+(Table1[[#This Row],[Cost per unit of resources]]*Table1[[#This Row],['#Resources of Package]])</f>
        <v>34562.5</v>
      </c>
      <c r="M1599" s="8">
        <f t="shared" ca="1" si="24"/>
        <v>11787.5</v>
      </c>
    </row>
    <row r="1600" spans="11:13" x14ac:dyDescent="0.3">
      <c r="K1600" s="8">
        <f ca="1">Table1[[#This Row],[Price]]*Table1[[#This Row],[Actual Demand]]</f>
        <v>72100</v>
      </c>
      <c r="L1600" s="8">
        <f ca="1">(Table1[[#This Row],[Cost of Package Per Tourist]]*Table1[[#This Row],[Actual Demand]])+(Table1[[#This Row],[Cost per unit of resources]]*Table1[[#This Row],['#Resources of Package]])</f>
        <v>53115</v>
      </c>
      <c r="M1600" s="8">
        <f t="shared" ca="1" si="24"/>
        <v>18985</v>
      </c>
    </row>
    <row r="1601" spans="11:18" x14ac:dyDescent="0.3">
      <c r="K1601" s="8">
        <f ca="1">Table1[[#This Row],[Price]]*Table1[[#This Row],[Actual Demand]]</f>
        <v>11400</v>
      </c>
      <c r="L1601" s="8">
        <f ca="1">(Table1[[#This Row],[Cost of Package Per Tourist]]*Table1[[#This Row],[Actual Demand]])+(Table1[[#This Row],[Cost per unit of resources]]*Table1[[#This Row],['#Resources of Package]])</f>
        <v>7140</v>
      </c>
      <c r="M1601" s="8">
        <f t="shared" ca="1" si="24"/>
        <v>4260</v>
      </c>
    </row>
    <row r="1602" spans="11:18" x14ac:dyDescent="0.3">
      <c r="K1602" s="8">
        <f ca="1">Table1[[#This Row],[Price]]*Table1[[#This Row],[Actual Demand]]</f>
        <v>10400</v>
      </c>
      <c r="L1602" s="8">
        <f ca="1">(Table1[[#This Row],[Cost of Package Per Tourist]]*Table1[[#This Row],[Actual Demand]])+(Table1[[#This Row],[Cost per unit of resources]]*Table1[[#This Row],['#Resources of Package]])</f>
        <v>6660</v>
      </c>
      <c r="M1602" s="8">
        <f t="shared" ca="1" si="24"/>
        <v>3740</v>
      </c>
    </row>
    <row r="1603" spans="11:18" x14ac:dyDescent="0.3">
      <c r="K1603" s="8">
        <f ca="1">Table1[[#This Row],[Price]]*Table1[[#This Row],[Actual Demand]]</f>
        <v>14800</v>
      </c>
      <c r="L1603" s="8">
        <f ca="1">(Table1[[#This Row],[Cost of Package Per Tourist]]*Table1[[#This Row],[Actual Demand]])+(Table1[[#This Row],[Cost per unit of resources]]*Table1[[#This Row],['#Resources of Package]])</f>
        <v>9360</v>
      </c>
      <c r="M1603" s="8">
        <f t="shared" ref="M1603:M1612" ca="1" si="25">K1603-L1603</f>
        <v>5440</v>
      </c>
    </row>
    <row r="1604" spans="11:18" x14ac:dyDescent="0.3">
      <c r="K1604" s="8">
        <f ca="1">Table1[[#This Row],[Price]]*Table1[[#This Row],[Actual Demand]]</f>
        <v>16000</v>
      </c>
      <c r="L1604" s="8">
        <f ca="1">(Table1[[#This Row],[Cost of Package Per Tourist]]*Table1[[#This Row],[Actual Demand]])+(Table1[[#This Row],[Cost per unit of resources]]*Table1[[#This Row],['#Resources of Package]])</f>
        <v>10380</v>
      </c>
      <c r="M1604" s="8">
        <f t="shared" ca="1" si="25"/>
        <v>5620</v>
      </c>
    </row>
    <row r="1605" spans="11:18" x14ac:dyDescent="0.3">
      <c r="K1605" s="8">
        <f ca="1">Table1[[#This Row],[Price]]*Table1[[#This Row],[Actual Demand]]</f>
        <v>2650</v>
      </c>
      <c r="L1605" s="8">
        <f ca="1">(Table1[[#This Row],[Cost of Package Per Tourist]]*Table1[[#This Row],[Actual Demand]])+(Table1[[#This Row],[Cost per unit of resources]]*Table1[[#This Row],['#Resources of Package]])</f>
        <v>1057.5</v>
      </c>
      <c r="M1605" s="8">
        <f t="shared" ca="1" si="25"/>
        <v>1592.5</v>
      </c>
    </row>
    <row r="1606" spans="11:18" x14ac:dyDescent="0.3">
      <c r="K1606" s="8">
        <f ca="1">Table1[[#This Row],[Price]]*Table1[[#This Row],[Actual Demand]]</f>
        <v>2625</v>
      </c>
      <c r="L1606" s="8">
        <f ca="1">(Table1[[#This Row],[Cost of Package Per Tourist]]*Table1[[#This Row],[Actual Demand]])+(Table1[[#This Row],[Cost per unit of resources]]*Table1[[#This Row],['#Resources of Package]])</f>
        <v>1208.75</v>
      </c>
      <c r="M1606" s="8">
        <f t="shared" ca="1" si="25"/>
        <v>1416.25</v>
      </c>
      <c r="P1606" s="16"/>
      <c r="Q1606" s="17"/>
      <c r="R1606" s="18"/>
    </row>
    <row r="1607" spans="11:18" x14ac:dyDescent="0.3">
      <c r="K1607" s="8">
        <f ca="1">Table1[[#This Row],[Price]]*Table1[[#This Row],[Actual Demand]]</f>
        <v>1775</v>
      </c>
      <c r="L1607" s="8">
        <f ca="1">(Table1[[#This Row],[Cost of Package Per Tourist]]*Table1[[#This Row],[Actual Demand]])+(Table1[[#This Row],[Cost per unit of resources]]*Table1[[#This Row],['#Resources of Package]])</f>
        <v>761.25</v>
      </c>
      <c r="M1607" s="8">
        <f t="shared" ca="1" si="25"/>
        <v>1013.75</v>
      </c>
      <c r="P1607" s="19"/>
      <c r="Q1607" s="20"/>
      <c r="R1607" s="21"/>
    </row>
    <row r="1608" spans="11:18" x14ac:dyDescent="0.3">
      <c r="K1608" s="8">
        <f ca="1">Table1[[#This Row],[Price]]*Table1[[#This Row],[Actual Demand]]</f>
        <v>2100</v>
      </c>
      <c r="L1608" s="8">
        <f ca="1">(Table1[[#This Row],[Cost of Package Per Tourist]]*Table1[[#This Row],[Actual Demand]])+(Table1[[#This Row],[Cost per unit of resources]]*Table1[[#This Row],['#Resources of Package]])</f>
        <v>825</v>
      </c>
      <c r="M1608" s="8">
        <f t="shared" ca="1" si="25"/>
        <v>1275</v>
      </c>
      <c r="P1608" s="19"/>
      <c r="Q1608" s="20"/>
      <c r="R1608" s="21"/>
    </row>
    <row r="1609" spans="11:18" x14ac:dyDescent="0.3">
      <c r="K1609" s="8">
        <f ca="1">Table1[[#This Row],[Price]]*Table1[[#This Row],[Actual Demand]]</f>
        <v>26000</v>
      </c>
      <c r="L1609" s="8">
        <f ca="1">(Table1[[#This Row],[Cost of Package Per Tourist]]*Table1[[#This Row],[Actual Demand]])+(Table1[[#This Row],[Cost per unit of resources]]*Table1[[#This Row],['#Resources of Package]])</f>
        <v>19040</v>
      </c>
      <c r="M1609" s="8">
        <f t="shared" ca="1" si="25"/>
        <v>6960</v>
      </c>
      <c r="P1609" s="19"/>
      <c r="Q1609" s="20"/>
      <c r="R1609" s="21"/>
    </row>
    <row r="1610" spans="11:18" x14ac:dyDescent="0.3">
      <c r="K1610" s="8">
        <f ca="1">Table1[[#This Row],[Price]]*Table1[[#This Row],[Actual Demand]]</f>
        <v>30160</v>
      </c>
      <c r="L1610" s="8">
        <f ca="1">(Table1[[#This Row],[Cost of Package Per Tourist]]*Table1[[#This Row],[Actual Demand]])+(Table1[[#This Row],[Cost per unit of resources]]*Table1[[#This Row],['#Resources of Package]])</f>
        <v>22100</v>
      </c>
      <c r="M1610" s="8">
        <f t="shared" ca="1" si="25"/>
        <v>8060</v>
      </c>
      <c r="P1610" s="19"/>
      <c r="Q1610" s="20"/>
      <c r="R1610" s="21"/>
    </row>
    <row r="1611" spans="11:18" x14ac:dyDescent="0.3">
      <c r="K1611" s="8">
        <f ca="1">Table1[[#This Row],[Price]]*Table1[[#This Row],[Actual Demand]]</f>
        <v>55120</v>
      </c>
      <c r="L1611" s="8">
        <f ca="1">(Table1[[#This Row],[Cost of Package Per Tourist]]*Table1[[#This Row],[Actual Demand]])+(Table1[[#This Row],[Cost per unit of resources]]*Table1[[#This Row],['#Resources of Package]])</f>
        <v>40440</v>
      </c>
      <c r="M1611" s="8">
        <f t="shared" ca="1" si="25"/>
        <v>14680</v>
      </c>
      <c r="P1611" s="19"/>
      <c r="Q1611" s="20"/>
      <c r="R1611" s="21"/>
    </row>
    <row r="1612" spans="11:18" x14ac:dyDescent="0.3">
      <c r="K1612" s="8">
        <f ca="1">Table1[[#This Row],[Price]]*Table1[[#This Row],[Actual Demand]]</f>
        <v>44720</v>
      </c>
      <c r="L1612" s="8">
        <f ca="1">(Table1[[#This Row],[Cost of Package Per Tourist]]*Table1[[#This Row],[Actual Demand]])+(Table1[[#This Row],[Cost per unit of resources]]*Table1[[#This Row],['#Resources of Package]])</f>
        <v>32780</v>
      </c>
      <c r="M1612" s="8">
        <f t="shared" ca="1" si="25"/>
        <v>11940</v>
      </c>
      <c r="P1612" s="19"/>
      <c r="Q1612" s="20"/>
      <c r="R1612" s="21"/>
    </row>
    <row r="1613" spans="11:18" x14ac:dyDescent="0.3">
      <c r="P1613" s="19"/>
      <c r="Q1613" s="20"/>
      <c r="R1613" s="21"/>
    </row>
    <row r="1614" spans="11:18" x14ac:dyDescent="0.3">
      <c r="P1614" s="19"/>
      <c r="Q1614" s="20"/>
      <c r="R1614" s="21"/>
    </row>
    <row r="1615" spans="11:18" x14ac:dyDescent="0.3">
      <c r="K1615" s="8"/>
      <c r="P1615" s="19"/>
      <c r="Q1615" s="20"/>
      <c r="R1615" s="21"/>
    </row>
    <row r="1616" spans="11:18" x14ac:dyDescent="0.3">
      <c r="K1616" s="8"/>
      <c r="P1616" s="19"/>
      <c r="Q1616" s="20"/>
      <c r="R1616" s="21"/>
    </row>
    <row r="1617" spans="11:18" x14ac:dyDescent="0.3">
      <c r="K1617" s="8"/>
      <c r="P1617" s="19"/>
      <c r="Q1617" s="20"/>
      <c r="R1617" s="21"/>
    </row>
    <row r="1618" spans="11:18" x14ac:dyDescent="0.3">
      <c r="K1618" s="8"/>
      <c r="P1618" s="19"/>
      <c r="Q1618" s="20"/>
      <c r="R1618" s="21"/>
    </row>
    <row r="1619" spans="11:18" x14ac:dyDescent="0.3">
      <c r="K1619" s="8"/>
      <c r="P1619" s="19"/>
      <c r="Q1619" s="20"/>
      <c r="R1619" s="21"/>
    </row>
    <row r="1620" spans="11:18" x14ac:dyDescent="0.3">
      <c r="K1620" s="8"/>
      <c r="P1620" s="19"/>
      <c r="Q1620" s="20"/>
      <c r="R1620" s="21"/>
    </row>
    <row r="1621" spans="11:18" x14ac:dyDescent="0.3">
      <c r="K1621" s="8"/>
      <c r="P1621" s="19"/>
      <c r="Q1621" s="20"/>
      <c r="R1621" s="21"/>
    </row>
    <row r="1622" spans="11:18" x14ac:dyDescent="0.3">
      <c r="K1622" s="8"/>
      <c r="P1622" s="19"/>
      <c r="Q1622" s="20"/>
      <c r="R1622" s="21"/>
    </row>
    <row r="1623" spans="11:18" x14ac:dyDescent="0.3">
      <c r="K1623" s="8"/>
      <c r="P1623" s="22"/>
      <c r="Q1623" s="23"/>
      <c r="R1623" s="24"/>
    </row>
    <row r="1624" spans="11:18" x14ac:dyDescent="0.3">
      <c r="K1624" s="8"/>
    </row>
    <row r="1625" spans="11:18" x14ac:dyDescent="0.3">
      <c r="K1625" s="8"/>
    </row>
    <row r="1626" spans="11:18" x14ac:dyDescent="0.3">
      <c r="K1626" s="8"/>
    </row>
    <row r="1627" spans="11:18" x14ac:dyDescent="0.3">
      <c r="K1627" s="8"/>
    </row>
    <row r="1628" spans="11:18" x14ac:dyDescent="0.3">
      <c r="K1628" s="8"/>
    </row>
    <row r="1629" spans="11:18" x14ac:dyDescent="0.3">
      <c r="K1629" s="8"/>
    </row>
    <row r="1630" spans="11:18" x14ac:dyDescent="0.3">
      <c r="K1630" s="8"/>
    </row>
    <row r="1631" spans="11:18" x14ac:dyDescent="0.3">
      <c r="K1631" s="8"/>
    </row>
    <row r="1632" spans="11:18" x14ac:dyDescent="0.3">
      <c r="K1632" s="8"/>
    </row>
    <row r="1633" spans="11:11" x14ac:dyDescent="0.3">
      <c r="K1633" s="8"/>
    </row>
    <row r="1634" spans="11:11" x14ac:dyDescent="0.3">
      <c r="K1634" s="8"/>
    </row>
    <row r="1635" spans="11:11" x14ac:dyDescent="0.3">
      <c r="K1635" s="8"/>
    </row>
    <row r="1636" spans="11:11" x14ac:dyDescent="0.3">
      <c r="K1636" s="8"/>
    </row>
    <row r="1637" spans="11:11" x14ac:dyDescent="0.3">
      <c r="K1637" s="8"/>
    </row>
    <row r="1638" spans="11:11" x14ac:dyDescent="0.3">
      <c r="K1638" s="8"/>
    </row>
    <row r="1639" spans="11:11" x14ac:dyDescent="0.3">
      <c r="K1639" s="8"/>
    </row>
    <row r="1640" spans="11:11" x14ac:dyDescent="0.3">
      <c r="K1640" s="8"/>
    </row>
    <row r="1641" spans="11:11" x14ac:dyDescent="0.3">
      <c r="K1641" s="8"/>
    </row>
    <row r="1642" spans="11:11" x14ac:dyDescent="0.3">
      <c r="K1642" s="8"/>
    </row>
    <row r="1643" spans="11:11" x14ac:dyDescent="0.3">
      <c r="K1643" s="8"/>
    </row>
    <row r="1644" spans="11:11" x14ac:dyDescent="0.3">
      <c r="K1644" s="8"/>
    </row>
    <row r="1645" spans="11:11" x14ac:dyDescent="0.3">
      <c r="K1645" s="8"/>
    </row>
    <row r="1646" spans="11:11" x14ac:dyDescent="0.3">
      <c r="K1646" s="8"/>
    </row>
    <row r="1647" spans="11:11" x14ac:dyDescent="0.3">
      <c r="K1647" s="8"/>
    </row>
    <row r="1648" spans="11:11" x14ac:dyDescent="0.3">
      <c r="K1648" s="8"/>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707AE-F4E5-4B07-BA7D-212A348E14B4}">
  <dimension ref="E30"/>
  <sheetViews>
    <sheetView showGridLines="0" showRowColHeaders="0" topLeftCell="B1" zoomScale="72" zoomScaleNormal="72" workbookViewId="0">
      <selection activeCell="AD19" sqref="AD19"/>
    </sheetView>
  </sheetViews>
  <sheetFormatPr defaultRowHeight="14.4" x14ac:dyDescent="0.3"/>
  <cols>
    <col min="1" max="1999" width="8.88671875" style="26"/>
    <col min="2000" max="2000" width="2.5546875" style="26" customWidth="1"/>
    <col min="2001" max="16384" width="8.88671875" style="26"/>
  </cols>
  <sheetData>
    <row r="30" spans="5:5" x14ac:dyDescent="0.3">
      <c r="E30" s="26" t="s">
        <v>516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12"/>
  <sheetViews>
    <sheetView topLeftCell="A1588" workbookViewId="0">
      <selection activeCell="A2" sqref="A2"/>
    </sheetView>
  </sheetViews>
  <sheetFormatPr defaultRowHeight="14.4" x14ac:dyDescent="0.3"/>
  <cols>
    <col min="1" max="1" width="65.5546875" bestFit="1" customWidth="1"/>
    <col min="2" max="2" width="12.44140625" customWidth="1"/>
    <col min="3" max="3" width="18.5546875" customWidth="1"/>
    <col min="4" max="4" width="13.33203125" customWidth="1"/>
    <col min="5" max="5" width="24" customWidth="1"/>
    <col min="6" max="6" width="19.109375" customWidth="1"/>
    <col min="7" max="7" width="16.88671875" bestFit="1" customWidth="1"/>
    <col min="8" max="8" width="14.44140625" customWidth="1"/>
    <col min="9" max="10" width="14.109375" customWidth="1"/>
    <col min="11" max="11" width="22.33203125" bestFit="1" customWidth="1"/>
    <col min="2000" max="2000" width="2.5546875" customWidth="1"/>
  </cols>
  <sheetData>
    <row r="1" spans="1:11" x14ac:dyDescent="0.3">
      <c r="A1" s="1" t="s">
        <v>0</v>
      </c>
      <c r="B1" s="1" t="s">
        <v>1</v>
      </c>
      <c r="C1" s="2" t="s">
        <v>493</v>
      </c>
      <c r="D1" t="s">
        <v>494</v>
      </c>
      <c r="E1" t="s">
        <v>497</v>
      </c>
      <c r="F1" t="s">
        <v>498</v>
      </c>
      <c r="G1" t="s">
        <v>499</v>
      </c>
      <c r="H1" t="s">
        <v>500</v>
      </c>
      <c r="I1" t="s">
        <v>501</v>
      </c>
      <c r="J1" t="s">
        <v>502</v>
      </c>
      <c r="K1" t="s">
        <v>503</v>
      </c>
    </row>
    <row r="2" spans="1:11" x14ac:dyDescent="0.3">
      <c r="A2" t="s">
        <v>2</v>
      </c>
      <c r="B2" t="s">
        <v>460</v>
      </c>
      <c r="C2" t="str">
        <f>VLOOKUP(A2, Database!$A$2:$B$459, 2, FALSE)</f>
        <v>1 Day</v>
      </c>
      <c r="D2" s="8">
        <f>VLOOKUP(A2, Database!$A$2:$C$459, 3, FALSE)</f>
        <v>99</v>
      </c>
      <c r="E2" s="8">
        <f>Table1[[#This Row],[Price]]*0.75-Table1[[#This Row],[Cost per unit of resources]]</f>
        <v>64.25</v>
      </c>
      <c r="F2" s="8">
        <f>VLOOKUP(IFERROR(VALUE(LEFT(C2, SEARCH(" ", C2)-1)), 0),Database!$E$2:$F$22, 2, FALSE)</f>
        <v>10</v>
      </c>
      <c r="G2">
        <f ca="1">RANDBETWEEN(Table1[[#This Row],[Minimum Demand]]-10, Table1[[#This Row],[Maximum Demand]]+10)</f>
        <v>85</v>
      </c>
      <c r="H2">
        <f>VLOOKUP(IFERROR(VALUE(LEFT(C2, SEARCH(" ", C2)-1)), 0),Database!$H$2:$I$22, 2, FALSE)</f>
        <v>50</v>
      </c>
      <c r="I2">
        <f>VLOOKUP(IFERROR(VALUE(LEFT(C2, SEARCH(" ", C2)-1)), 0),Database!$K$2:$L$22, 2, FALSE)</f>
        <v>105</v>
      </c>
      <c r="J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2">
        <f t="shared" ref="K2:K65" ca="1" si="0">RANDBETWEEN(20, 40)</f>
        <v>21</v>
      </c>
    </row>
    <row r="3" spans="1:11" x14ac:dyDescent="0.3">
      <c r="A3" t="s">
        <v>2</v>
      </c>
      <c r="B3" t="s">
        <v>461</v>
      </c>
      <c r="C3" t="str">
        <f>VLOOKUP(A3, Database!$A$2:$B$459, 2, FALSE)</f>
        <v>1 Day</v>
      </c>
      <c r="D3" s="8">
        <f>VLOOKUP(A3, Database!$A$2:$C$459, 3, FALSE)</f>
        <v>99</v>
      </c>
      <c r="E3" s="8">
        <f>Table1[[#This Row],[Price]]*0.75-Table1[[#This Row],[Cost per unit of resources]]</f>
        <v>64.25</v>
      </c>
      <c r="F3" s="8">
        <f>VLOOKUP(IFERROR(VALUE(LEFT(C3, SEARCH(" ", C3)-1)), 0),Database!$E$2:$F$22, 2, FALSE)</f>
        <v>10</v>
      </c>
      <c r="G3">
        <f ca="1">RANDBETWEEN(Table1[[#This Row],[Minimum Demand]]-10, Table1[[#This Row],[Maximum Demand]]+10)</f>
        <v>86</v>
      </c>
      <c r="H3">
        <f>VLOOKUP(IFERROR(VALUE(LEFT(C3, SEARCH(" ", C3)-1)), 0),Database!$H$2:$I$22, 2, FALSE)</f>
        <v>50</v>
      </c>
      <c r="I3">
        <f>VLOOKUP(IFERROR(VALUE(LEFT(C3, SEARCH(" ", C3)-1)), 0),Database!$K$2:$L$22, 2, FALSE)</f>
        <v>105</v>
      </c>
      <c r="J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3">
        <f t="shared" ca="1" si="0"/>
        <v>32</v>
      </c>
    </row>
    <row r="4" spans="1:11" x14ac:dyDescent="0.3">
      <c r="A4" t="s">
        <v>2</v>
      </c>
      <c r="B4" t="s">
        <v>462</v>
      </c>
      <c r="C4" t="str">
        <f>VLOOKUP(A4, Database!$A$2:$B$459, 2, FALSE)</f>
        <v>1 Day</v>
      </c>
      <c r="D4" s="8">
        <f>VLOOKUP(A4, Database!$A$2:$C$459, 3, FALSE)</f>
        <v>99</v>
      </c>
      <c r="E4" s="8">
        <f>Table1[[#This Row],[Price]]*0.75-Table1[[#This Row],[Cost per unit of resources]]</f>
        <v>64.25</v>
      </c>
      <c r="F4" s="8">
        <f>VLOOKUP(IFERROR(VALUE(LEFT(C4, SEARCH(" ", C4)-1)), 0),Database!$E$2:$F$22, 2, FALSE)</f>
        <v>10</v>
      </c>
      <c r="G4">
        <f ca="1">RANDBETWEEN(Table1[[#This Row],[Minimum Demand]]-10, Table1[[#This Row],[Maximum Demand]]+10)</f>
        <v>62</v>
      </c>
      <c r="H4">
        <f>VLOOKUP(IFERROR(VALUE(LEFT(C4, SEARCH(" ", C4)-1)), 0),Database!$H$2:$I$22, 2, FALSE)</f>
        <v>50</v>
      </c>
      <c r="I4">
        <f>VLOOKUP(IFERROR(VALUE(LEFT(C4, SEARCH(" ", C4)-1)), 0),Database!$K$2:$L$22, 2, FALSE)</f>
        <v>105</v>
      </c>
      <c r="J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4">
        <f t="shared" ca="1" si="0"/>
        <v>31</v>
      </c>
    </row>
    <row r="5" spans="1:11" x14ac:dyDescent="0.3">
      <c r="A5" t="s">
        <v>2</v>
      </c>
      <c r="B5" t="s">
        <v>463</v>
      </c>
      <c r="C5" t="str">
        <f>VLOOKUP(A5, Database!$A$2:$B$459, 2, FALSE)</f>
        <v>1 Day</v>
      </c>
      <c r="D5" s="8">
        <f>VLOOKUP(A5, Database!$A$2:$C$459, 3, FALSE)</f>
        <v>99</v>
      </c>
      <c r="E5" s="8">
        <f>Table1[[#This Row],[Price]]*0.75-Table1[[#This Row],[Cost per unit of resources]]</f>
        <v>64.25</v>
      </c>
      <c r="F5" s="8">
        <f>VLOOKUP(IFERROR(VALUE(LEFT(C5, SEARCH(" ", C5)-1)), 0),Database!$E$2:$F$22, 2, FALSE)</f>
        <v>10</v>
      </c>
      <c r="G5">
        <f ca="1">RANDBETWEEN(Table1[[#This Row],[Minimum Demand]]-10, Table1[[#This Row],[Maximum Demand]]+10)</f>
        <v>84</v>
      </c>
      <c r="H5">
        <f>VLOOKUP(IFERROR(VALUE(LEFT(C5, SEARCH(" ", C5)-1)), 0),Database!$H$2:$I$22, 2, FALSE)</f>
        <v>50</v>
      </c>
      <c r="I5">
        <f>VLOOKUP(IFERROR(VALUE(LEFT(C5, SEARCH(" ", C5)-1)), 0),Database!$K$2:$L$22, 2, FALSE)</f>
        <v>105</v>
      </c>
      <c r="J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5">
        <f t="shared" ca="1" si="0"/>
        <v>29</v>
      </c>
    </row>
    <row r="6" spans="1:11" x14ac:dyDescent="0.3">
      <c r="A6" t="s">
        <v>3</v>
      </c>
      <c r="B6" t="s">
        <v>460</v>
      </c>
      <c r="C6" t="str">
        <f>VLOOKUP(A6, Database!$A$2:$B$459, 2, FALSE)</f>
        <v>1 Day</v>
      </c>
      <c r="D6" s="8">
        <f>VLOOKUP(A6, Database!$A$2:$C$459, 3, FALSE)</f>
        <v>99</v>
      </c>
      <c r="E6" s="8">
        <f>Table1[[#This Row],[Price]]*0.75-Table1[[#This Row],[Cost per unit of resources]]</f>
        <v>64.25</v>
      </c>
      <c r="F6" s="8">
        <f>VLOOKUP(IFERROR(VALUE(LEFT(C6, SEARCH(" ", C6)-1)), 0),Database!$E$2:$F$22, 2, FALSE)</f>
        <v>10</v>
      </c>
      <c r="G6">
        <f ca="1">RANDBETWEEN(Table1[[#This Row],[Minimum Demand]]-10, Table1[[#This Row],[Maximum Demand]]+10)</f>
        <v>80</v>
      </c>
      <c r="H6">
        <f>VLOOKUP(IFERROR(VALUE(LEFT(C6, SEARCH(" ", C6)-1)), 0),Database!$H$2:$I$22, 2, FALSE)</f>
        <v>50</v>
      </c>
      <c r="I6">
        <f>VLOOKUP(IFERROR(VALUE(LEFT(C6, SEARCH(" ", C6)-1)), 0),Database!$K$2:$L$22, 2, FALSE)</f>
        <v>105</v>
      </c>
      <c r="J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6">
        <f t="shared" ca="1" si="0"/>
        <v>36</v>
      </c>
    </row>
    <row r="7" spans="1:11" x14ac:dyDescent="0.3">
      <c r="A7" t="s">
        <v>3</v>
      </c>
      <c r="B7" t="s">
        <v>461</v>
      </c>
      <c r="C7" t="str">
        <f>VLOOKUP(A7, Database!$A$2:$B$459, 2, FALSE)</f>
        <v>1 Day</v>
      </c>
      <c r="D7" s="8">
        <f>VLOOKUP(A7, Database!$A$2:$C$459, 3, FALSE)</f>
        <v>99</v>
      </c>
      <c r="E7" s="8">
        <f>Table1[[#This Row],[Price]]*0.75-Table1[[#This Row],[Cost per unit of resources]]</f>
        <v>64.25</v>
      </c>
      <c r="F7" s="8">
        <f>VLOOKUP(IFERROR(VALUE(LEFT(C7, SEARCH(" ", C7)-1)), 0),Database!$E$2:$F$22, 2, FALSE)</f>
        <v>10</v>
      </c>
      <c r="G7">
        <f ca="1">RANDBETWEEN(Table1[[#This Row],[Minimum Demand]]-10, Table1[[#This Row],[Maximum Demand]]+10)</f>
        <v>94</v>
      </c>
      <c r="H7">
        <f>VLOOKUP(IFERROR(VALUE(LEFT(C7, SEARCH(" ", C7)-1)), 0),Database!$H$2:$I$22, 2, FALSE)</f>
        <v>50</v>
      </c>
      <c r="I7">
        <f>VLOOKUP(IFERROR(VALUE(LEFT(C7, SEARCH(" ", C7)-1)), 0),Database!$K$2:$L$22, 2, FALSE)</f>
        <v>105</v>
      </c>
      <c r="J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7">
        <f t="shared" ca="1" si="0"/>
        <v>27</v>
      </c>
    </row>
    <row r="8" spans="1:11" x14ac:dyDescent="0.3">
      <c r="A8" t="s">
        <v>3</v>
      </c>
      <c r="B8" t="s">
        <v>462</v>
      </c>
      <c r="C8" t="str">
        <f>VLOOKUP(A8, Database!$A$2:$B$459, 2, FALSE)</f>
        <v>1 Day</v>
      </c>
      <c r="D8" s="8">
        <f>VLOOKUP(A8, Database!$A$2:$C$459, 3, FALSE)</f>
        <v>99</v>
      </c>
      <c r="E8" s="8">
        <f>Table1[[#This Row],[Price]]*0.75-Table1[[#This Row],[Cost per unit of resources]]</f>
        <v>64.25</v>
      </c>
      <c r="F8" s="8">
        <f>VLOOKUP(IFERROR(VALUE(LEFT(C8, SEARCH(" ", C8)-1)), 0),Database!$E$2:$F$22, 2, FALSE)</f>
        <v>10</v>
      </c>
      <c r="G8">
        <f ca="1">RANDBETWEEN(Table1[[#This Row],[Minimum Demand]]-10, Table1[[#This Row],[Maximum Demand]]+10)</f>
        <v>71</v>
      </c>
      <c r="H8">
        <f>VLOOKUP(IFERROR(VALUE(LEFT(C8, SEARCH(" ", C8)-1)), 0),Database!$H$2:$I$22, 2, FALSE)</f>
        <v>50</v>
      </c>
      <c r="I8">
        <f>VLOOKUP(IFERROR(VALUE(LEFT(C8, SEARCH(" ", C8)-1)), 0),Database!$K$2:$L$22, 2, FALSE)</f>
        <v>105</v>
      </c>
      <c r="J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8">
        <f t="shared" ca="1" si="0"/>
        <v>24</v>
      </c>
    </row>
    <row r="9" spans="1:11" x14ac:dyDescent="0.3">
      <c r="A9" t="s">
        <v>3</v>
      </c>
      <c r="B9" t="s">
        <v>463</v>
      </c>
      <c r="C9" t="str">
        <f>VLOOKUP(A9, Database!$A$2:$B$459, 2, FALSE)</f>
        <v>1 Day</v>
      </c>
      <c r="D9" s="8">
        <f>VLOOKUP(A9, Database!$A$2:$C$459, 3, FALSE)</f>
        <v>99</v>
      </c>
      <c r="E9" s="8">
        <f>Table1[[#This Row],[Price]]*0.75-Table1[[#This Row],[Cost per unit of resources]]</f>
        <v>64.25</v>
      </c>
      <c r="F9" s="8">
        <f>VLOOKUP(IFERROR(VALUE(LEFT(C9, SEARCH(" ", C9)-1)), 0),Database!$E$2:$F$22, 2, FALSE)</f>
        <v>10</v>
      </c>
      <c r="G9">
        <f ca="1">RANDBETWEEN(Table1[[#This Row],[Minimum Demand]]-10, Table1[[#This Row],[Maximum Demand]]+10)</f>
        <v>74</v>
      </c>
      <c r="H9">
        <f>VLOOKUP(IFERROR(VALUE(LEFT(C9, SEARCH(" ", C9)-1)), 0),Database!$H$2:$I$22, 2, FALSE)</f>
        <v>50</v>
      </c>
      <c r="I9">
        <f>VLOOKUP(IFERROR(VALUE(LEFT(C9, SEARCH(" ", C9)-1)), 0),Database!$K$2:$L$22, 2, FALSE)</f>
        <v>105</v>
      </c>
      <c r="J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9">
        <f t="shared" ca="1" si="0"/>
        <v>34</v>
      </c>
    </row>
    <row r="10" spans="1:11" x14ac:dyDescent="0.3">
      <c r="A10" t="s">
        <v>4</v>
      </c>
      <c r="B10" t="s">
        <v>460</v>
      </c>
      <c r="C10" t="str">
        <f>VLOOKUP(A10, Database!$A$2:$B$459, 2, FALSE)</f>
        <v>1 Day</v>
      </c>
      <c r="D10" s="8">
        <f>VLOOKUP(A10, Database!$A$2:$C$459, 3, FALSE)</f>
        <v>110</v>
      </c>
      <c r="E10" s="8">
        <f>Table1[[#This Row],[Price]]*0.75-Table1[[#This Row],[Cost per unit of resources]]</f>
        <v>72.5</v>
      </c>
      <c r="F10" s="8">
        <f>VLOOKUP(IFERROR(VALUE(LEFT(C10, SEARCH(" ", C10)-1)), 0),Database!$E$2:$F$22, 2, FALSE)</f>
        <v>10</v>
      </c>
      <c r="G10">
        <f ca="1">RANDBETWEEN(Table1[[#This Row],[Minimum Demand]]-10, Table1[[#This Row],[Maximum Demand]]+10)</f>
        <v>50</v>
      </c>
      <c r="H10">
        <f>VLOOKUP(IFERROR(VALUE(LEFT(C10, SEARCH(" ", C10)-1)), 0),Database!$H$2:$I$22, 2, FALSE)</f>
        <v>50</v>
      </c>
      <c r="I10">
        <f>VLOOKUP(IFERROR(VALUE(LEFT(C10, SEARCH(" ", C10)-1)), 0),Database!$K$2:$L$22, 2, FALSE)</f>
        <v>105</v>
      </c>
      <c r="J1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v>
      </c>
      <c r="K10">
        <f t="shared" ca="1" si="0"/>
        <v>32</v>
      </c>
    </row>
    <row r="11" spans="1:11" x14ac:dyDescent="0.3">
      <c r="A11" t="s">
        <v>4</v>
      </c>
      <c r="B11" t="s">
        <v>461</v>
      </c>
      <c r="C11" t="str">
        <f>VLOOKUP(A11, Database!$A$2:$B$459, 2, FALSE)</f>
        <v>1 Day</v>
      </c>
      <c r="D11" s="8">
        <f>VLOOKUP(A11, Database!$A$2:$C$459, 3, FALSE)</f>
        <v>110</v>
      </c>
      <c r="E11" s="8">
        <f>Table1[[#This Row],[Price]]*0.75-Table1[[#This Row],[Cost per unit of resources]]</f>
        <v>72.5</v>
      </c>
      <c r="F11" s="8">
        <f>VLOOKUP(IFERROR(VALUE(LEFT(C11, SEARCH(" ", C11)-1)), 0),Database!$E$2:$F$22, 2, FALSE)</f>
        <v>10</v>
      </c>
      <c r="G11">
        <f ca="1">RANDBETWEEN(Table1[[#This Row],[Minimum Demand]]-10, Table1[[#This Row],[Maximum Demand]]+10)</f>
        <v>56</v>
      </c>
      <c r="H11">
        <f>VLOOKUP(IFERROR(VALUE(LEFT(C11, SEARCH(" ", C11)-1)), 0),Database!$H$2:$I$22, 2, FALSE)</f>
        <v>50</v>
      </c>
      <c r="I11">
        <f>VLOOKUP(IFERROR(VALUE(LEFT(C11, SEARCH(" ", C11)-1)), 0),Database!$K$2:$L$22, 2, FALSE)</f>
        <v>105</v>
      </c>
      <c r="J1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11">
        <f t="shared" ca="1" si="0"/>
        <v>24</v>
      </c>
    </row>
    <row r="12" spans="1:11" x14ac:dyDescent="0.3">
      <c r="A12" t="s">
        <v>4</v>
      </c>
      <c r="B12" t="s">
        <v>462</v>
      </c>
      <c r="C12" t="str">
        <f>VLOOKUP(A12, Database!$A$2:$B$459, 2, FALSE)</f>
        <v>1 Day</v>
      </c>
      <c r="D12" s="8">
        <f>VLOOKUP(A12, Database!$A$2:$C$459, 3, FALSE)</f>
        <v>110</v>
      </c>
      <c r="E12" s="8">
        <f>Table1[[#This Row],[Price]]*0.75-Table1[[#This Row],[Cost per unit of resources]]</f>
        <v>72.5</v>
      </c>
      <c r="F12" s="8">
        <f>VLOOKUP(IFERROR(VALUE(LEFT(C12, SEARCH(" ", C12)-1)), 0),Database!$E$2:$F$22, 2, FALSE)</f>
        <v>10</v>
      </c>
      <c r="G12">
        <f ca="1">RANDBETWEEN(Table1[[#This Row],[Minimum Demand]]-10, Table1[[#This Row],[Maximum Demand]]+10)</f>
        <v>81</v>
      </c>
      <c r="H12">
        <f>VLOOKUP(IFERROR(VALUE(LEFT(C12, SEARCH(" ", C12)-1)), 0),Database!$H$2:$I$22, 2, FALSE)</f>
        <v>50</v>
      </c>
      <c r="I12">
        <f>VLOOKUP(IFERROR(VALUE(LEFT(C12, SEARCH(" ", C12)-1)), 0),Database!$K$2:$L$22, 2, FALSE)</f>
        <v>105</v>
      </c>
      <c r="J1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2">
        <f t="shared" ca="1" si="0"/>
        <v>26</v>
      </c>
    </row>
    <row r="13" spans="1:11" x14ac:dyDescent="0.3">
      <c r="A13" t="s">
        <v>4</v>
      </c>
      <c r="B13" t="s">
        <v>463</v>
      </c>
      <c r="C13" t="str">
        <f>VLOOKUP(A13, Database!$A$2:$B$459, 2, FALSE)</f>
        <v>1 Day</v>
      </c>
      <c r="D13" s="8">
        <f>VLOOKUP(A13, Database!$A$2:$C$459, 3, FALSE)</f>
        <v>110</v>
      </c>
      <c r="E13" s="8">
        <f>Table1[[#This Row],[Price]]*0.75-Table1[[#This Row],[Cost per unit of resources]]</f>
        <v>72.5</v>
      </c>
      <c r="F13" s="8">
        <f>VLOOKUP(IFERROR(VALUE(LEFT(C13, SEARCH(" ", C13)-1)), 0),Database!$E$2:$F$22, 2, FALSE)</f>
        <v>10</v>
      </c>
      <c r="G13">
        <f ca="1">RANDBETWEEN(Table1[[#This Row],[Minimum Demand]]-10, Table1[[#This Row],[Maximum Demand]]+10)</f>
        <v>94</v>
      </c>
      <c r="H13">
        <f>VLOOKUP(IFERROR(VALUE(LEFT(C13, SEARCH(" ", C13)-1)), 0),Database!$H$2:$I$22, 2, FALSE)</f>
        <v>50</v>
      </c>
      <c r="I13">
        <f>VLOOKUP(IFERROR(VALUE(LEFT(C13, SEARCH(" ", C13)-1)), 0),Database!$K$2:$L$22, 2, FALSE)</f>
        <v>105</v>
      </c>
      <c r="J1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3">
        <f t="shared" ca="1" si="0"/>
        <v>34</v>
      </c>
    </row>
    <row r="14" spans="1:11" x14ac:dyDescent="0.3">
      <c r="A14" t="s">
        <v>5</v>
      </c>
      <c r="B14" t="s">
        <v>460</v>
      </c>
      <c r="C14" t="str">
        <f>VLOOKUP(A14, Database!$A$2:$B$459, 2, FALSE)</f>
        <v>1 Day</v>
      </c>
      <c r="D14" s="8">
        <f>VLOOKUP(A14, Database!$A$2:$C$459, 3, FALSE)</f>
        <v>315</v>
      </c>
      <c r="E14" s="8">
        <f>Table1[[#This Row],[Price]]*0.75-Table1[[#This Row],[Cost per unit of resources]]</f>
        <v>226.25</v>
      </c>
      <c r="F14" s="8">
        <f>VLOOKUP(IFERROR(VALUE(LEFT(C14, SEARCH(" ", C14)-1)), 0),Database!$E$2:$F$22, 2, FALSE)</f>
        <v>10</v>
      </c>
      <c r="G14">
        <f ca="1">RANDBETWEEN(Table1[[#This Row],[Minimum Demand]]-10, Table1[[#This Row],[Maximum Demand]]+10)</f>
        <v>86</v>
      </c>
      <c r="H14">
        <f>VLOOKUP(IFERROR(VALUE(LEFT(C14, SEARCH(" ", C14)-1)), 0),Database!$H$2:$I$22, 2, FALSE)</f>
        <v>50</v>
      </c>
      <c r="I14">
        <f>VLOOKUP(IFERROR(VALUE(LEFT(C14, SEARCH(" ", C14)-1)), 0),Database!$K$2:$L$22, 2, FALSE)</f>
        <v>105</v>
      </c>
      <c r="J1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4">
        <f t="shared" ca="1" si="0"/>
        <v>30</v>
      </c>
    </row>
    <row r="15" spans="1:11" x14ac:dyDescent="0.3">
      <c r="A15" t="s">
        <v>5</v>
      </c>
      <c r="B15" t="s">
        <v>461</v>
      </c>
      <c r="C15" t="str">
        <f>VLOOKUP(A15, Database!$A$2:$B$459, 2, FALSE)</f>
        <v>1 Day</v>
      </c>
      <c r="D15" s="8">
        <f>VLOOKUP(A15, Database!$A$2:$C$459, 3, FALSE)</f>
        <v>315</v>
      </c>
      <c r="E15" s="8">
        <f>Table1[[#This Row],[Price]]*0.75-Table1[[#This Row],[Cost per unit of resources]]</f>
        <v>226.25</v>
      </c>
      <c r="F15" s="8">
        <f>VLOOKUP(IFERROR(VALUE(LEFT(C15, SEARCH(" ", C15)-1)), 0),Database!$E$2:$F$22, 2, FALSE)</f>
        <v>10</v>
      </c>
      <c r="G15">
        <f ca="1">RANDBETWEEN(Table1[[#This Row],[Minimum Demand]]-10, Table1[[#This Row],[Maximum Demand]]+10)</f>
        <v>62</v>
      </c>
      <c r="H15">
        <f>VLOOKUP(IFERROR(VALUE(LEFT(C15, SEARCH(" ", C15)-1)), 0),Database!$H$2:$I$22, 2, FALSE)</f>
        <v>50</v>
      </c>
      <c r="I15">
        <f>VLOOKUP(IFERROR(VALUE(LEFT(C15, SEARCH(" ", C15)-1)), 0),Database!$K$2:$L$22, 2, FALSE)</f>
        <v>105</v>
      </c>
      <c r="J1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5">
        <f t="shared" ca="1" si="0"/>
        <v>38</v>
      </c>
    </row>
    <row r="16" spans="1:11" x14ac:dyDescent="0.3">
      <c r="A16" t="s">
        <v>5</v>
      </c>
      <c r="B16" t="s">
        <v>463</v>
      </c>
      <c r="C16" t="str">
        <f>VLOOKUP(A16, Database!$A$2:$B$459, 2, FALSE)</f>
        <v>1 Day</v>
      </c>
      <c r="D16" s="8">
        <f>VLOOKUP(A16, Database!$A$2:$C$459, 3, FALSE)</f>
        <v>315</v>
      </c>
      <c r="E16" s="8">
        <f>Table1[[#This Row],[Price]]*0.75-Table1[[#This Row],[Cost per unit of resources]]</f>
        <v>226.25</v>
      </c>
      <c r="F16" s="8">
        <f>VLOOKUP(IFERROR(VALUE(LEFT(C16, SEARCH(" ", C16)-1)), 0),Database!$E$2:$F$22, 2, FALSE)</f>
        <v>10</v>
      </c>
      <c r="G16">
        <f ca="1">RANDBETWEEN(Table1[[#This Row],[Minimum Demand]]-10, Table1[[#This Row],[Maximum Demand]]+10)</f>
        <v>67</v>
      </c>
      <c r="H16">
        <f>VLOOKUP(IFERROR(VALUE(LEFT(C16, SEARCH(" ", C16)-1)), 0),Database!$H$2:$I$22, 2, FALSE)</f>
        <v>50</v>
      </c>
      <c r="I16">
        <f>VLOOKUP(IFERROR(VALUE(LEFT(C16, SEARCH(" ", C16)-1)), 0),Database!$K$2:$L$22, 2, FALSE)</f>
        <v>105</v>
      </c>
      <c r="J1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6">
        <f t="shared" ca="1" si="0"/>
        <v>36</v>
      </c>
    </row>
    <row r="17" spans="1:11" x14ac:dyDescent="0.3">
      <c r="A17" t="s">
        <v>6</v>
      </c>
      <c r="B17" t="s">
        <v>460</v>
      </c>
      <c r="C17" t="str">
        <f>VLOOKUP(A17, Database!$A$2:$B$459, 2, FALSE)</f>
        <v>1 Day</v>
      </c>
      <c r="D17" s="8">
        <f>VLOOKUP(A17, Database!$A$2:$C$459, 3, FALSE)</f>
        <v>55</v>
      </c>
      <c r="E17" s="8">
        <f>Table1[[#This Row],[Price]]*0.75-Table1[[#This Row],[Cost per unit of resources]]</f>
        <v>31.25</v>
      </c>
      <c r="F17" s="8">
        <f>VLOOKUP(IFERROR(VALUE(LEFT(C17, SEARCH(" ", C17)-1)), 0),Database!$E$2:$F$22, 2, FALSE)</f>
        <v>10</v>
      </c>
      <c r="G17">
        <f ca="1">RANDBETWEEN(Table1[[#This Row],[Minimum Demand]]-10, Table1[[#This Row],[Maximum Demand]]+10)</f>
        <v>52</v>
      </c>
      <c r="H17">
        <f>VLOOKUP(IFERROR(VALUE(LEFT(C17, SEARCH(" ", C17)-1)), 0),Database!$H$2:$I$22, 2, FALSE)</f>
        <v>50</v>
      </c>
      <c r="I17">
        <f>VLOOKUP(IFERROR(VALUE(LEFT(C17, SEARCH(" ", C17)-1)), 0),Database!$K$2:$L$22, 2, FALSE)</f>
        <v>105</v>
      </c>
      <c r="J1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17">
        <f t="shared" ca="1" si="0"/>
        <v>32</v>
      </c>
    </row>
    <row r="18" spans="1:11" x14ac:dyDescent="0.3">
      <c r="A18" t="s">
        <v>6</v>
      </c>
      <c r="B18" t="s">
        <v>461</v>
      </c>
      <c r="C18" t="str">
        <f>VLOOKUP(A18, Database!$A$2:$B$459, 2, FALSE)</f>
        <v>1 Day</v>
      </c>
      <c r="D18" s="8">
        <f>VLOOKUP(A18, Database!$A$2:$C$459, 3, FALSE)</f>
        <v>55</v>
      </c>
      <c r="E18" s="8">
        <f>Table1[[#This Row],[Price]]*0.75-Table1[[#This Row],[Cost per unit of resources]]</f>
        <v>31.25</v>
      </c>
      <c r="F18" s="8">
        <f>VLOOKUP(IFERROR(VALUE(LEFT(C18, SEARCH(" ", C18)-1)), 0),Database!$E$2:$F$22, 2, FALSE)</f>
        <v>10</v>
      </c>
      <c r="G18">
        <f ca="1">RANDBETWEEN(Table1[[#This Row],[Minimum Demand]]-10, Table1[[#This Row],[Maximum Demand]]+10)</f>
        <v>59</v>
      </c>
      <c r="H18">
        <f>VLOOKUP(IFERROR(VALUE(LEFT(C18, SEARCH(" ", C18)-1)), 0),Database!$H$2:$I$22, 2, FALSE)</f>
        <v>50</v>
      </c>
      <c r="I18">
        <f>VLOOKUP(IFERROR(VALUE(LEFT(C18, SEARCH(" ", C18)-1)), 0),Database!$K$2:$L$22, 2, FALSE)</f>
        <v>105</v>
      </c>
      <c r="J1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8">
        <f t="shared" ca="1" si="0"/>
        <v>40</v>
      </c>
    </row>
    <row r="19" spans="1:11" x14ac:dyDescent="0.3">
      <c r="A19" t="s">
        <v>6</v>
      </c>
      <c r="B19" t="s">
        <v>462</v>
      </c>
      <c r="C19" t="str">
        <f>VLOOKUP(A19, Database!$A$2:$B$459, 2, FALSE)</f>
        <v>1 Day</v>
      </c>
      <c r="D19" s="8">
        <f>VLOOKUP(A19, Database!$A$2:$C$459, 3, FALSE)</f>
        <v>55</v>
      </c>
      <c r="E19" s="8">
        <f>Table1[[#This Row],[Price]]*0.75-Table1[[#This Row],[Cost per unit of resources]]</f>
        <v>31.25</v>
      </c>
      <c r="F19" s="8">
        <f>VLOOKUP(IFERROR(VALUE(LEFT(C19, SEARCH(" ", C19)-1)), 0),Database!$E$2:$F$22, 2, FALSE)</f>
        <v>10</v>
      </c>
      <c r="G19">
        <f ca="1">RANDBETWEEN(Table1[[#This Row],[Minimum Demand]]-10, Table1[[#This Row],[Maximum Demand]]+10)</f>
        <v>70</v>
      </c>
      <c r="H19">
        <f>VLOOKUP(IFERROR(VALUE(LEFT(C19, SEARCH(" ", C19)-1)), 0),Database!$H$2:$I$22, 2, FALSE)</f>
        <v>50</v>
      </c>
      <c r="I19">
        <f>VLOOKUP(IFERROR(VALUE(LEFT(C19, SEARCH(" ", C19)-1)), 0),Database!$K$2:$L$22, 2, FALSE)</f>
        <v>105</v>
      </c>
      <c r="J1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9">
        <f t="shared" ca="1" si="0"/>
        <v>38</v>
      </c>
    </row>
    <row r="20" spans="1:11" x14ac:dyDescent="0.3">
      <c r="A20" t="s">
        <v>6</v>
      </c>
      <c r="B20" t="s">
        <v>463</v>
      </c>
      <c r="C20" t="str">
        <f>VLOOKUP(A20, Database!$A$2:$B$459, 2, FALSE)</f>
        <v>1 Day</v>
      </c>
      <c r="D20" s="8">
        <f>VLOOKUP(A20, Database!$A$2:$C$459, 3, FALSE)</f>
        <v>55</v>
      </c>
      <c r="E20" s="8">
        <f>Table1[[#This Row],[Price]]*0.75-Table1[[#This Row],[Cost per unit of resources]]</f>
        <v>31.25</v>
      </c>
      <c r="F20" s="8">
        <f>VLOOKUP(IFERROR(VALUE(LEFT(C20, SEARCH(" ", C20)-1)), 0),Database!$E$2:$F$22, 2, FALSE)</f>
        <v>10</v>
      </c>
      <c r="G20">
        <f ca="1">RANDBETWEEN(Table1[[#This Row],[Minimum Demand]]-10, Table1[[#This Row],[Maximum Demand]]+10)</f>
        <v>53</v>
      </c>
      <c r="H20">
        <f>VLOOKUP(IFERROR(VALUE(LEFT(C20, SEARCH(" ", C20)-1)), 0),Database!$H$2:$I$22, 2, FALSE)</f>
        <v>50</v>
      </c>
      <c r="I20">
        <f>VLOOKUP(IFERROR(VALUE(LEFT(C20, SEARCH(" ", C20)-1)), 0),Database!$K$2:$L$22, 2, FALSE)</f>
        <v>105</v>
      </c>
      <c r="J2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20">
        <f t="shared" ca="1" si="0"/>
        <v>40</v>
      </c>
    </row>
    <row r="21" spans="1:11" x14ac:dyDescent="0.3">
      <c r="A21" t="s">
        <v>7</v>
      </c>
      <c r="B21" t="s">
        <v>460</v>
      </c>
      <c r="C21" t="str">
        <f>VLOOKUP(A21, Database!$A$2:$B$459, 2, FALSE)</f>
        <v>1 Day</v>
      </c>
      <c r="D21" s="8">
        <f>VLOOKUP(A21, Database!$A$2:$C$459, 3, FALSE)</f>
        <v>80</v>
      </c>
      <c r="E21" s="8">
        <f>Table1[[#This Row],[Price]]*0.75-Table1[[#This Row],[Cost per unit of resources]]</f>
        <v>50</v>
      </c>
      <c r="F21" s="8">
        <f>VLOOKUP(IFERROR(VALUE(LEFT(C21, SEARCH(" ", C21)-1)), 0),Database!$E$2:$F$22, 2, FALSE)</f>
        <v>10</v>
      </c>
      <c r="G21">
        <f ca="1">RANDBETWEEN(Table1[[#This Row],[Minimum Demand]]-10, Table1[[#This Row],[Maximum Demand]]+10)</f>
        <v>106</v>
      </c>
      <c r="H21">
        <f>VLOOKUP(IFERROR(VALUE(LEFT(C21, SEARCH(" ", C21)-1)), 0),Database!$H$2:$I$22, 2, FALSE)</f>
        <v>50</v>
      </c>
      <c r="I21">
        <f>VLOOKUP(IFERROR(VALUE(LEFT(C21, SEARCH(" ", C21)-1)), 0),Database!$K$2:$L$22, 2, FALSE)</f>
        <v>105</v>
      </c>
      <c r="J2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21">
        <f t="shared" ca="1" si="0"/>
        <v>34</v>
      </c>
    </row>
    <row r="22" spans="1:11" x14ac:dyDescent="0.3">
      <c r="A22" t="s">
        <v>7</v>
      </c>
      <c r="B22" t="s">
        <v>461</v>
      </c>
      <c r="C22" t="str">
        <f>VLOOKUP(A22, Database!$A$2:$B$459, 2, FALSE)</f>
        <v>1 Day</v>
      </c>
      <c r="D22" s="8">
        <f>VLOOKUP(A22, Database!$A$2:$C$459, 3, FALSE)</f>
        <v>80</v>
      </c>
      <c r="E22" s="8">
        <f>Table1[[#This Row],[Price]]*0.75-Table1[[#This Row],[Cost per unit of resources]]</f>
        <v>50</v>
      </c>
      <c r="F22" s="8">
        <f>VLOOKUP(IFERROR(VALUE(LEFT(C22, SEARCH(" ", C22)-1)), 0),Database!$E$2:$F$22, 2, FALSE)</f>
        <v>10</v>
      </c>
      <c r="G22">
        <f ca="1">RANDBETWEEN(Table1[[#This Row],[Minimum Demand]]-10, Table1[[#This Row],[Maximum Demand]]+10)</f>
        <v>47</v>
      </c>
      <c r="H22">
        <f>VLOOKUP(IFERROR(VALUE(LEFT(C22, SEARCH(" ", C22)-1)), 0),Database!$H$2:$I$22, 2, FALSE)</f>
        <v>50</v>
      </c>
      <c r="I22">
        <f>VLOOKUP(IFERROR(VALUE(LEFT(C22, SEARCH(" ", C22)-1)), 0),Database!$K$2:$L$22, 2, FALSE)</f>
        <v>105</v>
      </c>
      <c r="J2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22">
        <f t="shared" ca="1" si="0"/>
        <v>29</v>
      </c>
    </row>
    <row r="23" spans="1:11" x14ac:dyDescent="0.3">
      <c r="A23" t="s">
        <v>7</v>
      </c>
      <c r="B23" t="s">
        <v>462</v>
      </c>
      <c r="C23" t="str">
        <f>VLOOKUP(A23, Database!$A$2:$B$459, 2, FALSE)</f>
        <v>1 Day</v>
      </c>
      <c r="D23" s="8">
        <f>VLOOKUP(A23, Database!$A$2:$C$459, 3, FALSE)</f>
        <v>80</v>
      </c>
      <c r="E23" s="8">
        <f>Table1[[#This Row],[Price]]*0.75-Table1[[#This Row],[Cost per unit of resources]]</f>
        <v>50</v>
      </c>
      <c r="F23" s="8">
        <f>VLOOKUP(IFERROR(VALUE(LEFT(C23, SEARCH(" ", C23)-1)), 0),Database!$E$2:$F$22, 2, FALSE)</f>
        <v>10</v>
      </c>
      <c r="G23">
        <f ca="1">RANDBETWEEN(Table1[[#This Row],[Minimum Demand]]-10, Table1[[#This Row],[Maximum Demand]]+10)</f>
        <v>59</v>
      </c>
      <c r="H23">
        <f>VLOOKUP(IFERROR(VALUE(LEFT(C23, SEARCH(" ", C23)-1)), 0),Database!$H$2:$I$22, 2, FALSE)</f>
        <v>50</v>
      </c>
      <c r="I23">
        <f>VLOOKUP(IFERROR(VALUE(LEFT(C23, SEARCH(" ", C23)-1)), 0),Database!$K$2:$L$22, 2, FALSE)</f>
        <v>105</v>
      </c>
      <c r="J2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23">
        <f t="shared" ca="1" si="0"/>
        <v>33</v>
      </c>
    </row>
    <row r="24" spans="1:11" x14ac:dyDescent="0.3">
      <c r="A24" t="s">
        <v>7</v>
      </c>
      <c r="B24" t="s">
        <v>463</v>
      </c>
      <c r="C24" t="str">
        <f>VLOOKUP(A24, Database!$A$2:$B$459, 2, FALSE)</f>
        <v>1 Day</v>
      </c>
      <c r="D24" s="8">
        <f>VLOOKUP(A24, Database!$A$2:$C$459, 3, FALSE)</f>
        <v>80</v>
      </c>
      <c r="E24" s="8">
        <f>Table1[[#This Row],[Price]]*0.75-Table1[[#This Row],[Cost per unit of resources]]</f>
        <v>50</v>
      </c>
      <c r="F24" s="8">
        <f>VLOOKUP(IFERROR(VALUE(LEFT(C24, SEARCH(" ", C24)-1)), 0),Database!$E$2:$F$22, 2, FALSE)</f>
        <v>10</v>
      </c>
      <c r="G24">
        <f ca="1">RANDBETWEEN(Table1[[#This Row],[Minimum Demand]]-10, Table1[[#This Row],[Maximum Demand]]+10)</f>
        <v>99</v>
      </c>
      <c r="H24">
        <f>VLOOKUP(IFERROR(VALUE(LEFT(C24, SEARCH(" ", C24)-1)), 0),Database!$H$2:$I$22, 2, FALSE)</f>
        <v>50</v>
      </c>
      <c r="I24">
        <f>VLOOKUP(IFERROR(VALUE(LEFT(C24, SEARCH(" ", C24)-1)), 0),Database!$K$2:$L$22, 2, FALSE)</f>
        <v>105</v>
      </c>
      <c r="J2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19</v>
      </c>
      <c r="K24">
        <f t="shared" ca="1" si="0"/>
        <v>24</v>
      </c>
    </row>
    <row r="25" spans="1:11" x14ac:dyDescent="0.3">
      <c r="A25" t="s">
        <v>8</v>
      </c>
      <c r="B25" t="s">
        <v>460</v>
      </c>
      <c r="C25" t="str">
        <f>VLOOKUP(A25, Database!$A$2:$B$459, 2, FALSE)</f>
        <v>1 Day</v>
      </c>
      <c r="D25" s="8">
        <f>VLOOKUP(A25, Database!$A$2:$C$459, 3, FALSE)</f>
        <v>70</v>
      </c>
      <c r="E25" s="8">
        <f>Table1[[#This Row],[Price]]*0.75-Table1[[#This Row],[Cost per unit of resources]]</f>
        <v>42.5</v>
      </c>
      <c r="F25" s="8">
        <f>VLOOKUP(IFERROR(VALUE(LEFT(C25, SEARCH(" ", C25)-1)), 0),Database!$E$2:$F$22, 2, FALSE)</f>
        <v>10</v>
      </c>
      <c r="G25">
        <f ca="1">RANDBETWEEN(Table1[[#This Row],[Minimum Demand]]-10, Table1[[#This Row],[Maximum Demand]]+10)</f>
        <v>51</v>
      </c>
      <c r="H25">
        <f>VLOOKUP(IFERROR(VALUE(LEFT(C25, SEARCH(" ", C25)-1)), 0),Database!$H$2:$I$22, 2, FALSE)</f>
        <v>50</v>
      </c>
      <c r="I25">
        <f>VLOOKUP(IFERROR(VALUE(LEFT(C25, SEARCH(" ", C25)-1)), 0),Database!$K$2:$L$22, 2, FALSE)</f>
        <v>105</v>
      </c>
      <c r="J2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25">
        <f t="shared" ca="1" si="0"/>
        <v>27</v>
      </c>
    </row>
    <row r="26" spans="1:11" x14ac:dyDescent="0.3">
      <c r="A26" t="s">
        <v>8</v>
      </c>
      <c r="B26" t="s">
        <v>461</v>
      </c>
      <c r="C26" t="str">
        <f>VLOOKUP(A26, Database!$A$2:$B$459, 2, FALSE)</f>
        <v>1 Day</v>
      </c>
      <c r="D26" s="8">
        <f>VLOOKUP(A26, Database!$A$2:$C$459, 3, FALSE)</f>
        <v>70</v>
      </c>
      <c r="E26" s="8">
        <f>Table1[[#This Row],[Price]]*0.75-Table1[[#This Row],[Cost per unit of resources]]</f>
        <v>42.5</v>
      </c>
      <c r="F26" s="8">
        <f>VLOOKUP(IFERROR(VALUE(LEFT(C26, SEARCH(" ", C26)-1)), 0),Database!$E$2:$F$22, 2, FALSE)</f>
        <v>10</v>
      </c>
      <c r="G26">
        <f ca="1">RANDBETWEEN(Table1[[#This Row],[Minimum Demand]]-10, Table1[[#This Row],[Maximum Demand]]+10)</f>
        <v>46</v>
      </c>
      <c r="H26">
        <f>VLOOKUP(IFERROR(VALUE(LEFT(C26, SEARCH(" ", C26)-1)), 0),Database!$H$2:$I$22, 2, FALSE)</f>
        <v>50</v>
      </c>
      <c r="I26">
        <f>VLOOKUP(IFERROR(VALUE(LEFT(C26, SEARCH(" ", C26)-1)), 0),Database!$K$2:$L$22, 2, FALSE)</f>
        <v>105</v>
      </c>
      <c r="J2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26">
        <f t="shared" ca="1" si="0"/>
        <v>24</v>
      </c>
    </row>
    <row r="27" spans="1:11" x14ac:dyDescent="0.3">
      <c r="A27" t="s">
        <v>8</v>
      </c>
      <c r="B27" t="s">
        <v>463</v>
      </c>
      <c r="C27" t="str">
        <f>VLOOKUP(A27, Database!$A$2:$B$459, 2, FALSE)</f>
        <v>1 Day</v>
      </c>
      <c r="D27" s="8">
        <f>VLOOKUP(A27, Database!$A$2:$C$459, 3, FALSE)</f>
        <v>70</v>
      </c>
      <c r="E27" s="8">
        <f>Table1[[#This Row],[Price]]*0.75-Table1[[#This Row],[Cost per unit of resources]]</f>
        <v>42.5</v>
      </c>
      <c r="F27" s="8">
        <f>VLOOKUP(IFERROR(VALUE(LEFT(C27, SEARCH(" ", C27)-1)), 0),Database!$E$2:$F$22, 2, FALSE)</f>
        <v>10</v>
      </c>
      <c r="G27">
        <f ca="1">RANDBETWEEN(Table1[[#This Row],[Minimum Demand]]-10, Table1[[#This Row],[Maximum Demand]]+10)</f>
        <v>61</v>
      </c>
      <c r="H27">
        <f>VLOOKUP(IFERROR(VALUE(LEFT(C27, SEARCH(" ", C27)-1)), 0),Database!$H$2:$I$22, 2, FALSE)</f>
        <v>50</v>
      </c>
      <c r="I27">
        <f>VLOOKUP(IFERROR(VALUE(LEFT(C27, SEARCH(" ", C27)-1)), 0),Database!$K$2:$L$22, 2, FALSE)</f>
        <v>105</v>
      </c>
      <c r="J2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27">
        <f t="shared" ca="1" si="0"/>
        <v>33</v>
      </c>
    </row>
    <row r="28" spans="1:11" x14ac:dyDescent="0.3">
      <c r="A28" t="s">
        <v>9</v>
      </c>
      <c r="B28" t="s">
        <v>460</v>
      </c>
      <c r="C28" t="str">
        <f>VLOOKUP(A28, Database!$A$2:$B$459, 2, FALSE)</f>
        <v>1/2 Day</v>
      </c>
      <c r="D28" s="8">
        <f>VLOOKUP(A28, Database!$A$2:$C$459, 3, FALSE)</f>
        <v>40</v>
      </c>
      <c r="E28" s="8">
        <f>Table1[[#This Row],[Price]]*0.75-Table1[[#This Row],[Cost per unit of resources]]</f>
        <v>20</v>
      </c>
      <c r="F28" s="8">
        <v>10</v>
      </c>
      <c r="G28">
        <f ca="1">RANDBETWEEN(Table1[[#This Row],[Minimum Demand]]-10, Table1[[#This Row],[Maximum Demand]]+10)</f>
        <v>97</v>
      </c>
      <c r="H28">
        <v>50</v>
      </c>
      <c r="I28">
        <v>105</v>
      </c>
      <c r="J2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28">
        <f t="shared" ca="1" si="0"/>
        <v>33</v>
      </c>
    </row>
    <row r="29" spans="1:11" x14ac:dyDescent="0.3">
      <c r="A29" t="s">
        <v>9</v>
      </c>
      <c r="B29" t="s">
        <v>461</v>
      </c>
      <c r="C29" t="str">
        <f>VLOOKUP(A29, Database!$A$2:$B$459, 2, FALSE)</f>
        <v>1/2 Day</v>
      </c>
      <c r="D29" s="8">
        <f>VLOOKUP(A29, Database!$A$2:$C$459, 3, FALSE)</f>
        <v>40</v>
      </c>
      <c r="E29" s="8">
        <f>Table1[[#This Row],[Price]]*0.75-Table1[[#This Row],[Cost per unit of resources]]</f>
        <v>20</v>
      </c>
      <c r="F29" s="8">
        <v>10</v>
      </c>
      <c r="G29">
        <f ca="1">RANDBETWEEN(Table1[[#This Row],[Minimum Demand]]-10, Table1[[#This Row],[Maximum Demand]]+10)</f>
        <v>56</v>
      </c>
      <c r="H29">
        <v>50</v>
      </c>
      <c r="I29">
        <v>105</v>
      </c>
      <c r="J2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29">
        <f t="shared" ca="1" si="0"/>
        <v>34</v>
      </c>
    </row>
    <row r="30" spans="1:11" x14ac:dyDescent="0.3">
      <c r="A30" t="s">
        <v>9</v>
      </c>
      <c r="B30" t="s">
        <v>462</v>
      </c>
      <c r="C30" t="str">
        <f>VLOOKUP(A30, Database!$A$2:$B$459, 2, FALSE)</f>
        <v>1/2 Day</v>
      </c>
      <c r="D30" s="8">
        <f>VLOOKUP(A30, Database!$A$2:$C$459, 3, FALSE)</f>
        <v>40</v>
      </c>
      <c r="E30" s="8">
        <f>Table1[[#This Row],[Price]]*0.75-Table1[[#This Row],[Cost per unit of resources]]</f>
        <v>20</v>
      </c>
      <c r="F30" s="8">
        <v>10</v>
      </c>
      <c r="G30">
        <f ca="1">RANDBETWEEN(Table1[[#This Row],[Minimum Demand]]-10, Table1[[#This Row],[Maximum Demand]]+10)</f>
        <v>73</v>
      </c>
      <c r="H30">
        <v>50</v>
      </c>
      <c r="I30">
        <v>105</v>
      </c>
      <c r="J3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30">
        <f t="shared" ca="1" si="0"/>
        <v>32</v>
      </c>
    </row>
    <row r="31" spans="1:11" x14ac:dyDescent="0.3">
      <c r="A31" t="s">
        <v>9</v>
      </c>
      <c r="B31" t="s">
        <v>463</v>
      </c>
      <c r="C31" t="str">
        <f>VLOOKUP(A31, Database!$A$2:$B$459, 2, FALSE)</f>
        <v>1/2 Day</v>
      </c>
      <c r="D31" s="8">
        <f>VLOOKUP(A31, Database!$A$2:$C$459, 3, FALSE)</f>
        <v>40</v>
      </c>
      <c r="E31" s="8">
        <f>Table1[[#This Row],[Price]]*0.75-Table1[[#This Row],[Cost per unit of resources]]</f>
        <v>20</v>
      </c>
      <c r="F31" s="8">
        <v>10</v>
      </c>
      <c r="G31">
        <f ca="1">RANDBETWEEN(Table1[[#This Row],[Minimum Demand]]-10, Table1[[#This Row],[Maximum Demand]]+10)</f>
        <v>95</v>
      </c>
      <c r="H31">
        <v>50</v>
      </c>
      <c r="I31">
        <v>105</v>
      </c>
      <c r="J3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29</v>
      </c>
      <c r="K31">
        <f t="shared" ca="1" si="0"/>
        <v>36</v>
      </c>
    </row>
    <row r="32" spans="1:11" x14ac:dyDescent="0.3">
      <c r="A32" t="s">
        <v>10</v>
      </c>
      <c r="B32" t="s">
        <v>460</v>
      </c>
      <c r="C32" t="str">
        <f>VLOOKUP(A32, Database!$A$2:$B$459, 2, FALSE)</f>
        <v>1/2 Day</v>
      </c>
      <c r="D32" s="8">
        <f>VLOOKUP(A32, Database!$A$2:$C$459, 3, FALSE)</f>
        <v>85</v>
      </c>
      <c r="E32" s="8">
        <f>Table1[[#This Row],[Price]]*0.75-Table1[[#This Row],[Cost per unit of resources]]</f>
        <v>53.75</v>
      </c>
      <c r="F32" s="8">
        <v>10</v>
      </c>
      <c r="G32">
        <f ca="1">RANDBETWEEN(Table1[[#This Row],[Minimum Demand]]-10, Table1[[#This Row],[Maximum Demand]]+10)</f>
        <v>102</v>
      </c>
      <c r="H32">
        <v>50</v>
      </c>
      <c r="I32">
        <v>105</v>
      </c>
      <c r="J3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19</v>
      </c>
      <c r="K32">
        <f t="shared" ca="1" si="0"/>
        <v>24</v>
      </c>
    </row>
    <row r="33" spans="1:11" x14ac:dyDescent="0.3">
      <c r="A33" t="s">
        <v>10</v>
      </c>
      <c r="B33" t="s">
        <v>461</v>
      </c>
      <c r="C33" t="str">
        <f>VLOOKUP(A33, Database!$A$2:$B$459, 2, FALSE)</f>
        <v>1/2 Day</v>
      </c>
      <c r="D33" s="8">
        <f>VLOOKUP(A33, Database!$A$2:$C$459, 3, FALSE)</f>
        <v>85</v>
      </c>
      <c r="E33" s="8">
        <f>Table1[[#This Row],[Price]]*0.75-Table1[[#This Row],[Cost per unit of resources]]</f>
        <v>53.75</v>
      </c>
      <c r="F33" s="8">
        <v>10</v>
      </c>
      <c r="G33">
        <f ca="1">RANDBETWEEN(Table1[[#This Row],[Minimum Demand]]-10, Table1[[#This Row],[Maximum Demand]]+10)</f>
        <v>101</v>
      </c>
      <c r="H33">
        <v>50</v>
      </c>
      <c r="I33">
        <v>105</v>
      </c>
      <c r="J3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22</v>
      </c>
      <c r="K33">
        <f t="shared" ca="1" si="0"/>
        <v>28</v>
      </c>
    </row>
    <row r="34" spans="1:11" x14ac:dyDescent="0.3">
      <c r="A34" t="s">
        <v>10</v>
      </c>
      <c r="B34" t="s">
        <v>462</v>
      </c>
      <c r="C34" t="str">
        <f>VLOOKUP(A34, Database!$A$2:$B$459, 2, FALSE)</f>
        <v>1/2 Day</v>
      </c>
      <c r="D34" s="8">
        <f>VLOOKUP(A34, Database!$A$2:$C$459, 3, FALSE)</f>
        <v>85</v>
      </c>
      <c r="E34" s="8">
        <f>Table1[[#This Row],[Price]]*0.75-Table1[[#This Row],[Cost per unit of resources]]</f>
        <v>53.75</v>
      </c>
      <c r="F34" s="8">
        <v>10</v>
      </c>
      <c r="G34">
        <f ca="1">RANDBETWEEN(Table1[[#This Row],[Minimum Demand]]-10, Table1[[#This Row],[Maximum Demand]]+10)</f>
        <v>86</v>
      </c>
      <c r="H34">
        <v>50</v>
      </c>
      <c r="I34">
        <v>105</v>
      </c>
      <c r="J3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34">
        <f t="shared" ca="1" si="0"/>
        <v>23</v>
      </c>
    </row>
    <row r="35" spans="1:11" x14ac:dyDescent="0.3">
      <c r="A35" t="s">
        <v>10</v>
      </c>
      <c r="B35" t="s">
        <v>463</v>
      </c>
      <c r="C35" t="str">
        <f>VLOOKUP(A35, Database!$A$2:$B$459, 2, FALSE)</f>
        <v>1/2 Day</v>
      </c>
      <c r="D35" s="8">
        <f>VLOOKUP(A35, Database!$A$2:$C$459, 3, FALSE)</f>
        <v>85</v>
      </c>
      <c r="E35" s="8">
        <f>Table1[[#This Row],[Price]]*0.75-Table1[[#This Row],[Cost per unit of resources]]</f>
        <v>53.75</v>
      </c>
      <c r="F35" s="8">
        <v>10</v>
      </c>
      <c r="G35">
        <f ca="1">RANDBETWEEN(Table1[[#This Row],[Minimum Demand]]-10, Table1[[#This Row],[Maximum Demand]]+10)</f>
        <v>113</v>
      </c>
      <c r="H35">
        <v>50</v>
      </c>
      <c r="I35">
        <v>105</v>
      </c>
      <c r="J3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35">
        <f t="shared" ca="1" si="0"/>
        <v>35</v>
      </c>
    </row>
    <row r="36" spans="1:11" x14ac:dyDescent="0.3">
      <c r="A36" t="s">
        <v>11</v>
      </c>
      <c r="B36" t="s">
        <v>460</v>
      </c>
      <c r="C36" t="str">
        <f>VLOOKUP(A36, Database!$A$2:$B$459, 2, FALSE)</f>
        <v>1 Day</v>
      </c>
      <c r="D36" s="8">
        <f>VLOOKUP(A36, Database!$A$2:$C$459, 3, FALSE)</f>
        <v>99</v>
      </c>
      <c r="E36" s="8">
        <f>Table1[[#This Row],[Price]]*0.75-Table1[[#This Row],[Cost per unit of resources]]</f>
        <v>64.25</v>
      </c>
      <c r="F36" s="8">
        <f>VLOOKUP(IFERROR(VALUE(LEFT(C36, SEARCH(" ", C36)-1)), 0),Database!$E$2:$F$22, 2, FALSE)</f>
        <v>10</v>
      </c>
      <c r="G36">
        <f ca="1">RANDBETWEEN(Table1[[#This Row],[Minimum Demand]]-10, Table1[[#This Row],[Maximum Demand]]+10)</f>
        <v>89</v>
      </c>
      <c r="H36">
        <f>VLOOKUP(IFERROR(VALUE(LEFT(C36, SEARCH(" ", C36)-1)), 0),Database!$H$2:$I$22, 2, FALSE)</f>
        <v>50</v>
      </c>
      <c r="I36">
        <f>VLOOKUP(IFERROR(VALUE(LEFT(C36, SEARCH(" ", C36)-1)), 0),Database!$K$2:$L$22, 2, FALSE)</f>
        <v>105</v>
      </c>
      <c r="J3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36">
        <f t="shared" ca="1" si="0"/>
        <v>36</v>
      </c>
    </row>
    <row r="37" spans="1:11" x14ac:dyDescent="0.3">
      <c r="A37" t="s">
        <v>11</v>
      </c>
      <c r="B37" t="s">
        <v>461</v>
      </c>
      <c r="C37" t="str">
        <f>VLOOKUP(A37, Database!$A$2:$B$459, 2, FALSE)</f>
        <v>1 Day</v>
      </c>
      <c r="D37" s="8">
        <f>VLOOKUP(A37, Database!$A$2:$C$459, 3, FALSE)</f>
        <v>99</v>
      </c>
      <c r="E37" s="8">
        <f>Table1[[#This Row],[Price]]*0.75-Table1[[#This Row],[Cost per unit of resources]]</f>
        <v>64.25</v>
      </c>
      <c r="F37" s="8">
        <f>VLOOKUP(IFERROR(VALUE(LEFT(C37, SEARCH(" ", C37)-1)), 0),Database!$E$2:$F$22, 2, FALSE)</f>
        <v>10</v>
      </c>
      <c r="G37">
        <f ca="1">RANDBETWEEN(Table1[[#This Row],[Minimum Demand]]-10, Table1[[#This Row],[Maximum Demand]]+10)</f>
        <v>49</v>
      </c>
      <c r="H37">
        <f>VLOOKUP(IFERROR(VALUE(LEFT(C37, SEARCH(" ", C37)-1)), 0),Database!$H$2:$I$22, 2, FALSE)</f>
        <v>50</v>
      </c>
      <c r="I37">
        <f>VLOOKUP(IFERROR(VALUE(LEFT(C37, SEARCH(" ", C37)-1)), 0),Database!$K$2:$L$22, 2, FALSE)</f>
        <v>105</v>
      </c>
      <c r="J3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37">
        <f t="shared" ca="1" si="0"/>
        <v>31</v>
      </c>
    </row>
    <row r="38" spans="1:11" x14ac:dyDescent="0.3">
      <c r="A38" t="s">
        <v>11</v>
      </c>
      <c r="B38" t="s">
        <v>463</v>
      </c>
      <c r="C38" t="str">
        <f>VLOOKUP(A38, Database!$A$2:$B$459, 2, FALSE)</f>
        <v>1 Day</v>
      </c>
      <c r="D38" s="8">
        <f>VLOOKUP(A38, Database!$A$2:$C$459, 3, FALSE)</f>
        <v>99</v>
      </c>
      <c r="E38" s="8">
        <f>Table1[[#This Row],[Price]]*0.75-Table1[[#This Row],[Cost per unit of resources]]</f>
        <v>64.25</v>
      </c>
      <c r="F38" s="8">
        <f>VLOOKUP(IFERROR(VALUE(LEFT(C38, SEARCH(" ", C38)-1)), 0),Database!$E$2:$F$22, 2, FALSE)</f>
        <v>10</v>
      </c>
      <c r="G38">
        <f ca="1">RANDBETWEEN(Table1[[#This Row],[Minimum Demand]]-10, Table1[[#This Row],[Maximum Demand]]+10)</f>
        <v>52</v>
      </c>
      <c r="H38">
        <f>VLOOKUP(IFERROR(VALUE(LEFT(C38, SEARCH(" ", C38)-1)), 0),Database!$H$2:$I$22, 2, FALSE)</f>
        <v>50</v>
      </c>
      <c r="I38">
        <f>VLOOKUP(IFERROR(VALUE(LEFT(C38, SEARCH(" ", C38)-1)), 0),Database!$K$2:$L$22, 2, FALSE)</f>
        <v>105</v>
      </c>
      <c r="J3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38">
        <f t="shared" ca="1" si="0"/>
        <v>33</v>
      </c>
    </row>
    <row r="39" spans="1:11" x14ac:dyDescent="0.3">
      <c r="A39" t="s">
        <v>12</v>
      </c>
      <c r="B39" t="s">
        <v>460</v>
      </c>
      <c r="C39" t="str">
        <f>VLOOKUP(A39, Database!$A$2:$B$459, 2, FALSE)</f>
        <v>1 Day</v>
      </c>
      <c r="D39" s="8">
        <f>VLOOKUP(A39, Database!$A$2:$C$459, 3, FALSE)</f>
        <v>285</v>
      </c>
      <c r="E39" s="8">
        <f>Table1[[#This Row],[Price]]*0.75-Table1[[#This Row],[Cost per unit of resources]]</f>
        <v>203.75</v>
      </c>
      <c r="F39" s="8">
        <f>VLOOKUP(IFERROR(VALUE(LEFT(C39, SEARCH(" ", C39)-1)), 0),Database!$E$2:$F$22, 2, FALSE)</f>
        <v>10</v>
      </c>
      <c r="G39">
        <f ca="1">RANDBETWEEN(Table1[[#This Row],[Minimum Demand]]-10, Table1[[#This Row],[Maximum Demand]]+10)</f>
        <v>57</v>
      </c>
      <c r="H39">
        <f>VLOOKUP(IFERROR(VALUE(LEFT(C39, SEARCH(" ", C39)-1)), 0),Database!$H$2:$I$22, 2, FALSE)</f>
        <v>50</v>
      </c>
      <c r="I39">
        <f>VLOOKUP(IFERROR(VALUE(LEFT(C39, SEARCH(" ", C39)-1)), 0),Database!$K$2:$L$22, 2, FALSE)</f>
        <v>105</v>
      </c>
      <c r="J3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39">
        <f t="shared" ca="1" si="0"/>
        <v>27</v>
      </c>
    </row>
    <row r="40" spans="1:11" x14ac:dyDescent="0.3">
      <c r="A40" t="s">
        <v>12</v>
      </c>
      <c r="B40" t="s">
        <v>461</v>
      </c>
      <c r="C40" t="str">
        <f>VLOOKUP(A40, Database!$A$2:$B$459, 2, FALSE)</f>
        <v>1 Day</v>
      </c>
      <c r="D40" s="8">
        <f>VLOOKUP(A40, Database!$A$2:$C$459, 3, FALSE)</f>
        <v>285</v>
      </c>
      <c r="E40" s="8">
        <f>Table1[[#This Row],[Price]]*0.75-Table1[[#This Row],[Cost per unit of resources]]</f>
        <v>203.75</v>
      </c>
      <c r="F40" s="8">
        <f>VLOOKUP(IFERROR(VALUE(LEFT(C40, SEARCH(" ", C40)-1)), 0),Database!$E$2:$F$22, 2, FALSE)</f>
        <v>10</v>
      </c>
      <c r="G40">
        <f ca="1">RANDBETWEEN(Table1[[#This Row],[Minimum Demand]]-10, Table1[[#This Row],[Maximum Demand]]+10)</f>
        <v>112</v>
      </c>
      <c r="H40">
        <f>VLOOKUP(IFERROR(VALUE(LEFT(C40, SEARCH(" ", C40)-1)), 0),Database!$H$2:$I$22, 2, FALSE)</f>
        <v>50</v>
      </c>
      <c r="I40">
        <f>VLOOKUP(IFERROR(VALUE(LEFT(C40, SEARCH(" ", C40)-1)), 0),Database!$K$2:$L$22, 2, FALSE)</f>
        <v>105</v>
      </c>
      <c r="J4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40">
        <f t="shared" ca="1" si="0"/>
        <v>22</v>
      </c>
    </row>
    <row r="41" spans="1:11" x14ac:dyDescent="0.3">
      <c r="A41" t="s">
        <v>12</v>
      </c>
      <c r="B41" t="s">
        <v>462</v>
      </c>
      <c r="C41" t="str">
        <f>VLOOKUP(A41, Database!$A$2:$B$459, 2, FALSE)</f>
        <v>1 Day</v>
      </c>
      <c r="D41" s="8">
        <f>VLOOKUP(A41, Database!$A$2:$C$459, 3, FALSE)</f>
        <v>285</v>
      </c>
      <c r="E41" s="8">
        <f>Table1[[#This Row],[Price]]*0.75-Table1[[#This Row],[Cost per unit of resources]]</f>
        <v>203.75</v>
      </c>
      <c r="F41" s="8">
        <f>VLOOKUP(IFERROR(VALUE(LEFT(C41, SEARCH(" ", C41)-1)), 0),Database!$E$2:$F$22, 2, FALSE)</f>
        <v>10</v>
      </c>
      <c r="G41">
        <f ca="1">RANDBETWEEN(Table1[[#This Row],[Minimum Demand]]-10, Table1[[#This Row],[Maximum Demand]]+10)</f>
        <v>104</v>
      </c>
      <c r="H41">
        <f>VLOOKUP(IFERROR(VALUE(LEFT(C41, SEARCH(" ", C41)-1)), 0),Database!$H$2:$I$22, 2, FALSE)</f>
        <v>50</v>
      </c>
      <c r="I41">
        <f>VLOOKUP(IFERROR(VALUE(LEFT(C41, SEARCH(" ", C41)-1)), 0),Database!$K$2:$L$22, 2, FALSE)</f>
        <v>105</v>
      </c>
      <c r="J4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25</v>
      </c>
      <c r="K41">
        <f t="shared" ca="1" si="0"/>
        <v>31</v>
      </c>
    </row>
    <row r="42" spans="1:11" x14ac:dyDescent="0.3">
      <c r="A42" t="s">
        <v>12</v>
      </c>
      <c r="B42" t="s">
        <v>463</v>
      </c>
      <c r="C42" t="str">
        <f>VLOOKUP(A42, Database!$A$2:$B$459, 2, FALSE)</f>
        <v>1 Day</v>
      </c>
      <c r="D42" s="8">
        <f>VLOOKUP(A42, Database!$A$2:$C$459, 3, FALSE)</f>
        <v>285</v>
      </c>
      <c r="E42" s="8">
        <f>Table1[[#This Row],[Price]]*0.75-Table1[[#This Row],[Cost per unit of resources]]</f>
        <v>203.75</v>
      </c>
      <c r="F42" s="8">
        <f>VLOOKUP(IFERROR(VALUE(LEFT(C42, SEARCH(" ", C42)-1)), 0),Database!$E$2:$F$22, 2, FALSE)</f>
        <v>10</v>
      </c>
      <c r="G42">
        <f ca="1">RANDBETWEEN(Table1[[#This Row],[Minimum Demand]]-10, Table1[[#This Row],[Maximum Demand]]+10)</f>
        <v>101</v>
      </c>
      <c r="H42">
        <f>VLOOKUP(IFERROR(VALUE(LEFT(C42, SEARCH(" ", C42)-1)), 0),Database!$H$2:$I$22, 2, FALSE)</f>
        <v>50</v>
      </c>
      <c r="I42">
        <f>VLOOKUP(IFERROR(VALUE(LEFT(C42, SEARCH(" ", C42)-1)), 0),Database!$K$2:$L$22, 2, FALSE)</f>
        <v>105</v>
      </c>
      <c r="J4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42">
        <f t="shared" ca="1" si="0"/>
        <v>33</v>
      </c>
    </row>
    <row r="43" spans="1:11" x14ac:dyDescent="0.3">
      <c r="A43" t="s">
        <v>13</v>
      </c>
      <c r="B43" t="s">
        <v>462</v>
      </c>
      <c r="C43" t="str">
        <f>VLOOKUP(A43, Database!$A$2:$B$459, 2, FALSE)</f>
        <v>1 Day</v>
      </c>
      <c r="D43" s="8">
        <f>VLOOKUP(A43, Database!$A$2:$C$459, 3, FALSE)</f>
        <v>70</v>
      </c>
      <c r="E43" s="8">
        <f>Table1[[#This Row],[Price]]*0.75-Table1[[#This Row],[Cost per unit of resources]]</f>
        <v>42.5</v>
      </c>
      <c r="F43" s="8">
        <f>VLOOKUP(IFERROR(VALUE(LEFT(C43, SEARCH(" ", C43)-1)), 0),Database!$E$2:$F$22, 2, FALSE)</f>
        <v>10</v>
      </c>
      <c r="G43">
        <f ca="1">RANDBETWEEN(Table1[[#This Row],[Minimum Demand]]-10, Table1[[#This Row],[Maximum Demand]]+10)</f>
        <v>43</v>
      </c>
      <c r="H43">
        <f>VLOOKUP(IFERROR(VALUE(LEFT(C43, SEARCH(" ", C43)-1)), 0),Database!$H$2:$I$22, 2, FALSE)</f>
        <v>50</v>
      </c>
      <c r="I43">
        <f>VLOOKUP(IFERROR(VALUE(LEFT(C43, SEARCH(" ", C43)-1)), 0),Database!$K$2:$L$22, 2, FALSE)</f>
        <v>105</v>
      </c>
      <c r="J4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43">
        <f t="shared" ca="1" si="0"/>
        <v>20</v>
      </c>
    </row>
    <row r="44" spans="1:11" x14ac:dyDescent="0.3">
      <c r="A44" t="s">
        <v>13</v>
      </c>
      <c r="B44" t="s">
        <v>461</v>
      </c>
      <c r="C44" t="str">
        <f>VLOOKUP(A44, Database!$A$2:$B$459, 2, FALSE)</f>
        <v>1 Day</v>
      </c>
      <c r="D44" s="8">
        <f>VLOOKUP(A44, Database!$A$2:$C$459, 3, FALSE)</f>
        <v>70</v>
      </c>
      <c r="E44" s="8">
        <f>Table1[[#This Row],[Price]]*0.75-Table1[[#This Row],[Cost per unit of resources]]</f>
        <v>42.5</v>
      </c>
      <c r="F44" s="8">
        <f>VLOOKUP(IFERROR(VALUE(LEFT(C44, SEARCH(" ", C44)-1)), 0),Database!$E$2:$F$22, 2, FALSE)</f>
        <v>10</v>
      </c>
      <c r="G44">
        <f ca="1">RANDBETWEEN(Table1[[#This Row],[Minimum Demand]]-10, Table1[[#This Row],[Maximum Demand]]+10)</f>
        <v>82</v>
      </c>
      <c r="H44">
        <f>VLOOKUP(IFERROR(VALUE(LEFT(C44, SEARCH(" ", C44)-1)), 0),Database!$H$2:$I$22, 2, FALSE)</f>
        <v>50</v>
      </c>
      <c r="I44">
        <f>VLOOKUP(IFERROR(VALUE(LEFT(C44, SEARCH(" ", C44)-1)), 0),Database!$K$2:$L$22, 2, FALSE)</f>
        <v>105</v>
      </c>
      <c r="J4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44">
        <f t="shared" ca="1" si="0"/>
        <v>31</v>
      </c>
    </row>
    <row r="45" spans="1:11" x14ac:dyDescent="0.3">
      <c r="A45" t="s">
        <v>13</v>
      </c>
      <c r="B45" t="s">
        <v>463</v>
      </c>
      <c r="C45" t="str">
        <f>VLOOKUP(A45, Database!$A$2:$B$459, 2, FALSE)</f>
        <v>1 Day</v>
      </c>
      <c r="D45" s="8">
        <f>VLOOKUP(A45, Database!$A$2:$C$459, 3, FALSE)</f>
        <v>70</v>
      </c>
      <c r="E45" s="8">
        <f>Table1[[#This Row],[Price]]*0.75-Table1[[#This Row],[Cost per unit of resources]]</f>
        <v>42.5</v>
      </c>
      <c r="F45" s="8">
        <f>VLOOKUP(IFERROR(VALUE(LEFT(C45, SEARCH(" ", C45)-1)), 0),Database!$E$2:$F$22, 2, FALSE)</f>
        <v>10</v>
      </c>
      <c r="G45">
        <f ca="1">RANDBETWEEN(Table1[[#This Row],[Minimum Demand]]-10, Table1[[#This Row],[Maximum Demand]]+10)</f>
        <v>63</v>
      </c>
      <c r="H45">
        <f>VLOOKUP(IFERROR(VALUE(LEFT(C45, SEARCH(" ", C45)-1)), 0),Database!$H$2:$I$22, 2, FALSE)</f>
        <v>50</v>
      </c>
      <c r="I45">
        <f>VLOOKUP(IFERROR(VALUE(LEFT(C45, SEARCH(" ", C45)-1)), 0),Database!$K$2:$L$22, 2, FALSE)</f>
        <v>105</v>
      </c>
      <c r="J4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45">
        <f t="shared" ca="1" si="0"/>
        <v>36</v>
      </c>
    </row>
    <row r="46" spans="1:11" x14ac:dyDescent="0.3">
      <c r="A46" t="s">
        <v>14</v>
      </c>
      <c r="B46" t="s">
        <v>460</v>
      </c>
      <c r="C46" t="str">
        <f>VLOOKUP(A46, Database!$A$2:$B$459, 2, FALSE)</f>
        <v>1 Day</v>
      </c>
      <c r="D46" s="8">
        <f>VLOOKUP(A46, Database!$A$2:$C$459, 3, FALSE)</f>
        <v>65</v>
      </c>
      <c r="E46" s="8">
        <f>Table1[[#This Row],[Price]]*0.75-Table1[[#This Row],[Cost per unit of resources]]</f>
        <v>38.75</v>
      </c>
      <c r="F46" s="8">
        <f>VLOOKUP(IFERROR(VALUE(LEFT(C46, SEARCH(" ", C46)-1)), 0),Database!$E$2:$F$22, 2, FALSE)</f>
        <v>10</v>
      </c>
      <c r="G46">
        <f ca="1">RANDBETWEEN(Table1[[#This Row],[Minimum Demand]]-10, Table1[[#This Row],[Maximum Demand]]+10)</f>
        <v>75</v>
      </c>
      <c r="H46">
        <f>VLOOKUP(IFERROR(VALUE(LEFT(C46, SEARCH(" ", C46)-1)), 0),Database!$H$2:$I$22, 2, FALSE)</f>
        <v>50</v>
      </c>
      <c r="I46">
        <f>VLOOKUP(IFERROR(VALUE(LEFT(C46, SEARCH(" ", C46)-1)), 0),Database!$K$2:$L$22, 2, FALSE)</f>
        <v>105</v>
      </c>
      <c r="J4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46">
        <f t="shared" ca="1" si="0"/>
        <v>22</v>
      </c>
    </row>
    <row r="47" spans="1:11" x14ac:dyDescent="0.3">
      <c r="A47" t="s">
        <v>14</v>
      </c>
      <c r="B47" t="s">
        <v>461</v>
      </c>
      <c r="C47" t="str">
        <f>VLOOKUP(A47, Database!$A$2:$B$459, 2, FALSE)</f>
        <v>1 Day</v>
      </c>
      <c r="D47" s="8">
        <f>VLOOKUP(A47, Database!$A$2:$C$459, 3, FALSE)</f>
        <v>65</v>
      </c>
      <c r="E47" s="8">
        <f>Table1[[#This Row],[Price]]*0.75-Table1[[#This Row],[Cost per unit of resources]]</f>
        <v>38.75</v>
      </c>
      <c r="F47" s="8">
        <f>VLOOKUP(IFERROR(VALUE(LEFT(C47, SEARCH(" ", C47)-1)), 0),Database!$E$2:$F$22, 2, FALSE)</f>
        <v>10</v>
      </c>
      <c r="G47">
        <f ca="1">RANDBETWEEN(Table1[[#This Row],[Minimum Demand]]-10, Table1[[#This Row],[Maximum Demand]]+10)</f>
        <v>79</v>
      </c>
      <c r="H47">
        <f>VLOOKUP(IFERROR(VALUE(LEFT(C47, SEARCH(" ", C47)-1)), 0),Database!$H$2:$I$22, 2, FALSE)</f>
        <v>50</v>
      </c>
      <c r="I47">
        <f>VLOOKUP(IFERROR(VALUE(LEFT(C47, SEARCH(" ", C47)-1)), 0),Database!$K$2:$L$22, 2, FALSE)</f>
        <v>105</v>
      </c>
      <c r="J4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47">
        <f t="shared" ca="1" si="0"/>
        <v>37</v>
      </c>
    </row>
    <row r="48" spans="1:11" x14ac:dyDescent="0.3">
      <c r="A48" t="s">
        <v>14</v>
      </c>
      <c r="B48" t="s">
        <v>463</v>
      </c>
      <c r="C48" t="str">
        <f>VLOOKUP(A48, Database!$A$2:$B$459, 2, FALSE)</f>
        <v>1 Day</v>
      </c>
      <c r="D48" s="8">
        <f>VLOOKUP(A48, Database!$A$2:$C$459, 3, FALSE)</f>
        <v>65</v>
      </c>
      <c r="E48" s="8">
        <f>Table1[[#This Row],[Price]]*0.75-Table1[[#This Row],[Cost per unit of resources]]</f>
        <v>38.75</v>
      </c>
      <c r="F48" s="8">
        <f>VLOOKUP(IFERROR(VALUE(LEFT(C48, SEARCH(" ", C48)-1)), 0),Database!$E$2:$F$22, 2, FALSE)</f>
        <v>10</v>
      </c>
      <c r="G48">
        <f ca="1">RANDBETWEEN(Table1[[#This Row],[Minimum Demand]]-10, Table1[[#This Row],[Maximum Demand]]+10)</f>
        <v>92</v>
      </c>
      <c r="H48">
        <f>VLOOKUP(IFERROR(VALUE(LEFT(C48, SEARCH(" ", C48)-1)), 0),Database!$H$2:$I$22, 2, FALSE)</f>
        <v>50</v>
      </c>
      <c r="I48">
        <f>VLOOKUP(IFERROR(VALUE(LEFT(C48, SEARCH(" ", C48)-1)), 0),Database!$K$2:$L$22, 2, FALSE)</f>
        <v>105</v>
      </c>
      <c r="J4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48">
        <f t="shared" ca="1" si="0"/>
        <v>40</v>
      </c>
    </row>
    <row r="49" spans="1:11" x14ac:dyDescent="0.3">
      <c r="A49" t="s">
        <v>15</v>
      </c>
      <c r="B49" t="s">
        <v>460</v>
      </c>
      <c r="C49" t="str">
        <f>VLOOKUP(A49, Database!$A$2:$B$459, 2, FALSE)</f>
        <v>1 Day</v>
      </c>
      <c r="D49" s="8">
        <f>VLOOKUP(A49, Database!$A$2:$C$459, 3, FALSE)</f>
        <v>99</v>
      </c>
      <c r="E49" s="8">
        <f>Table1[[#This Row],[Price]]*0.75-Table1[[#This Row],[Cost per unit of resources]]</f>
        <v>64.25</v>
      </c>
      <c r="F49" s="8">
        <f>VLOOKUP(IFERROR(VALUE(LEFT(C49, SEARCH(" ", C49)-1)), 0),Database!$E$2:$F$22, 2, FALSE)</f>
        <v>10</v>
      </c>
      <c r="G49">
        <f ca="1">RANDBETWEEN(Table1[[#This Row],[Minimum Demand]]-10, Table1[[#This Row],[Maximum Demand]]+10)</f>
        <v>73</v>
      </c>
      <c r="H49">
        <f>VLOOKUP(IFERROR(VALUE(LEFT(C49, SEARCH(" ", C49)-1)), 0),Database!$H$2:$I$22, 2, FALSE)</f>
        <v>50</v>
      </c>
      <c r="I49">
        <f>VLOOKUP(IFERROR(VALUE(LEFT(C49, SEARCH(" ", C49)-1)), 0),Database!$K$2:$L$22, 2, FALSE)</f>
        <v>105</v>
      </c>
      <c r="J4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49">
        <f t="shared" ca="1" si="0"/>
        <v>33</v>
      </c>
    </row>
    <row r="50" spans="1:11" x14ac:dyDescent="0.3">
      <c r="A50" t="s">
        <v>15</v>
      </c>
      <c r="B50" t="s">
        <v>461</v>
      </c>
      <c r="C50" t="str">
        <f>VLOOKUP(A50, Database!$A$2:$B$459, 2, FALSE)</f>
        <v>1 Day</v>
      </c>
      <c r="D50" s="8">
        <f>VLOOKUP(A50, Database!$A$2:$C$459, 3, FALSE)</f>
        <v>99</v>
      </c>
      <c r="E50" s="8">
        <f>Table1[[#This Row],[Price]]*0.75-Table1[[#This Row],[Cost per unit of resources]]</f>
        <v>64.25</v>
      </c>
      <c r="F50" s="8">
        <f>VLOOKUP(IFERROR(VALUE(LEFT(C50, SEARCH(" ", C50)-1)), 0),Database!$E$2:$F$22, 2, FALSE)</f>
        <v>10</v>
      </c>
      <c r="G50">
        <f ca="1">RANDBETWEEN(Table1[[#This Row],[Minimum Demand]]-10, Table1[[#This Row],[Maximum Demand]]+10)</f>
        <v>106</v>
      </c>
      <c r="H50">
        <f>VLOOKUP(IFERROR(VALUE(LEFT(C50, SEARCH(" ", C50)-1)), 0),Database!$H$2:$I$22, 2, FALSE)</f>
        <v>50</v>
      </c>
      <c r="I50">
        <f>VLOOKUP(IFERROR(VALUE(LEFT(C50, SEARCH(" ", C50)-1)), 0),Database!$K$2:$L$22, 2, FALSE)</f>
        <v>105</v>
      </c>
      <c r="J5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50">
        <f t="shared" ca="1" si="0"/>
        <v>40</v>
      </c>
    </row>
    <row r="51" spans="1:11" x14ac:dyDescent="0.3">
      <c r="A51" t="s">
        <v>15</v>
      </c>
      <c r="B51" t="s">
        <v>463</v>
      </c>
      <c r="C51" t="str">
        <f>VLOOKUP(A51, Database!$A$2:$B$459, 2, FALSE)</f>
        <v>1 Day</v>
      </c>
      <c r="D51" s="8">
        <f>VLOOKUP(A51, Database!$A$2:$C$459, 3, FALSE)</f>
        <v>99</v>
      </c>
      <c r="E51" s="8">
        <f>Table1[[#This Row],[Price]]*0.75-Table1[[#This Row],[Cost per unit of resources]]</f>
        <v>64.25</v>
      </c>
      <c r="F51" s="8">
        <f>VLOOKUP(IFERROR(VALUE(LEFT(C51, SEARCH(" ", C51)-1)), 0),Database!$E$2:$F$22, 2, FALSE)</f>
        <v>10</v>
      </c>
      <c r="G51">
        <f ca="1">RANDBETWEEN(Table1[[#This Row],[Minimum Demand]]-10, Table1[[#This Row],[Maximum Demand]]+10)</f>
        <v>43</v>
      </c>
      <c r="H51">
        <f>VLOOKUP(IFERROR(VALUE(LEFT(C51, SEARCH(" ", C51)-1)), 0),Database!$H$2:$I$22, 2, FALSE)</f>
        <v>50</v>
      </c>
      <c r="I51">
        <f>VLOOKUP(IFERROR(VALUE(LEFT(C51, SEARCH(" ", C51)-1)), 0),Database!$K$2:$L$22, 2, FALSE)</f>
        <v>105</v>
      </c>
      <c r="J5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51">
        <f t="shared" ca="1" si="0"/>
        <v>29</v>
      </c>
    </row>
    <row r="52" spans="1:11" x14ac:dyDescent="0.3">
      <c r="A52" t="s">
        <v>16</v>
      </c>
      <c r="B52" t="s">
        <v>460</v>
      </c>
      <c r="C52" t="str">
        <f>VLOOKUP(A52, Database!$A$2:$B$459, 2, FALSE)</f>
        <v>1 Day</v>
      </c>
      <c r="D52" s="8">
        <f>VLOOKUP(A52, Database!$A$2:$C$459, 3, FALSE)</f>
        <v>120</v>
      </c>
      <c r="E52" s="8">
        <f>Table1[[#This Row],[Price]]*0.75-Table1[[#This Row],[Cost per unit of resources]]</f>
        <v>80</v>
      </c>
      <c r="F52" s="8">
        <f>VLOOKUP(IFERROR(VALUE(LEFT(C52, SEARCH(" ", C52)-1)), 0),Database!$E$2:$F$22, 2, FALSE)</f>
        <v>10</v>
      </c>
      <c r="G52">
        <f ca="1">RANDBETWEEN(Table1[[#This Row],[Minimum Demand]]-10, Table1[[#This Row],[Maximum Demand]]+10)</f>
        <v>83</v>
      </c>
      <c r="H52">
        <f>VLOOKUP(IFERROR(VALUE(LEFT(C52, SEARCH(" ", C52)-1)), 0),Database!$H$2:$I$22, 2, FALSE)</f>
        <v>50</v>
      </c>
      <c r="I52">
        <f>VLOOKUP(IFERROR(VALUE(LEFT(C52, SEARCH(" ", C52)-1)), 0),Database!$K$2:$L$22, 2, FALSE)</f>
        <v>105</v>
      </c>
      <c r="J5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52">
        <f t="shared" ca="1" si="0"/>
        <v>31</v>
      </c>
    </row>
    <row r="53" spans="1:11" x14ac:dyDescent="0.3">
      <c r="A53" t="s">
        <v>16</v>
      </c>
      <c r="B53" t="s">
        <v>461</v>
      </c>
      <c r="C53" t="str">
        <f>VLOOKUP(A53, Database!$A$2:$B$459, 2, FALSE)</f>
        <v>1 Day</v>
      </c>
      <c r="D53" s="8">
        <f>VLOOKUP(A53, Database!$A$2:$C$459, 3, FALSE)</f>
        <v>120</v>
      </c>
      <c r="E53" s="8">
        <f>Table1[[#This Row],[Price]]*0.75-Table1[[#This Row],[Cost per unit of resources]]</f>
        <v>80</v>
      </c>
      <c r="F53" s="8">
        <f>VLOOKUP(IFERROR(VALUE(LEFT(C53, SEARCH(" ", C53)-1)), 0),Database!$E$2:$F$22, 2, FALSE)</f>
        <v>10</v>
      </c>
      <c r="G53">
        <f ca="1">RANDBETWEEN(Table1[[#This Row],[Minimum Demand]]-10, Table1[[#This Row],[Maximum Demand]]+10)</f>
        <v>64</v>
      </c>
      <c r="H53">
        <f>VLOOKUP(IFERROR(VALUE(LEFT(C53, SEARCH(" ", C53)-1)), 0),Database!$H$2:$I$22, 2, FALSE)</f>
        <v>50</v>
      </c>
      <c r="I53">
        <f>VLOOKUP(IFERROR(VALUE(LEFT(C53, SEARCH(" ", C53)-1)), 0),Database!$K$2:$L$22, 2, FALSE)</f>
        <v>105</v>
      </c>
      <c r="J5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53">
        <f t="shared" ca="1" si="0"/>
        <v>31</v>
      </c>
    </row>
    <row r="54" spans="1:11" x14ac:dyDescent="0.3">
      <c r="A54" t="s">
        <v>16</v>
      </c>
      <c r="B54" t="s">
        <v>463</v>
      </c>
      <c r="C54" t="str">
        <f>VLOOKUP(A54, Database!$A$2:$B$459, 2, FALSE)</f>
        <v>1 Day</v>
      </c>
      <c r="D54" s="8">
        <f>VLOOKUP(A54, Database!$A$2:$C$459, 3, FALSE)</f>
        <v>120</v>
      </c>
      <c r="E54" s="8">
        <f>Table1[[#This Row],[Price]]*0.75-Table1[[#This Row],[Cost per unit of resources]]</f>
        <v>80</v>
      </c>
      <c r="F54" s="8">
        <f>VLOOKUP(IFERROR(VALUE(LEFT(C54, SEARCH(" ", C54)-1)), 0),Database!$E$2:$F$22, 2, FALSE)</f>
        <v>10</v>
      </c>
      <c r="G54">
        <f ca="1">RANDBETWEEN(Table1[[#This Row],[Minimum Demand]]-10, Table1[[#This Row],[Maximum Demand]]+10)</f>
        <v>62</v>
      </c>
      <c r="H54">
        <f>VLOOKUP(IFERROR(VALUE(LEFT(C54, SEARCH(" ", C54)-1)), 0),Database!$H$2:$I$22, 2, FALSE)</f>
        <v>50</v>
      </c>
      <c r="I54">
        <f>VLOOKUP(IFERROR(VALUE(LEFT(C54, SEARCH(" ", C54)-1)), 0),Database!$K$2:$L$22, 2, FALSE)</f>
        <v>105</v>
      </c>
      <c r="J5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54">
        <f t="shared" ca="1" si="0"/>
        <v>33</v>
      </c>
    </row>
    <row r="55" spans="1:11" x14ac:dyDescent="0.3">
      <c r="A55" t="s">
        <v>17</v>
      </c>
      <c r="B55" t="s">
        <v>460</v>
      </c>
      <c r="C55" t="str">
        <f>VLOOKUP(A55, Database!$A$2:$B$459, 2, FALSE)</f>
        <v>1 Day</v>
      </c>
      <c r="D55" s="8">
        <f>VLOOKUP(A55, Database!$A$2:$C$459, 3, FALSE)</f>
        <v>80</v>
      </c>
      <c r="E55" s="8">
        <f>Table1[[#This Row],[Price]]*0.75-Table1[[#This Row],[Cost per unit of resources]]</f>
        <v>50</v>
      </c>
      <c r="F55" s="8">
        <f>VLOOKUP(IFERROR(VALUE(LEFT(C55, SEARCH(" ", C55)-1)), 0),Database!$E$2:$F$22, 2, FALSE)</f>
        <v>10</v>
      </c>
      <c r="G55">
        <f ca="1">RANDBETWEEN(Table1[[#This Row],[Minimum Demand]]-10, Table1[[#This Row],[Maximum Demand]]+10)</f>
        <v>44</v>
      </c>
      <c r="H55">
        <f>VLOOKUP(IFERROR(VALUE(LEFT(C55, SEARCH(" ", C55)-1)), 0),Database!$H$2:$I$22, 2, FALSE)</f>
        <v>50</v>
      </c>
      <c r="I55">
        <f>VLOOKUP(IFERROR(VALUE(LEFT(C55, SEARCH(" ", C55)-1)), 0),Database!$K$2:$L$22, 2, FALSE)</f>
        <v>105</v>
      </c>
      <c r="J5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55">
        <f t="shared" ca="1" si="0"/>
        <v>37</v>
      </c>
    </row>
    <row r="56" spans="1:11" x14ac:dyDescent="0.3">
      <c r="A56" t="s">
        <v>17</v>
      </c>
      <c r="B56" t="s">
        <v>461</v>
      </c>
      <c r="C56" t="str">
        <f>VLOOKUP(A56, Database!$A$2:$B$459, 2, FALSE)</f>
        <v>1 Day</v>
      </c>
      <c r="D56" s="8">
        <f>VLOOKUP(A56, Database!$A$2:$C$459, 3, FALSE)</f>
        <v>80</v>
      </c>
      <c r="E56" s="8">
        <f>Table1[[#This Row],[Price]]*0.75-Table1[[#This Row],[Cost per unit of resources]]</f>
        <v>50</v>
      </c>
      <c r="F56" s="8">
        <f>VLOOKUP(IFERROR(VALUE(LEFT(C56, SEARCH(" ", C56)-1)), 0),Database!$E$2:$F$22, 2, FALSE)</f>
        <v>10</v>
      </c>
      <c r="G56">
        <f ca="1">RANDBETWEEN(Table1[[#This Row],[Minimum Demand]]-10, Table1[[#This Row],[Maximum Demand]]+10)</f>
        <v>99</v>
      </c>
      <c r="H56">
        <f>VLOOKUP(IFERROR(VALUE(LEFT(C56, SEARCH(" ", C56)-1)), 0),Database!$H$2:$I$22, 2, FALSE)</f>
        <v>50</v>
      </c>
      <c r="I56">
        <f>VLOOKUP(IFERROR(VALUE(LEFT(C56, SEARCH(" ", C56)-1)), 0),Database!$K$2:$L$22, 2, FALSE)</f>
        <v>105</v>
      </c>
      <c r="J5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20</v>
      </c>
      <c r="K56">
        <f t="shared" ca="1" si="0"/>
        <v>25</v>
      </c>
    </row>
    <row r="57" spans="1:11" x14ac:dyDescent="0.3">
      <c r="A57" t="s">
        <v>17</v>
      </c>
      <c r="B57" t="s">
        <v>463</v>
      </c>
      <c r="C57" t="str">
        <f>VLOOKUP(A57, Database!$A$2:$B$459, 2, FALSE)</f>
        <v>1 Day</v>
      </c>
      <c r="D57" s="8">
        <f>VLOOKUP(A57, Database!$A$2:$C$459, 3, FALSE)</f>
        <v>80</v>
      </c>
      <c r="E57" s="8">
        <f>Table1[[#This Row],[Price]]*0.75-Table1[[#This Row],[Cost per unit of resources]]</f>
        <v>50</v>
      </c>
      <c r="F57" s="8">
        <f>VLOOKUP(IFERROR(VALUE(LEFT(C57, SEARCH(" ", C57)-1)), 0),Database!$E$2:$F$22, 2, FALSE)</f>
        <v>10</v>
      </c>
      <c r="G57">
        <f ca="1">RANDBETWEEN(Table1[[#This Row],[Minimum Demand]]-10, Table1[[#This Row],[Maximum Demand]]+10)</f>
        <v>97</v>
      </c>
      <c r="H57">
        <f>VLOOKUP(IFERROR(VALUE(LEFT(C57, SEARCH(" ", C57)-1)), 0),Database!$H$2:$I$22, 2, FALSE)</f>
        <v>50</v>
      </c>
      <c r="I57">
        <f>VLOOKUP(IFERROR(VALUE(LEFT(C57, SEARCH(" ", C57)-1)), 0),Database!$K$2:$L$22, 2, FALSE)</f>
        <v>105</v>
      </c>
      <c r="J5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28</v>
      </c>
      <c r="K57">
        <f t="shared" ca="1" si="0"/>
        <v>35</v>
      </c>
    </row>
    <row r="58" spans="1:11" x14ac:dyDescent="0.3">
      <c r="A58" t="s">
        <v>18</v>
      </c>
      <c r="B58" t="s">
        <v>460</v>
      </c>
      <c r="C58" t="str">
        <f>VLOOKUP(A58, Database!$A$2:$B$459, 2, FALSE)</f>
        <v>1 Day</v>
      </c>
      <c r="D58" s="8">
        <f>VLOOKUP(A58, Database!$A$2:$C$459, 3, FALSE)</f>
        <v>55</v>
      </c>
      <c r="E58" s="8">
        <f>Table1[[#This Row],[Price]]*0.75-Table1[[#This Row],[Cost per unit of resources]]</f>
        <v>31.25</v>
      </c>
      <c r="F58" s="8">
        <f>VLOOKUP(IFERROR(VALUE(LEFT(C58, SEARCH(" ", C58)-1)), 0),Database!$E$2:$F$22, 2, FALSE)</f>
        <v>10</v>
      </c>
      <c r="G58">
        <f ca="1">RANDBETWEEN(Table1[[#This Row],[Minimum Demand]]-10, Table1[[#This Row],[Maximum Demand]]+10)</f>
        <v>115</v>
      </c>
      <c r="H58">
        <f>VLOOKUP(IFERROR(VALUE(LEFT(C58, SEARCH(" ", C58)-1)), 0),Database!$H$2:$I$22, 2, FALSE)</f>
        <v>50</v>
      </c>
      <c r="I58">
        <f>VLOOKUP(IFERROR(VALUE(LEFT(C58, SEARCH(" ", C58)-1)), 0),Database!$K$2:$L$22, 2, FALSE)</f>
        <v>105</v>
      </c>
      <c r="J5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58">
        <f t="shared" ca="1" si="0"/>
        <v>37</v>
      </c>
    </row>
    <row r="59" spans="1:11" x14ac:dyDescent="0.3">
      <c r="A59" t="s">
        <v>18</v>
      </c>
      <c r="B59" t="s">
        <v>461</v>
      </c>
      <c r="C59" t="str">
        <f>VLOOKUP(A59, Database!$A$2:$B$459, 2, FALSE)</f>
        <v>1 Day</v>
      </c>
      <c r="D59" s="8">
        <f>VLOOKUP(A59, Database!$A$2:$C$459, 3, FALSE)</f>
        <v>55</v>
      </c>
      <c r="E59" s="8">
        <f>Table1[[#This Row],[Price]]*0.75-Table1[[#This Row],[Cost per unit of resources]]</f>
        <v>31.25</v>
      </c>
      <c r="F59" s="8">
        <f>VLOOKUP(IFERROR(VALUE(LEFT(C59, SEARCH(" ", C59)-1)), 0),Database!$E$2:$F$22, 2, FALSE)</f>
        <v>10</v>
      </c>
      <c r="G59">
        <f ca="1">RANDBETWEEN(Table1[[#This Row],[Minimum Demand]]-10, Table1[[#This Row],[Maximum Demand]]+10)</f>
        <v>103</v>
      </c>
      <c r="H59">
        <f>VLOOKUP(IFERROR(VALUE(LEFT(C59, SEARCH(" ", C59)-1)), 0),Database!$H$2:$I$22, 2, FALSE)</f>
        <v>50</v>
      </c>
      <c r="I59">
        <f>VLOOKUP(IFERROR(VALUE(LEFT(C59, SEARCH(" ", C59)-1)), 0),Database!$K$2:$L$22, 2, FALSE)</f>
        <v>105</v>
      </c>
      <c r="J5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59">
        <f t="shared" ca="1" si="0"/>
        <v>38</v>
      </c>
    </row>
    <row r="60" spans="1:11" x14ac:dyDescent="0.3">
      <c r="A60" t="s">
        <v>18</v>
      </c>
      <c r="B60" t="s">
        <v>463</v>
      </c>
      <c r="C60" t="str">
        <f>VLOOKUP(A60, Database!$A$2:$B$459, 2, FALSE)</f>
        <v>1 Day</v>
      </c>
      <c r="D60" s="8">
        <f>VLOOKUP(A60, Database!$A$2:$C$459, 3, FALSE)</f>
        <v>55</v>
      </c>
      <c r="E60" s="8">
        <f>Table1[[#This Row],[Price]]*0.75-Table1[[#This Row],[Cost per unit of resources]]</f>
        <v>31.25</v>
      </c>
      <c r="F60" s="8">
        <f>VLOOKUP(IFERROR(VALUE(LEFT(C60, SEARCH(" ", C60)-1)), 0),Database!$E$2:$F$22, 2, FALSE)</f>
        <v>10</v>
      </c>
      <c r="G60">
        <f ca="1">RANDBETWEEN(Table1[[#This Row],[Minimum Demand]]-10, Table1[[#This Row],[Maximum Demand]]+10)</f>
        <v>65</v>
      </c>
      <c r="H60">
        <f>VLOOKUP(IFERROR(VALUE(LEFT(C60, SEARCH(" ", C60)-1)), 0),Database!$H$2:$I$22, 2, FALSE)</f>
        <v>50</v>
      </c>
      <c r="I60">
        <f>VLOOKUP(IFERROR(VALUE(LEFT(C60, SEARCH(" ", C60)-1)), 0),Database!$K$2:$L$22, 2, FALSE)</f>
        <v>105</v>
      </c>
      <c r="J6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60">
        <f t="shared" ca="1" si="0"/>
        <v>33</v>
      </c>
    </row>
    <row r="61" spans="1:11" x14ac:dyDescent="0.3">
      <c r="A61" t="s">
        <v>19</v>
      </c>
      <c r="B61" t="s">
        <v>460</v>
      </c>
      <c r="C61" t="str">
        <f>VLOOKUP(A61, Database!$A$2:$B$459, 2, FALSE)</f>
        <v>1 Day</v>
      </c>
      <c r="D61" s="8">
        <f>VLOOKUP(A61, Database!$A$2:$C$459, 3, FALSE)</f>
        <v>65</v>
      </c>
      <c r="E61" s="8">
        <f>Table1[[#This Row],[Price]]*0.75-Table1[[#This Row],[Cost per unit of resources]]</f>
        <v>38.75</v>
      </c>
      <c r="F61" s="8">
        <f>VLOOKUP(IFERROR(VALUE(LEFT(C61, SEARCH(" ", C61)-1)), 0),Database!$E$2:$F$22, 2, FALSE)</f>
        <v>10</v>
      </c>
      <c r="G61">
        <f ca="1">RANDBETWEEN(Table1[[#This Row],[Minimum Demand]]-10, Table1[[#This Row],[Maximum Demand]]+10)</f>
        <v>46</v>
      </c>
      <c r="H61">
        <f>VLOOKUP(IFERROR(VALUE(LEFT(C61, SEARCH(" ", C61)-1)), 0),Database!$H$2:$I$22, 2, FALSE)</f>
        <v>50</v>
      </c>
      <c r="I61">
        <f>VLOOKUP(IFERROR(VALUE(LEFT(C61, SEARCH(" ", C61)-1)), 0),Database!$K$2:$L$22, 2, FALSE)</f>
        <v>105</v>
      </c>
      <c r="J6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61">
        <f t="shared" ca="1" si="0"/>
        <v>24</v>
      </c>
    </row>
    <row r="62" spans="1:11" x14ac:dyDescent="0.3">
      <c r="A62" t="s">
        <v>19</v>
      </c>
      <c r="B62" t="s">
        <v>461</v>
      </c>
      <c r="C62" t="str">
        <f>VLOOKUP(A62, Database!$A$2:$B$459, 2, FALSE)</f>
        <v>1 Day</v>
      </c>
      <c r="D62" s="8">
        <f>VLOOKUP(A62, Database!$A$2:$C$459, 3, FALSE)</f>
        <v>65</v>
      </c>
      <c r="E62" s="8">
        <f>Table1[[#This Row],[Price]]*0.75-Table1[[#This Row],[Cost per unit of resources]]</f>
        <v>38.75</v>
      </c>
      <c r="F62" s="8">
        <f>VLOOKUP(IFERROR(VALUE(LEFT(C62, SEARCH(" ", C62)-1)), 0),Database!$E$2:$F$22, 2, FALSE)</f>
        <v>10</v>
      </c>
      <c r="G62">
        <f ca="1">RANDBETWEEN(Table1[[#This Row],[Minimum Demand]]-10, Table1[[#This Row],[Maximum Demand]]+10)</f>
        <v>78</v>
      </c>
      <c r="H62">
        <f>VLOOKUP(IFERROR(VALUE(LEFT(C62, SEARCH(" ", C62)-1)), 0),Database!$H$2:$I$22, 2, FALSE)</f>
        <v>50</v>
      </c>
      <c r="I62">
        <f>VLOOKUP(IFERROR(VALUE(LEFT(C62, SEARCH(" ", C62)-1)), 0),Database!$K$2:$L$22, 2, FALSE)</f>
        <v>105</v>
      </c>
      <c r="J6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62">
        <f t="shared" ca="1" si="0"/>
        <v>35</v>
      </c>
    </row>
    <row r="63" spans="1:11" x14ac:dyDescent="0.3">
      <c r="A63" t="s">
        <v>19</v>
      </c>
      <c r="B63" t="s">
        <v>463</v>
      </c>
      <c r="C63" t="str">
        <f>VLOOKUP(A63, Database!$A$2:$B$459, 2, FALSE)</f>
        <v>1 Day</v>
      </c>
      <c r="D63" s="8">
        <f>VLOOKUP(A63, Database!$A$2:$C$459, 3, FALSE)</f>
        <v>65</v>
      </c>
      <c r="E63" s="8">
        <f>Table1[[#This Row],[Price]]*0.75-Table1[[#This Row],[Cost per unit of resources]]</f>
        <v>38.75</v>
      </c>
      <c r="F63" s="8">
        <f>VLOOKUP(IFERROR(VALUE(LEFT(C63, SEARCH(" ", C63)-1)), 0),Database!$E$2:$F$22, 2, FALSE)</f>
        <v>10</v>
      </c>
      <c r="G63">
        <f ca="1">RANDBETWEEN(Table1[[#This Row],[Minimum Demand]]-10, Table1[[#This Row],[Maximum Demand]]+10)</f>
        <v>109</v>
      </c>
      <c r="H63">
        <f>VLOOKUP(IFERROR(VALUE(LEFT(C63, SEARCH(" ", C63)-1)), 0),Database!$H$2:$I$22, 2, FALSE)</f>
        <v>50</v>
      </c>
      <c r="I63">
        <f>VLOOKUP(IFERROR(VALUE(LEFT(C63, SEARCH(" ", C63)-1)), 0),Database!$K$2:$L$22, 2, FALSE)</f>
        <v>105</v>
      </c>
      <c r="J6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63">
        <f t="shared" ca="1" si="0"/>
        <v>40</v>
      </c>
    </row>
    <row r="64" spans="1:11" x14ac:dyDescent="0.3">
      <c r="A64" t="s">
        <v>20</v>
      </c>
      <c r="B64" t="s">
        <v>460</v>
      </c>
      <c r="C64" t="str">
        <f>VLOOKUP(A64, Database!$A$2:$B$459, 2, FALSE)</f>
        <v>1 Day</v>
      </c>
      <c r="D64" s="8">
        <f>VLOOKUP(A64, Database!$A$2:$C$459, 3, FALSE)</f>
        <v>99</v>
      </c>
      <c r="E64" s="8">
        <f>Table1[[#This Row],[Price]]*0.75-Table1[[#This Row],[Cost per unit of resources]]</f>
        <v>64.25</v>
      </c>
      <c r="F64" s="8">
        <f>VLOOKUP(IFERROR(VALUE(LEFT(C64, SEARCH(" ", C64)-1)), 0),Database!$E$2:$F$22, 2, FALSE)</f>
        <v>10</v>
      </c>
      <c r="G64">
        <f ca="1">RANDBETWEEN(Table1[[#This Row],[Minimum Demand]]-10, Table1[[#This Row],[Maximum Demand]]+10)</f>
        <v>90</v>
      </c>
      <c r="H64">
        <f>VLOOKUP(IFERROR(VALUE(LEFT(C64, SEARCH(" ", C64)-1)), 0),Database!$H$2:$I$22, 2, FALSE)</f>
        <v>50</v>
      </c>
      <c r="I64">
        <f>VLOOKUP(IFERROR(VALUE(LEFT(C64, SEARCH(" ", C64)-1)), 0),Database!$K$2:$L$22, 2, FALSE)</f>
        <v>105</v>
      </c>
      <c r="J6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64">
        <f t="shared" ca="1" si="0"/>
        <v>20</v>
      </c>
    </row>
    <row r="65" spans="1:11" x14ac:dyDescent="0.3">
      <c r="A65" t="s">
        <v>20</v>
      </c>
      <c r="B65" t="s">
        <v>461</v>
      </c>
      <c r="C65" t="str">
        <f>VLOOKUP(A65, Database!$A$2:$B$459, 2, FALSE)</f>
        <v>1 Day</v>
      </c>
      <c r="D65" s="8">
        <f>VLOOKUP(A65, Database!$A$2:$C$459, 3, FALSE)</f>
        <v>99</v>
      </c>
      <c r="E65" s="8">
        <f>Table1[[#This Row],[Price]]*0.75-Table1[[#This Row],[Cost per unit of resources]]</f>
        <v>64.25</v>
      </c>
      <c r="F65" s="8">
        <f>VLOOKUP(IFERROR(VALUE(LEFT(C65, SEARCH(" ", C65)-1)), 0),Database!$E$2:$F$22, 2, FALSE)</f>
        <v>10</v>
      </c>
      <c r="G65">
        <f ca="1">RANDBETWEEN(Table1[[#This Row],[Minimum Demand]]-10, Table1[[#This Row],[Maximum Demand]]+10)</f>
        <v>102</v>
      </c>
      <c r="H65">
        <f>VLOOKUP(IFERROR(VALUE(LEFT(C65, SEARCH(" ", C65)-1)), 0),Database!$H$2:$I$22, 2, FALSE)</f>
        <v>50</v>
      </c>
      <c r="I65">
        <f>VLOOKUP(IFERROR(VALUE(LEFT(C65, SEARCH(" ", C65)-1)), 0),Database!$K$2:$L$22, 2, FALSE)</f>
        <v>105</v>
      </c>
      <c r="J6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65">
        <f t="shared" ca="1" si="0"/>
        <v>37</v>
      </c>
    </row>
    <row r="66" spans="1:11" x14ac:dyDescent="0.3">
      <c r="A66" t="s">
        <v>20</v>
      </c>
      <c r="B66" t="s">
        <v>463</v>
      </c>
      <c r="C66" t="str">
        <f>VLOOKUP(A66, Database!$A$2:$B$459, 2, FALSE)</f>
        <v>1 Day</v>
      </c>
      <c r="D66" s="8">
        <f>VLOOKUP(A66, Database!$A$2:$C$459, 3, FALSE)</f>
        <v>99</v>
      </c>
      <c r="E66" s="8">
        <f>Table1[[#This Row],[Price]]*0.75-Table1[[#This Row],[Cost per unit of resources]]</f>
        <v>64.25</v>
      </c>
      <c r="F66" s="8">
        <f>VLOOKUP(IFERROR(VALUE(LEFT(C66, SEARCH(" ", C66)-1)), 0),Database!$E$2:$F$22, 2, FALSE)</f>
        <v>10</v>
      </c>
      <c r="G66">
        <f ca="1">RANDBETWEEN(Table1[[#This Row],[Minimum Demand]]-10, Table1[[#This Row],[Maximum Demand]]+10)</f>
        <v>89</v>
      </c>
      <c r="H66">
        <f>VLOOKUP(IFERROR(VALUE(LEFT(C66, SEARCH(" ", C66)-1)), 0),Database!$H$2:$I$22, 2, FALSE)</f>
        <v>50</v>
      </c>
      <c r="I66">
        <f>VLOOKUP(IFERROR(VALUE(LEFT(C66, SEARCH(" ", C66)-1)), 0),Database!$K$2:$L$22, 2, FALSE)</f>
        <v>105</v>
      </c>
      <c r="J6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66">
        <f t="shared" ref="K66:K129" ca="1" si="1">RANDBETWEEN(20, 40)</f>
        <v>22</v>
      </c>
    </row>
    <row r="67" spans="1:11" x14ac:dyDescent="0.3">
      <c r="A67" t="s">
        <v>21</v>
      </c>
      <c r="B67" t="s">
        <v>460</v>
      </c>
      <c r="C67" t="str">
        <f>VLOOKUP(A67, Database!$A$2:$B$459, 2, FALSE)</f>
        <v>1 Day</v>
      </c>
      <c r="D67" s="8">
        <f>VLOOKUP(A67, Database!$A$2:$C$459, 3, FALSE)</f>
        <v>320</v>
      </c>
      <c r="E67" s="8">
        <f>Table1[[#This Row],[Price]]*0.75-Table1[[#This Row],[Cost per unit of resources]]</f>
        <v>230</v>
      </c>
      <c r="F67" s="8">
        <f>VLOOKUP(IFERROR(VALUE(LEFT(C67, SEARCH(" ", C67)-1)), 0),Database!$E$2:$F$22, 2, FALSE)</f>
        <v>10</v>
      </c>
      <c r="G67">
        <f ca="1">RANDBETWEEN(Table1[[#This Row],[Minimum Demand]]-10, Table1[[#This Row],[Maximum Demand]]+10)</f>
        <v>65</v>
      </c>
      <c r="H67">
        <f>VLOOKUP(IFERROR(VALUE(LEFT(C67, SEARCH(" ", C67)-1)), 0),Database!$H$2:$I$22, 2, FALSE)</f>
        <v>50</v>
      </c>
      <c r="I67">
        <f>VLOOKUP(IFERROR(VALUE(LEFT(C67, SEARCH(" ", C67)-1)), 0),Database!$K$2:$L$22, 2, FALSE)</f>
        <v>105</v>
      </c>
      <c r="J6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67">
        <f t="shared" ca="1" si="1"/>
        <v>27</v>
      </c>
    </row>
    <row r="68" spans="1:11" x14ac:dyDescent="0.3">
      <c r="A68" t="s">
        <v>21</v>
      </c>
      <c r="B68" t="s">
        <v>461</v>
      </c>
      <c r="C68" t="str">
        <f>VLOOKUP(A68, Database!$A$2:$B$459, 2, FALSE)</f>
        <v>1 Day</v>
      </c>
      <c r="D68" s="8">
        <f>VLOOKUP(A68, Database!$A$2:$C$459, 3, FALSE)</f>
        <v>320</v>
      </c>
      <c r="E68" s="8">
        <f>Table1[[#This Row],[Price]]*0.75-Table1[[#This Row],[Cost per unit of resources]]</f>
        <v>230</v>
      </c>
      <c r="F68" s="8">
        <f>VLOOKUP(IFERROR(VALUE(LEFT(C68, SEARCH(" ", C68)-1)), 0),Database!$E$2:$F$22, 2, FALSE)</f>
        <v>10</v>
      </c>
      <c r="G68">
        <f ca="1">RANDBETWEEN(Table1[[#This Row],[Minimum Demand]]-10, Table1[[#This Row],[Maximum Demand]]+10)</f>
        <v>54</v>
      </c>
      <c r="H68">
        <f>VLOOKUP(IFERROR(VALUE(LEFT(C68, SEARCH(" ", C68)-1)), 0),Database!$H$2:$I$22, 2, FALSE)</f>
        <v>50</v>
      </c>
      <c r="I68">
        <f>VLOOKUP(IFERROR(VALUE(LEFT(C68, SEARCH(" ", C68)-1)), 0),Database!$K$2:$L$22, 2, FALSE)</f>
        <v>105</v>
      </c>
      <c r="J6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68">
        <f t="shared" ca="1" si="1"/>
        <v>36</v>
      </c>
    </row>
    <row r="69" spans="1:11" x14ac:dyDescent="0.3">
      <c r="A69" t="s">
        <v>21</v>
      </c>
      <c r="B69" t="s">
        <v>463</v>
      </c>
      <c r="C69" t="str">
        <f>VLOOKUP(A69, Database!$A$2:$B$459, 2, FALSE)</f>
        <v>1 Day</v>
      </c>
      <c r="D69" s="8">
        <f>VLOOKUP(A69, Database!$A$2:$C$459, 3, FALSE)</f>
        <v>320</v>
      </c>
      <c r="E69" s="8">
        <f>Table1[[#This Row],[Price]]*0.75-Table1[[#This Row],[Cost per unit of resources]]</f>
        <v>230</v>
      </c>
      <c r="F69" s="8">
        <f>VLOOKUP(IFERROR(VALUE(LEFT(C69, SEARCH(" ", C69)-1)), 0),Database!$E$2:$F$22, 2, FALSE)</f>
        <v>10</v>
      </c>
      <c r="G69">
        <f ca="1">RANDBETWEEN(Table1[[#This Row],[Minimum Demand]]-10, Table1[[#This Row],[Maximum Demand]]+10)</f>
        <v>68</v>
      </c>
      <c r="H69">
        <f>VLOOKUP(IFERROR(VALUE(LEFT(C69, SEARCH(" ", C69)-1)), 0),Database!$H$2:$I$22, 2, FALSE)</f>
        <v>50</v>
      </c>
      <c r="I69">
        <f>VLOOKUP(IFERROR(VALUE(LEFT(C69, SEARCH(" ", C69)-1)), 0),Database!$K$2:$L$22, 2, FALSE)</f>
        <v>105</v>
      </c>
      <c r="J6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69">
        <f t="shared" ca="1" si="1"/>
        <v>32</v>
      </c>
    </row>
    <row r="70" spans="1:11" x14ac:dyDescent="0.3">
      <c r="A70" t="s">
        <v>22</v>
      </c>
      <c r="B70" t="s">
        <v>460</v>
      </c>
      <c r="C70" t="str">
        <f>VLOOKUP(A70, Database!$A$2:$B$459, 2, FALSE)</f>
        <v>1 Day</v>
      </c>
      <c r="D70" s="8">
        <f>VLOOKUP(A70, Database!$A$2:$C$459, 3, FALSE)</f>
        <v>265</v>
      </c>
      <c r="E70" s="8">
        <f>Table1[[#This Row],[Price]]*0.75-Table1[[#This Row],[Cost per unit of resources]]</f>
        <v>188.75</v>
      </c>
      <c r="F70" s="8">
        <f>VLOOKUP(IFERROR(VALUE(LEFT(C70, SEARCH(" ", C70)-1)), 0),Database!$E$2:$F$22, 2, FALSE)</f>
        <v>10</v>
      </c>
      <c r="G70">
        <f ca="1">RANDBETWEEN(Table1[[#This Row],[Minimum Demand]]-10, Table1[[#This Row],[Maximum Demand]]+10)</f>
        <v>89</v>
      </c>
      <c r="H70">
        <f>VLOOKUP(IFERROR(VALUE(LEFT(C70, SEARCH(" ", C70)-1)), 0),Database!$H$2:$I$22, 2, FALSE)</f>
        <v>50</v>
      </c>
      <c r="I70">
        <f>VLOOKUP(IFERROR(VALUE(LEFT(C70, SEARCH(" ", C70)-1)), 0),Database!$K$2:$L$22, 2, FALSE)</f>
        <v>105</v>
      </c>
      <c r="J7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70">
        <f t="shared" ca="1" si="1"/>
        <v>38</v>
      </c>
    </row>
    <row r="71" spans="1:11" x14ac:dyDescent="0.3">
      <c r="A71" t="s">
        <v>22</v>
      </c>
      <c r="B71" t="s">
        <v>461</v>
      </c>
      <c r="C71" t="str">
        <f>VLOOKUP(A71, Database!$A$2:$B$459, 2, FALSE)</f>
        <v>1 Day</v>
      </c>
      <c r="D71" s="8">
        <f>VLOOKUP(A71, Database!$A$2:$C$459, 3, FALSE)</f>
        <v>265</v>
      </c>
      <c r="E71" s="8">
        <f>Table1[[#This Row],[Price]]*0.75-Table1[[#This Row],[Cost per unit of resources]]</f>
        <v>188.75</v>
      </c>
      <c r="F71" s="8">
        <f>VLOOKUP(IFERROR(VALUE(LEFT(C71, SEARCH(" ", C71)-1)), 0),Database!$E$2:$F$22, 2, FALSE)</f>
        <v>10</v>
      </c>
      <c r="G71">
        <f ca="1">RANDBETWEEN(Table1[[#This Row],[Minimum Demand]]-10, Table1[[#This Row],[Maximum Demand]]+10)</f>
        <v>77</v>
      </c>
      <c r="H71">
        <f>VLOOKUP(IFERROR(VALUE(LEFT(C71, SEARCH(" ", C71)-1)), 0),Database!$H$2:$I$22, 2, FALSE)</f>
        <v>50</v>
      </c>
      <c r="I71">
        <f>VLOOKUP(IFERROR(VALUE(LEFT(C71, SEARCH(" ", C71)-1)), 0),Database!$K$2:$L$22, 2, FALSE)</f>
        <v>105</v>
      </c>
      <c r="J7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71">
        <f t="shared" ca="1" si="1"/>
        <v>29</v>
      </c>
    </row>
    <row r="72" spans="1:11" x14ac:dyDescent="0.3">
      <c r="A72" t="s">
        <v>22</v>
      </c>
      <c r="B72" t="s">
        <v>462</v>
      </c>
      <c r="C72" t="str">
        <f>VLOOKUP(A72, Database!$A$2:$B$459, 2, FALSE)</f>
        <v>1 Day</v>
      </c>
      <c r="D72" s="8">
        <f>VLOOKUP(A72, Database!$A$2:$C$459, 3, FALSE)</f>
        <v>265</v>
      </c>
      <c r="E72" s="8">
        <f>Table1[[#This Row],[Price]]*0.75-Table1[[#This Row],[Cost per unit of resources]]</f>
        <v>188.75</v>
      </c>
      <c r="F72" s="8">
        <f>VLOOKUP(IFERROR(VALUE(LEFT(C72, SEARCH(" ", C72)-1)), 0),Database!$E$2:$F$22, 2, FALSE)</f>
        <v>10</v>
      </c>
      <c r="G72">
        <f ca="1">RANDBETWEEN(Table1[[#This Row],[Minimum Demand]]-10, Table1[[#This Row],[Maximum Demand]]+10)</f>
        <v>90</v>
      </c>
      <c r="H72">
        <f>VLOOKUP(IFERROR(VALUE(LEFT(C72, SEARCH(" ", C72)-1)), 0),Database!$H$2:$I$22, 2, FALSE)</f>
        <v>50</v>
      </c>
      <c r="I72">
        <f>VLOOKUP(IFERROR(VALUE(LEFT(C72, SEARCH(" ", C72)-1)), 0),Database!$K$2:$L$22, 2, FALSE)</f>
        <v>105</v>
      </c>
      <c r="J7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72">
        <f t="shared" ca="1" si="1"/>
        <v>23</v>
      </c>
    </row>
    <row r="73" spans="1:11" x14ac:dyDescent="0.3">
      <c r="A73" t="s">
        <v>22</v>
      </c>
      <c r="B73" t="s">
        <v>463</v>
      </c>
      <c r="C73" t="str">
        <f>VLOOKUP(A73, Database!$A$2:$B$459, 2, FALSE)</f>
        <v>1 Day</v>
      </c>
      <c r="D73" s="8">
        <f>VLOOKUP(A73, Database!$A$2:$C$459, 3, FALSE)</f>
        <v>265</v>
      </c>
      <c r="E73" s="8">
        <f>Table1[[#This Row],[Price]]*0.75-Table1[[#This Row],[Cost per unit of resources]]</f>
        <v>188.75</v>
      </c>
      <c r="F73" s="8">
        <f>VLOOKUP(IFERROR(VALUE(LEFT(C73, SEARCH(" ", C73)-1)), 0),Database!$E$2:$F$22, 2, FALSE)</f>
        <v>10</v>
      </c>
      <c r="G73">
        <f ca="1">RANDBETWEEN(Table1[[#This Row],[Minimum Demand]]-10, Table1[[#This Row],[Maximum Demand]]+10)</f>
        <v>47</v>
      </c>
      <c r="H73">
        <f>VLOOKUP(IFERROR(VALUE(LEFT(C73, SEARCH(" ", C73)-1)), 0),Database!$H$2:$I$22, 2, FALSE)</f>
        <v>50</v>
      </c>
      <c r="I73">
        <f>VLOOKUP(IFERROR(VALUE(LEFT(C73, SEARCH(" ", C73)-1)), 0),Database!$K$2:$L$22, 2, FALSE)</f>
        <v>105</v>
      </c>
      <c r="J7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73">
        <f t="shared" ca="1" si="1"/>
        <v>23</v>
      </c>
    </row>
    <row r="74" spans="1:11" x14ac:dyDescent="0.3">
      <c r="A74" t="s">
        <v>23</v>
      </c>
      <c r="B74" t="s">
        <v>460</v>
      </c>
      <c r="C74" t="str">
        <f>VLOOKUP(A74, Database!$A$2:$B$459, 2, FALSE)</f>
        <v>1 Day</v>
      </c>
      <c r="D74" s="8">
        <f>VLOOKUP(A74, Database!$A$2:$C$459, 3, FALSE)</f>
        <v>100</v>
      </c>
      <c r="E74" s="8">
        <f>Table1[[#This Row],[Price]]*0.75-Table1[[#This Row],[Cost per unit of resources]]</f>
        <v>65</v>
      </c>
      <c r="F74" s="8">
        <f>VLOOKUP(IFERROR(VALUE(LEFT(C74, SEARCH(" ", C74)-1)), 0),Database!$E$2:$F$22, 2, FALSE)</f>
        <v>10</v>
      </c>
      <c r="G74">
        <f ca="1">RANDBETWEEN(Table1[[#This Row],[Minimum Demand]]-10, Table1[[#This Row],[Maximum Demand]]+10)</f>
        <v>100</v>
      </c>
      <c r="H74">
        <f>VLOOKUP(IFERROR(VALUE(LEFT(C74, SEARCH(" ", C74)-1)), 0),Database!$H$2:$I$22, 2, FALSE)</f>
        <v>50</v>
      </c>
      <c r="I74">
        <f>VLOOKUP(IFERROR(VALUE(LEFT(C74, SEARCH(" ", C74)-1)), 0),Database!$K$2:$L$22, 2, FALSE)</f>
        <v>105</v>
      </c>
      <c r="J7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74">
        <f t="shared" ca="1" si="1"/>
        <v>38</v>
      </c>
    </row>
    <row r="75" spans="1:11" x14ac:dyDescent="0.3">
      <c r="A75" t="s">
        <v>23</v>
      </c>
      <c r="B75" t="s">
        <v>461</v>
      </c>
      <c r="C75" t="str">
        <f>VLOOKUP(A75, Database!$A$2:$B$459, 2, FALSE)</f>
        <v>1 Day</v>
      </c>
      <c r="D75" s="8">
        <f>VLOOKUP(A75, Database!$A$2:$C$459, 3, FALSE)</f>
        <v>100</v>
      </c>
      <c r="E75" s="8">
        <f>Table1[[#This Row],[Price]]*0.75-Table1[[#This Row],[Cost per unit of resources]]</f>
        <v>65</v>
      </c>
      <c r="F75" s="8">
        <f>VLOOKUP(IFERROR(VALUE(LEFT(C75, SEARCH(" ", C75)-1)), 0),Database!$E$2:$F$22, 2, FALSE)</f>
        <v>10</v>
      </c>
      <c r="G75">
        <f ca="1">RANDBETWEEN(Table1[[#This Row],[Minimum Demand]]-10, Table1[[#This Row],[Maximum Demand]]+10)</f>
        <v>53</v>
      </c>
      <c r="H75">
        <f>VLOOKUP(IFERROR(VALUE(LEFT(C75, SEARCH(" ", C75)-1)), 0),Database!$H$2:$I$22, 2, FALSE)</f>
        <v>50</v>
      </c>
      <c r="I75">
        <f>VLOOKUP(IFERROR(VALUE(LEFT(C75, SEARCH(" ", C75)-1)), 0),Database!$K$2:$L$22, 2, FALSE)</f>
        <v>105</v>
      </c>
      <c r="J7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75">
        <f t="shared" ca="1" si="1"/>
        <v>40</v>
      </c>
    </row>
    <row r="76" spans="1:11" x14ac:dyDescent="0.3">
      <c r="A76" t="s">
        <v>23</v>
      </c>
      <c r="B76" t="s">
        <v>462</v>
      </c>
      <c r="C76" t="str">
        <f>VLOOKUP(A76, Database!$A$2:$B$459, 2, FALSE)</f>
        <v>1 Day</v>
      </c>
      <c r="D76" s="8">
        <f>VLOOKUP(A76, Database!$A$2:$C$459, 3, FALSE)</f>
        <v>100</v>
      </c>
      <c r="E76" s="8">
        <f>Table1[[#This Row],[Price]]*0.75-Table1[[#This Row],[Cost per unit of resources]]</f>
        <v>65</v>
      </c>
      <c r="F76" s="8">
        <f>VLOOKUP(IFERROR(VALUE(LEFT(C76, SEARCH(" ", C76)-1)), 0),Database!$E$2:$F$22, 2, FALSE)</f>
        <v>10</v>
      </c>
      <c r="G76">
        <f ca="1">RANDBETWEEN(Table1[[#This Row],[Minimum Demand]]-10, Table1[[#This Row],[Maximum Demand]]+10)</f>
        <v>58</v>
      </c>
      <c r="H76">
        <f>VLOOKUP(IFERROR(VALUE(LEFT(C76, SEARCH(" ", C76)-1)), 0),Database!$H$2:$I$22, 2, FALSE)</f>
        <v>50</v>
      </c>
      <c r="I76">
        <f>VLOOKUP(IFERROR(VALUE(LEFT(C76, SEARCH(" ", C76)-1)), 0),Database!$K$2:$L$22, 2, FALSE)</f>
        <v>105</v>
      </c>
      <c r="J7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76">
        <f t="shared" ca="1" si="1"/>
        <v>31</v>
      </c>
    </row>
    <row r="77" spans="1:11" x14ac:dyDescent="0.3">
      <c r="A77" t="s">
        <v>23</v>
      </c>
      <c r="B77" t="s">
        <v>463</v>
      </c>
      <c r="C77" t="str">
        <f>VLOOKUP(A77, Database!$A$2:$B$459, 2, FALSE)</f>
        <v>1 Day</v>
      </c>
      <c r="D77" s="8">
        <f>VLOOKUP(A77, Database!$A$2:$C$459, 3, FALSE)</f>
        <v>100</v>
      </c>
      <c r="E77" s="8">
        <f>Table1[[#This Row],[Price]]*0.75-Table1[[#This Row],[Cost per unit of resources]]</f>
        <v>65</v>
      </c>
      <c r="F77" s="8">
        <f>VLOOKUP(IFERROR(VALUE(LEFT(C77, SEARCH(" ", C77)-1)), 0),Database!$E$2:$F$22, 2, FALSE)</f>
        <v>10</v>
      </c>
      <c r="G77">
        <f ca="1">RANDBETWEEN(Table1[[#This Row],[Minimum Demand]]-10, Table1[[#This Row],[Maximum Demand]]+10)</f>
        <v>90</v>
      </c>
      <c r="H77">
        <f>VLOOKUP(IFERROR(VALUE(LEFT(C77, SEARCH(" ", C77)-1)), 0),Database!$H$2:$I$22, 2, FALSE)</f>
        <v>50</v>
      </c>
      <c r="I77">
        <f>VLOOKUP(IFERROR(VALUE(LEFT(C77, SEARCH(" ", C77)-1)), 0),Database!$K$2:$L$22, 2, FALSE)</f>
        <v>105</v>
      </c>
      <c r="J7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77">
        <f t="shared" ca="1" si="1"/>
        <v>29</v>
      </c>
    </row>
    <row r="78" spans="1:11" x14ac:dyDescent="0.3">
      <c r="A78" t="s">
        <v>24</v>
      </c>
      <c r="B78" t="s">
        <v>462</v>
      </c>
      <c r="C78" t="str">
        <f>VLOOKUP(A78, Database!$A$2:$B$459, 2, FALSE)</f>
        <v>1 Day</v>
      </c>
      <c r="D78" s="8">
        <f>VLOOKUP(A78, Database!$A$2:$C$459, 3, FALSE)</f>
        <v>270</v>
      </c>
      <c r="E78" s="8">
        <f>Table1[[#This Row],[Price]]*0.75-Table1[[#This Row],[Cost per unit of resources]]</f>
        <v>192.5</v>
      </c>
      <c r="F78" s="8">
        <f>VLOOKUP(IFERROR(VALUE(LEFT(C78, SEARCH(" ", C78)-1)), 0),Database!$E$2:$F$22, 2, FALSE)</f>
        <v>10</v>
      </c>
      <c r="G78">
        <f ca="1">RANDBETWEEN(Table1[[#This Row],[Minimum Demand]]-10, Table1[[#This Row],[Maximum Demand]]+10)</f>
        <v>69</v>
      </c>
      <c r="H78">
        <f>VLOOKUP(IFERROR(VALUE(LEFT(C78, SEARCH(" ", C78)-1)), 0),Database!$H$2:$I$22, 2, FALSE)</f>
        <v>50</v>
      </c>
      <c r="I78">
        <f>VLOOKUP(IFERROR(VALUE(LEFT(C78, SEARCH(" ", C78)-1)), 0),Database!$K$2:$L$22, 2, FALSE)</f>
        <v>105</v>
      </c>
      <c r="J7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78">
        <f t="shared" ca="1" si="1"/>
        <v>40</v>
      </c>
    </row>
    <row r="79" spans="1:11" x14ac:dyDescent="0.3">
      <c r="A79" t="s">
        <v>24</v>
      </c>
      <c r="B79" t="s">
        <v>461</v>
      </c>
      <c r="C79" t="str">
        <f>VLOOKUP(A79, Database!$A$2:$B$459, 2, FALSE)</f>
        <v>1 Day</v>
      </c>
      <c r="D79" s="8">
        <f>VLOOKUP(A79, Database!$A$2:$C$459, 3, FALSE)</f>
        <v>270</v>
      </c>
      <c r="E79" s="8">
        <f>Table1[[#This Row],[Price]]*0.75-Table1[[#This Row],[Cost per unit of resources]]</f>
        <v>192.5</v>
      </c>
      <c r="F79" s="8">
        <f>VLOOKUP(IFERROR(VALUE(LEFT(C79, SEARCH(" ", C79)-1)), 0),Database!$E$2:$F$22, 2, FALSE)</f>
        <v>10</v>
      </c>
      <c r="G79">
        <f ca="1">RANDBETWEEN(Table1[[#This Row],[Minimum Demand]]-10, Table1[[#This Row],[Maximum Demand]]+10)</f>
        <v>67</v>
      </c>
      <c r="H79">
        <f>VLOOKUP(IFERROR(VALUE(LEFT(C79, SEARCH(" ", C79)-1)), 0),Database!$H$2:$I$22, 2, FALSE)</f>
        <v>50</v>
      </c>
      <c r="I79">
        <f>VLOOKUP(IFERROR(VALUE(LEFT(C79, SEARCH(" ", C79)-1)), 0),Database!$K$2:$L$22, 2, FALSE)</f>
        <v>105</v>
      </c>
      <c r="J7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79">
        <f t="shared" ca="1" si="1"/>
        <v>32</v>
      </c>
    </row>
    <row r="80" spans="1:11" x14ac:dyDescent="0.3">
      <c r="A80" t="s">
        <v>24</v>
      </c>
      <c r="B80" t="s">
        <v>460</v>
      </c>
      <c r="C80" t="str">
        <f>VLOOKUP(A80, Database!$A$2:$B$459, 2, FALSE)</f>
        <v>1 Day</v>
      </c>
      <c r="D80" s="8">
        <f>VLOOKUP(A80, Database!$A$2:$C$459, 3, FALSE)</f>
        <v>270</v>
      </c>
      <c r="E80" s="8">
        <f>Table1[[#This Row],[Price]]*0.75-Table1[[#This Row],[Cost per unit of resources]]</f>
        <v>192.5</v>
      </c>
      <c r="F80" s="8">
        <f>VLOOKUP(IFERROR(VALUE(LEFT(C80, SEARCH(" ", C80)-1)), 0),Database!$E$2:$F$22, 2, FALSE)</f>
        <v>10</v>
      </c>
      <c r="G80">
        <f ca="1">RANDBETWEEN(Table1[[#This Row],[Minimum Demand]]-10, Table1[[#This Row],[Maximum Demand]]+10)</f>
        <v>84</v>
      </c>
      <c r="H80">
        <f>VLOOKUP(IFERROR(VALUE(LEFT(C80, SEARCH(" ", C80)-1)), 0),Database!$H$2:$I$22, 2, FALSE)</f>
        <v>50</v>
      </c>
      <c r="I80">
        <f>VLOOKUP(IFERROR(VALUE(LEFT(C80, SEARCH(" ", C80)-1)), 0),Database!$K$2:$L$22, 2, FALSE)</f>
        <v>105</v>
      </c>
      <c r="J8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80">
        <f t="shared" ca="1" si="1"/>
        <v>26</v>
      </c>
    </row>
    <row r="81" spans="1:11" x14ac:dyDescent="0.3">
      <c r="A81" t="s">
        <v>25</v>
      </c>
      <c r="B81" t="s">
        <v>460</v>
      </c>
      <c r="C81" t="str">
        <f>VLOOKUP(A81, Database!$A$2:$B$459, 2, FALSE)</f>
        <v>1 Day</v>
      </c>
      <c r="D81" s="8">
        <f>VLOOKUP(A81, Database!$A$2:$C$459, 3, FALSE)</f>
        <v>100</v>
      </c>
      <c r="E81" s="8">
        <f>Table1[[#This Row],[Price]]*0.75-Table1[[#This Row],[Cost per unit of resources]]</f>
        <v>65</v>
      </c>
      <c r="F81" s="8">
        <f>VLOOKUP(IFERROR(VALUE(LEFT(C81, SEARCH(" ", C81)-1)), 0),Database!$E$2:$F$22, 2, FALSE)</f>
        <v>10</v>
      </c>
      <c r="G81">
        <f ca="1">RANDBETWEEN(Table1[[#This Row],[Minimum Demand]]-10, Table1[[#This Row],[Maximum Demand]]+10)</f>
        <v>115</v>
      </c>
      <c r="H81">
        <f>VLOOKUP(IFERROR(VALUE(LEFT(C81, SEARCH(" ", C81)-1)), 0),Database!$H$2:$I$22, 2, FALSE)</f>
        <v>50</v>
      </c>
      <c r="I81">
        <f>VLOOKUP(IFERROR(VALUE(LEFT(C81, SEARCH(" ", C81)-1)), 0),Database!$K$2:$L$22, 2, FALSE)</f>
        <v>105</v>
      </c>
      <c r="J8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81">
        <f t="shared" ca="1" si="1"/>
        <v>38</v>
      </c>
    </row>
    <row r="82" spans="1:11" x14ac:dyDescent="0.3">
      <c r="A82" t="s">
        <v>25</v>
      </c>
      <c r="B82" t="s">
        <v>461</v>
      </c>
      <c r="C82" t="str">
        <f>VLOOKUP(A82, Database!$A$2:$B$459, 2, FALSE)</f>
        <v>1 Day</v>
      </c>
      <c r="D82" s="8">
        <f>VLOOKUP(A82, Database!$A$2:$C$459, 3, FALSE)</f>
        <v>100</v>
      </c>
      <c r="E82" s="8">
        <f>Table1[[#This Row],[Price]]*0.75-Table1[[#This Row],[Cost per unit of resources]]</f>
        <v>65</v>
      </c>
      <c r="F82" s="8">
        <f>VLOOKUP(IFERROR(VALUE(LEFT(C82, SEARCH(" ", C82)-1)), 0),Database!$E$2:$F$22, 2, FALSE)</f>
        <v>10</v>
      </c>
      <c r="G82">
        <f ca="1">RANDBETWEEN(Table1[[#This Row],[Minimum Demand]]-10, Table1[[#This Row],[Maximum Demand]]+10)</f>
        <v>72</v>
      </c>
      <c r="H82">
        <f>VLOOKUP(IFERROR(VALUE(LEFT(C82, SEARCH(" ", C82)-1)), 0),Database!$H$2:$I$22, 2, FALSE)</f>
        <v>50</v>
      </c>
      <c r="I82">
        <f>VLOOKUP(IFERROR(VALUE(LEFT(C82, SEARCH(" ", C82)-1)), 0),Database!$K$2:$L$22, 2, FALSE)</f>
        <v>105</v>
      </c>
      <c r="J8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82">
        <f t="shared" ca="1" si="1"/>
        <v>22</v>
      </c>
    </row>
    <row r="83" spans="1:11" x14ac:dyDescent="0.3">
      <c r="A83" t="s">
        <v>25</v>
      </c>
      <c r="B83" t="s">
        <v>463</v>
      </c>
      <c r="C83" t="str">
        <f>VLOOKUP(A83, Database!$A$2:$B$459, 2, FALSE)</f>
        <v>1 Day</v>
      </c>
      <c r="D83" s="8">
        <f>VLOOKUP(A83, Database!$A$2:$C$459, 3, FALSE)</f>
        <v>100</v>
      </c>
      <c r="E83" s="8">
        <f>Table1[[#This Row],[Price]]*0.75-Table1[[#This Row],[Cost per unit of resources]]</f>
        <v>65</v>
      </c>
      <c r="F83" s="8">
        <f>VLOOKUP(IFERROR(VALUE(LEFT(C83, SEARCH(" ", C83)-1)), 0),Database!$E$2:$F$22, 2, FALSE)</f>
        <v>10</v>
      </c>
      <c r="G83">
        <f ca="1">RANDBETWEEN(Table1[[#This Row],[Minimum Demand]]-10, Table1[[#This Row],[Maximum Demand]]+10)</f>
        <v>76</v>
      </c>
      <c r="H83">
        <f>VLOOKUP(IFERROR(VALUE(LEFT(C83, SEARCH(" ", C83)-1)), 0),Database!$H$2:$I$22, 2, FALSE)</f>
        <v>50</v>
      </c>
      <c r="I83">
        <f>VLOOKUP(IFERROR(VALUE(LEFT(C83, SEARCH(" ", C83)-1)), 0),Database!$K$2:$L$22, 2, FALSE)</f>
        <v>105</v>
      </c>
      <c r="J8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83">
        <f t="shared" ca="1" si="1"/>
        <v>31</v>
      </c>
    </row>
    <row r="84" spans="1:11" x14ac:dyDescent="0.3">
      <c r="A84" t="s">
        <v>26</v>
      </c>
      <c r="B84" t="s">
        <v>460</v>
      </c>
      <c r="C84" t="str">
        <f>VLOOKUP(A84, Database!$A$2:$B$459, 2, FALSE)</f>
        <v>2 Days / 1 Night</v>
      </c>
      <c r="D84" s="8">
        <f>VLOOKUP(A84, Database!$A$2:$C$459, 3, FALSE)</f>
        <v>210</v>
      </c>
      <c r="E84" s="8">
        <f>Table1[[#This Row],[Price]]*0.75-Table1[[#This Row],[Cost per unit of resources]]</f>
        <v>147.5</v>
      </c>
      <c r="F84" s="8">
        <f>VLOOKUP(IFERROR(VALUE(LEFT(C84, SEARCH(" ", C84)-1)), 0),Database!$E$2:$F$22, 2, FALSE)</f>
        <v>10</v>
      </c>
      <c r="G84">
        <f ca="1">RANDBETWEEN(Table1[[#This Row],[Minimum Demand]]-10, Table1[[#This Row],[Maximum Demand]]+10)</f>
        <v>77</v>
      </c>
      <c r="H84">
        <f>VLOOKUP(IFERROR(VALUE(LEFT(C84, SEARCH(" ", C84)-1)), 0),Database!$H$2:$I$22, 2, FALSE)</f>
        <v>50</v>
      </c>
      <c r="I84">
        <f>VLOOKUP(IFERROR(VALUE(LEFT(C84, SEARCH(" ", C84)-1)), 0),Database!$K$2:$L$22, 2, FALSE)</f>
        <v>105</v>
      </c>
      <c r="J8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84">
        <f t="shared" ca="1" si="1"/>
        <v>27</v>
      </c>
    </row>
    <row r="85" spans="1:11" x14ac:dyDescent="0.3">
      <c r="A85" t="s">
        <v>26</v>
      </c>
      <c r="B85" t="s">
        <v>461</v>
      </c>
      <c r="C85" t="str">
        <f>VLOOKUP(A85, Database!$A$2:$B$459, 2, FALSE)</f>
        <v>2 Days / 1 Night</v>
      </c>
      <c r="D85" s="8">
        <f>VLOOKUP(A85, Database!$A$2:$C$459, 3, FALSE)</f>
        <v>210</v>
      </c>
      <c r="E85" s="8">
        <f>Table1[[#This Row],[Price]]*0.75-Table1[[#This Row],[Cost per unit of resources]]</f>
        <v>147.5</v>
      </c>
      <c r="F85" s="8">
        <f>VLOOKUP(IFERROR(VALUE(LEFT(C85, SEARCH(" ", C85)-1)), 0),Database!$E$2:$F$22, 2, FALSE)</f>
        <v>10</v>
      </c>
      <c r="G85">
        <f ca="1">RANDBETWEEN(Table1[[#This Row],[Minimum Demand]]-10, Table1[[#This Row],[Maximum Demand]]+10)</f>
        <v>50</v>
      </c>
      <c r="H85">
        <f>VLOOKUP(IFERROR(VALUE(LEFT(C85, SEARCH(" ", C85)-1)), 0),Database!$H$2:$I$22, 2, FALSE)</f>
        <v>50</v>
      </c>
      <c r="I85">
        <f>VLOOKUP(IFERROR(VALUE(LEFT(C85, SEARCH(" ", C85)-1)), 0),Database!$K$2:$L$22, 2, FALSE)</f>
        <v>105</v>
      </c>
      <c r="J8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v>
      </c>
      <c r="K85">
        <f t="shared" ca="1" si="1"/>
        <v>25</v>
      </c>
    </row>
    <row r="86" spans="1:11" x14ac:dyDescent="0.3">
      <c r="A86" t="s">
        <v>26</v>
      </c>
      <c r="B86" t="s">
        <v>463</v>
      </c>
      <c r="C86" t="str">
        <f>VLOOKUP(A86, Database!$A$2:$B$459, 2, FALSE)</f>
        <v>2 Days / 1 Night</v>
      </c>
      <c r="D86" s="8">
        <f>VLOOKUP(A86, Database!$A$2:$C$459, 3, FALSE)</f>
        <v>210</v>
      </c>
      <c r="E86" s="8">
        <f>Table1[[#This Row],[Price]]*0.75-Table1[[#This Row],[Cost per unit of resources]]</f>
        <v>147.5</v>
      </c>
      <c r="F86" s="8">
        <f>VLOOKUP(IFERROR(VALUE(LEFT(C86, SEARCH(" ", C86)-1)), 0),Database!$E$2:$F$22, 2, FALSE)</f>
        <v>10</v>
      </c>
      <c r="G86">
        <f ca="1">RANDBETWEEN(Table1[[#This Row],[Minimum Demand]]-10, Table1[[#This Row],[Maximum Demand]]+10)</f>
        <v>40</v>
      </c>
      <c r="H86">
        <f>VLOOKUP(IFERROR(VALUE(LEFT(C86, SEARCH(" ", C86)-1)), 0),Database!$H$2:$I$22, 2, FALSE)</f>
        <v>50</v>
      </c>
      <c r="I86">
        <f>VLOOKUP(IFERROR(VALUE(LEFT(C86, SEARCH(" ", C86)-1)), 0),Database!$K$2:$L$22, 2, FALSE)</f>
        <v>105</v>
      </c>
      <c r="J8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86">
        <f t="shared" ca="1" si="1"/>
        <v>21</v>
      </c>
    </row>
    <row r="87" spans="1:11" x14ac:dyDescent="0.3">
      <c r="A87" t="s">
        <v>27</v>
      </c>
      <c r="B87" t="s">
        <v>462</v>
      </c>
      <c r="C87" t="str">
        <f>VLOOKUP(A87, Database!$A$2:$B$459, 2, FALSE)</f>
        <v>1 Day</v>
      </c>
      <c r="D87" s="8">
        <f>VLOOKUP(A87, Database!$A$2:$C$459, 3, FALSE)</f>
        <v>280</v>
      </c>
      <c r="E87" s="8">
        <f>Table1[[#This Row],[Price]]*0.75-Table1[[#This Row],[Cost per unit of resources]]</f>
        <v>200</v>
      </c>
      <c r="F87" s="8">
        <f>VLOOKUP(IFERROR(VALUE(LEFT(C87, SEARCH(" ", C87)-1)), 0),Database!$E$2:$F$22, 2, FALSE)</f>
        <v>10</v>
      </c>
      <c r="G87">
        <f ca="1">RANDBETWEEN(Table1[[#This Row],[Minimum Demand]]-10, Table1[[#This Row],[Maximum Demand]]+10)</f>
        <v>98</v>
      </c>
      <c r="H87">
        <f>VLOOKUP(IFERROR(VALUE(LEFT(C87, SEARCH(" ", C87)-1)), 0),Database!$H$2:$I$22, 2, FALSE)</f>
        <v>50</v>
      </c>
      <c r="I87">
        <f>VLOOKUP(IFERROR(VALUE(LEFT(C87, SEARCH(" ", C87)-1)), 0),Database!$K$2:$L$22, 2, FALSE)</f>
        <v>105</v>
      </c>
      <c r="J8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31</v>
      </c>
      <c r="K87">
        <f t="shared" ca="1" si="1"/>
        <v>39</v>
      </c>
    </row>
    <row r="88" spans="1:11" x14ac:dyDescent="0.3">
      <c r="A88" t="s">
        <v>27</v>
      </c>
      <c r="B88" t="s">
        <v>463</v>
      </c>
      <c r="C88" t="str">
        <f>VLOOKUP(A88, Database!$A$2:$B$459, 2, FALSE)</f>
        <v>1 Day</v>
      </c>
      <c r="D88" s="8">
        <f>VLOOKUP(A88, Database!$A$2:$C$459, 3, FALSE)</f>
        <v>280</v>
      </c>
      <c r="E88" s="8">
        <f>Table1[[#This Row],[Price]]*0.75-Table1[[#This Row],[Cost per unit of resources]]</f>
        <v>200</v>
      </c>
      <c r="F88" s="8">
        <f>VLOOKUP(IFERROR(VALUE(LEFT(C88, SEARCH(" ", C88)-1)), 0),Database!$E$2:$F$22, 2, FALSE)</f>
        <v>10</v>
      </c>
      <c r="G88">
        <f ca="1">RANDBETWEEN(Table1[[#This Row],[Minimum Demand]]-10, Table1[[#This Row],[Maximum Demand]]+10)</f>
        <v>73</v>
      </c>
      <c r="H88">
        <f>VLOOKUP(IFERROR(VALUE(LEFT(C88, SEARCH(" ", C88)-1)), 0),Database!$H$2:$I$22, 2, FALSE)</f>
        <v>50</v>
      </c>
      <c r="I88">
        <f>VLOOKUP(IFERROR(VALUE(LEFT(C88, SEARCH(" ", C88)-1)), 0),Database!$K$2:$L$22, 2, FALSE)</f>
        <v>105</v>
      </c>
      <c r="J8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88">
        <f t="shared" ca="1" si="1"/>
        <v>25</v>
      </c>
    </row>
    <row r="89" spans="1:11" x14ac:dyDescent="0.3">
      <c r="A89" t="s">
        <v>28</v>
      </c>
      <c r="B89" t="s">
        <v>462</v>
      </c>
      <c r="C89" t="str">
        <f>VLOOKUP(A89, Database!$A$2:$B$459, 2, FALSE)</f>
        <v>1 Day</v>
      </c>
      <c r="D89" s="8">
        <f>VLOOKUP(A89, Database!$A$2:$C$459, 3, FALSE)</f>
        <v>115</v>
      </c>
      <c r="E89" s="8">
        <f>Table1[[#This Row],[Price]]*0.75-Table1[[#This Row],[Cost per unit of resources]]</f>
        <v>76.25</v>
      </c>
      <c r="F89" s="8">
        <f>VLOOKUP(IFERROR(VALUE(LEFT(C89, SEARCH(" ", C89)-1)), 0),Database!$E$2:$F$22, 2, FALSE)</f>
        <v>10</v>
      </c>
      <c r="G89">
        <f ca="1">RANDBETWEEN(Table1[[#This Row],[Minimum Demand]]-10, Table1[[#This Row],[Maximum Demand]]+10)</f>
        <v>70</v>
      </c>
      <c r="H89">
        <f>VLOOKUP(IFERROR(VALUE(LEFT(C89, SEARCH(" ", C89)-1)), 0),Database!$H$2:$I$22, 2, FALSE)</f>
        <v>50</v>
      </c>
      <c r="I89">
        <f>VLOOKUP(IFERROR(VALUE(LEFT(C89, SEARCH(" ", C89)-1)), 0),Database!$K$2:$L$22, 2, FALSE)</f>
        <v>105</v>
      </c>
      <c r="J8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89">
        <f t="shared" ca="1" si="1"/>
        <v>40</v>
      </c>
    </row>
    <row r="90" spans="1:11" x14ac:dyDescent="0.3">
      <c r="A90" t="s">
        <v>28</v>
      </c>
      <c r="B90" t="s">
        <v>463</v>
      </c>
      <c r="C90" t="str">
        <f>VLOOKUP(A90, Database!$A$2:$B$459, 2, FALSE)</f>
        <v>1 Day</v>
      </c>
      <c r="D90" s="8">
        <f>VLOOKUP(A90, Database!$A$2:$C$459, 3, FALSE)</f>
        <v>115</v>
      </c>
      <c r="E90" s="8">
        <f>Table1[[#This Row],[Price]]*0.75-Table1[[#This Row],[Cost per unit of resources]]</f>
        <v>76.25</v>
      </c>
      <c r="F90" s="8">
        <f>VLOOKUP(IFERROR(VALUE(LEFT(C90, SEARCH(" ", C90)-1)), 0),Database!$E$2:$F$22, 2, FALSE)</f>
        <v>10</v>
      </c>
      <c r="G90">
        <f ca="1">RANDBETWEEN(Table1[[#This Row],[Minimum Demand]]-10, Table1[[#This Row],[Maximum Demand]]+10)</f>
        <v>48</v>
      </c>
      <c r="H90">
        <f>VLOOKUP(IFERROR(VALUE(LEFT(C90, SEARCH(" ", C90)-1)), 0),Database!$H$2:$I$22, 2, FALSE)</f>
        <v>50</v>
      </c>
      <c r="I90">
        <f>VLOOKUP(IFERROR(VALUE(LEFT(C90, SEARCH(" ", C90)-1)), 0),Database!$K$2:$L$22, 2, FALSE)</f>
        <v>105</v>
      </c>
      <c r="J9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90">
        <f t="shared" ca="1" si="1"/>
        <v>20</v>
      </c>
    </row>
    <row r="91" spans="1:11" x14ac:dyDescent="0.3">
      <c r="A91" t="s">
        <v>29</v>
      </c>
      <c r="B91" t="s">
        <v>460</v>
      </c>
      <c r="C91" t="str">
        <f>VLOOKUP(A91, Database!$A$2:$B$459, 2, FALSE)</f>
        <v>1 Day</v>
      </c>
      <c r="D91" s="8">
        <f>VLOOKUP(A91, Database!$A$2:$C$459, 3, FALSE)</f>
        <v>275</v>
      </c>
      <c r="E91" s="8">
        <f>Table1[[#This Row],[Price]]*0.75-Table1[[#This Row],[Cost per unit of resources]]</f>
        <v>196.25</v>
      </c>
      <c r="F91" s="8">
        <f>VLOOKUP(IFERROR(VALUE(LEFT(C91, SEARCH(" ", C91)-1)), 0),Database!$E$2:$F$22, 2, FALSE)</f>
        <v>10</v>
      </c>
      <c r="G91">
        <f ca="1">RANDBETWEEN(Table1[[#This Row],[Minimum Demand]]-10, Table1[[#This Row],[Maximum Demand]]+10)</f>
        <v>101</v>
      </c>
      <c r="H91">
        <f>VLOOKUP(IFERROR(VALUE(LEFT(C91, SEARCH(" ", C91)-1)), 0),Database!$H$2:$I$22, 2, FALSE)</f>
        <v>50</v>
      </c>
      <c r="I91">
        <f>VLOOKUP(IFERROR(VALUE(LEFT(C91, SEARCH(" ", C91)-1)), 0),Database!$K$2:$L$22, 2, FALSE)</f>
        <v>105</v>
      </c>
      <c r="J9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24</v>
      </c>
      <c r="K91">
        <f t="shared" ca="1" si="1"/>
        <v>30</v>
      </c>
    </row>
    <row r="92" spans="1:11" x14ac:dyDescent="0.3">
      <c r="A92" t="s">
        <v>29</v>
      </c>
      <c r="B92" t="s">
        <v>461</v>
      </c>
      <c r="C92" t="str">
        <f>VLOOKUP(A92, Database!$A$2:$B$459, 2, FALSE)</f>
        <v>1 Day</v>
      </c>
      <c r="D92" s="8">
        <f>VLOOKUP(A92, Database!$A$2:$C$459, 3, FALSE)</f>
        <v>275</v>
      </c>
      <c r="E92" s="8">
        <f>Table1[[#This Row],[Price]]*0.75-Table1[[#This Row],[Cost per unit of resources]]</f>
        <v>196.25</v>
      </c>
      <c r="F92" s="8">
        <f>VLOOKUP(IFERROR(VALUE(LEFT(C92, SEARCH(" ", C92)-1)), 0),Database!$E$2:$F$22, 2, FALSE)</f>
        <v>10</v>
      </c>
      <c r="G92">
        <f ca="1">RANDBETWEEN(Table1[[#This Row],[Minimum Demand]]-10, Table1[[#This Row],[Maximum Demand]]+10)</f>
        <v>91</v>
      </c>
      <c r="H92">
        <f>VLOOKUP(IFERROR(VALUE(LEFT(C92, SEARCH(" ", C92)-1)), 0),Database!$H$2:$I$22, 2, FALSE)</f>
        <v>50</v>
      </c>
      <c r="I92">
        <f>VLOOKUP(IFERROR(VALUE(LEFT(C92, SEARCH(" ", C92)-1)), 0),Database!$K$2:$L$22, 2, FALSE)</f>
        <v>105</v>
      </c>
      <c r="J9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92">
        <f t="shared" ca="1" si="1"/>
        <v>35</v>
      </c>
    </row>
    <row r="93" spans="1:11" x14ac:dyDescent="0.3">
      <c r="A93" t="s">
        <v>29</v>
      </c>
      <c r="B93" t="s">
        <v>462</v>
      </c>
      <c r="C93" t="str">
        <f>VLOOKUP(A93, Database!$A$2:$B$459, 2, FALSE)</f>
        <v>1 Day</v>
      </c>
      <c r="D93" s="8">
        <f>VLOOKUP(A93, Database!$A$2:$C$459, 3, FALSE)</f>
        <v>275</v>
      </c>
      <c r="E93" s="8">
        <f>Table1[[#This Row],[Price]]*0.75-Table1[[#This Row],[Cost per unit of resources]]</f>
        <v>196.25</v>
      </c>
      <c r="F93" s="8">
        <f>VLOOKUP(IFERROR(VALUE(LEFT(C93, SEARCH(" ", C93)-1)), 0),Database!$E$2:$F$22, 2, FALSE)</f>
        <v>10</v>
      </c>
      <c r="G93">
        <f ca="1">RANDBETWEEN(Table1[[#This Row],[Minimum Demand]]-10, Table1[[#This Row],[Maximum Demand]]+10)</f>
        <v>99</v>
      </c>
      <c r="H93">
        <f>VLOOKUP(IFERROR(VALUE(LEFT(C93, SEARCH(" ", C93)-1)), 0),Database!$H$2:$I$22, 2, FALSE)</f>
        <v>50</v>
      </c>
      <c r="I93">
        <f>VLOOKUP(IFERROR(VALUE(LEFT(C93, SEARCH(" ", C93)-1)), 0),Database!$K$2:$L$22, 2, FALSE)</f>
        <v>105</v>
      </c>
      <c r="J9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19</v>
      </c>
      <c r="K93">
        <f t="shared" ca="1" si="1"/>
        <v>24</v>
      </c>
    </row>
    <row r="94" spans="1:11" x14ac:dyDescent="0.3">
      <c r="A94" t="s">
        <v>29</v>
      </c>
      <c r="B94" t="s">
        <v>463</v>
      </c>
      <c r="C94" t="str">
        <f>VLOOKUP(A94, Database!$A$2:$B$459, 2, FALSE)</f>
        <v>1 Day</v>
      </c>
      <c r="D94" s="8">
        <f>VLOOKUP(A94, Database!$A$2:$C$459, 3, FALSE)</f>
        <v>275</v>
      </c>
      <c r="E94" s="8">
        <f>Table1[[#This Row],[Price]]*0.75-Table1[[#This Row],[Cost per unit of resources]]</f>
        <v>196.25</v>
      </c>
      <c r="F94" s="8">
        <f>VLOOKUP(IFERROR(VALUE(LEFT(C94, SEARCH(" ", C94)-1)), 0),Database!$E$2:$F$22, 2, FALSE)</f>
        <v>10</v>
      </c>
      <c r="G94">
        <f ca="1">RANDBETWEEN(Table1[[#This Row],[Minimum Demand]]-10, Table1[[#This Row],[Maximum Demand]]+10)</f>
        <v>62</v>
      </c>
      <c r="H94">
        <f>VLOOKUP(IFERROR(VALUE(LEFT(C94, SEARCH(" ", C94)-1)), 0),Database!$H$2:$I$22, 2, FALSE)</f>
        <v>50</v>
      </c>
      <c r="I94">
        <f>VLOOKUP(IFERROR(VALUE(LEFT(C94, SEARCH(" ", C94)-1)), 0),Database!$K$2:$L$22, 2, FALSE)</f>
        <v>105</v>
      </c>
      <c r="J9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94">
        <f t="shared" ca="1" si="1"/>
        <v>26</v>
      </c>
    </row>
    <row r="95" spans="1:11" x14ac:dyDescent="0.3">
      <c r="A95" t="s">
        <v>30</v>
      </c>
      <c r="B95" t="s">
        <v>460</v>
      </c>
      <c r="C95" t="str">
        <f>VLOOKUP(A95, Database!$A$2:$B$459, 2, FALSE)</f>
        <v>2 Days / 1 Night</v>
      </c>
      <c r="D95" s="8">
        <f>VLOOKUP(A95, Database!$A$2:$C$459, 3, FALSE)</f>
        <v>340</v>
      </c>
      <c r="E95" s="8">
        <f>Table1[[#This Row],[Price]]*0.75-Table1[[#This Row],[Cost per unit of resources]]</f>
        <v>245</v>
      </c>
      <c r="F95" s="8">
        <f>VLOOKUP(IFERROR(VALUE(LEFT(C95, SEARCH(" ", C95)-1)), 0),Database!$E$2:$F$22, 2, FALSE)</f>
        <v>10</v>
      </c>
      <c r="G95">
        <f ca="1">RANDBETWEEN(Table1[[#This Row],[Minimum Demand]]-10, Table1[[#This Row],[Maximum Demand]]+10)</f>
        <v>113</v>
      </c>
      <c r="H95">
        <f>VLOOKUP(IFERROR(VALUE(LEFT(C95, SEARCH(" ", C95)-1)), 0),Database!$H$2:$I$22, 2, FALSE)</f>
        <v>50</v>
      </c>
      <c r="I95">
        <f>VLOOKUP(IFERROR(VALUE(LEFT(C95, SEARCH(" ", C95)-1)), 0),Database!$K$2:$L$22, 2, FALSE)</f>
        <v>105</v>
      </c>
      <c r="J9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95">
        <f t="shared" ca="1" si="1"/>
        <v>30</v>
      </c>
    </row>
    <row r="96" spans="1:11" x14ac:dyDescent="0.3">
      <c r="A96" t="s">
        <v>30</v>
      </c>
      <c r="B96" t="s">
        <v>461</v>
      </c>
      <c r="C96" t="str">
        <f>VLOOKUP(A96, Database!$A$2:$B$459, 2, FALSE)</f>
        <v>2 Days / 1 Night</v>
      </c>
      <c r="D96" s="8">
        <f>VLOOKUP(A96, Database!$A$2:$C$459, 3, FALSE)</f>
        <v>340</v>
      </c>
      <c r="E96" s="8">
        <f>Table1[[#This Row],[Price]]*0.75-Table1[[#This Row],[Cost per unit of resources]]</f>
        <v>245</v>
      </c>
      <c r="F96" s="8">
        <f>VLOOKUP(IFERROR(VALUE(LEFT(C96, SEARCH(" ", C96)-1)), 0),Database!$E$2:$F$22, 2, FALSE)</f>
        <v>10</v>
      </c>
      <c r="G96">
        <f ca="1">RANDBETWEEN(Table1[[#This Row],[Minimum Demand]]-10, Table1[[#This Row],[Maximum Demand]]+10)</f>
        <v>85</v>
      </c>
      <c r="H96">
        <f>VLOOKUP(IFERROR(VALUE(LEFT(C96, SEARCH(" ", C96)-1)), 0),Database!$H$2:$I$22, 2, FALSE)</f>
        <v>50</v>
      </c>
      <c r="I96">
        <f>VLOOKUP(IFERROR(VALUE(LEFT(C96, SEARCH(" ", C96)-1)), 0),Database!$K$2:$L$22, 2, FALSE)</f>
        <v>105</v>
      </c>
      <c r="J9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96">
        <f t="shared" ca="1" si="1"/>
        <v>24</v>
      </c>
    </row>
    <row r="97" spans="1:11" x14ac:dyDescent="0.3">
      <c r="A97" t="s">
        <v>30</v>
      </c>
      <c r="B97" t="s">
        <v>462</v>
      </c>
      <c r="C97" t="str">
        <f>VLOOKUP(A97, Database!$A$2:$B$459, 2, FALSE)</f>
        <v>2 Days / 1 Night</v>
      </c>
      <c r="D97" s="8">
        <f>VLOOKUP(A97, Database!$A$2:$C$459, 3, FALSE)</f>
        <v>340</v>
      </c>
      <c r="E97" s="8">
        <f>Table1[[#This Row],[Price]]*0.75-Table1[[#This Row],[Cost per unit of resources]]</f>
        <v>245</v>
      </c>
      <c r="F97" s="8">
        <f>VLOOKUP(IFERROR(VALUE(LEFT(C97, SEARCH(" ", C97)-1)), 0),Database!$E$2:$F$22, 2, FALSE)</f>
        <v>10</v>
      </c>
      <c r="G97">
        <f ca="1">RANDBETWEEN(Table1[[#This Row],[Minimum Demand]]-10, Table1[[#This Row],[Maximum Demand]]+10)</f>
        <v>79</v>
      </c>
      <c r="H97">
        <f>VLOOKUP(IFERROR(VALUE(LEFT(C97, SEARCH(" ", C97)-1)), 0),Database!$H$2:$I$22, 2, FALSE)</f>
        <v>50</v>
      </c>
      <c r="I97">
        <f>VLOOKUP(IFERROR(VALUE(LEFT(C97, SEARCH(" ", C97)-1)), 0),Database!$K$2:$L$22, 2, FALSE)</f>
        <v>105</v>
      </c>
      <c r="J9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97">
        <f t="shared" ca="1" si="1"/>
        <v>20</v>
      </c>
    </row>
    <row r="98" spans="1:11" x14ac:dyDescent="0.3">
      <c r="A98" t="s">
        <v>30</v>
      </c>
      <c r="B98" t="s">
        <v>463</v>
      </c>
      <c r="C98" t="str">
        <f>VLOOKUP(A98, Database!$A$2:$B$459, 2, FALSE)</f>
        <v>2 Days / 1 Night</v>
      </c>
      <c r="D98" s="8">
        <f>VLOOKUP(A98, Database!$A$2:$C$459, 3, FALSE)</f>
        <v>340</v>
      </c>
      <c r="E98" s="8">
        <f>Table1[[#This Row],[Price]]*0.75-Table1[[#This Row],[Cost per unit of resources]]</f>
        <v>245</v>
      </c>
      <c r="F98" s="8">
        <f>VLOOKUP(IFERROR(VALUE(LEFT(C98, SEARCH(" ", C98)-1)), 0),Database!$E$2:$F$22, 2, FALSE)</f>
        <v>10</v>
      </c>
      <c r="G98">
        <f ca="1">RANDBETWEEN(Table1[[#This Row],[Minimum Demand]]-10, Table1[[#This Row],[Maximum Demand]]+10)</f>
        <v>76</v>
      </c>
      <c r="H98">
        <f>VLOOKUP(IFERROR(VALUE(LEFT(C98, SEARCH(" ", C98)-1)), 0),Database!$H$2:$I$22, 2, FALSE)</f>
        <v>50</v>
      </c>
      <c r="I98">
        <f>VLOOKUP(IFERROR(VALUE(LEFT(C98, SEARCH(" ", C98)-1)), 0),Database!$K$2:$L$22, 2, FALSE)</f>
        <v>105</v>
      </c>
      <c r="J9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98">
        <f t="shared" ca="1" si="1"/>
        <v>31</v>
      </c>
    </row>
    <row r="99" spans="1:11" x14ac:dyDescent="0.3">
      <c r="A99" t="s">
        <v>31</v>
      </c>
      <c r="B99" t="s">
        <v>460</v>
      </c>
      <c r="C99" t="str">
        <f>VLOOKUP(A99, Database!$A$2:$B$459, 2, FALSE)</f>
        <v>2 Days / 1 Night</v>
      </c>
      <c r="D99" s="8">
        <f>VLOOKUP(A99, Database!$A$2:$C$459, 3, FALSE)</f>
        <v>400</v>
      </c>
      <c r="E99" s="8">
        <f>Table1[[#This Row],[Price]]*0.75-Table1[[#This Row],[Cost per unit of resources]]</f>
        <v>290</v>
      </c>
      <c r="F99" s="8">
        <f>VLOOKUP(IFERROR(VALUE(LEFT(C99, SEARCH(" ", C99)-1)), 0),Database!$E$2:$F$22, 2, FALSE)</f>
        <v>10</v>
      </c>
      <c r="G99">
        <f ca="1">RANDBETWEEN(Table1[[#This Row],[Minimum Demand]]-10, Table1[[#This Row],[Maximum Demand]]+10)</f>
        <v>86</v>
      </c>
      <c r="H99">
        <f>VLOOKUP(IFERROR(VALUE(LEFT(C99, SEARCH(" ", C99)-1)), 0),Database!$H$2:$I$22, 2, FALSE)</f>
        <v>50</v>
      </c>
      <c r="I99">
        <f>VLOOKUP(IFERROR(VALUE(LEFT(C99, SEARCH(" ", C99)-1)), 0),Database!$K$2:$L$22, 2, FALSE)</f>
        <v>105</v>
      </c>
      <c r="J9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99">
        <f t="shared" ca="1" si="1"/>
        <v>29</v>
      </c>
    </row>
    <row r="100" spans="1:11" x14ac:dyDescent="0.3">
      <c r="A100" t="s">
        <v>31</v>
      </c>
      <c r="B100" t="s">
        <v>461</v>
      </c>
      <c r="C100" t="str">
        <f>VLOOKUP(A100, Database!$A$2:$B$459, 2, FALSE)</f>
        <v>2 Days / 1 Night</v>
      </c>
      <c r="D100" s="8">
        <f>VLOOKUP(A100, Database!$A$2:$C$459, 3, FALSE)</f>
        <v>400</v>
      </c>
      <c r="E100" s="8">
        <f>Table1[[#This Row],[Price]]*0.75-Table1[[#This Row],[Cost per unit of resources]]</f>
        <v>290</v>
      </c>
      <c r="F100" s="8">
        <f>VLOOKUP(IFERROR(VALUE(LEFT(C100, SEARCH(" ", C100)-1)), 0),Database!$E$2:$F$22, 2, FALSE)</f>
        <v>10</v>
      </c>
      <c r="G100">
        <f ca="1">RANDBETWEEN(Table1[[#This Row],[Minimum Demand]]-10, Table1[[#This Row],[Maximum Demand]]+10)</f>
        <v>57</v>
      </c>
      <c r="H100">
        <f>VLOOKUP(IFERROR(VALUE(LEFT(C100, SEARCH(" ", C100)-1)), 0),Database!$H$2:$I$22, 2, FALSE)</f>
        <v>50</v>
      </c>
      <c r="I100">
        <f>VLOOKUP(IFERROR(VALUE(LEFT(C100, SEARCH(" ", C100)-1)), 0),Database!$K$2:$L$22, 2, FALSE)</f>
        <v>105</v>
      </c>
      <c r="J10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00">
        <f t="shared" ca="1" si="1"/>
        <v>34</v>
      </c>
    </row>
    <row r="101" spans="1:11" x14ac:dyDescent="0.3">
      <c r="A101" t="s">
        <v>31</v>
      </c>
      <c r="B101" t="s">
        <v>462</v>
      </c>
      <c r="C101" t="str">
        <f>VLOOKUP(A101, Database!$A$2:$B$459, 2, FALSE)</f>
        <v>2 Days / 1 Night</v>
      </c>
      <c r="D101" s="8">
        <f>VLOOKUP(A101, Database!$A$2:$C$459, 3, FALSE)</f>
        <v>400</v>
      </c>
      <c r="E101" s="8">
        <f>Table1[[#This Row],[Price]]*0.75-Table1[[#This Row],[Cost per unit of resources]]</f>
        <v>290</v>
      </c>
      <c r="F101" s="8">
        <f>VLOOKUP(IFERROR(VALUE(LEFT(C101, SEARCH(" ", C101)-1)), 0),Database!$E$2:$F$22, 2, FALSE)</f>
        <v>10</v>
      </c>
      <c r="G101">
        <f ca="1">RANDBETWEEN(Table1[[#This Row],[Minimum Demand]]-10, Table1[[#This Row],[Maximum Demand]]+10)</f>
        <v>46</v>
      </c>
      <c r="H101">
        <f>VLOOKUP(IFERROR(VALUE(LEFT(C101, SEARCH(" ", C101)-1)), 0),Database!$H$2:$I$22, 2, FALSE)</f>
        <v>50</v>
      </c>
      <c r="I101">
        <f>VLOOKUP(IFERROR(VALUE(LEFT(C101, SEARCH(" ", C101)-1)), 0),Database!$K$2:$L$22, 2, FALSE)</f>
        <v>105</v>
      </c>
      <c r="J10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01">
        <f t="shared" ca="1" si="1"/>
        <v>27</v>
      </c>
    </row>
    <row r="102" spans="1:11" x14ac:dyDescent="0.3">
      <c r="A102" t="s">
        <v>31</v>
      </c>
      <c r="B102" t="s">
        <v>463</v>
      </c>
      <c r="C102" t="str">
        <f>VLOOKUP(A102, Database!$A$2:$B$459, 2, FALSE)</f>
        <v>2 Days / 1 Night</v>
      </c>
      <c r="D102" s="8">
        <f>VLOOKUP(A102, Database!$A$2:$C$459, 3, FALSE)</f>
        <v>400</v>
      </c>
      <c r="E102" s="8">
        <f>Table1[[#This Row],[Price]]*0.75-Table1[[#This Row],[Cost per unit of resources]]</f>
        <v>290</v>
      </c>
      <c r="F102" s="8">
        <f>VLOOKUP(IFERROR(VALUE(LEFT(C102, SEARCH(" ", C102)-1)), 0),Database!$E$2:$F$22, 2, FALSE)</f>
        <v>10</v>
      </c>
      <c r="G102">
        <f ca="1">RANDBETWEEN(Table1[[#This Row],[Minimum Demand]]-10, Table1[[#This Row],[Maximum Demand]]+10)</f>
        <v>59</v>
      </c>
      <c r="H102">
        <f>VLOOKUP(IFERROR(VALUE(LEFT(C102, SEARCH(" ", C102)-1)), 0),Database!$H$2:$I$22, 2, FALSE)</f>
        <v>50</v>
      </c>
      <c r="I102">
        <f>VLOOKUP(IFERROR(VALUE(LEFT(C102, SEARCH(" ", C102)-1)), 0),Database!$K$2:$L$22, 2, FALSE)</f>
        <v>105</v>
      </c>
      <c r="J10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02">
        <f t="shared" ca="1" si="1"/>
        <v>33</v>
      </c>
    </row>
    <row r="103" spans="1:11" x14ac:dyDescent="0.3">
      <c r="A103" t="s">
        <v>32</v>
      </c>
      <c r="B103" t="s">
        <v>460</v>
      </c>
      <c r="C103" t="str">
        <f>VLOOKUP(A103, Database!$A$2:$B$459, 2, FALSE)</f>
        <v>1 Day</v>
      </c>
      <c r="D103" s="8">
        <f>VLOOKUP(A103, Database!$A$2:$C$459, 3, FALSE)</f>
        <v>170</v>
      </c>
      <c r="E103" s="8">
        <f>Table1[[#This Row],[Price]]*0.75-Table1[[#This Row],[Cost per unit of resources]]</f>
        <v>117.5</v>
      </c>
      <c r="F103" s="8">
        <f>VLOOKUP(IFERROR(VALUE(LEFT(C103, SEARCH(" ", C103)-1)), 0),Database!$E$2:$F$22, 2, FALSE)</f>
        <v>10</v>
      </c>
      <c r="G103">
        <f ca="1">RANDBETWEEN(Table1[[#This Row],[Minimum Demand]]-10, Table1[[#This Row],[Maximum Demand]]+10)</f>
        <v>111</v>
      </c>
      <c r="H103">
        <f>VLOOKUP(IFERROR(VALUE(LEFT(C103, SEARCH(" ", C103)-1)), 0),Database!$H$2:$I$22, 2, FALSE)</f>
        <v>50</v>
      </c>
      <c r="I103">
        <f>VLOOKUP(IFERROR(VALUE(LEFT(C103, SEARCH(" ", C103)-1)), 0),Database!$K$2:$L$22, 2, FALSE)</f>
        <v>105</v>
      </c>
      <c r="J10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03">
        <f t="shared" ca="1" si="1"/>
        <v>37</v>
      </c>
    </row>
    <row r="104" spans="1:11" x14ac:dyDescent="0.3">
      <c r="A104" t="s">
        <v>32</v>
      </c>
      <c r="B104" t="s">
        <v>461</v>
      </c>
      <c r="C104" t="str">
        <f>VLOOKUP(A104, Database!$A$2:$B$459, 2, FALSE)</f>
        <v>1 Day</v>
      </c>
      <c r="D104" s="8">
        <f>VLOOKUP(A104, Database!$A$2:$C$459, 3, FALSE)</f>
        <v>170</v>
      </c>
      <c r="E104" s="8">
        <f>Table1[[#This Row],[Price]]*0.75-Table1[[#This Row],[Cost per unit of resources]]</f>
        <v>117.5</v>
      </c>
      <c r="F104" s="8">
        <f>VLOOKUP(IFERROR(VALUE(LEFT(C104, SEARCH(" ", C104)-1)), 0),Database!$E$2:$F$22, 2, FALSE)</f>
        <v>10</v>
      </c>
      <c r="G104">
        <f ca="1">RANDBETWEEN(Table1[[#This Row],[Minimum Demand]]-10, Table1[[#This Row],[Maximum Demand]]+10)</f>
        <v>73</v>
      </c>
      <c r="H104">
        <f>VLOOKUP(IFERROR(VALUE(LEFT(C104, SEARCH(" ", C104)-1)), 0),Database!$H$2:$I$22, 2, FALSE)</f>
        <v>50</v>
      </c>
      <c r="I104">
        <f>VLOOKUP(IFERROR(VALUE(LEFT(C104, SEARCH(" ", C104)-1)), 0),Database!$K$2:$L$22, 2, FALSE)</f>
        <v>105</v>
      </c>
      <c r="J10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04">
        <f t="shared" ca="1" si="1"/>
        <v>37</v>
      </c>
    </row>
    <row r="105" spans="1:11" x14ac:dyDescent="0.3">
      <c r="A105" t="s">
        <v>32</v>
      </c>
      <c r="B105" t="s">
        <v>462</v>
      </c>
      <c r="C105" t="str">
        <f>VLOOKUP(A105, Database!$A$2:$B$459, 2, FALSE)</f>
        <v>1 Day</v>
      </c>
      <c r="D105" s="8">
        <f>VLOOKUP(A105, Database!$A$2:$C$459, 3, FALSE)</f>
        <v>170</v>
      </c>
      <c r="E105" s="8">
        <f>Table1[[#This Row],[Price]]*0.75-Table1[[#This Row],[Cost per unit of resources]]</f>
        <v>117.5</v>
      </c>
      <c r="F105" s="8">
        <f>VLOOKUP(IFERROR(VALUE(LEFT(C105, SEARCH(" ", C105)-1)), 0),Database!$E$2:$F$22, 2, FALSE)</f>
        <v>10</v>
      </c>
      <c r="G105">
        <f ca="1">RANDBETWEEN(Table1[[#This Row],[Minimum Demand]]-10, Table1[[#This Row],[Maximum Demand]]+10)</f>
        <v>72</v>
      </c>
      <c r="H105">
        <f>VLOOKUP(IFERROR(VALUE(LEFT(C105, SEARCH(" ", C105)-1)), 0),Database!$H$2:$I$22, 2, FALSE)</f>
        <v>50</v>
      </c>
      <c r="I105">
        <f>VLOOKUP(IFERROR(VALUE(LEFT(C105, SEARCH(" ", C105)-1)), 0),Database!$K$2:$L$22, 2, FALSE)</f>
        <v>105</v>
      </c>
      <c r="J10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05">
        <f t="shared" ca="1" si="1"/>
        <v>39</v>
      </c>
    </row>
    <row r="106" spans="1:11" x14ac:dyDescent="0.3">
      <c r="A106" t="s">
        <v>32</v>
      </c>
      <c r="B106" t="s">
        <v>463</v>
      </c>
      <c r="C106" t="str">
        <f>VLOOKUP(A106, Database!$A$2:$B$459, 2, FALSE)</f>
        <v>1 Day</v>
      </c>
      <c r="D106" s="8">
        <f>VLOOKUP(A106, Database!$A$2:$C$459, 3, FALSE)</f>
        <v>170</v>
      </c>
      <c r="E106" s="8">
        <f>Table1[[#This Row],[Price]]*0.75-Table1[[#This Row],[Cost per unit of resources]]</f>
        <v>117.5</v>
      </c>
      <c r="F106" s="8">
        <f>VLOOKUP(IFERROR(VALUE(LEFT(C106, SEARCH(" ", C106)-1)), 0),Database!$E$2:$F$22, 2, FALSE)</f>
        <v>10</v>
      </c>
      <c r="G106">
        <f ca="1">RANDBETWEEN(Table1[[#This Row],[Minimum Demand]]-10, Table1[[#This Row],[Maximum Demand]]+10)</f>
        <v>92</v>
      </c>
      <c r="H106">
        <f>VLOOKUP(IFERROR(VALUE(LEFT(C106, SEARCH(" ", C106)-1)), 0),Database!$H$2:$I$22, 2, FALSE)</f>
        <v>50</v>
      </c>
      <c r="I106">
        <f>VLOOKUP(IFERROR(VALUE(LEFT(C106, SEARCH(" ", C106)-1)), 0),Database!$K$2:$L$22, 2, FALSE)</f>
        <v>105</v>
      </c>
      <c r="J10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06">
        <f t="shared" ca="1" si="1"/>
        <v>20</v>
      </c>
    </row>
    <row r="107" spans="1:11" x14ac:dyDescent="0.3">
      <c r="A107" t="s">
        <v>33</v>
      </c>
      <c r="B107" t="s">
        <v>461</v>
      </c>
      <c r="C107" t="str">
        <f>VLOOKUP(A107, Database!$A$2:$B$459, 2, FALSE)</f>
        <v>1 Day</v>
      </c>
      <c r="D107" s="8">
        <f>VLOOKUP(A107, Database!$A$2:$C$459, 3, FALSE)</f>
        <v>180</v>
      </c>
      <c r="E107" s="8">
        <f>Table1[[#This Row],[Price]]*0.75-Table1[[#This Row],[Cost per unit of resources]]</f>
        <v>125</v>
      </c>
      <c r="F107" s="8">
        <f>VLOOKUP(IFERROR(VALUE(LEFT(C107, SEARCH(" ", C107)-1)), 0),Database!$E$2:$F$22, 2, FALSE)</f>
        <v>10</v>
      </c>
      <c r="G107">
        <f ca="1">RANDBETWEEN(Table1[[#This Row],[Minimum Demand]]-10, Table1[[#This Row],[Maximum Demand]]+10)</f>
        <v>45</v>
      </c>
      <c r="H107">
        <f>VLOOKUP(IFERROR(VALUE(LEFT(C107, SEARCH(" ", C107)-1)), 0),Database!$H$2:$I$22, 2, FALSE)</f>
        <v>50</v>
      </c>
      <c r="I107">
        <f>VLOOKUP(IFERROR(VALUE(LEFT(C107, SEARCH(" ", C107)-1)), 0),Database!$K$2:$L$22, 2, FALSE)</f>
        <v>105</v>
      </c>
      <c r="J10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07">
        <f t="shared" ca="1" si="1"/>
        <v>20</v>
      </c>
    </row>
    <row r="108" spans="1:11" x14ac:dyDescent="0.3">
      <c r="A108" t="s">
        <v>33</v>
      </c>
      <c r="B108" t="s">
        <v>463</v>
      </c>
      <c r="C108" t="str">
        <f>VLOOKUP(A108, Database!$A$2:$B$459, 2, FALSE)</f>
        <v>1 Day</v>
      </c>
      <c r="D108" s="8">
        <f>VLOOKUP(A108, Database!$A$2:$C$459, 3, FALSE)</f>
        <v>180</v>
      </c>
      <c r="E108" s="8">
        <f>Table1[[#This Row],[Price]]*0.75-Table1[[#This Row],[Cost per unit of resources]]</f>
        <v>125</v>
      </c>
      <c r="F108" s="8">
        <f>VLOOKUP(IFERROR(VALUE(LEFT(C108, SEARCH(" ", C108)-1)), 0),Database!$E$2:$F$22, 2, FALSE)</f>
        <v>10</v>
      </c>
      <c r="G108">
        <f ca="1">RANDBETWEEN(Table1[[#This Row],[Minimum Demand]]-10, Table1[[#This Row],[Maximum Demand]]+10)</f>
        <v>45</v>
      </c>
      <c r="H108">
        <f>VLOOKUP(IFERROR(VALUE(LEFT(C108, SEARCH(" ", C108)-1)), 0),Database!$H$2:$I$22, 2, FALSE)</f>
        <v>50</v>
      </c>
      <c r="I108">
        <f>VLOOKUP(IFERROR(VALUE(LEFT(C108, SEARCH(" ", C108)-1)), 0),Database!$K$2:$L$22, 2, FALSE)</f>
        <v>105</v>
      </c>
      <c r="J10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08">
        <f t="shared" ca="1" si="1"/>
        <v>21</v>
      </c>
    </row>
    <row r="109" spans="1:11" x14ac:dyDescent="0.3">
      <c r="A109" t="s">
        <v>34</v>
      </c>
      <c r="B109" t="s">
        <v>460</v>
      </c>
      <c r="C109" t="str">
        <f>VLOOKUP(A109, Database!$A$2:$B$459, 2, FALSE)</f>
        <v>2 Days / 1 Night</v>
      </c>
      <c r="D109" s="8">
        <f>VLOOKUP(A109, Database!$A$2:$C$459, 3, FALSE)</f>
        <v>430</v>
      </c>
      <c r="E109" s="8">
        <f>Table1[[#This Row],[Price]]*0.75-Table1[[#This Row],[Cost per unit of resources]]</f>
        <v>312.5</v>
      </c>
      <c r="F109" s="8">
        <f>VLOOKUP(IFERROR(VALUE(LEFT(C109, SEARCH(" ", C109)-1)), 0),Database!$E$2:$F$22, 2, FALSE)</f>
        <v>10</v>
      </c>
      <c r="G109">
        <f ca="1">RANDBETWEEN(Table1[[#This Row],[Minimum Demand]]-10, Table1[[#This Row],[Maximum Demand]]+10)</f>
        <v>60</v>
      </c>
      <c r="H109">
        <f>VLOOKUP(IFERROR(VALUE(LEFT(C109, SEARCH(" ", C109)-1)), 0),Database!$H$2:$I$22, 2, FALSE)</f>
        <v>50</v>
      </c>
      <c r="I109">
        <f>VLOOKUP(IFERROR(VALUE(LEFT(C109, SEARCH(" ", C109)-1)), 0),Database!$K$2:$L$22, 2, FALSE)</f>
        <v>105</v>
      </c>
      <c r="J10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09">
        <f t="shared" ca="1" si="1"/>
        <v>40</v>
      </c>
    </row>
    <row r="110" spans="1:11" x14ac:dyDescent="0.3">
      <c r="A110" t="s">
        <v>34</v>
      </c>
      <c r="B110" t="s">
        <v>461</v>
      </c>
      <c r="C110" t="str">
        <f>VLOOKUP(A110, Database!$A$2:$B$459, 2, FALSE)</f>
        <v>2 Days / 1 Night</v>
      </c>
      <c r="D110" s="8">
        <f>VLOOKUP(A110, Database!$A$2:$C$459, 3, FALSE)</f>
        <v>430</v>
      </c>
      <c r="E110" s="8">
        <f>Table1[[#This Row],[Price]]*0.75-Table1[[#This Row],[Cost per unit of resources]]</f>
        <v>312.5</v>
      </c>
      <c r="F110" s="8">
        <f>VLOOKUP(IFERROR(VALUE(LEFT(C110, SEARCH(" ", C110)-1)), 0),Database!$E$2:$F$22, 2, FALSE)</f>
        <v>10</v>
      </c>
      <c r="G110">
        <f ca="1">RANDBETWEEN(Table1[[#This Row],[Minimum Demand]]-10, Table1[[#This Row],[Maximum Demand]]+10)</f>
        <v>89</v>
      </c>
      <c r="H110">
        <f>VLOOKUP(IFERROR(VALUE(LEFT(C110, SEARCH(" ", C110)-1)), 0),Database!$H$2:$I$22, 2, FALSE)</f>
        <v>50</v>
      </c>
      <c r="I110">
        <f>VLOOKUP(IFERROR(VALUE(LEFT(C110, SEARCH(" ", C110)-1)), 0),Database!$K$2:$L$22, 2, FALSE)</f>
        <v>105</v>
      </c>
      <c r="J11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10">
        <f t="shared" ca="1" si="1"/>
        <v>22</v>
      </c>
    </row>
    <row r="111" spans="1:11" x14ac:dyDescent="0.3">
      <c r="A111" t="s">
        <v>34</v>
      </c>
      <c r="B111" t="s">
        <v>462</v>
      </c>
      <c r="C111" t="str">
        <f>VLOOKUP(A111, Database!$A$2:$B$459, 2, FALSE)</f>
        <v>2 Days / 1 Night</v>
      </c>
      <c r="D111" s="8">
        <f>VLOOKUP(A111, Database!$A$2:$C$459, 3, FALSE)</f>
        <v>430</v>
      </c>
      <c r="E111" s="8">
        <f>Table1[[#This Row],[Price]]*0.75-Table1[[#This Row],[Cost per unit of resources]]</f>
        <v>312.5</v>
      </c>
      <c r="F111" s="8">
        <f>VLOOKUP(IFERROR(VALUE(LEFT(C111, SEARCH(" ", C111)-1)), 0),Database!$E$2:$F$22, 2, FALSE)</f>
        <v>10</v>
      </c>
      <c r="G111">
        <f ca="1">RANDBETWEEN(Table1[[#This Row],[Minimum Demand]]-10, Table1[[#This Row],[Maximum Demand]]+10)</f>
        <v>71</v>
      </c>
      <c r="H111">
        <f>VLOOKUP(IFERROR(VALUE(LEFT(C111, SEARCH(" ", C111)-1)), 0),Database!$H$2:$I$22, 2, FALSE)</f>
        <v>50</v>
      </c>
      <c r="I111">
        <f>VLOOKUP(IFERROR(VALUE(LEFT(C111, SEARCH(" ", C111)-1)), 0),Database!$K$2:$L$22, 2, FALSE)</f>
        <v>105</v>
      </c>
      <c r="J11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11">
        <f t="shared" ca="1" si="1"/>
        <v>26</v>
      </c>
    </row>
    <row r="112" spans="1:11" x14ac:dyDescent="0.3">
      <c r="A112" t="s">
        <v>34</v>
      </c>
      <c r="B112" t="s">
        <v>463</v>
      </c>
      <c r="C112" t="str">
        <f>VLOOKUP(A112, Database!$A$2:$B$459, 2, FALSE)</f>
        <v>2 Days / 1 Night</v>
      </c>
      <c r="D112" s="8">
        <f>VLOOKUP(A112, Database!$A$2:$C$459, 3, FALSE)</f>
        <v>430</v>
      </c>
      <c r="E112" s="8">
        <f>Table1[[#This Row],[Price]]*0.75-Table1[[#This Row],[Cost per unit of resources]]</f>
        <v>312.5</v>
      </c>
      <c r="F112" s="8">
        <f>VLOOKUP(IFERROR(VALUE(LEFT(C112, SEARCH(" ", C112)-1)), 0),Database!$E$2:$F$22, 2, FALSE)</f>
        <v>10</v>
      </c>
      <c r="G112">
        <f ca="1">RANDBETWEEN(Table1[[#This Row],[Minimum Demand]]-10, Table1[[#This Row],[Maximum Demand]]+10)</f>
        <v>102</v>
      </c>
      <c r="H112">
        <f>VLOOKUP(IFERROR(VALUE(LEFT(C112, SEARCH(" ", C112)-1)), 0),Database!$H$2:$I$22, 2, FALSE)</f>
        <v>50</v>
      </c>
      <c r="I112">
        <f>VLOOKUP(IFERROR(VALUE(LEFT(C112, SEARCH(" ", C112)-1)), 0),Database!$K$2:$L$22, 2, FALSE)</f>
        <v>105</v>
      </c>
      <c r="J11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32</v>
      </c>
      <c r="K112">
        <f t="shared" ca="1" si="1"/>
        <v>40</v>
      </c>
    </row>
    <row r="113" spans="1:11" x14ac:dyDescent="0.3">
      <c r="A113" t="s">
        <v>35</v>
      </c>
      <c r="B113" t="s">
        <v>460</v>
      </c>
      <c r="C113" t="str">
        <f>VLOOKUP(A113, Database!$A$2:$B$459, 2, FALSE)</f>
        <v>2 Days / 1 Night</v>
      </c>
      <c r="D113" s="8">
        <f>VLOOKUP(A113, Database!$A$2:$C$459, 3, FALSE)</f>
        <v>340</v>
      </c>
      <c r="E113" s="8">
        <f>Table1[[#This Row],[Price]]*0.75-Table1[[#This Row],[Cost per unit of resources]]</f>
        <v>245</v>
      </c>
      <c r="F113" s="8">
        <f>VLOOKUP(IFERROR(VALUE(LEFT(C113, SEARCH(" ", C113)-1)), 0),Database!$E$2:$F$22, 2, FALSE)</f>
        <v>10</v>
      </c>
      <c r="G113">
        <f ca="1">RANDBETWEEN(Table1[[#This Row],[Minimum Demand]]-10, Table1[[#This Row],[Maximum Demand]]+10)</f>
        <v>58</v>
      </c>
      <c r="H113">
        <f>VLOOKUP(IFERROR(VALUE(LEFT(C113, SEARCH(" ", C113)-1)), 0),Database!$H$2:$I$22, 2, FALSE)</f>
        <v>50</v>
      </c>
      <c r="I113">
        <f>VLOOKUP(IFERROR(VALUE(LEFT(C113, SEARCH(" ", C113)-1)), 0),Database!$K$2:$L$22, 2, FALSE)</f>
        <v>105</v>
      </c>
      <c r="J11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113">
        <f t="shared" ca="1" si="1"/>
        <v>31</v>
      </c>
    </row>
    <row r="114" spans="1:11" x14ac:dyDescent="0.3">
      <c r="A114" t="s">
        <v>35</v>
      </c>
      <c r="B114" t="s">
        <v>461</v>
      </c>
      <c r="C114" t="str">
        <f>VLOOKUP(A114, Database!$A$2:$B$459, 2, FALSE)</f>
        <v>2 Days / 1 Night</v>
      </c>
      <c r="D114" s="8">
        <f>VLOOKUP(A114, Database!$A$2:$C$459, 3, FALSE)</f>
        <v>340</v>
      </c>
      <c r="E114" s="8">
        <f>Table1[[#This Row],[Price]]*0.75-Table1[[#This Row],[Cost per unit of resources]]</f>
        <v>245</v>
      </c>
      <c r="F114" s="8">
        <f>VLOOKUP(IFERROR(VALUE(LEFT(C114, SEARCH(" ", C114)-1)), 0),Database!$E$2:$F$22, 2, FALSE)</f>
        <v>10</v>
      </c>
      <c r="G114">
        <f ca="1">RANDBETWEEN(Table1[[#This Row],[Minimum Demand]]-10, Table1[[#This Row],[Maximum Demand]]+10)</f>
        <v>71</v>
      </c>
      <c r="H114">
        <f>VLOOKUP(IFERROR(VALUE(LEFT(C114, SEARCH(" ", C114)-1)), 0),Database!$H$2:$I$22, 2, FALSE)</f>
        <v>50</v>
      </c>
      <c r="I114">
        <f>VLOOKUP(IFERROR(VALUE(LEFT(C114, SEARCH(" ", C114)-1)), 0),Database!$K$2:$L$22, 2, FALSE)</f>
        <v>105</v>
      </c>
      <c r="J11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14">
        <f t="shared" ca="1" si="1"/>
        <v>22</v>
      </c>
    </row>
    <row r="115" spans="1:11" x14ac:dyDescent="0.3">
      <c r="A115" t="s">
        <v>35</v>
      </c>
      <c r="B115" t="s">
        <v>462</v>
      </c>
      <c r="C115" t="str">
        <f>VLOOKUP(A115, Database!$A$2:$B$459, 2, FALSE)</f>
        <v>2 Days / 1 Night</v>
      </c>
      <c r="D115" s="8">
        <f>VLOOKUP(A115, Database!$A$2:$C$459, 3, FALSE)</f>
        <v>340</v>
      </c>
      <c r="E115" s="8">
        <f>Table1[[#This Row],[Price]]*0.75-Table1[[#This Row],[Cost per unit of resources]]</f>
        <v>245</v>
      </c>
      <c r="F115" s="8">
        <f>VLOOKUP(IFERROR(VALUE(LEFT(C115, SEARCH(" ", C115)-1)), 0),Database!$E$2:$F$22, 2, FALSE)</f>
        <v>10</v>
      </c>
      <c r="G115">
        <f ca="1">RANDBETWEEN(Table1[[#This Row],[Minimum Demand]]-10, Table1[[#This Row],[Maximum Demand]]+10)</f>
        <v>94</v>
      </c>
      <c r="H115">
        <f>VLOOKUP(IFERROR(VALUE(LEFT(C115, SEARCH(" ", C115)-1)), 0),Database!$H$2:$I$22, 2, FALSE)</f>
        <v>50</v>
      </c>
      <c r="I115">
        <f>VLOOKUP(IFERROR(VALUE(LEFT(C115, SEARCH(" ", C115)-1)), 0),Database!$K$2:$L$22, 2, FALSE)</f>
        <v>105</v>
      </c>
      <c r="J11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15">
        <f t="shared" ca="1" si="1"/>
        <v>23</v>
      </c>
    </row>
    <row r="116" spans="1:11" x14ac:dyDescent="0.3">
      <c r="A116" t="s">
        <v>35</v>
      </c>
      <c r="B116" t="s">
        <v>463</v>
      </c>
      <c r="C116" t="str">
        <f>VLOOKUP(A116, Database!$A$2:$B$459, 2, FALSE)</f>
        <v>2 Days / 1 Night</v>
      </c>
      <c r="D116" s="8">
        <f>VLOOKUP(A116, Database!$A$2:$C$459, 3, FALSE)</f>
        <v>340</v>
      </c>
      <c r="E116" s="8">
        <f>Table1[[#This Row],[Price]]*0.75-Table1[[#This Row],[Cost per unit of resources]]</f>
        <v>245</v>
      </c>
      <c r="F116" s="8">
        <f>VLOOKUP(IFERROR(VALUE(LEFT(C116, SEARCH(" ", C116)-1)), 0),Database!$E$2:$F$22, 2, FALSE)</f>
        <v>10</v>
      </c>
      <c r="G116">
        <f ca="1">RANDBETWEEN(Table1[[#This Row],[Minimum Demand]]-10, Table1[[#This Row],[Maximum Demand]]+10)</f>
        <v>96</v>
      </c>
      <c r="H116">
        <f>VLOOKUP(IFERROR(VALUE(LEFT(C116, SEARCH(" ", C116)-1)), 0),Database!$H$2:$I$22, 2, FALSE)</f>
        <v>50</v>
      </c>
      <c r="I116">
        <f>VLOOKUP(IFERROR(VALUE(LEFT(C116, SEARCH(" ", C116)-1)), 0),Database!$K$2:$L$22, 2, FALSE)</f>
        <v>105</v>
      </c>
      <c r="J11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24</v>
      </c>
      <c r="K116">
        <f t="shared" ca="1" si="1"/>
        <v>30</v>
      </c>
    </row>
    <row r="117" spans="1:11" x14ac:dyDescent="0.3">
      <c r="A117" t="s">
        <v>36</v>
      </c>
      <c r="B117" t="s">
        <v>460</v>
      </c>
      <c r="C117" t="str">
        <f>VLOOKUP(A117, Database!$A$2:$B$459, 2, FALSE)</f>
        <v>2 Days / 1 Night</v>
      </c>
      <c r="D117" s="8">
        <f>VLOOKUP(A117, Database!$A$2:$C$459, 3, FALSE)</f>
        <v>310</v>
      </c>
      <c r="E117" s="8">
        <f>Table1[[#This Row],[Price]]*0.75-Table1[[#This Row],[Cost per unit of resources]]</f>
        <v>222.5</v>
      </c>
      <c r="F117" s="8">
        <f>VLOOKUP(IFERROR(VALUE(LEFT(C117, SEARCH(" ", C117)-1)), 0),Database!$E$2:$F$22, 2, FALSE)</f>
        <v>10</v>
      </c>
      <c r="G117">
        <f ca="1">RANDBETWEEN(Table1[[#This Row],[Minimum Demand]]-10, Table1[[#This Row],[Maximum Demand]]+10)</f>
        <v>90</v>
      </c>
      <c r="H117">
        <f>VLOOKUP(IFERROR(VALUE(LEFT(C117, SEARCH(" ", C117)-1)), 0),Database!$H$2:$I$22, 2, FALSE)</f>
        <v>50</v>
      </c>
      <c r="I117">
        <f>VLOOKUP(IFERROR(VALUE(LEFT(C117, SEARCH(" ", C117)-1)), 0),Database!$K$2:$L$22, 2, FALSE)</f>
        <v>105</v>
      </c>
      <c r="J11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17">
        <f t="shared" ca="1" si="1"/>
        <v>39</v>
      </c>
    </row>
    <row r="118" spans="1:11" x14ac:dyDescent="0.3">
      <c r="A118" t="s">
        <v>36</v>
      </c>
      <c r="B118" t="s">
        <v>461</v>
      </c>
      <c r="C118" t="str">
        <f>VLOOKUP(A118, Database!$A$2:$B$459, 2, FALSE)</f>
        <v>2 Days / 1 Night</v>
      </c>
      <c r="D118" s="8">
        <f>VLOOKUP(A118, Database!$A$2:$C$459, 3, FALSE)</f>
        <v>310</v>
      </c>
      <c r="E118" s="8">
        <f>Table1[[#This Row],[Price]]*0.75-Table1[[#This Row],[Cost per unit of resources]]</f>
        <v>222.5</v>
      </c>
      <c r="F118" s="8">
        <f>VLOOKUP(IFERROR(VALUE(LEFT(C118, SEARCH(" ", C118)-1)), 0),Database!$E$2:$F$22, 2, FALSE)</f>
        <v>10</v>
      </c>
      <c r="G118">
        <f ca="1">RANDBETWEEN(Table1[[#This Row],[Minimum Demand]]-10, Table1[[#This Row],[Maximum Demand]]+10)</f>
        <v>59</v>
      </c>
      <c r="H118">
        <f>VLOOKUP(IFERROR(VALUE(LEFT(C118, SEARCH(" ", C118)-1)), 0),Database!$H$2:$I$22, 2, FALSE)</f>
        <v>50</v>
      </c>
      <c r="I118">
        <f>VLOOKUP(IFERROR(VALUE(LEFT(C118, SEARCH(" ", C118)-1)), 0),Database!$K$2:$L$22, 2, FALSE)</f>
        <v>105</v>
      </c>
      <c r="J11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118">
        <f t="shared" ca="1" si="1"/>
        <v>23</v>
      </c>
    </row>
    <row r="119" spans="1:11" x14ac:dyDescent="0.3">
      <c r="A119" t="s">
        <v>36</v>
      </c>
      <c r="B119" t="s">
        <v>463</v>
      </c>
      <c r="C119" t="str">
        <f>VLOOKUP(A119, Database!$A$2:$B$459, 2, FALSE)</f>
        <v>2 Days / 1 Night</v>
      </c>
      <c r="D119" s="8">
        <f>VLOOKUP(A119, Database!$A$2:$C$459, 3, FALSE)</f>
        <v>310</v>
      </c>
      <c r="E119" s="8">
        <f>Table1[[#This Row],[Price]]*0.75-Table1[[#This Row],[Cost per unit of resources]]</f>
        <v>222.5</v>
      </c>
      <c r="F119" s="8">
        <f>VLOOKUP(IFERROR(VALUE(LEFT(C119, SEARCH(" ", C119)-1)), 0),Database!$E$2:$F$22, 2, FALSE)</f>
        <v>10</v>
      </c>
      <c r="G119">
        <f ca="1">RANDBETWEEN(Table1[[#This Row],[Minimum Demand]]-10, Table1[[#This Row],[Maximum Demand]]+10)</f>
        <v>88</v>
      </c>
      <c r="H119">
        <f>VLOOKUP(IFERROR(VALUE(LEFT(C119, SEARCH(" ", C119)-1)), 0),Database!$H$2:$I$22, 2, FALSE)</f>
        <v>50</v>
      </c>
      <c r="I119">
        <f>VLOOKUP(IFERROR(VALUE(LEFT(C119, SEARCH(" ", C119)-1)), 0),Database!$K$2:$L$22, 2, FALSE)</f>
        <v>105</v>
      </c>
      <c r="J11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19">
        <f t="shared" ca="1" si="1"/>
        <v>24</v>
      </c>
    </row>
    <row r="120" spans="1:11" x14ac:dyDescent="0.3">
      <c r="A120" t="s">
        <v>37</v>
      </c>
      <c r="B120" t="s">
        <v>460</v>
      </c>
      <c r="C120" t="str">
        <f>VLOOKUP(A120, Database!$A$2:$B$459, 2, FALSE)</f>
        <v>2 Days / 1 Night</v>
      </c>
      <c r="D120" s="8">
        <f>VLOOKUP(A120, Database!$A$2:$C$459, 3, FALSE)</f>
        <v>470</v>
      </c>
      <c r="E120" s="8">
        <f>Table1[[#This Row],[Price]]*0.75-Table1[[#This Row],[Cost per unit of resources]]</f>
        <v>342.5</v>
      </c>
      <c r="F120" s="8">
        <f>VLOOKUP(IFERROR(VALUE(LEFT(C120, SEARCH(" ", C120)-1)), 0),Database!$E$2:$F$22, 2, FALSE)</f>
        <v>10</v>
      </c>
      <c r="G120">
        <f ca="1">RANDBETWEEN(Table1[[#This Row],[Minimum Demand]]-10, Table1[[#This Row],[Maximum Demand]]+10)</f>
        <v>111</v>
      </c>
      <c r="H120">
        <f>VLOOKUP(IFERROR(VALUE(LEFT(C120, SEARCH(" ", C120)-1)), 0),Database!$H$2:$I$22, 2, FALSE)</f>
        <v>50</v>
      </c>
      <c r="I120">
        <f>VLOOKUP(IFERROR(VALUE(LEFT(C120, SEARCH(" ", C120)-1)), 0),Database!$K$2:$L$22, 2, FALSE)</f>
        <v>105</v>
      </c>
      <c r="J12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20">
        <f t="shared" ca="1" si="1"/>
        <v>40</v>
      </c>
    </row>
    <row r="121" spans="1:11" x14ac:dyDescent="0.3">
      <c r="A121" t="s">
        <v>37</v>
      </c>
      <c r="B121" t="s">
        <v>461</v>
      </c>
      <c r="C121" t="str">
        <f>VLOOKUP(A121, Database!$A$2:$B$459, 2, FALSE)</f>
        <v>2 Days / 1 Night</v>
      </c>
      <c r="D121" s="8">
        <f>VLOOKUP(A121, Database!$A$2:$C$459, 3, FALSE)</f>
        <v>470</v>
      </c>
      <c r="E121" s="8">
        <f>Table1[[#This Row],[Price]]*0.75-Table1[[#This Row],[Cost per unit of resources]]</f>
        <v>342.5</v>
      </c>
      <c r="F121" s="8">
        <f>VLOOKUP(IFERROR(VALUE(LEFT(C121, SEARCH(" ", C121)-1)), 0),Database!$E$2:$F$22, 2, FALSE)</f>
        <v>10</v>
      </c>
      <c r="G121">
        <f ca="1">RANDBETWEEN(Table1[[#This Row],[Minimum Demand]]-10, Table1[[#This Row],[Maximum Demand]]+10)</f>
        <v>69</v>
      </c>
      <c r="H121">
        <f>VLOOKUP(IFERROR(VALUE(LEFT(C121, SEARCH(" ", C121)-1)), 0),Database!$H$2:$I$22, 2, FALSE)</f>
        <v>50</v>
      </c>
      <c r="I121">
        <f>VLOOKUP(IFERROR(VALUE(LEFT(C121, SEARCH(" ", C121)-1)), 0),Database!$K$2:$L$22, 2, FALSE)</f>
        <v>105</v>
      </c>
      <c r="J12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21">
        <f t="shared" ca="1" si="1"/>
        <v>35</v>
      </c>
    </row>
    <row r="122" spans="1:11" x14ac:dyDescent="0.3">
      <c r="A122" t="s">
        <v>37</v>
      </c>
      <c r="B122" t="s">
        <v>462</v>
      </c>
      <c r="C122" t="str">
        <f>VLOOKUP(A122, Database!$A$2:$B$459, 2, FALSE)</f>
        <v>2 Days / 1 Night</v>
      </c>
      <c r="D122" s="8">
        <f>VLOOKUP(A122, Database!$A$2:$C$459, 3, FALSE)</f>
        <v>470</v>
      </c>
      <c r="E122" s="8">
        <f>Table1[[#This Row],[Price]]*0.75-Table1[[#This Row],[Cost per unit of resources]]</f>
        <v>342.5</v>
      </c>
      <c r="F122" s="8">
        <f>VLOOKUP(IFERROR(VALUE(LEFT(C122, SEARCH(" ", C122)-1)), 0),Database!$E$2:$F$22, 2, FALSE)</f>
        <v>10</v>
      </c>
      <c r="G122">
        <f ca="1">RANDBETWEEN(Table1[[#This Row],[Minimum Demand]]-10, Table1[[#This Row],[Maximum Demand]]+10)</f>
        <v>61</v>
      </c>
      <c r="H122">
        <f>VLOOKUP(IFERROR(VALUE(LEFT(C122, SEARCH(" ", C122)-1)), 0),Database!$H$2:$I$22, 2, FALSE)</f>
        <v>50</v>
      </c>
      <c r="I122">
        <f>VLOOKUP(IFERROR(VALUE(LEFT(C122, SEARCH(" ", C122)-1)), 0),Database!$K$2:$L$22, 2, FALSE)</f>
        <v>105</v>
      </c>
      <c r="J12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22">
        <f t="shared" ca="1" si="1"/>
        <v>23</v>
      </c>
    </row>
    <row r="123" spans="1:11" x14ac:dyDescent="0.3">
      <c r="A123" t="s">
        <v>37</v>
      </c>
      <c r="B123" t="s">
        <v>463</v>
      </c>
      <c r="C123" t="str">
        <f>VLOOKUP(A123, Database!$A$2:$B$459, 2, FALSE)</f>
        <v>2 Days / 1 Night</v>
      </c>
      <c r="D123" s="8">
        <f>VLOOKUP(A123, Database!$A$2:$C$459, 3, FALSE)</f>
        <v>470</v>
      </c>
      <c r="E123" s="8">
        <f>Table1[[#This Row],[Price]]*0.75-Table1[[#This Row],[Cost per unit of resources]]</f>
        <v>342.5</v>
      </c>
      <c r="F123" s="8">
        <f>VLOOKUP(IFERROR(VALUE(LEFT(C123, SEARCH(" ", C123)-1)), 0),Database!$E$2:$F$22, 2, FALSE)</f>
        <v>10</v>
      </c>
      <c r="G123">
        <f ca="1">RANDBETWEEN(Table1[[#This Row],[Minimum Demand]]-10, Table1[[#This Row],[Maximum Demand]]+10)</f>
        <v>85</v>
      </c>
      <c r="H123">
        <f>VLOOKUP(IFERROR(VALUE(LEFT(C123, SEARCH(" ", C123)-1)), 0),Database!$H$2:$I$22, 2, FALSE)</f>
        <v>50</v>
      </c>
      <c r="I123">
        <f>VLOOKUP(IFERROR(VALUE(LEFT(C123, SEARCH(" ", C123)-1)), 0),Database!$K$2:$L$22, 2, FALSE)</f>
        <v>105</v>
      </c>
      <c r="J12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23">
        <f t="shared" ca="1" si="1"/>
        <v>28</v>
      </c>
    </row>
    <row r="124" spans="1:11" x14ac:dyDescent="0.3">
      <c r="A124" t="s">
        <v>38</v>
      </c>
      <c r="B124" t="s">
        <v>460</v>
      </c>
      <c r="C124" t="str">
        <f>VLOOKUP(A124, Database!$A$2:$B$459, 2, FALSE)</f>
        <v>2 Days / 1 Night</v>
      </c>
      <c r="D124" s="8">
        <f>VLOOKUP(A124, Database!$A$2:$C$459, 3, FALSE)</f>
        <v>285</v>
      </c>
      <c r="E124" s="8">
        <f>Table1[[#This Row],[Price]]*0.75-Table1[[#This Row],[Cost per unit of resources]]</f>
        <v>203.75</v>
      </c>
      <c r="F124" s="8">
        <f>VLOOKUP(IFERROR(VALUE(LEFT(C124, SEARCH(" ", C124)-1)), 0),Database!$E$2:$F$22, 2, FALSE)</f>
        <v>10</v>
      </c>
      <c r="G124">
        <f ca="1">RANDBETWEEN(Table1[[#This Row],[Minimum Demand]]-10, Table1[[#This Row],[Maximum Demand]]+10)</f>
        <v>109</v>
      </c>
      <c r="H124">
        <f>VLOOKUP(IFERROR(VALUE(LEFT(C124, SEARCH(" ", C124)-1)), 0),Database!$H$2:$I$22, 2, FALSE)</f>
        <v>50</v>
      </c>
      <c r="I124">
        <f>VLOOKUP(IFERROR(VALUE(LEFT(C124, SEARCH(" ", C124)-1)), 0),Database!$K$2:$L$22, 2, FALSE)</f>
        <v>105</v>
      </c>
      <c r="J12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24">
        <f t="shared" ca="1" si="1"/>
        <v>37</v>
      </c>
    </row>
    <row r="125" spans="1:11" x14ac:dyDescent="0.3">
      <c r="A125" t="s">
        <v>38</v>
      </c>
      <c r="B125" t="s">
        <v>461</v>
      </c>
      <c r="C125" t="str">
        <f>VLOOKUP(A125, Database!$A$2:$B$459, 2, FALSE)</f>
        <v>2 Days / 1 Night</v>
      </c>
      <c r="D125" s="8">
        <f>VLOOKUP(A125, Database!$A$2:$C$459, 3, FALSE)</f>
        <v>285</v>
      </c>
      <c r="E125" s="8">
        <f>Table1[[#This Row],[Price]]*0.75-Table1[[#This Row],[Cost per unit of resources]]</f>
        <v>203.75</v>
      </c>
      <c r="F125" s="8">
        <f>VLOOKUP(IFERROR(VALUE(LEFT(C125, SEARCH(" ", C125)-1)), 0),Database!$E$2:$F$22, 2, FALSE)</f>
        <v>10</v>
      </c>
      <c r="G125">
        <f ca="1">RANDBETWEEN(Table1[[#This Row],[Minimum Demand]]-10, Table1[[#This Row],[Maximum Demand]]+10)</f>
        <v>74</v>
      </c>
      <c r="H125">
        <f>VLOOKUP(IFERROR(VALUE(LEFT(C125, SEARCH(" ", C125)-1)), 0),Database!$H$2:$I$22, 2, FALSE)</f>
        <v>50</v>
      </c>
      <c r="I125">
        <f>VLOOKUP(IFERROR(VALUE(LEFT(C125, SEARCH(" ", C125)-1)), 0),Database!$K$2:$L$22, 2, FALSE)</f>
        <v>105</v>
      </c>
      <c r="J12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25">
        <f t="shared" ca="1" si="1"/>
        <v>25</v>
      </c>
    </row>
    <row r="126" spans="1:11" x14ac:dyDescent="0.3">
      <c r="A126" t="s">
        <v>38</v>
      </c>
      <c r="B126" t="s">
        <v>462</v>
      </c>
      <c r="C126" t="str">
        <f>VLOOKUP(A126, Database!$A$2:$B$459, 2, FALSE)</f>
        <v>2 Days / 1 Night</v>
      </c>
      <c r="D126" s="8">
        <f>VLOOKUP(A126, Database!$A$2:$C$459, 3, FALSE)</f>
        <v>285</v>
      </c>
      <c r="E126" s="8">
        <f>Table1[[#This Row],[Price]]*0.75-Table1[[#This Row],[Cost per unit of resources]]</f>
        <v>203.75</v>
      </c>
      <c r="F126" s="8">
        <f>VLOOKUP(IFERROR(VALUE(LEFT(C126, SEARCH(" ", C126)-1)), 0),Database!$E$2:$F$22, 2, FALSE)</f>
        <v>10</v>
      </c>
      <c r="G126">
        <f ca="1">RANDBETWEEN(Table1[[#This Row],[Minimum Demand]]-10, Table1[[#This Row],[Maximum Demand]]+10)</f>
        <v>58</v>
      </c>
      <c r="H126">
        <f>VLOOKUP(IFERROR(VALUE(LEFT(C126, SEARCH(" ", C126)-1)), 0),Database!$H$2:$I$22, 2, FALSE)</f>
        <v>50</v>
      </c>
      <c r="I126">
        <f>VLOOKUP(IFERROR(VALUE(LEFT(C126, SEARCH(" ", C126)-1)), 0),Database!$K$2:$L$22, 2, FALSE)</f>
        <v>105</v>
      </c>
      <c r="J12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26">
        <f t="shared" ca="1" si="1"/>
        <v>21</v>
      </c>
    </row>
    <row r="127" spans="1:11" x14ac:dyDescent="0.3">
      <c r="A127" t="s">
        <v>38</v>
      </c>
      <c r="B127" t="s">
        <v>463</v>
      </c>
      <c r="C127" t="str">
        <f>VLOOKUP(A127, Database!$A$2:$B$459, 2, FALSE)</f>
        <v>2 Days / 1 Night</v>
      </c>
      <c r="D127" s="8">
        <f>VLOOKUP(A127, Database!$A$2:$C$459, 3, FALSE)</f>
        <v>285</v>
      </c>
      <c r="E127" s="8">
        <f>Table1[[#This Row],[Price]]*0.75-Table1[[#This Row],[Cost per unit of resources]]</f>
        <v>203.75</v>
      </c>
      <c r="F127" s="8">
        <f>VLOOKUP(IFERROR(VALUE(LEFT(C127, SEARCH(" ", C127)-1)), 0),Database!$E$2:$F$22, 2, FALSE)</f>
        <v>10</v>
      </c>
      <c r="G127">
        <f ca="1">RANDBETWEEN(Table1[[#This Row],[Minimum Demand]]-10, Table1[[#This Row],[Maximum Demand]]+10)</f>
        <v>78</v>
      </c>
      <c r="H127">
        <f>VLOOKUP(IFERROR(VALUE(LEFT(C127, SEARCH(" ", C127)-1)), 0),Database!$H$2:$I$22, 2, FALSE)</f>
        <v>50</v>
      </c>
      <c r="I127">
        <f>VLOOKUP(IFERROR(VALUE(LEFT(C127, SEARCH(" ", C127)-1)), 0),Database!$K$2:$L$22, 2, FALSE)</f>
        <v>105</v>
      </c>
      <c r="J12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27">
        <f t="shared" ca="1" si="1"/>
        <v>22</v>
      </c>
    </row>
    <row r="128" spans="1:11" x14ac:dyDescent="0.3">
      <c r="A128" t="s">
        <v>39</v>
      </c>
      <c r="B128" t="s">
        <v>462</v>
      </c>
      <c r="C128" t="str">
        <f>VLOOKUP(A128, Database!$A$2:$B$459, 2, FALSE)</f>
        <v>5 Days / 4 Nights</v>
      </c>
      <c r="D128" s="8">
        <f>VLOOKUP(A128, Database!$A$2:$C$459, 3, FALSE)</f>
        <v>650</v>
      </c>
      <c r="E128" s="8">
        <f>Table1[[#This Row],[Price]]*0.75-Table1[[#This Row],[Cost per unit of resources]]</f>
        <v>467.5</v>
      </c>
      <c r="F128" s="8">
        <f>VLOOKUP(IFERROR(VALUE(LEFT(C128, SEARCH(" ", C128)-1)), 0),Database!$E$2:$F$22, 2, FALSE)</f>
        <v>20</v>
      </c>
      <c r="G128">
        <f ca="1">RANDBETWEEN(Table1[[#This Row],[Minimum Demand]]-10, Table1[[#This Row],[Maximum Demand]]+10)</f>
        <v>57</v>
      </c>
      <c r="H128">
        <f>VLOOKUP(IFERROR(VALUE(LEFT(C128, SEARCH(" ", C128)-1)), 0),Database!$H$2:$I$22, 2, FALSE)</f>
        <v>50</v>
      </c>
      <c r="I128">
        <f>VLOOKUP(IFERROR(VALUE(LEFT(C128, SEARCH(" ", C128)-1)), 0),Database!$K$2:$L$22, 2, FALSE)</f>
        <v>105</v>
      </c>
      <c r="J12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128">
        <f t="shared" ca="1" si="1"/>
        <v>24</v>
      </c>
    </row>
    <row r="129" spans="1:11" x14ac:dyDescent="0.3">
      <c r="A129" t="s">
        <v>39</v>
      </c>
      <c r="B129" t="s">
        <v>461</v>
      </c>
      <c r="C129" t="str">
        <f>VLOOKUP(A129, Database!$A$2:$B$459, 2, FALSE)</f>
        <v>5 Days / 4 Nights</v>
      </c>
      <c r="D129" s="8">
        <f>VLOOKUP(A129, Database!$A$2:$C$459, 3, FALSE)</f>
        <v>650</v>
      </c>
      <c r="E129" s="8">
        <f>Table1[[#This Row],[Price]]*0.75-Table1[[#This Row],[Cost per unit of resources]]</f>
        <v>467.5</v>
      </c>
      <c r="F129" s="8">
        <f>VLOOKUP(IFERROR(VALUE(LEFT(C129, SEARCH(" ", C129)-1)), 0),Database!$E$2:$F$22, 2, FALSE)</f>
        <v>20</v>
      </c>
      <c r="G129">
        <f ca="1">RANDBETWEEN(Table1[[#This Row],[Minimum Demand]]-10, Table1[[#This Row],[Maximum Demand]]+10)</f>
        <v>107</v>
      </c>
      <c r="H129">
        <f>VLOOKUP(IFERROR(VALUE(LEFT(C129, SEARCH(" ", C129)-1)), 0),Database!$H$2:$I$22, 2, FALSE)</f>
        <v>50</v>
      </c>
      <c r="I129">
        <f>VLOOKUP(IFERROR(VALUE(LEFT(C129, SEARCH(" ", C129)-1)), 0),Database!$K$2:$L$22, 2, FALSE)</f>
        <v>105</v>
      </c>
      <c r="J12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29">
        <f t="shared" ca="1" si="1"/>
        <v>35</v>
      </c>
    </row>
    <row r="130" spans="1:11" x14ac:dyDescent="0.3">
      <c r="A130" t="s">
        <v>39</v>
      </c>
      <c r="B130" t="s">
        <v>460</v>
      </c>
      <c r="C130" t="str">
        <f>VLOOKUP(A130, Database!$A$2:$B$459, 2, FALSE)</f>
        <v>5 Days / 4 Nights</v>
      </c>
      <c r="D130" s="8">
        <f>VLOOKUP(A130, Database!$A$2:$C$459, 3, FALSE)</f>
        <v>650</v>
      </c>
      <c r="E130" s="8">
        <f>Table1[[#This Row],[Price]]*0.75-Table1[[#This Row],[Cost per unit of resources]]</f>
        <v>467.5</v>
      </c>
      <c r="F130" s="8">
        <f>VLOOKUP(IFERROR(VALUE(LEFT(C130, SEARCH(" ", C130)-1)), 0),Database!$E$2:$F$22, 2, FALSE)</f>
        <v>20</v>
      </c>
      <c r="G130">
        <f ca="1">RANDBETWEEN(Table1[[#This Row],[Minimum Demand]]-10, Table1[[#This Row],[Maximum Demand]]+10)</f>
        <v>86</v>
      </c>
      <c r="H130">
        <f>VLOOKUP(IFERROR(VALUE(LEFT(C130, SEARCH(" ", C130)-1)), 0),Database!$H$2:$I$22, 2, FALSE)</f>
        <v>50</v>
      </c>
      <c r="I130">
        <f>VLOOKUP(IFERROR(VALUE(LEFT(C130, SEARCH(" ", C130)-1)), 0),Database!$K$2:$L$22, 2, FALSE)</f>
        <v>105</v>
      </c>
      <c r="J13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30">
        <f t="shared" ref="K130:K193" ca="1" si="2">RANDBETWEEN(20, 40)</f>
        <v>35</v>
      </c>
    </row>
    <row r="131" spans="1:11" x14ac:dyDescent="0.3">
      <c r="A131" t="s">
        <v>40</v>
      </c>
      <c r="B131" t="s">
        <v>460</v>
      </c>
      <c r="C131" t="str">
        <f>VLOOKUP(A131, Database!$A$2:$B$459, 2, FALSE)</f>
        <v>2 Days / 1 Night</v>
      </c>
      <c r="D131" s="8">
        <f>VLOOKUP(A131, Database!$A$2:$C$459, 3, FALSE)</f>
        <v>470</v>
      </c>
      <c r="E131" s="8">
        <f>Table1[[#This Row],[Price]]*0.75-Table1[[#This Row],[Cost per unit of resources]]</f>
        <v>342.5</v>
      </c>
      <c r="F131" s="8">
        <f>VLOOKUP(IFERROR(VALUE(LEFT(C131, SEARCH(" ", C131)-1)), 0),Database!$E$2:$F$22, 2, FALSE)</f>
        <v>10</v>
      </c>
      <c r="G131">
        <f ca="1">RANDBETWEEN(Table1[[#This Row],[Minimum Demand]]-10, Table1[[#This Row],[Maximum Demand]]+10)</f>
        <v>104</v>
      </c>
      <c r="H131">
        <f>VLOOKUP(IFERROR(VALUE(LEFT(C131, SEARCH(" ", C131)-1)), 0),Database!$H$2:$I$22, 2, FALSE)</f>
        <v>50</v>
      </c>
      <c r="I131">
        <f>VLOOKUP(IFERROR(VALUE(LEFT(C131, SEARCH(" ", C131)-1)), 0),Database!$K$2:$L$22, 2, FALSE)</f>
        <v>105</v>
      </c>
      <c r="J13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17</v>
      </c>
      <c r="K131">
        <f t="shared" ca="1" si="2"/>
        <v>21</v>
      </c>
    </row>
    <row r="132" spans="1:11" x14ac:dyDescent="0.3">
      <c r="A132" t="s">
        <v>40</v>
      </c>
      <c r="B132" t="s">
        <v>461</v>
      </c>
      <c r="C132" t="str">
        <f>VLOOKUP(A132, Database!$A$2:$B$459, 2, FALSE)</f>
        <v>2 Days / 1 Night</v>
      </c>
      <c r="D132" s="8">
        <f>VLOOKUP(A132, Database!$A$2:$C$459, 3, FALSE)</f>
        <v>470</v>
      </c>
      <c r="E132" s="8">
        <f>Table1[[#This Row],[Price]]*0.75-Table1[[#This Row],[Cost per unit of resources]]</f>
        <v>342.5</v>
      </c>
      <c r="F132" s="8">
        <f>VLOOKUP(IFERROR(VALUE(LEFT(C132, SEARCH(" ", C132)-1)), 0),Database!$E$2:$F$22, 2, FALSE)</f>
        <v>10</v>
      </c>
      <c r="G132">
        <f ca="1">RANDBETWEEN(Table1[[#This Row],[Minimum Demand]]-10, Table1[[#This Row],[Maximum Demand]]+10)</f>
        <v>65</v>
      </c>
      <c r="H132">
        <f>VLOOKUP(IFERROR(VALUE(LEFT(C132, SEARCH(" ", C132)-1)), 0),Database!$H$2:$I$22, 2, FALSE)</f>
        <v>50</v>
      </c>
      <c r="I132">
        <f>VLOOKUP(IFERROR(VALUE(LEFT(C132, SEARCH(" ", C132)-1)), 0),Database!$K$2:$L$22, 2, FALSE)</f>
        <v>105</v>
      </c>
      <c r="J13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32">
        <f t="shared" ca="1" si="2"/>
        <v>26</v>
      </c>
    </row>
    <row r="133" spans="1:11" x14ac:dyDescent="0.3">
      <c r="A133" t="s">
        <v>40</v>
      </c>
      <c r="B133" t="s">
        <v>462</v>
      </c>
      <c r="C133" t="str">
        <f>VLOOKUP(A133, Database!$A$2:$B$459, 2, FALSE)</f>
        <v>2 Days / 1 Night</v>
      </c>
      <c r="D133" s="8">
        <f>VLOOKUP(A133, Database!$A$2:$C$459, 3, FALSE)</f>
        <v>470</v>
      </c>
      <c r="E133" s="8">
        <f>Table1[[#This Row],[Price]]*0.75-Table1[[#This Row],[Cost per unit of resources]]</f>
        <v>342.5</v>
      </c>
      <c r="F133" s="8">
        <f>VLOOKUP(IFERROR(VALUE(LEFT(C133, SEARCH(" ", C133)-1)), 0),Database!$E$2:$F$22, 2, FALSE)</f>
        <v>10</v>
      </c>
      <c r="G133">
        <f ca="1">RANDBETWEEN(Table1[[#This Row],[Minimum Demand]]-10, Table1[[#This Row],[Maximum Demand]]+10)</f>
        <v>74</v>
      </c>
      <c r="H133">
        <f>VLOOKUP(IFERROR(VALUE(LEFT(C133, SEARCH(" ", C133)-1)), 0),Database!$H$2:$I$22, 2, FALSE)</f>
        <v>50</v>
      </c>
      <c r="I133">
        <f>VLOOKUP(IFERROR(VALUE(LEFT(C133, SEARCH(" ", C133)-1)), 0),Database!$K$2:$L$22, 2, FALSE)</f>
        <v>105</v>
      </c>
      <c r="J13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33">
        <f t="shared" ca="1" si="2"/>
        <v>32</v>
      </c>
    </row>
    <row r="134" spans="1:11" x14ac:dyDescent="0.3">
      <c r="A134" t="s">
        <v>40</v>
      </c>
      <c r="B134" t="s">
        <v>463</v>
      </c>
      <c r="C134" t="str">
        <f>VLOOKUP(A134, Database!$A$2:$B$459, 2, FALSE)</f>
        <v>2 Days / 1 Night</v>
      </c>
      <c r="D134" s="8">
        <f>VLOOKUP(A134, Database!$A$2:$C$459, 3, FALSE)</f>
        <v>470</v>
      </c>
      <c r="E134" s="8">
        <f>Table1[[#This Row],[Price]]*0.75-Table1[[#This Row],[Cost per unit of resources]]</f>
        <v>342.5</v>
      </c>
      <c r="F134" s="8">
        <f>VLOOKUP(IFERROR(VALUE(LEFT(C134, SEARCH(" ", C134)-1)), 0),Database!$E$2:$F$22, 2, FALSE)</f>
        <v>10</v>
      </c>
      <c r="G134">
        <f ca="1">RANDBETWEEN(Table1[[#This Row],[Minimum Demand]]-10, Table1[[#This Row],[Maximum Demand]]+10)</f>
        <v>91</v>
      </c>
      <c r="H134">
        <f>VLOOKUP(IFERROR(VALUE(LEFT(C134, SEARCH(" ", C134)-1)), 0),Database!$H$2:$I$22, 2, FALSE)</f>
        <v>50</v>
      </c>
      <c r="I134">
        <f>VLOOKUP(IFERROR(VALUE(LEFT(C134, SEARCH(" ", C134)-1)), 0),Database!$K$2:$L$22, 2, FALSE)</f>
        <v>105</v>
      </c>
      <c r="J13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34">
        <f t="shared" ca="1" si="2"/>
        <v>37</v>
      </c>
    </row>
    <row r="135" spans="1:11" x14ac:dyDescent="0.3">
      <c r="A135" t="s">
        <v>41</v>
      </c>
      <c r="B135" t="s">
        <v>462</v>
      </c>
      <c r="C135" t="str">
        <f>VLOOKUP(A135, Database!$A$2:$B$459, 2, FALSE)</f>
        <v>3 Days / 2 Nights</v>
      </c>
      <c r="D135" s="8">
        <f>VLOOKUP(A135, Database!$A$2:$C$459, 3, FALSE)</f>
        <v>545</v>
      </c>
      <c r="E135" s="8">
        <f>Table1[[#This Row],[Price]]*0.75-Table1[[#This Row],[Cost per unit of resources]]</f>
        <v>398.75</v>
      </c>
      <c r="F135" s="8">
        <f>VLOOKUP(IFERROR(VALUE(LEFT(C135, SEARCH(" ", C135)-1)), 0),Database!$E$2:$F$22, 2, FALSE)</f>
        <v>10</v>
      </c>
      <c r="G135">
        <f ca="1">RANDBETWEEN(Table1[[#This Row],[Minimum Demand]]-10, Table1[[#This Row],[Maximum Demand]]+10)</f>
        <v>108</v>
      </c>
      <c r="H135">
        <f>VLOOKUP(IFERROR(VALUE(LEFT(C135, SEARCH(" ", C135)-1)), 0),Database!$H$2:$I$22, 2, FALSE)</f>
        <v>50</v>
      </c>
      <c r="I135">
        <f>VLOOKUP(IFERROR(VALUE(LEFT(C135, SEARCH(" ", C135)-1)), 0),Database!$K$2:$L$22, 2, FALSE)</f>
        <v>105</v>
      </c>
      <c r="J13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35">
        <f t="shared" ca="1" si="2"/>
        <v>22</v>
      </c>
    </row>
    <row r="136" spans="1:11" x14ac:dyDescent="0.3">
      <c r="A136" t="s">
        <v>41</v>
      </c>
      <c r="B136" t="s">
        <v>461</v>
      </c>
      <c r="C136" t="str">
        <f>VLOOKUP(A136, Database!$A$2:$B$459, 2, FALSE)</f>
        <v>3 Days / 2 Nights</v>
      </c>
      <c r="D136" s="8">
        <f>VLOOKUP(A136, Database!$A$2:$C$459, 3, FALSE)</f>
        <v>545</v>
      </c>
      <c r="E136" s="8">
        <f>Table1[[#This Row],[Price]]*0.75-Table1[[#This Row],[Cost per unit of resources]]</f>
        <v>398.75</v>
      </c>
      <c r="F136" s="8">
        <f>VLOOKUP(IFERROR(VALUE(LEFT(C136, SEARCH(" ", C136)-1)), 0),Database!$E$2:$F$22, 2, FALSE)</f>
        <v>10</v>
      </c>
      <c r="G136">
        <f ca="1">RANDBETWEEN(Table1[[#This Row],[Minimum Demand]]-10, Table1[[#This Row],[Maximum Demand]]+10)</f>
        <v>62</v>
      </c>
      <c r="H136">
        <f>VLOOKUP(IFERROR(VALUE(LEFT(C136, SEARCH(" ", C136)-1)), 0),Database!$H$2:$I$22, 2, FALSE)</f>
        <v>50</v>
      </c>
      <c r="I136">
        <f>VLOOKUP(IFERROR(VALUE(LEFT(C136, SEARCH(" ", C136)-1)), 0),Database!$K$2:$L$22, 2, FALSE)</f>
        <v>105</v>
      </c>
      <c r="J13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36">
        <f t="shared" ca="1" si="2"/>
        <v>32</v>
      </c>
    </row>
    <row r="137" spans="1:11" x14ac:dyDescent="0.3">
      <c r="A137" t="s">
        <v>41</v>
      </c>
      <c r="B137" t="s">
        <v>460</v>
      </c>
      <c r="C137" t="str">
        <f>VLOOKUP(A137, Database!$A$2:$B$459, 2, FALSE)</f>
        <v>3 Days / 2 Nights</v>
      </c>
      <c r="D137" s="8">
        <f>VLOOKUP(A137, Database!$A$2:$C$459, 3, FALSE)</f>
        <v>545</v>
      </c>
      <c r="E137" s="8">
        <f>Table1[[#This Row],[Price]]*0.75-Table1[[#This Row],[Cost per unit of resources]]</f>
        <v>398.75</v>
      </c>
      <c r="F137" s="8">
        <f>VLOOKUP(IFERROR(VALUE(LEFT(C137, SEARCH(" ", C137)-1)), 0),Database!$E$2:$F$22, 2, FALSE)</f>
        <v>10</v>
      </c>
      <c r="G137">
        <f ca="1">RANDBETWEEN(Table1[[#This Row],[Minimum Demand]]-10, Table1[[#This Row],[Maximum Demand]]+10)</f>
        <v>52</v>
      </c>
      <c r="H137">
        <f>VLOOKUP(IFERROR(VALUE(LEFT(C137, SEARCH(" ", C137)-1)), 0),Database!$H$2:$I$22, 2, FALSE)</f>
        <v>50</v>
      </c>
      <c r="I137">
        <f>VLOOKUP(IFERROR(VALUE(LEFT(C137, SEARCH(" ", C137)-1)), 0),Database!$K$2:$L$22, 2, FALSE)</f>
        <v>105</v>
      </c>
      <c r="J13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37">
        <f t="shared" ca="1" si="2"/>
        <v>36</v>
      </c>
    </row>
    <row r="138" spans="1:11" x14ac:dyDescent="0.3">
      <c r="A138" t="s">
        <v>42</v>
      </c>
      <c r="B138" t="s">
        <v>462</v>
      </c>
      <c r="C138" t="str">
        <f>VLOOKUP(A138, Database!$A$2:$B$459, 2, FALSE)</f>
        <v>1 Day</v>
      </c>
      <c r="D138" s="8">
        <f>VLOOKUP(A138, Database!$A$2:$C$459, 3, FALSE)</f>
        <v>145</v>
      </c>
      <c r="E138" s="8">
        <f>Table1[[#This Row],[Price]]*0.75-Table1[[#This Row],[Cost per unit of resources]]</f>
        <v>98.75</v>
      </c>
      <c r="F138" s="8">
        <f>VLOOKUP(IFERROR(VALUE(LEFT(C138, SEARCH(" ", C138)-1)), 0),Database!$E$2:$F$22, 2, FALSE)</f>
        <v>10</v>
      </c>
      <c r="G138">
        <f ca="1">RANDBETWEEN(Table1[[#This Row],[Minimum Demand]]-10, Table1[[#This Row],[Maximum Demand]]+10)</f>
        <v>108</v>
      </c>
      <c r="H138">
        <f>VLOOKUP(IFERROR(VALUE(LEFT(C138, SEARCH(" ", C138)-1)), 0),Database!$H$2:$I$22, 2, FALSE)</f>
        <v>50</v>
      </c>
      <c r="I138">
        <f>VLOOKUP(IFERROR(VALUE(LEFT(C138, SEARCH(" ", C138)-1)), 0),Database!$K$2:$L$22, 2, FALSE)</f>
        <v>105</v>
      </c>
      <c r="J13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38">
        <f t="shared" ca="1" si="2"/>
        <v>31</v>
      </c>
    </row>
    <row r="139" spans="1:11" x14ac:dyDescent="0.3">
      <c r="A139" t="s">
        <v>42</v>
      </c>
      <c r="B139" t="s">
        <v>460</v>
      </c>
      <c r="C139" t="str">
        <f>VLOOKUP(A139, Database!$A$2:$B$459, 2, FALSE)</f>
        <v>1 Day</v>
      </c>
      <c r="D139" s="8">
        <f>VLOOKUP(A139, Database!$A$2:$C$459, 3, FALSE)</f>
        <v>145</v>
      </c>
      <c r="E139" s="8">
        <f>Table1[[#This Row],[Price]]*0.75-Table1[[#This Row],[Cost per unit of resources]]</f>
        <v>98.75</v>
      </c>
      <c r="F139" s="8">
        <f>VLOOKUP(IFERROR(VALUE(LEFT(C139, SEARCH(" ", C139)-1)), 0),Database!$E$2:$F$22, 2, FALSE)</f>
        <v>10</v>
      </c>
      <c r="G139">
        <f ca="1">RANDBETWEEN(Table1[[#This Row],[Minimum Demand]]-10, Table1[[#This Row],[Maximum Demand]]+10)</f>
        <v>98</v>
      </c>
      <c r="H139">
        <f>VLOOKUP(IFERROR(VALUE(LEFT(C139, SEARCH(" ", C139)-1)), 0),Database!$H$2:$I$22, 2, FALSE)</f>
        <v>50</v>
      </c>
      <c r="I139">
        <f>VLOOKUP(IFERROR(VALUE(LEFT(C139, SEARCH(" ", C139)-1)), 0),Database!$K$2:$L$22, 2, FALSE)</f>
        <v>105</v>
      </c>
      <c r="J13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23</v>
      </c>
      <c r="K139">
        <f t="shared" ca="1" si="2"/>
        <v>29</v>
      </c>
    </row>
    <row r="140" spans="1:11" x14ac:dyDescent="0.3">
      <c r="A140" t="s">
        <v>43</v>
      </c>
      <c r="B140" t="s">
        <v>460</v>
      </c>
      <c r="C140" t="str">
        <f>VLOOKUP(A140, Database!$A$2:$B$459, 2, FALSE)</f>
        <v>2 Days / 1 Night</v>
      </c>
      <c r="D140" s="8">
        <f>VLOOKUP(A140, Database!$A$2:$C$459, 3, FALSE)</f>
        <v>290</v>
      </c>
      <c r="E140" s="8">
        <f>Table1[[#This Row],[Price]]*0.75-Table1[[#This Row],[Cost per unit of resources]]</f>
        <v>207.5</v>
      </c>
      <c r="F140" s="8">
        <f>VLOOKUP(IFERROR(VALUE(LEFT(C140, SEARCH(" ", C140)-1)), 0),Database!$E$2:$F$22, 2, FALSE)</f>
        <v>10</v>
      </c>
      <c r="G140">
        <f ca="1">RANDBETWEEN(Table1[[#This Row],[Minimum Demand]]-10, Table1[[#This Row],[Maximum Demand]]+10)</f>
        <v>111</v>
      </c>
      <c r="H140">
        <f>VLOOKUP(IFERROR(VALUE(LEFT(C140, SEARCH(" ", C140)-1)), 0),Database!$H$2:$I$22, 2, FALSE)</f>
        <v>50</v>
      </c>
      <c r="I140">
        <f>VLOOKUP(IFERROR(VALUE(LEFT(C140, SEARCH(" ", C140)-1)), 0),Database!$K$2:$L$22, 2, FALSE)</f>
        <v>105</v>
      </c>
      <c r="J14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40">
        <f t="shared" ca="1" si="2"/>
        <v>36</v>
      </c>
    </row>
    <row r="141" spans="1:11" x14ac:dyDescent="0.3">
      <c r="A141" t="s">
        <v>43</v>
      </c>
      <c r="B141" t="s">
        <v>461</v>
      </c>
      <c r="C141" t="str">
        <f>VLOOKUP(A141, Database!$A$2:$B$459, 2, FALSE)</f>
        <v>2 Days / 1 Night</v>
      </c>
      <c r="D141" s="8">
        <f>VLOOKUP(A141, Database!$A$2:$C$459, 3, FALSE)</f>
        <v>290</v>
      </c>
      <c r="E141" s="8">
        <f>Table1[[#This Row],[Price]]*0.75-Table1[[#This Row],[Cost per unit of resources]]</f>
        <v>207.5</v>
      </c>
      <c r="F141" s="8">
        <f>VLOOKUP(IFERROR(VALUE(LEFT(C141, SEARCH(" ", C141)-1)), 0),Database!$E$2:$F$22, 2, FALSE)</f>
        <v>10</v>
      </c>
      <c r="G141">
        <f ca="1">RANDBETWEEN(Table1[[#This Row],[Minimum Demand]]-10, Table1[[#This Row],[Maximum Demand]]+10)</f>
        <v>58</v>
      </c>
      <c r="H141">
        <f>VLOOKUP(IFERROR(VALUE(LEFT(C141, SEARCH(" ", C141)-1)), 0),Database!$H$2:$I$22, 2, FALSE)</f>
        <v>50</v>
      </c>
      <c r="I141">
        <f>VLOOKUP(IFERROR(VALUE(LEFT(C141, SEARCH(" ", C141)-1)), 0),Database!$K$2:$L$22, 2, FALSE)</f>
        <v>105</v>
      </c>
      <c r="J14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41">
        <f t="shared" ca="1" si="2"/>
        <v>37</v>
      </c>
    </row>
    <row r="142" spans="1:11" x14ac:dyDescent="0.3">
      <c r="A142" t="s">
        <v>43</v>
      </c>
      <c r="B142" t="s">
        <v>462</v>
      </c>
      <c r="C142" t="str">
        <f>VLOOKUP(A142, Database!$A$2:$B$459, 2, FALSE)</f>
        <v>2 Days / 1 Night</v>
      </c>
      <c r="D142" s="8">
        <f>VLOOKUP(A142, Database!$A$2:$C$459, 3, FALSE)</f>
        <v>290</v>
      </c>
      <c r="E142" s="8">
        <f>Table1[[#This Row],[Price]]*0.75-Table1[[#This Row],[Cost per unit of resources]]</f>
        <v>207.5</v>
      </c>
      <c r="F142" s="8">
        <f>VLOOKUP(IFERROR(VALUE(LEFT(C142, SEARCH(" ", C142)-1)), 0),Database!$E$2:$F$22, 2, FALSE)</f>
        <v>10</v>
      </c>
      <c r="G142">
        <f ca="1">RANDBETWEEN(Table1[[#This Row],[Minimum Demand]]-10, Table1[[#This Row],[Maximum Demand]]+10)</f>
        <v>44</v>
      </c>
      <c r="H142">
        <f>VLOOKUP(IFERROR(VALUE(LEFT(C142, SEARCH(" ", C142)-1)), 0),Database!$H$2:$I$22, 2, FALSE)</f>
        <v>50</v>
      </c>
      <c r="I142">
        <f>VLOOKUP(IFERROR(VALUE(LEFT(C142, SEARCH(" ", C142)-1)), 0),Database!$K$2:$L$22, 2, FALSE)</f>
        <v>105</v>
      </c>
      <c r="J14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42">
        <f t="shared" ca="1" si="2"/>
        <v>24</v>
      </c>
    </row>
    <row r="143" spans="1:11" x14ac:dyDescent="0.3">
      <c r="A143" t="s">
        <v>43</v>
      </c>
      <c r="B143" t="s">
        <v>463</v>
      </c>
      <c r="C143" t="str">
        <f>VLOOKUP(A143, Database!$A$2:$B$459, 2, FALSE)</f>
        <v>2 Days / 1 Night</v>
      </c>
      <c r="D143" s="8">
        <f>VLOOKUP(A143, Database!$A$2:$C$459, 3, FALSE)</f>
        <v>290</v>
      </c>
      <c r="E143" s="8">
        <f>Table1[[#This Row],[Price]]*0.75-Table1[[#This Row],[Cost per unit of resources]]</f>
        <v>207.5</v>
      </c>
      <c r="F143" s="8">
        <f>VLOOKUP(IFERROR(VALUE(LEFT(C143, SEARCH(" ", C143)-1)), 0),Database!$E$2:$F$22, 2, FALSE)</f>
        <v>10</v>
      </c>
      <c r="G143">
        <f ca="1">RANDBETWEEN(Table1[[#This Row],[Minimum Demand]]-10, Table1[[#This Row],[Maximum Demand]]+10)</f>
        <v>51</v>
      </c>
      <c r="H143">
        <f>VLOOKUP(IFERROR(VALUE(LEFT(C143, SEARCH(" ", C143)-1)), 0),Database!$H$2:$I$22, 2, FALSE)</f>
        <v>50</v>
      </c>
      <c r="I143">
        <f>VLOOKUP(IFERROR(VALUE(LEFT(C143, SEARCH(" ", C143)-1)), 0),Database!$K$2:$L$22, 2, FALSE)</f>
        <v>105</v>
      </c>
      <c r="J14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143">
        <f t="shared" ca="1" si="2"/>
        <v>23</v>
      </c>
    </row>
    <row r="144" spans="1:11" x14ac:dyDescent="0.3">
      <c r="A144" t="s">
        <v>44</v>
      </c>
      <c r="B144" t="s">
        <v>460</v>
      </c>
      <c r="C144" t="str">
        <f>VLOOKUP(A144, Database!$A$2:$B$459, 2, FALSE)</f>
        <v>1 Day</v>
      </c>
      <c r="D144" s="8">
        <f>VLOOKUP(A144, Database!$A$2:$C$459, 3, FALSE)</f>
        <v>140</v>
      </c>
      <c r="E144" s="8">
        <f>Table1[[#This Row],[Price]]*0.75-Table1[[#This Row],[Cost per unit of resources]]</f>
        <v>95</v>
      </c>
      <c r="F144" s="8">
        <f>VLOOKUP(IFERROR(VALUE(LEFT(C144, SEARCH(" ", C144)-1)), 0),Database!$E$2:$F$22, 2, FALSE)</f>
        <v>10</v>
      </c>
      <c r="G144">
        <f ca="1">RANDBETWEEN(Table1[[#This Row],[Minimum Demand]]-10, Table1[[#This Row],[Maximum Demand]]+10)</f>
        <v>104</v>
      </c>
      <c r="H144">
        <f>VLOOKUP(IFERROR(VALUE(LEFT(C144, SEARCH(" ", C144)-1)), 0),Database!$H$2:$I$22, 2, FALSE)</f>
        <v>50</v>
      </c>
      <c r="I144">
        <f>VLOOKUP(IFERROR(VALUE(LEFT(C144, SEARCH(" ", C144)-1)), 0),Database!$K$2:$L$22, 2, FALSE)</f>
        <v>105</v>
      </c>
      <c r="J14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22</v>
      </c>
      <c r="K144">
        <f t="shared" ca="1" si="2"/>
        <v>27</v>
      </c>
    </row>
    <row r="145" spans="1:11" x14ac:dyDescent="0.3">
      <c r="A145" t="s">
        <v>44</v>
      </c>
      <c r="B145" t="s">
        <v>461</v>
      </c>
      <c r="C145" t="str">
        <f>VLOOKUP(A145, Database!$A$2:$B$459, 2, FALSE)</f>
        <v>1 Day</v>
      </c>
      <c r="D145" s="8">
        <f>VLOOKUP(A145, Database!$A$2:$C$459, 3, FALSE)</f>
        <v>140</v>
      </c>
      <c r="E145" s="8">
        <f>Table1[[#This Row],[Price]]*0.75-Table1[[#This Row],[Cost per unit of resources]]</f>
        <v>95</v>
      </c>
      <c r="F145" s="8">
        <f>VLOOKUP(IFERROR(VALUE(LEFT(C145, SEARCH(" ", C145)-1)), 0),Database!$E$2:$F$22, 2, FALSE)</f>
        <v>10</v>
      </c>
      <c r="G145">
        <f ca="1">RANDBETWEEN(Table1[[#This Row],[Minimum Demand]]-10, Table1[[#This Row],[Maximum Demand]]+10)</f>
        <v>85</v>
      </c>
      <c r="H145">
        <f>VLOOKUP(IFERROR(VALUE(LEFT(C145, SEARCH(" ", C145)-1)), 0),Database!$H$2:$I$22, 2, FALSE)</f>
        <v>50</v>
      </c>
      <c r="I145">
        <f>VLOOKUP(IFERROR(VALUE(LEFT(C145, SEARCH(" ", C145)-1)), 0),Database!$K$2:$L$22, 2, FALSE)</f>
        <v>105</v>
      </c>
      <c r="J14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45">
        <f t="shared" ca="1" si="2"/>
        <v>39</v>
      </c>
    </row>
    <row r="146" spans="1:11" x14ac:dyDescent="0.3">
      <c r="A146" t="s">
        <v>44</v>
      </c>
      <c r="B146" t="s">
        <v>462</v>
      </c>
      <c r="C146" t="str">
        <f>VLOOKUP(A146, Database!$A$2:$B$459, 2, FALSE)</f>
        <v>1 Day</v>
      </c>
      <c r="D146" s="8">
        <f>VLOOKUP(A146, Database!$A$2:$C$459, 3, FALSE)</f>
        <v>140</v>
      </c>
      <c r="E146" s="8">
        <f>Table1[[#This Row],[Price]]*0.75-Table1[[#This Row],[Cost per unit of resources]]</f>
        <v>95</v>
      </c>
      <c r="F146" s="8">
        <f>VLOOKUP(IFERROR(VALUE(LEFT(C146, SEARCH(" ", C146)-1)), 0),Database!$E$2:$F$22, 2, FALSE)</f>
        <v>10</v>
      </c>
      <c r="G146">
        <f ca="1">RANDBETWEEN(Table1[[#This Row],[Minimum Demand]]-10, Table1[[#This Row],[Maximum Demand]]+10)</f>
        <v>60</v>
      </c>
      <c r="H146">
        <f>VLOOKUP(IFERROR(VALUE(LEFT(C146, SEARCH(" ", C146)-1)), 0),Database!$H$2:$I$22, 2, FALSE)</f>
        <v>50</v>
      </c>
      <c r="I146">
        <f>VLOOKUP(IFERROR(VALUE(LEFT(C146, SEARCH(" ", C146)-1)), 0),Database!$K$2:$L$22, 2, FALSE)</f>
        <v>105</v>
      </c>
      <c r="J14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46">
        <f t="shared" ca="1" si="2"/>
        <v>39</v>
      </c>
    </row>
    <row r="147" spans="1:11" x14ac:dyDescent="0.3">
      <c r="A147" t="s">
        <v>44</v>
      </c>
      <c r="B147" t="s">
        <v>463</v>
      </c>
      <c r="C147" t="str">
        <f>VLOOKUP(A147, Database!$A$2:$B$459, 2, FALSE)</f>
        <v>1 Day</v>
      </c>
      <c r="D147" s="8">
        <f>VLOOKUP(A147, Database!$A$2:$C$459, 3, FALSE)</f>
        <v>140</v>
      </c>
      <c r="E147" s="8">
        <f>Table1[[#This Row],[Price]]*0.75-Table1[[#This Row],[Cost per unit of resources]]</f>
        <v>95</v>
      </c>
      <c r="F147" s="8">
        <f>VLOOKUP(IFERROR(VALUE(LEFT(C147, SEARCH(" ", C147)-1)), 0),Database!$E$2:$F$22, 2, FALSE)</f>
        <v>10</v>
      </c>
      <c r="G147">
        <f ca="1">RANDBETWEEN(Table1[[#This Row],[Minimum Demand]]-10, Table1[[#This Row],[Maximum Demand]]+10)</f>
        <v>101</v>
      </c>
      <c r="H147">
        <f>VLOOKUP(IFERROR(VALUE(LEFT(C147, SEARCH(" ", C147)-1)), 0),Database!$H$2:$I$22, 2, FALSE)</f>
        <v>50</v>
      </c>
      <c r="I147">
        <f>VLOOKUP(IFERROR(VALUE(LEFT(C147, SEARCH(" ", C147)-1)), 0),Database!$K$2:$L$22, 2, FALSE)</f>
        <v>105</v>
      </c>
      <c r="J14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17</v>
      </c>
      <c r="K147">
        <f t="shared" ca="1" si="2"/>
        <v>21</v>
      </c>
    </row>
    <row r="148" spans="1:11" x14ac:dyDescent="0.3">
      <c r="A148" t="s">
        <v>45</v>
      </c>
      <c r="B148" t="s">
        <v>460</v>
      </c>
      <c r="C148" t="str">
        <f>VLOOKUP(A148, Database!$A$2:$B$459, 2, FALSE)</f>
        <v>1 Day</v>
      </c>
      <c r="D148" s="8">
        <f>VLOOKUP(A148, Database!$A$2:$C$459, 3, FALSE)</f>
        <v>145</v>
      </c>
      <c r="E148" s="8">
        <f>Table1[[#This Row],[Price]]*0.75-Table1[[#This Row],[Cost per unit of resources]]</f>
        <v>98.75</v>
      </c>
      <c r="F148" s="8">
        <f>VLOOKUP(IFERROR(VALUE(LEFT(C148, SEARCH(" ", C148)-1)), 0),Database!$E$2:$F$22, 2, FALSE)</f>
        <v>10</v>
      </c>
      <c r="G148">
        <f ca="1">RANDBETWEEN(Table1[[#This Row],[Minimum Demand]]-10, Table1[[#This Row],[Maximum Demand]]+10)</f>
        <v>114</v>
      </c>
      <c r="H148">
        <f>VLOOKUP(IFERROR(VALUE(LEFT(C148, SEARCH(" ", C148)-1)), 0),Database!$H$2:$I$22, 2, FALSE)</f>
        <v>50</v>
      </c>
      <c r="I148">
        <f>VLOOKUP(IFERROR(VALUE(LEFT(C148, SEARCH(" ", C148)-1)), 0),Database!$K$2:$L$22, 2, FALSE)</f>
        <v>105</v>
      </c>
      <c r="J14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48">
        <f t="shared" ca="1" si="2"/>
        <v>26</v>
      </c>
    </row>
    <row r="149" spans="1:11" x14ac:dyDescent="0.3">
      <c r="A149" t="s">
        <v>45</v>
      </c>
      <c r="B149" t="s">
        <v>461</v>
      </c>
      <c r="C149" t="str">
        <f>VLOOKUP(A149, Database!$A$2:$B$459, 2, FALSE)</f>
        <v>1 Day</v>
      </c>
      <c r="D149" s="8">
        <f>VLOOKUP(A149, Database!$A$2:$C$459, 3, FALSE)</f>
        <v>145</v>
      </c>
      <c r="E149" s="8">
        <f>Table1[[#This Row],[Price]]*0.75-Table1[[#This Row],[Cost per unit of resources]]</f>
        <v>98.75</v>
      </c>
      <c r="F149" s="8">
        <f>VLOOKUP(IFERROR(VALUE(LEFT(C149, SEARCH(" ", C149)-1)), 0),Database!$E$2:$F$22, 2, FALSE)</f>
        <v>10</v>
      </c>
      <c r="G149">
        <f ca="1">RANDBETWEEN(Table1[[#This Row],[Minimum Demand]]-10, Table1[[#This Row],[Maximum Demand]]+10)</f>
        <v>82</v>
      </c>
      <c r="H149">
        <f>VLOOKUP(IFERROR(VALUE(LEFT(C149, SEARCH(" ", C149)-1)), 0),Database!$H$2:$I$22, 2, FALSE)</f>
        <v>50</v>
      </c>
      <c r="I149">
        <f>VLOOKUP(IFERROR(VALUE(LEFT(C149, SEARCH(" ", C149)-1)), 0),Database!$K$2:$L$22, 2, FALSE)</f>
        <v>105</v>
      </c>
      <c r="J14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49">
        <f t="shared" ca="1" si="2"/>
        <v>30</v>
      </c>
    </row>
    <row r="150" spans="1:11" x14ac:dyDescent="0.3">
      <c r="A150" t="s">
        <v>45</v>
      </c>
      <c r="B150" t="s">
        <v>462</v>
      </c>
      <c r="C150" t="str">
        <f>VLOOKUP(A150, Database!$A$2:$B$459, 2, FALSE)</f>
        <v>1 Day</v>
      </c>
      <c r="D150" s="8">
        <f>VLOOKUP(A150, Database!$A$2:$C$459, 3, FALSE)</f>
        <v>145</v>
      </c>
      <c r="E150" s="8">
        <f>Table1[[#This Row],[Price]]*0.75-Table1[[#This Row],[Cost per unit of resources]]</f>
        <v>98.75</v>
      </c>
      <c r="F150" s="8">
        <f>VLOOKUP(IFERROR(VALUE(LEFT(C150, SEARCH(" ", C150)-1)), 0),Database!$E$2:$F$22, 2, FALSE)</f>
        <v>10</v>
      </c>
      <c r="G150">
        <f ca="1">RANDBETWEEN(Table1[[#This Row],[Minimum Demand]]-10, Table1[[#This Row],[Maximum Demand]]+10)</f>
        <v>45</v>
      </c>
      <c r="H150">
        <f>VLOOKUP(IFERROR(VALUE(LEFT(C150, SEARCH(" ", C150)-1)), 0),Database!$H$2:$I$22, 2, FALSE)</f>
        <v>50</v>
      </c>
      <c r="I150">
        <f>VLOOKUP(IFERROR(VALUE(LEFT(C150, SEARCH(" ", C150)-1)), 0),Database!$K$2:$L$22, 2, FALSE)</f>
        <v>105</v>
      </c>
      <c r="J15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50">
        <f t="shared" ca="1" si="2"/>
        <v>27</v>
      </c>
    </row>
    <row r="151" spans="1:11" x14ac:dyDescent="0.3">
      <c r="A151" t="s">
        <v>45</v>
      </c>
      <c r="B151" t="s">
        <v>463</v>
      </c>
      <c r="C151" t="str">
        <f>VLOOKUP(A151, Database!$A$2:$B$459, 2, FALSE)</f>
        <v>1 Day</v>
      </c>
      <c r="D151" s="8">
        <f>VLOOKUP(A151, Database!$A$2:$C$459, 3, FALSE)</f>
        <v>145</v>
      </c>
      <c r="E151" s="8">
        <f>Table1[[#This Row],[Price]]*0.75-Table1[[#This Row],[Cost per unit of resources]]</f>
        <v>98.75</v>
      </c>
      <c r="F151" s="8">
        <f>VLOOKUP(IFERROR(VALUE(LEFT(C151, SEARCH(" ", C151)-1)), 0),Database!$E$2:$F$22, 2, FALSE)</f>
        <v>10</v>
      </c>
      <c r="G151">
        <f ca="1">RANDBETWEEN(Table1[[#This Row],[Minimum Demand]]-10, Table1[[#This Row],[Maximum Demand]]+10)</f>
        <v>48</v>
      </c>
      <c r="H151">
        <f>VLOOKUP(IFERROR(VALUE(LEFT(C151, SEARCH(" ", C151)-1)), 0),Database!$H$2:$I$22, 2, FALSE)</f>
        <v>50</v>
      </c>
      <c r="I151">
        <f>VLOOKUP(IFERROR(VALUE(LEFT(C151, SEARCH(" ", C151)-1)), 0),Database!$K$2:$L$22, 2, FALSE)</f>
        <v>105</v>
      </c>
      <c r="J15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51">
        <f t="shared" ca="1" si="2"/>
        <v>22</v>
      </c>
    </row>
    <row r="152" spans="1:11" x14ac:dyDescent="0.3">
      <c r="A152" t="s">
        <v>46</v>
      </c>
      <c r="B152" t="s">
        <v>460</v>
      </c>
      <c r="C152" t="str">
        <f>VLOOKUP(A152, Database!$A$2:$B$459, 2, FALSE)</f>
        <v>2 Days / 1 Night</v>
      </c>
      <c r="D152" s="8">
        <f>VLOOKUP(A152, Database!$A$2:$C$459, 3, FALSE)</f>
        <v>285</v>
      </c>
      <c r="E152" s="8">
        <f>Table1[[#This Row],[Price]]*0.75-Table1[[#This Row],[Cost per unit of resources]]</f>
        <v>203.75</v>
      </c>
      <c r="F152" s="8">
        <f>VLOOKUP(IFERROR(VALUE(LEFT(C152, SEARCH(" ", C152)-1)), 0),Database!$E$2:$F$22, 2, FALSE)</f>
        <v>10</v>
      </c>
      <c r="G152">
        <f ca="1">RANDBETWEEN(Table1[[#This Row],[Minimum Demand]]-10, Table1[[#This Row],[Maximum Demand]]+10)</f>
        <v>104</v>
      </c>
      <c r="H152">
        <f>VLOOKUP(IFERROR(VALUE(LEFT(C152, SEARCH(" ", C152)-1)), 0),Database!$H$2:$I$22, 2, FALSE)</f>
        <v>50</v>
      </c>
      <c r="I152">
        <f>VLOOKUP(IFERROR(VALUE(LEFT(C152, SEARCH(" ", C152)-1)), 0),Database!$K$2:$L$22, 2, FALSE)</f>
        <v>105</v>
      </c>
      <c r="J15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28</v>
      </c>
      <c r="K152">
        <f t="shared" ca="1" si="2"/>
        <v>35</v>
      </c>
    </row>
    <row r="153" spans="1:11" x14ac:dyDescent="0.3">
      <c r="A153" t="s">
        <v>46</v>
      </c>
      <c r="B153" t="s">
        <v>461</v>
      </c>
      <c r="C153" t="str">
        <f>VLOOKUP(A153, Database!$A$2:$B$459, 2, FALSE)</f>
        <v>2 Days / 1 Night</v>
      </c>
      <c r="D153" s="8">
        <f>VLOOKUP(A153, Database!$A$2:$C$459, 3, FALSE)</f>
        <v>285</v>
      </c>
      <c r="E153" s="8">
        <f>Table1[[#This Row],[Price]]*0.75-Table1[[#This Row],[Cost per unit of resources]]</f>
        <v>203.75</v>
      </c>
      <c r="F153" s="8">
        <f>VLOOKUP(IFERROR(VALUE(LEFT(C153, SEARCH(" ", C153)-1)), 0),Database!$E$2:$F$22, 2, FALSE)</f>
        <v>10</v>
      </c>
      <c r="G153">
        <f ca="1">RANDBETWEEN(Table1[[#This Row],[Minimum Demand]]-10, Table1[[#This Row],[Maximum Demand]]+10)</f>
        <v>51</v>
      </c>
      <c r="H153">
        <f>VLOOKUP(IFERROR(VALUE(LEFT(C153, SEARCH(" ", C153)-1)), 0),Database!$H$2:$I$22, 2, FALSE)</f>
        <v>50</v>
      </c>
      <c r="I153">
        <f>VLOOKUP(IFERROR(VALUE(LEFT(C153, SEARCH(" ", C153)-1)), 0),Database!$K$2:$L$22, 2, FALSE)</f>
        <v>105</v>
      </c>
      <c r="J15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53">
        <f t="shared" ca="1" si="2"/>
        <v>20</v>
      </c>
    </row>
    <row r="154" spans="1:11" x14ac:dyDescent="0.3">
      <c r="A154" t="s">
        <v>46</v>
      </c>
      <c r="B154" t="s">
        <v>462</v>
      </c>
      <c r="C154" t="str">
        <f>VLOOKUP(A154, Database!$A$2:$B$459, 2, FALSE)</f>
        <v>2 Days / 1 Night</v>
      </c>
      <c r="D154" s="8">
        <f>VLOOKUP(A154, Database!$A$2:$C$459, 3, FALSE)</f>
        <v>285</v>
      </c>
      <c r="E154" s="8">
        <f>Table1[[#This Row],[Price]]*0.75-Table1[[#This Row],[Cost per unit of resources]]</f>
        <v>203.75</v>
      </c>
      <c r="F154" s="8">
        <f>VLOOKUP(IFERROR(VALUE(LEFT(C154, SEARCH(" ", C154)-1)), 0),Database!$E$2:$F$22, 2, FALSE)</f>
        <v>10</v>
      </c>
      <c r="G154">
        <f ca="1">RANDBETWEEN(Table1[[#This Row],[Minimum Demand]]-10, Table1[[#This Row],[Maximum Demand]]+10)</f>
        <v>77</v>
      </c>
      <c r="H154">
        <f>VLOOKUP(IFERROR(VALUE(LEFT(C154, SEARCH(" ", C154)-1)), 0),Database!$H$2:$I$22, 2, FALSE)</f>
        <v>50</v>
      </c>
      <c r="I154">
        <f>VLOOKUP(IFERROR(VALUE(LEFT(C154, SEARCH(" ", C154)-1)), 0),Database!$K$2:$L$22, 2, FALSE)</f>
        <v>105</v>
      </c>
      <c r="J15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54">
        <f t="shared" ca="1" si="2"/>
        <v>23</v>
      </c>
    </row>
    <row r="155" spans="1:11" x14ac:dyDescent="0.3">
      <c r="A155" t="s">
        <v>46</v>
      </c>
      <c r="B155" t="s">
        <v>463</v>
      </c>
      <c r="C155" t="str">
        <f>VLOOKUP(A155, Database!$A$2:$B$459, 2, FALSE)</f>
        <v>2 Days / 1 Night</v>
      </c>
      <c r="D155" s="8">
        <f>VLOOKUP(A155, Database!$A$2:$C$459, 3, FALSE)</f>
        <v>285</v>
      </c>
      <c r="E155" s="8">
        <f>Table1[[#This Row],[Price]]*0.75-Table1[[#This Row],[Cost per unit of resources]]</f>
        <v>203.75</v>
      </c>
      <c r="F155" s="8">
        <f>VLOOKUP(IFERROR(VALUE(LEFT(C155, SEARCH(" ", C155)-1)), 0),Database!$E$2:$F$22, 2, FALSE)</f>
        <v>10</v>
      </c>
      <c r="G155">
        <f ca="1">RANDBETWEEN(Table1[[#This Row],[Minimum Demand]]-10, Table1[[#This Row],[Maximum Demand]]+10)</f>
        <v>49</v>
      </c>
      <c r="H155">
        <f>VLOOKUP(IFERROR(VALUE(LEFT(C155, SEARCH(" ", C155)-1)), 0),Database!$H$2:$I$22, 2, FALSE)</f>
        <v>50</v>
      </c>
      <c r="I155">
        <f>VLOOKUP(IFERROR(VALUE(LEFT(C155, SEARCH(" ", C155)-1)), 0),Database!$K$2:$L$22, 2, FALSE)</f>
        <v>105</v>
      </c>
      <c r="J15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55">
        <f t="shared" ca="1" si="2"/>
        <v>30</v>
      </c>
    </row>
    <row r="156" spans="1:11" x14ac:dyDescent="0.3">
      <c r="A156" t="s">
        <v>47</v>
      </c>
      <c r="B156" t="s">
        <v>462</v>
      </c>
      <c r="C156" t="str">
        <f>VLOOKUP(A156, Database!$A$2:$B$459, 2, FALSE)</f>
        <v>1 Day</v>
      </c>
      <c r="D156" s="8">
        <f>VLOOKUP(A156, Database!$A$2:$C$459, 3, FALSE)</f>
        <v>45</v>
      </c>
      <c r="E156" s="8">
        <f>Table1[[#This Row],[Price]]*0.75-Table1[[#This Row],[Cost per unit of resources]]</f>
        <v>23.75</v>
      </c>
      <c r="F156" s="8">
        <f>VLOOKUP(IFERROR(VALUE(LEFT(C156, SEARCH(" ", C156)-1)), 0),Database!$E$2:$F$22, 2, FALSE)</f>
        <v>10</v>
      </c>
      <c r="G156">
        <f ca="1">RANDBETWEEN(Table1[[#This Row],[Minimum Demand]]-10, Table1[[#This Row],[Maximum Demand]]+10)</f>
        <v>42</v>
      </c>
      <c r="H156">
        <f>VLOOKUP(IFERROR(VALUE(LEFT(C156, SEARCH(" ", C156)-1)), 0),Database!$H$2:$I$22, 2, FALSE)</f>
        <v>50</v>
      </c>
      <c r="I156">
        <f>VLOOKUP(IFERROR(VALUE(LEFT(C156, SEARCH(" ", C156)-1)), 0),Database!$K$2:$L$22, 2, FALSE)</f>
        <v>105</v>
      </c>
      <c r="J15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56">
        <f t="shared" ca="1" si="2"/>
        <v>26</v>
      </c>
    </row>
    <row r="157" spans="1:11" x14ac:dyDescent="0.3">
      <c r="A157" t="s">
        <v>47</v>
      </c>
      <c r="B157" t="s">
        <v>461</v>
      </c>
      <c r="C157" t="str">
        <f>VLOOKUP(A157, Database!$A$2:$B$459, 2, FALSE)</f>
        <v>1 Day</v>
      </c>
      <c r="D157" s="8">
        <f>VLOOKUP(A157, Database!$A$2:$C$459, 3, FALSE)</f>
        <v>45</v>
      </c>
      <c r="E157" s="8">
        <f>Table1[[#This Row],[Price]]*0.75-Table1[[#This Row],[Cost per unit of resources]]</f>
        <v>23.75</v>
      </c>
      <c r="F157" s="8">
        <f>VLOOKUP(IFERROR(VALUE(LEFT(C157, SEARCH(" ", C157)-1)), 0),Database!$E$2:$F$22, 2, FALSE)</f>
        <v>10</v>
      </c>
      <c r="G157">
        <f ca="1">RANDBETWEEN(Table1[[#This Row],[Minimum Demand]]-10, Table1[[#This Row],[Maximum Demand]]+10)</f>
        <v>103</v>
      </c>
      <c r="H157">
        <f>VLOOKUP(IFERROR(VALUE(LEFT(C157, SEARCH(" ", C157)-1)), 0),Database!$H$2:$I$22, 2, FALSE)</f>
        <v>50</v>
      </c>
      <c r="I157">
        <f>VLOOKUP(IFERROR(VALUE(LEFT(C157, SEARCH(" ", C157)-1)), 0),Database!$K$2:$L$22, 2, FALSE)</f>
        <v>105</v>
      </c>
      <c r="J15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28</v>
      </c>
      <c r="K157">
        <f t="shared" ca="1" si="2"/>
        <v>35</v>
      </c>
    </row>
    <row r="158" spans="1:11" x14ac:dyDescent="0.3">
      <c r="A158" t="s">
        <v>47</v>
      </c>
      <c r="B158" t="s">
        <v>460</v>
      </c>
      <c r="C158" t="str">
        <f>VLOOKUP(A158, Database!$A$2:$B$459, 2, FALSE)</f>
        <v>1 Day</v>
      </c>
      <c r="D158" s="8">
        <f>VLOOKUP(A158, Database!$A$2:$C$459, 3, FALSE)</f>
        <v>45</v>
      </c>
      <c r="E158" s="8">
        <f>Table1[[#This Row],[Price]]*0.75-Table1[[#This Row],[Cost per unit of resources]]</f>
        <v>23.75</v>
      </c>
      <c r="F158" s="8">
        <f>VLOOKUP(IFERROR(VALUE(LEFT(C158, SEARCH(" ", C158)-1)), 0),Database!$E$2:$F$22, 2, FALSE)</f>
        <v>10</v>
      </c>
      <c r="G158">
        <f ca="1">RANDBETWEEN(Table1[[#This Row],[Minimum Demand]]-10, Table1[[#This Row],[Maximum Demand]]+10)</f>
        <v>86</v>
      </c>
      <c r="H158">
        <f>VLOOKUP(IFERROR(VALUE(LEFT(C158, SEARCH(" ", C158)-1)), 0),Database!$H$2:$I$22, 2, FALSE)</f>
        <v>50</v>
      </c>
      <c r="I158">
        <f>VLOOKUP(IFERROR(VALUE(LEFT(C158, SEARCH(" ", C158)-1)), 0),Database!$K$2:$L$22, 2, FALSE)</f>
        <v>105</v>
      </c>
      <c r="J15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58">
        <f t="shared" ca="1" si="2"/>
        <v>24</v>
      </c>
    </row>
    <row r="159" spans="1:11" x14ac:dyDescent="0.3">
      <c r="A159" t="s">
        <v>48</v>
      </c>
      <c r="B159" t="s">
        <v>460</v>
      </c>
      <c r="C159" t="str">
        <f>VLOOKUP(A159, Database!$A$2:$B$459, 2, FALSE)</f>
        <v>2 Days / 1 Night</v>
      </c>
      <c r="D159" s="8">
        <f>VLOOKUP(A159, Database!$A$2:$C$459, 3, FALSE)</f>
        <v>285</v>
      </c>
      <c r="E159" s="8">
        <f>Table1[[#This Row],[Price]]*0.75-Table1[[#This Row],[Cost per unit of resources]]</f>
        <v>203.75</v>
      </c>
      <c r="F159" s="8">
        <f>VLOOKUP(IFERROR(VALUE(LEFT(C159, SEARCH(" ", C159)-1)), 0),Database!$E$2:$F$22, 2, FALSE)</f>
        <v>10</v>
      </c>
      <c r="G159">
        <f ca="1">RANDBETWEEN(Table1[[#This Row],[Minimum Demand]]-10, Table1[[#This Row],[Maximum Demand]]+10)</f>
        <v>88</v>
      </c>
      <c r="H159">
        <f>VLOOKUP(IFERROR(VALUE(LEFT(C159, SEARCH(" ", C159)-1)), 0),Database!$H$2:$I$22, 2, FALSE)</f>
        <v>50</v>
      </c>
      <c r="I159">
        <f>VLOOKUP(IFERROR(VALUE(LEFT(C159, SEARCH(" ", C159)-1)), 0),Database!$K$2:$L$22, 2, FALSE)</f>
        <v>105</v>
      </c>
      <c r="J15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59">
        <f t="shared" ca="1" si="2"/>
        <v>20</v>
      </c>
    </row>
    <row r="160" spans="1:11" x14ac:dyDescent="0.3">
      <c r="A160" t="s">
        <v>48</v>
      </c>
      <c r="B160" t="s">
        <v>461</v>
      </c>
      <c r="C160" t="str">
        <f>VLOOKUP(A160, Database!$A$2:$B$459, 2, FALSE)</f>
        <v>2 Days / 1 Night</v>
      </c>
      <c r="D160" s="8">
        <f>VLOOKUP(A160, Database!$A$2:$C$459, 3, FALSE)</f>
        <v>285</v>
      </c>
      <c r="E160" s="8">
        <f>Table1[[#This Row],[Price]]*0.75-Table1[[#This Row],[Cost per unit of resources]]</f>
        <v>203.75</v>
      </c>
      <c r="F160" s="8">
        <f>VLOOKUP(IFERROR(VALUE(LEFT(C160, SEARCH(" ", C160)-1)), 0),Database!$E$2:$F$22, 2, FALSE)</f>
        <v>10</v>
      </c>
      <c r="G160">
        <f ca="1">RANDBETWEEN(Table1[[#This Row],[Minimum Demand]]-10, Table1[[#This Row],[Maximum Demand]]+10)</f>
        <v>73</v>
      </c>
      <c r="H160">
        <f>VLOOKUP(IFERROR(VALUE(LEFT(C160, SEARCH(" ", C160)-1)), 0),Database!$H$2:$I$22, 2, FALSE)</f>
        <v>50</v>
      </c>
      <c r="I160">
        <f>VLOOKUP(IFERROR(VALUE(LEFT(C160, SEARCH(" ", C160)-1)), 0),Database!$K$2:$L$22, 2, FALSE)</f>
        <v>105</v>
      </c>
      <c r="J16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60">
        <f t="shared" ca="1" si="2"/>
        <v>32</v>
      </c>
    </row>
    <row r="161" spans="1:11" x14ac:dyDescent="0.3">
      <c r="A161" t="s">
        <v>48</v>
      </c>
      <c r="B161" t="s">
        <v>462</v>
      </c>
      <c r="C161" t="str">
        <f>VLOOKUP(A161, Database!$A$2:$B$459, 2, FALSE)</f>
        <v>2 Days / 1 Night</v>
      </c>
      <c r="D161" s="8">
        <f>VLOOKUP(A161, Database!$A$2:$C$459, 3, FALSE)</f>
        <v>285</v>
      </c>
      <c r="E161" s="8">
        <f>Table1[[#This Row],[Price]]*0.75-Table1[[#This Row],[Cost per unit of resources]]</f>
        <v>203.75</v>
      </c>
      <c r="F161" s="8">
        <f>VLOOKUP(IFERROR(VALUE(LEFT(C161, SEARCH(" ", C161)-1)), 0),Database!$E$2:$F$22, 2, FALSE)</f>
        <v>10</v>
      </c>
      <c r="G161">
        <f ca="1">RANDBETWEEN(Table1[[#This Row],[Minimum Demand]]-10, Table1[[#This Row],[Maximum Demand]]+10)</f>
        <v>54</v>
      </c>
      <c r="H161">
        <f>VLOOKUP(IFERROR(VALUE(LEFT(C161, SEARCH(" ", C161)-1)), 0),Database!$H$2:$I$22, 2, FALSE)</f>
        <v>50</v>
      </c>
      <c r="I161">
        <f>VLOOKUP(IFERROR(VALUE(LEFT(C161, SEARCH(" ", C161)-1)), 0),Database!$K$2:$L$22, 2, FALSE)</f>
        <v>105</v>
      </c>
      <c r="J16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61">
        <f t="shared" ca="1" si="2"/>
        <v>20</v>
      </c>
    </row>
    <row r="162" spans="1:11" x14ac:dyDescent="0.3">
      <c r="A162" t="s">
        <v>48</v>
      </c>
      <c r="B162" t="s">
        <v>463</v>
      </c>
      <c r="C162" t="str">
        <f>VLOOKUP(A162, Database!$A$2:$B$459, 2, FALSE)</f>
        <v>2 Days / 1 Night</v>
      </c>
      <c r="D162" s="8">
        <f>VLOOKUP(A162, Database!$A$2:$C$459, 3, FALSE)</f>
        <v>285</v>
      </c>
      <c r="E162" s="8">
        <f>Table1[[#This Row],[Price]]*0.75-Table1[[#This Row],[Cost per unit of resources]]</f>
        <v>203.75</v>
      </c>
      <c r="F162" s="8">
        <f>VLOOKUP(IFERROR(VALUE(LEFT(C162, SEARCH(" ", C162)-1)), 0),Database!$E$2:$F$22, 2, FALSE)</f>
        <v>10</v>
      </c>
      <c r="G162">
        <f ca="1">RANDBETWEEN(Table1[[#This Row],[Minimum Demand]]-10, Table1[[#This Row],[Maximum Demand]]+10)</f>
        <v>43</v>
      </c>
      <c r="H162">
        <f>VLOOKUP(IFERROR(VALUE(LEFT(C162, SEARCH(" ", C162)-1)), 0),Database!$H$2:$I$22, 2, FALSE)</f>
        <v>50</v>
      </c>
      <c r="I162">
        <f>VLOOKUP(IFERROR(VALUE(LEFT(C162, SEARCH(" ", C162)-1)), 0),Database!$K$2:$L$22, 2, FALSE)</f>
        <v>105</v>
      </c>
      <c r="J16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62">
        <f t="shared" ca="1" si="2"/>
        <v>20</v>
      </c>
    </row>
    <row r="163" spans="1:11" x14ac:dyDescent="0.3">
      <c r="A163" t="s">
        <v>49</v>
      </c>
      <c r="B163" t="s">
        <v>462</v>
      </c>
      <c r="C163" t="str">
        <f>VLOOKUP(A163, Database!$A$2:$B$459, 2, FALSE)</f>
        <v>1 Day</v>
      </c>
      <c r="D163" s="8">
        <f>VLOOKUP(A163, Database!$A$2:$C$459, 3, FALSE)</f>
        <v>30</v>
      </c>
      <c r="E163" s="8">
        <f>Table1[[#This Row],[Price]]*0.75-Table1[[#This Row],[Cost per unit of resources]]</f>
        <v>12.5</v>
      </c>
      <c r="F163" s="8">
        <f>VLOOKUP(IFERROR(VALUE(LEFT(C163, SEARCH(" ", C163)-1)), 0),Database!$E$2:$F$22, 2, FALSE)</f>
        <v>10</v>
      </c>
      <c r="G163">
        <f ca="1">RANDBETWEEN(Table1[[#This Row],[Minimum Demand]]-10, Table1[[#This Row],[Maximum Demand]]+10)</f>
        <v>92</v>
      </c>
      <c r="H163">
        <f>VLOOKUP(IFERROR(VALUE(LEFT(C163, SEARCH(" ", C163)-1)), 0),Database!$H$2:$I$22, 2, FALSE)</f>
        <v>50</v>
      </c>
      <c r="I163">
        <f>VLOOKUP(IFERROR(VALUE(LEFT(C163, SEARCH(" ", C163)-1)), 0),Database!$K$2:$L$22, 2, FALSE)</f>
        <v>105</v>
      </c>
      <c r="J16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63">
        <f t="shared" ca="1" si="2"/>
        <v>29</v>
      </c>
    </row>
    <row r="164" spans="1:11" x14ac:dyDescent="0.3">
      <c r="A164" t="s">
        <v>49</v>
      </c>
      <c r="B164" t="s">
        <v>461</v>
      </c>
      <c r="C164" t="str">
        <f>VLOOKUP(A164, Database!$A$2:$B$459, 2, FALSE)</f>
        <v>1 Day</v>
      </c>
      <c r="D164" s="8">
        <f>VLOOKUP(A164, Database!$A$2:$C$459, 3, FALSE)</f>
        <v>30</v>
      </c>
      <c r="E164" s="8">
        <f>Table1[[#This Row],[Price]]*0.75-Table1[[#This Row],[Cost per unit of resources]]</f>
        <v>12.5</v>
      </c>
      <c r="F164" s="8">
        <f>VLOOKUP(IFERROR(VALUE(LEFT(C164, SEARCH(" ", C164)-1)), 0),Database!$E$2:$F$22, 2, FALSE)</f>
        <v>10</v>
      </c>
      <c r="G164">
        <f ca="1">RANDBETWEEN(Table1[[#This Row],[Minimum Demand]]-10, Table1[[#This Row],[Maximum Demand]]+10)</f>
        <v>98</v>
      </c>
      <c r="H164">
        <f>VLOOKUP(IFERROR(VALUE(LEFT(C164, SEARCH(" ", C164)-1)), 0),Database!$H$2:$I$22, 2, FALSE)</f>
        <v>50</v>
      </c>
      <c r="I164">
        <f>VLOOKUP(IFERROR(VALUE(LEFT(C164, SEARCH(" ", C164)-1)), 0),Database!$K$2:$L$22, 2, FALSE)</f>
        <v>105</v>
      </c>
      <c r="J16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164">
        <f t="shared" ca="1" si="2"/>
        <v>38</v>
      </c>
    </row>
    <row r="165" spans="1:11" x14ac:dyDescent="0.3">
      <c r="A165" t="s">
        <v>49</v>
      </c>
      <c r="B165" t="s">
        <v>460</v>
      </c>
      <c r="C165" t="str">
        <f>VLOOKUP(A165, Database!$A$2:$B$459, 2, FALSE)</f>
        <v>1 Day</v>
      </c>
      <c r="D165" s="8">
        <f>VLOOKUP(A165, Database!$A$2:$C$459, 3, FALSE)</f>
        <v>30</v>
      </c>
      <c r="E165" s="8">
        <f>Table1[[#This Row],[Price]]*0.75-Table1[[#This Row],[Cost per unit of resources]]</f>
        <v>12.5</v>
      </c>
      <c r="F165" s="8">
        <f>VLOOKUP(IFERROR(VALUE(LEFT(C165, SEARCH(" ", C165)-1)), 0),Database!$E$2:$F$22, 2, FALSE)</f>
        <v>10</v>
      </c>
      <c r="G165">
        <f ca="1">RANDBETWEEN(Table1[[#This Row],[Minimum Demand]]-10, Table1[[#This Row],[Maximum Demand]]+10)</f>
        <v>79</v>
      </c>
      <c r="H165">
        <f>VLOOKUP(IFERROR(VALUE(LEFT(C165, SEARCH(" ", C165)-1)), 0),Database!$H$2:$I$22, 2, FALSE)</f>
        <v>50</v>
      </c>
      <c r="I165">
        <f>VLOOKUP(IFERROR(VALUE(LEFT(C165, SEARCH(" ", C165)-1)), 0),Database!$K$2:$L$22, 2, FALSE)</f>
        <v>105</v>
      </c>
      <c r="J16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65">
        <f t="shared" ca="1" si="2"/>
        <v>21</v>
      </c>
    </row>
    <row r="166" spans="1:11" x14ac:dyDescent="0.3">
      <c r="A166" t="s">
        <v>50</v>
      </c>
      <c r="B166" t="s">
        <v>462</v>
      </c>
      <c r="C166" t="str">
        <f>VLOOKUP(A166, Database!$A$2:$B$459, 2, FALSE)</f>
        <v>1 Day</v>
      </c>
      <c r="D166" s="8">
        <f>VLOOKUP(A166, Database!$A$2:$C$459, 3, FALSE)</f>
        <v>135</v>
      </c>
      <c r="E166" s="8">
        <f>Table1[[#This Row],[Price]]*0.75-Table1[[#This Row],[Cost per unit of resources]]</f>
        <v>91.25</v>
      </c>
      <c r="F166" s="8">
        <f>VLOOKUP(IFERROR(VALUE(LEFT(C166, SEARCH(" ", C166)-1)), 0),Database!$E$2:$F$22, 2, FALSE)</f>
        <v>10</v>
      </c>
      <c r="G166">
        <f ca="1">RANDBETWEEN(Table1[[#This Row],[Minimum Demand]]-10, Table1[[#This Row],[Maximum Demand]]+10)</f>
        <v>85</v>
      </c>
      <c r="H166">
        <f>VLOOKUP(IFERROR(VALUE(LEFT(C166, SEARCH(" ", C166)-1)), 0),Database!$H$2:$I$22, 2, FALSE)</f>
        <v>50</v>
      </c>
      <c r="I166">
        <f>VLOOKUP(IFERROR(VALUE(LEFT(C166, SEARCH(" ", C166)-1)), 0),Database!$K$2:$L$22, 2, FALSE)</f>
        <v>105</v>
      </c>
      <c r="J16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66">
        <f t="shared" ca="1" si="2"/>
        <v>31</v>
      </c>
    </row>
    <row r="167" spans="1:11" x14ac:dyDescent="0.3">
      <c r="A167" t="s">
        <v>50</v>
      </c>
      <c r="B167" t="s">
        <v>461</v>
      </c>
      <c r="C167" t="str">
        <f>VLOOKUP(A167, Database!$A$2:$B$459, 2, FALSE)</f>
        <v>1 Day</v>
      </c>
      <c r="D167" s="8">
        <f>VLOOKUP(A167, Database!$A$2:$C$459, 3, FALSE)</f>
        <v>135</v>
      </c>
      <c r="E167" s="8">
        <f>Table1[[#This Row],[Price]]*0.75-Table1[[#This Row],[Cost per unit of resources]]</f>
        <v>91.25</v>
      </c>
      <c r="F167" s="8">
        <f>VLOOKUP(IFERROR(VALUE(LEFT(C167, SEARCH(" ", C167)-1)), 0),Database!$E$2:$F$22, 2, FALSE)</f>
        <v>10</v>
      </c>
      <c r="G167">
        <f ca="1">RANDBETWEEN(Table1[[#This Row],[Minimum Demand]]-10, Table1[[#This Row],[Maximum Demand]]+10)</f>
        <v>69</v>
      </c>
      <c r="H167">
        <f>VLOOKUP(IFERROR(VALUE(LEFT(C167, SEARCH(" ", C167)-1)), 0),Database!$H$2:$I$22, 2, FALSE)</f>
        <v>50</v>
      </c>
      <c r="I167">
        <f>VLOOKUP(IFERROR(VALUE(LEFT(C167, SEARCH(" ", C167)-1)), 0),Database!$K$2:$L$22, 2, FALSE)</f>
        <v>105</v>
      </c>
      <c r="J16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67">
        <f t="shared" ca="1" si="2"/>
        <v>33</v>
      </c>
    </row>
    <row r="168" spans="1:11" x14ac:dyDescent="0.3">
      <c r="A168" t="s">
        <v>50</v>
      </c>
      <c r="B168" t="s">
        <v>463</v>
      </c>
      <c r="C168" t="str">
        <f>VLOOKUP(A168, Database!$A$2:$B$459, 2, FALSE)</f>
        <v>1 Day</v>
      </c>
      <c r="D168" s="8">
        <f>VLOOKUP(A168, Database!$A$2:$C$459, 3, FALSE)</f>
        <v>135</v>
      </c>
      <c r="E168" s="8">
        <f>Table1[[#This Row],[Price]]*0.75-Table1[[#This Row],[Cost per unit of resources]]</f>
        <v>91.25</v>
      </c>
      <c r="F168" s="8">
        <f>VLOOKUP(IFERROR(VALUE(LEFT(C168, SEARCH(" ", C168)-1)), 0),Database!$E$2:$F$22, 2, FALSE)</f>
        <v>10</v>
      </c>
      <c r="G168">
        <f ca="1">RANDBETWEEN(Table1[[#This Row],[Minimum Demand]]-10, Table1[[#This Row],[Maximum Demand]]+10)</f>
        <v>102</v>
      </c>
      <c r="H168">
        <f>VLOOKUP(IFERROR(VALUE(LEFT(C168, SEARCH(" ", C168)-1)), 0),Database!$H$2:$I$22, 2, FALSE)</f>
        <v>50</v>
      </c>
      <c r="I168">
        <f>VLOOKUP(IFERROR(VALUE(LEFT(C168, SEARCH(" ", C168)-1)), 0),Database!$K$2:$L$22, 2, FALSE)</f>
        <v>105</v>
      </c>
      <c r="J16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168">
        <f t="shared" ca="1" si="2"/>
        <v>37</v>
      </c>
    </row>
    <row r="169" spans="1:11" x14ac:dyDescent="0.3">
      <c r="A169" t="s">
        <v>51</v>
      </c>
      <c r="B169" t="s">
        <v>462</v>
      </c>
      <c r="C169" t="str">
        <f>VLOOKUP(A169, Database!$A$2:$B$459, 2, FALSE)</f>
        <v>1 Day</v>
      </c>
      <c r="D169" s="8">
        <f>VLOOKUP(A169, Database!$A$2:$C$459, 3, FALSE)</f>
        <v>70</v>
      </c>
      <c r="E169" s="8">
        <f>Table1[[#This Row],[Price]]*0.75-Table1[[#This Row],[Cost per unit of resources]]</f>
        <v>42.5</v>
      </c>
      <c r="F169" s="8">
        <f>VLOOKUP(IFERROR(VALUE(LEFT(C169, SEARCH(" ", C169)-1)), 0),Database!$E$2:$F$22, 2, FALSE)</f>
        <v>10</v>
      </c>
      <c r="G169">
        <f ca="1">RANDBETWEEN(Table1[[#This Row],[Minimum Demand]]-10, Table1[[#This Row],[Maximum Demand]]+10)</f>
        <v>77</v>
      </c>
      <c r="H169">
        <f>VLOOKUP(IFERROR(VALUE(LEFT(C169, SEARCH(" ", C169)-1)), 0),Database!$H$2:$I$22, 2, FALSE)</f>
        <v>50</v>
      </c>
      <c r="I169">
        <f>VLOOKUP(IFERROR(VALUE(LEFT(C169, SEARCH(" ", C169)-1)), 0),Database!$K$2:$L$22, 2, FALSE)</f>
        <v>105</v>
      </c>
      <c r="J16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69">
        <f t="shared" ca="1" si="2"/>
        <v>28</v>
      </c>
    </row>
    <row r="170" spans="1:11" x14ac:dyDescent="0.3">
      <c r="A170" t="s">
        <v>51</v>
      </c>
      <c r="B170" t="s">
        <v>461</v>
      </c>
      <c r="C170" t="str">
        <f>VLOOKUP(A170, Database!$A$2:$B$459, 2, FALSE)</f>
        <v>1 Day</v>
      </c>
      <c r="D170" s="8">
        <f>VLOOKUP(A170, Database!$A$2:$C$459, 3, FALSE)</f>
        <v>70</v>
      </c>
      <c r="E170" s="8">
        <f>Table1[[#This Row],[Price]]*0.75-Table1[[#This Row],[Cost per unit of resources]]</f>
        <v>42.5</v>
      </c>
      <c r="F170" s="8">
        <f>VLOOKUP(IFERROR(VALUE(LEFT(C170, SEARCH(" ", C170)-1)), 0),Database!$E$2:$F$22, 2, FALSE)</f>
        <v>10</v>
      </c>
      <c r="G170">
        <f ca="1">RANDBETWEEN(Table1[[#This Row],[Minimum Demand]]-10, Table1[[#This Row],[Maximum Demand]]+10)</f>
        <v>40</v>
      </c>
      <c r="H170">
        <f>VLOOKUP(IFERROR(VALUE(LEFT(C170, SEARCH(" ", C170)-1)), 0),Database!$H$2:$I$22, 2, FALSE)</f>
        <v>50</v>
      </c>
      <c r="I170">
        <f>VLOOKUP(IFERROR(VALUE(LEFT(C170, SEARCH(" ", C170)-1)), 0),Database!$K$2:$L$22, 2, FALSE)</f>
        <v>105</v>
      </c>
      <c r="J17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70">
        <f t="shared" ca="1" si="2"/>
        <v>25</v>
      </c>
    </row>
    <row r="171" spans="1:11" x14ac:dyDescent="0.3">
      <c r="A171" t="s">
        <v>51</v>
      </c>
      <c r="B171" t="s">
        <v>463</v>
      </c>
      <c r="C171" t="str">
        <f>VLOOKUP(A171, Database!$A$2:$B$459, 2, FALSE)</f>
        <v>1 Day</v>
      </c>
      <c r="D171" s="8">
        <f>VLOOKUP(A171, Database!$A$2:$C$459, 3, FALSE)</f>
        <v>70</v>
      </c>
      <c r="E171" s="8">
        <f>Table1[[#This Row],[Price]]*0.75-Table1[[#This Row],[Cost per unit of resources]]</f>
        <v>42.5</v>
      </c>
      <c r="F171" s="8">
        <f>VLOOKUP(IFERROR(VALUE(LEFT(C171, SEARCH(" ", C171)-1)), 0),Database!$E$2:$F$22, 2, FALSE)</f>
        <v>10</v>
      </c>
      <c r="G171">
        <f ca="1">RANDBETWEEN(Table1[[#This Row],[Minimum Demand]]-10, Table1[[#This Row],[Maximum Demand]]+10)</f>
        <v>79</v>
      </c>
      <c r="H171">
        <f>VLOOKUP(IFERROR(VALUE(LEFT(C171, SEARCH(" ", C171)-1)), 0),Database!$H$2:$I$22, 2, FALSE)</f>
        <v>50</v>
      </c>
      <c r="I171">
        <f>VLOOKUP(IFERROR(VALUE(LEFT(C171, SEARCH(" ", C171)-1)), 0),Database!$K$2:$L$22, 2, FALSE)</f>
        <v>105</v>
      </c>
      <c r="J17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71">
        <f t="shared" ca="1" si="2"/>
        <v>27</v>
      </c>
    </row>
    <row r="172" spans="1:11" x14ac:dyDescent="0.3">
      <c r="A172" t="s">
        <v>52</v>
      </c>
      <c r="B172" t="s">
        <v>462</v>
      </c>
      <c r="C172" t="str">
        <f>VLOOKUP(A172, Database!$A$2:$B$459, 2, FALSE)</f>
        <v>1 Day</v>
      </c>
      <c r="D172" s="8">
        <f>VLOOKUP(A172, Database!$A$2:$C$459, 3, FALSE)</f>
        <v>75</v>
      </c>
      <c r="E172" s="8">
        <f>Table1[[#This Row],[Price]]*0.75-Table1[[#This Row],[Cost per unit of resources]]</f>
        <v>46.25</v>
      </c>
      <c r="F172" s="8">
        <f>VLOOKUP(IFERROR(VALUE(LEFT(C172, SEARCH(" ", C172)-1)), 0),Database!$E$2:$F$22, 2, FALSE)</f>
        <v>10</v>
      </c>
      <c r="G172">
        <f ca="1">RANDBETWEEN(Table1[[#This Row],[Minimum Demand]]-10, Table1[[#This Row],[Maximum Demand]]+10)</f>
        <v>93</v>
      </c>
      <c r="H172">
        <f>VLOOKUP(IFERROR(VALUE(LEFT(C172, SEARCH(" ", C172)-1)), 0),Database!$H$2:$I$22, 2, FALSE)</f>
        <v>50</v>
      </c>
      <c r="I172">
        <f>VLOOKUP(IFERROR(VALUE(LEFT(C172, SEARCH(" ", C172)-1)), 0),Database!$K$2:$L$22, 2, FALSE)</f>
        <v>105</v>
      </c>
      <c r="J17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72">
        <f t="shared" ca="1" si="2"/>
        <v>25</v>
      </c>
    </row>
    <row r="173" spans="1:11" x14ac:dyDescent="0.3">
      <c r="A173" t="s">
        <v>52</v>
      </c>
      <c r="B173" t="s">
        <v>461</v>
      </c>
      <c r="C173" t="str">
        <f>VLOOKUP(A173, Database!$A$2:$B$459, 2, FALSE)</f>
        <v>1 Day</v>
      </c>
      <c r="D173" s="8">
        <f>VLOOKUP(A173, Database!$A$2:$C$459, 3, FALSE)</f>
        <v>75</v>
      </c>
      <c r="E173" s="8">
        <f>Table1[[#This Row],[Price]]*0.75-Table1[[#This Row],[Cost per unit of resources]]</f>
        <v>46.25</v>
      </c>
      <c r="F173" s="8">
        <f>VLOOKUP(IFERROR(VALUE(LEFT(C173, SEARCH(" ", C173)-1)), 0),Database!$E$2:$F$22, 2, FALSE)</f>
        <v>10</v>
      </c>
      <c r="G173">
        <f ca="1">RANDBETWEEN(Table1[[#This Row],[Minimum Demand]]-10, Table1[[#This Row],[Maximum Demand]]+10)</f>
        <v>105</v>
      </c>
      <c r="H173">
        <f>VLOOKUP(IFERROR(VALUE(LEFT(C173, SEARCH(" ", C173)-1)), 0),Database!$H$2:$I$22, 2, FALSE)</f>
        <v>50</v>
      </c>
      <c r="I173">
        <f>VLOOKUP(IFERROR(VALUE(LEFT(C173, SEARCH(" ", C173)-1)), 0),Database!$K$2:$L$22, 2, FALSE)</f>
        <v>105</v>
      </c>
      <c r="J17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173">
        <f t="shared" ca="1" si="2"/>
        <v>33</v>
      </c>
    </row>
    <row r="174" spans="1:11" x14ac:dyDescent="0.3">
      <c r="A174" t="s">
        <v>52</v>
      </c>
      <c r="B174" t="s">
        <v>463</v>
      </c>
      <c r="C174" t="str">
        <f>VLOOKUP(A174, Database!$A$2:$B$459, 2, FALSE)</f>
        <v>1 Day</v>
      </c>
      <c r="D174" s="8">
        <f>VLOOKUP(A174, Database!$A$2:$C$459, 3, FALSE)</f>
        <v>75</v>
      </c>
      <c r="E174" s="8">
        <f>Table1[[#This Row],[Price]]*0.75-Table1[[#This Row],[Cost per unit of resources]]</f>
        <v>46.25</v>
      </c>
      <c r="F174" s="8">
        <f>VLOOKUP(IFERROR(VALUE(LEFT(C174, SEARCH(" ", C174)-1)), 0),Database!$E$2:$F$22, 2, FALSE)</f>
        <v>10</v>
      </c>
      <c r="G174">
        <f ca="1">RANDBETWEEN(Table1[[#This Row],[Minimum Demand]]-10, Table1[[#This Row],[Maximum Demand]]+10)</f>
        <v>85</v>
      </c>
      <c r="H174">
        <f>VLOOKUP(IFERROR(VALUE(LEFT(C174, SEARCH(" ", C174)-1)), 0),Database!$H$2:$I$22, 2, FALSE)</f>
        <v>50</v>
      </c>
      <c r="I174">
        <f>VLOOKUP(IFERROR(VALUE(LEFT(C174, SEARCH(" ", C174)-1)), 0),Database!$K$2:$L$22, 2, FALSE)</f>
        <v>105</v>
      </c>
      <c r="J17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74">
        <f t="shared" ca="1" si="2"/>
        <v>32</v>
      </c>
    </row>
    <row r="175" spans="1:11" x14ac:dyDescent="0.3">
      <c r="A175" t="s">
        <v>53</v>
      </c>
      <c r="B175" t="s">
        <v>460</v>
      </c>
      <c r="C175" t="str">
        <f>VLOOKUP(A175, Database!$A$2:$B$459, 2, FALSE)</f>
        <v>2 Days / 1 Night</v>
      </c>
      <c r="D175" s="8">
        <f>VLOOKUP(A175, Database!$A$2:$C$459, 3, FALSE)</f>
        <v>340</v>
      </c>
      <c r="E175" s="8">
        <f>Table1[[#This Row],[Price]]*0.75-Table1[[#This Row],[Cost per unit of resources]]</f>
        <v>245</v>
      </c>
      <c r="F175" s="8">
        <f>VLOOKUP(IFERROR(VALUE(LEFT(C175, SEARCH(" ", C175)-1)), 0),Database!$E$2:$F$22, 2, FALSE)</f>
        <v>10</v>
      </c>
      <c r="G175">
        <f ca="1">RANDBETWEEN(Table1[[#This Row],[Minimum Demand]]-10, Table1[[#This Row],[Maximum Demand]]+10)</f>
        <v>61</v>
      </c>
      <c r="H175">
        <f>VLOOKUP(IFERROR(VALUE(LEFT(C175, SEARCH(" ", C175)-1)), 0),Database!$H$2:$I$22, 2, FALSE)</f>
        <v>50</v>
      </c>
      <c r="I175">
        <f>VLOOKUP(IFERROR(VALUE(LEFT(C175, SEARCH(" ", C175)-1)), 0),Database!$K$2:$L$22, 2, FALSE)</f>
        <v>105</v>
      </c>
      <c r="J17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75">
        <f t="shared" ca="1" si="2"/>
        <v>36</v>
      </c>
    </row>
    <row r="176" spans="1:11" x14ac:dyDescent="0.3">
      <c r="A176" t="s">
        <v>53</v>
      </c>
      <c r="B176" t="s">
        <v>461</v>
      </c>
      <c r="C176" t="str">
        <f>VLOOKUP(A176, Database!$A$2:$B$459, 2, FALSE)</f>
        <v>2 Days / 1 Night</v>
      </c>
      <c r="D176" s="8">
        <f>VLOOKUP(A176, Database!$A$2:$C$459, 3, FALSE)</f>
        <v>340</v>
      </c>
      <c r="E176" s="8">
        <f>Table1[[#This Row],[Price]]*0.75-Table1[[#This Row],[Cost per unit of resources]]</f>
        <v>245</v>
      </c>
      <c r="F176" s="8">
        <f>VLOOKUP(IFERROR(VALUE(LEFT(C176, SEARCH(" ", C176)-1)), 0),Database!$E$2:$F$22, 2, FALSE)</f>
        <v>10</v>
      </c>
      <c r="G176">
        <f ca="1">RANDBETWEEN(Table1[[#This Row],[Minimum Demand]]-10, Table1[[#This Row],[Maximum Demand]]+10)</f>
        <v>108</v>
      </c>
      <c r="H176">
        <f>VLOOKUP(IFERROR(VALUE(LEFT(C176, SEARCH(" ", C176)-1)), 0),Database!$H$2:$I$22, 2, FALSE)</f>
        <v>50</v>
      </c>
      <c r="I176">
        <f>VLOOKUP(IFERROR(VALUE(LEFT(C176, SEARCH(" ", C176)-1)), 0),Database!$K$2:$L$22, 2, FALSE)</f>
        <v>105</v>
      </c>
      <c r="J17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76">
        <f t="shared" ca="1" si="2"/>
        <v>23</v>
      </c>
    </row>
    <row r="177" spans="1:11" x14ac:dyDescent="0.3">
      <c r="A177" t="s">
        <v>53</v>
      </c>
      <c r="B177" t="s">
        <v>462</v>
      </c>
      <c r="C177" t="str">
        <f>VLOOKUP(A177, Database!$A$2:$B$459, 2, FALSE)</f>
        <v>2 Days / 1 Night</v>
      </c>
      <c r="D177" s="8">
        <f>VLOOKUP(A177, Database!$A$2:$C$459, 3, FALSE)</f>
        <v>340</v>
      </c>
      <c r="E177" s="8">
        <f>Table1[[#This Row],[Price]]*0.75-Table1[[#This Row],[Cost per unit of resources]]</f>
        <v>245</v>
      </c>
      <c r="F177" s="8">
        <f>VLOOKUP(IFERROR(VALUE(LEFT(C177, SEARCH(" ", C177)-1)), 0),Database!$E$2:$F$22, 2, FALSE)</f>
        <v>10</v>
      </c>
      <c r="G177">
        <f ca="1">RANDBETWEEN(Table1[[#This Row],[Minimum Demand]]-10, Table1[[#This Row],[Maximum Demand]]+10)</f>
        <v>57</v>
      </c>
      <c r="H177">
        <f>VLOOKUP(IFERROR(VALUE(LEFT(C177, SEARCH(" ", C177)-1)), 0),Database!$H$2:$I$22, 2, FALSE)</f>
        <v>50</v>
      </c>
      <c r="I177">
        <f>VLOOKUP(IFERROR(VALUE(LEFT(C177, SEARCH(" ", C177)-1)), 0),Database!$K$2:$L$22, 2, FALSE)</f>
        <v>105</v>
      </c>
      <c r="J17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77">
        <f t="shared" ca="1" si="2"/>
        <v>34</v>
      </c>
    </row>
    <row r="178" spans="1:11" x14ac:dyDescent="0.3">
      <c r="A178" t="s">
        <v>53</v>
      </c>
      <c r="B178" t="s">
        <v>463</v>
      </c>
      <c r="C178" t="str">
        <f>VLOOKUP(A178, Database!$A$2:$B$459, 2, FALSE)</f>
        <v>2 Days / 1 Night</v>
      </c>
      <c r="D178" s="8">
        <f>VLOOKUP(A178, Database!$A$2:$C$459, 3, FALSE)</f>
        <v>340</v>
      </c>
      <c r="E178" s="8">
        <f>Table1[[#This Row],[Price]]*0.75-Table1[[#This Row],[Cost per unit of resources]]</f>
        <v>245</v>
      </c>
      <c r="F178" s="8">
        <f>VLOOKUP(IFERROR(VALUE(LEFT(C178, SEARCH(" ", C178)-1)), 0),Database!$E$2:$F$22, 2, FALSE)</f>
        <v>10</v>
      </c>
      <c r="G178">
        <f ca="1">RANDBETWEEN(Table1[[#This Row],[Minimum Demand]]-10, Table1[[#This Row],[Maximum Demand]]+10)</f>
        <v>113</v>
      </c>
      <c r="H178">
        <f>VLOOKUP(IFERROR(VALUE(LEFT(C178, SEARCH(" ", C178)-1)), 0),Database!$H$2:$I$22, 2, FALSE)</f>
        <v>50</v>
      </c>
      <c r="I178">
        <f>VLOOKUP(IFERROR(VALUE(LEFT(C178, SEARCH(" ", C178)-1)), 0),Database!$K$2:$L$22, 2, FALSE)</f>
        <v>105</v>
      </c>
      <c r="J17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78">
        <f t="shared" ca="1" si="2"/>
        <v>28</v>
      </c>
    </row>
    <row r="179" spans="1:11" x14ac:dyDescent="0.3">
      <c r="A179" t="s">
        <v>54</v>
      </c>
      <c r="B179" t="s">
        <v>462</v>
      </c>
      <c r="C179" t="str">
        <f>VLOOKUP(A179, Database!$A$2:$B$459, 2, FALSE)</f>
        <v>1 Day</v>
      </c>
      <c r="D179" s="8">
        <f>VLOOKUP(A179, Database!$A$2:$C$459, 3, FALSE)</f>
        <v>30</v>
      </c>
      <c r="E179" s="8">
        <f>Table1[[#This Row],[Price]]*0.75-Table1[[#This Row],[Cost per unit of resources]]</f>
        <v>12.5</v>
      </c>
      <c r="F179" s="8">
        <f>VLOOKUP(IFERROR(VALUE(LEFT(C179, SEARCH(" ", C179)-1)), 0),Database!$E$2:$F$22, 2, FALSE)</f>
        <v>10</v>
      </c>
      <c r="G179">
        <f ca="1">RANDBETWEEN(Table1[[#This Row],[Minimum Demand]]-10, Table1[[#This Row],[Maximum Demand]]+10)</f>
        <v>103</v>
      </c>
      <c r="H179">
        <f>VLOOKUP(IFERROR(VALUE(LEFT(C179, SEARCH(" ", C179)-1)), 0),Database!$H$2:$I$22, 2, FALSE)</f>
        <v>50</v>
      </c>
      <c r="I179">
        <f>VLOOKUP(IFERROR(VALUE(LEFT(C179, SEARCH(" ", C179)-1)), 0),Database!$K$2:$L$22, 2, FALSE)</f>
        <v>105</v>
      </c>
      <c r="J17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28</v>
      </c>
      <c r="K179">
        <f t="shared" ca="1" si="2"/>
        <v>35</v>
      </c>
    </row>
    <row r="180" spans="1:11" x14ac:dyDescent="0.3">
      <c r="A180" t="s">
        <v>54</v>
      </c>
      <c r="B180" t="s">
        <v>463</v>
      </c>
      <c r="C180" t="str">
        <f>VLOOKUP(A180, Database!$A$2:$B$459, 2, FALSE)</f>
        <v>1 Day</v>
      </c>
      <c r="D180" s="8">
        <f>VLOOKUP(A180, Database!$A$2:$C$459, 3, FALSE)</f>
        <v>30</v>
      </c>
      <c r="E180" s="8">
        <f>Table1[[#This Row],[Price]]*0.75-Table1[[#This Row],[Cost per unit of resources]]</f>
        <v>12.5</v>
      </c>
      <c r="F180" s="8">
        <f>VLOOKUP(IFERROR(VALUE(LEFT(C180, SEARCH(" ", C180)-1)), 0),Database!$E$2:$F$22, 2, FALSE)</f>
        <v>10</v>
      </c>
      <c r="G180">
        <f ca="1">RANDBETWEEN(Table1[[#This Row],[Minimum Demand]]-10, Table1[[#This Row],[Maximum Demand]]+10)</f>
        <v>92</v>
      </c>
      <c r="H180">
        <f>VLOOKUP(IFERROR(VALUE(LEFT(C180, SEARCH(" ", C180)-1)), 0),Database!$H$2:$I$22, 2, FALSE)</f>
        <v>50</v>
      </c>
      <c r="I180">
        <f>VLOOKUP(IFERROR(VALUE(LEFT(C180, SEARCH(" ", C180)-1)), 0),Database!$K$2:$L$22, 2, FALSE)</f>
        <v>105</v>
      </c>
      <c r="J18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80">
        <f t="shared" ca="1" si="2"/>
        <v>35</v>
      </c>
    </row>
    <row r="181" spans="1:11" x14ac:dyDescent="0.3">
      <c r="A181" t="s">
        <v>55</v>
      </c>
      <c r="B181" t="s">
        <v>460</v>
      </c>
      <c r="C181" t="str">
        <f>VLOOKUP(A181, Database!$A$2:$B$459, 2, FALSE)</f>
        <v>3 Days / 2 Nights</v>
      </c>
      <c r="D181" s="8">
        <f>VLOOKUP(A181, Database!$A$2:$C$459, 3, FALSE)</f>
        <v>590</v>
      </c>
      <c r="E181" s="8">
        <f>Table1[[#This Row],[Price]]*0.75-Table1[[#This Row],[Cost per unit of resources]]</f>
        <v>432.5</v>
      </c>
      <c r="F181" s="8">
        <f>VLOOKUP(IFERROR(VALUE(LEFT(C181, SEARCH(" ", C181)-1)), 0),Database!$E$2:$F$22, 2, FALSE)</f>
        <v>10</v>
      </c>
      <c r="G181">
        <f ca="1">RANDBETWEEN(Table1[[#This Row],[Minimum Demand]]-10, Table1[[#This Row],[Maximum Demand]]+10)</f>
        <v>105</v>
      </c>
      <c r="H181">
        <f>VLOOKUP(IFERROR(VALUE(LEFT(C181, SEARCH(" ", C181)-1)), 0),Database!$H$2:$I$22, 2, FALSE)</f>
        <v>50</v>
      </c>
      <c r="I181">
        <f>VLOOKUP(IFERROR(VALUE(LEFT(C181, SEARCH(" ", C181)-1)), 0),Database!$K$2:$L$22, 2, FALSE)</f>
        <v>105</v>
      </c>
      <c r="J18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181">
        <f t="shared" ca="1" si="2"/>
        <v>29</v>
      </c>
    </row>
    <row r="182" spans="1:11" x14ac:dyDescent="0.3">
      <c r="A182" t="s">
        <v>55</v>
      </c>
      <c r="B182" t="s">
        <v>461</v>
      </c>
      <c r="C182" t="str">
        <f>VLOOKUP(A182, Database!$A$2:$B$459, 2, FALSE)</f>
        <v>3 Days / 2 Nights</v>
      </c>
      <c r="D182" s="8">
        <f>VLOOKUP(A182, Database!$A$2:$C$459, 3, FALSE)</f>
        <v>590</v>
      </c>
      <c r="E182" s="8">
        <f>Table1[[#This Row],[Price]]*0.75-Table1[[#This Row],[Cost per unit of resources]]</f>
        <v>432.5</v>
      </c>
      <c r="F182" s="8">
        <f>VLOOKUP(IFERROR(VALUE(LEFT(C182, SEARCH(" ", C182)-1)), 0),Database!$E$2:$F$22, 2, FALSE)</f>
        <v>10</v>
      </c>
      <c r="G182">
        <f ca="1">RANDBETWEEN(Table1[[#This Row],[Minimum Demand]]-10, Table1[[#This Row],[Maximum Demand]]+10)</f>
        <v>72</v>
      </c>
      <c r="H182">
        <f>VLOOKUP(IFERROR(VALUE(LEFT(C182, SEARCH(" ", C182)-1)), 0),Database!$H$2:$I$22, 2, FALSE)</f>
        <v>50</v>
      </c>
      <c r="I182">
        <f>VLOOKUP(IFERROR(VALUE(LEFT(C182, SEARCH(" ", C182)-1)), 0),Database!$K$2:$L$22, 2, FALSE)</f>
        <v>105</v>
      </c>
      <c r="J18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82">
        <f t="shared" ca="1" si="2"/>
        <v>22</v>
      </c>
    </row>
    <row r="183" spans="1:11" x14ac:dyDescent="0.3">
      <c r="A183" t="s">
        <v>55</v>
      </c>
      <c r="B183" t="s">
        <v>462</v>
      </c>
      <c r="C183" t="str">
        <f>VLOOKUP(A183, Database!$A$2:$B$459, 2, FALSE)</f>
        <v>3 Days / 2 Nights</v>
      </c>
      <c r="D183" s="8">
        <f>VLOOKUP(A183, Database!$A$2:$C$459, 3, FALSE)</f>
        <v>590</v>
      </c>
      <c r="E183" s="8">
        <f>Table1[[#This Row],[Price]]*0.75-Table1[[#This Row],[Cost per unit of resources]]</f>
        <v>432.5</v>
      </c>
      <c r="F183" s="8">
        <f>VLOOKUP(IFERROR(VALUE(LEFT(C183, SEARCH(" ", C183)-1)), 0),Database!$E$2:$F$22, 2, FALSE)</f>
        <v>10</v>
      </c>
      <c r="G183">
        <f ca="1">RANDBETWEEN(Table1[[#This Row],[Minimum Demand]]-10, Table1[[#This Row],[Maximum Demand]]+10)</f>
        <v>50</v>
      </c>
      <c r="H183">
        <f>VLOOKUP(IFERROR(VALUE(LEFT(C183, SEARCH(" ", C183)-1)), 0),Database!$H$2:$I$22, 2, FALSE)</f>
        <v>50</v>
      </c>
      <c r="I183">
        <f>VLOOKUP(IFERROR(VALUE(LEFT(C183, SEARCH(" ", C183)-1)), 0),Database!$K$2:$L$22, 2, FALSE)</f>
        <v>105</v>
      </c>
      <c r="J18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v>
      </c>
      <c r="K183">
        <f t="shared" ca="1" si="2"/>
        <v>30</v>
      </c>
    </row>
    <row r="184" spans="1:11" x14ac:dyDescent="0.3">
      <c r="A184" t="s">
        <v>55</v>
      </c>
      <c r="B184" t="s">
        <v>463</v>
      </c>
      <c r="C184" t="str">
        <f>VLOOKUP(A184, Database!$A$2:$B$459, 2, FALSE)</f>
        <v>3 Days / 2 Nights</v>
      </c>
      <c r="D184" s="8">
        <f>VLOOKUP(A184, Database!$A$2:$C$459, 3, FALSE)</f>
        <v>590</v>
      </c>
      <c r="E184" s="8">
        <f>Table1[[#This Row],[Price]]*0.75-Table1[[#This Row],[Cost per unit of resources]]</f>
        <v>432.5</v>
      </c>
      <c r="F184" s="8">
        <f>VLOOKUP(IFERROR(VALUE(LEFT(C184, SEARCH(" ", C184)-1)), 0),Database!$E$2:$F$22, 2, FALSE)</f>
        <v>10</v>
      </c>
      <c r="G184">
        <f ca="1">RANDBETWEEN(Table1[[#This Row],[Minimum Demand]]-10, Table1[[#This Row],[Maximum Demand]]+10)</f>
        <v>70</v>
      </c>
      <c r="H184">
        <f>VLOOKUP(IFERROR(VALUE(LEFT(C184, SEARCH(" ", C184)-1)), 0),Database!$H$2:$I$22, 2, FALSE)</f>
        <v>50</v>
      </c>
      <c r="I184">
        <f>VLOOKUP(IFERROR(VALUE(LEFT(C184, SEARCH(" ", C184)-1)), 0),Database!$K$2:$L$22, 2, FALSE)</f>
        <v>105</v>
      </c>
      <c r="J18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84">
        <f t="shared" ca="1" si="2"/>
        <v>31</v>
      </c>
    </row>
    <row r="185" spans="1:11" x14ac:dyDescent="0.3">
      <c r="A185" t="s">
        <v>56</v>
      </c>
      <c r="B185" t="s">
        <v>460</v>
      </c>
      <c r="C185" t="str">
        <f>VLOOKUP(A185, Database!$A$2:$B$459, 2, FALSE)</f>
        <v>1 Day</v>
      </c>
      <c r="D185" s="8">
        <f>VLOOKUP(A185, Database!$A$2:$C$459, 3, FALSE)</f>
        <v>140</v>
      </c>
      <c r="E185" s="8">
        <f>Table1[[#This Row],[Price]]*0.75-Table1[[#This Row],[Cost per unit of resources]]</f>
        <v>95</v>
      </c>
      <c r="F185" s="8">
        <f>VLOOKUP(IFERROR(VALUE(LEFT(C185, SEARCH(" ", C185)-1)), 0),Database!$E$2:$F$22, 2, FALSE)</f>
        <v>10</v>
      </c>
      <c r="G185">
        <f ca="1">RANDBETWEEN(Table1[[#This Row],[Minimum Demand]]-10, Table1[[#This Row],[Maximum Demand]]+10)</f>
        <v>57</v>
      </c>
      <c r="H185">
        <f>VLOOKUP(IFERROR(VALUE(LEFT(C185, SEARCH(" ", C185)-1)), 0),Database!$H$2:$I$22, 2, FALSE)</f>
        <v>50</v>
      </c>
      <c r="I185">
        <f>VLOOKUP(IFERROR(VALUE(LEFT(C185, SEARCH(" ", C185)-1)), 0),Database!$K$2:$L$22, 2, FALSE)</f>
        <v>105</v>
      </c>
      <c r="J18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85">
        <f t="shared" ca="1" si="2"/>
        <v>38</v>
      </c>
    </row>
    <row r="186" spans="1:11" x14ac:dyDescent="0.3">
      <c r="A186" t="s">
        <v>56</v>
      </c>
      <c r="B186" t="s">
        <v>461</v>
      </c>
      <c r="C186" t="str">
        <f>VLOOKUP(A186, Database!$A$2:$B$459, 2, FALSE)</f>
        <v>1 Day</v>
      </c>
      <c r="D186" s="8">
        <f>VLOOKUP(A186, Database!$A$2:$C$459, 3, FALSE)</f>
        <v>140</v>
      </c>
      <c r="E186" s="8">
        <f>Table1[[#This Row],[Price]]*0.75-Table1[[#This Row],[Cost per unit of resources]]</f>
        <v>95</v>
      </c>
      <c r="F186" s="8">
        <f>VLOOKUP(IFERROR(VALUE(LEFT(C186, SEARCH(" ", C186)-1)), 0),Database!$E$2:$F$22, 2, FALSE)</f>
        <v>10</v>
      </c>
      <c r="G186">
        <f ca="1">RANDBETWEEN(Table1[[#This Row],[Minimum Demand]]-10, Table1[[#This Row],[Maximum Demand]]+10)</f>
        <v>56</v>
      </c>
      <c r="H186">
        <f>VLOOKUP(IFERROR(VALUE(LEFT(C186, SEARCH(" ", C186)-1)), 0),Database!$H$2:$I$22, 2, FALSE)</f>
        <v>50</v>
      </c>
      <c r="I186">
        <f>VLOOKUP(IFERROR(VALUE(LEFT(C186, SEARCH(" ", C186)-1)), 0),Database!$K$2:$L$22, 2, FALSE)</f>
        <v>105</v>
      </c>
      <c r="J18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86">
        <f t="shared" ca="1" si="2"/>
        <v>22</v>
      </c>
    </row>
    <row r="187" spans="1:11" x14ac:dyDescent="0.3">
      <c r="A187" t="s">
        <v>56</v>
      </c>
      <c r="B187" t="s">
        <v>462</v>
      </c>
      <c r="C187" t="str">
        <f>VLOOKUP(A187, Database!$A$2:$B$459, 2, FALSE)</f>
        <v>1 Day</v>
      </c>
      <c r="D187" s="8">
        <f>VLOOKUP(A187, Database!$A$2:$C$459, 3, FALSE)</f>
        <v>140</v>
      </c>
      <c r="E187" s="8">
        <f>Table1[[#This Row],[Price]]*0.75-Table1[[#This Row],[Cost per unit of resources]]</f>
        <v>95</v>
      </c>
      <c r="F187" s="8">
        <f>VLOOKUP(IFERROR(VALUE(LEFT(C187, SEARCH(" ", C187)-1)), 0),Database!$E$2:$F$22, 2, FALSE)</f>
        <v>10</v>
      </c>
      <c r="G187">
        <f ca="1">RANDBETWEEN(Table1[[#This Row],[Minimum Demand]]-10, Table1[[#This Row],[Maximum Demand]]+10)</f>
        <v>83</v>
      </c>
      <c r="H187">
        <f>VLOOKUP(IFERROR(VALUE(LEFT(C187, SEARCH(" ", C187)-1)), 0),Database!$H$2:$I$22, 2, FALSE)</f>
        <v>50</v>
      </c>
      <c r="I187">
        <f>VLOOKUP(IFERROR(VALUE(LEFT(C187, SEARCH(" ", C187)-1)), 0),Database!$K$2:$L$22, 2, FALSE)</f>
        <v>105</v>
      </c>
      <c r="J18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87">
        <f t="shared" ca="1" si="2"/>
        <v>29</v>
      </c>
    </row>
    <row r="188" spans="1:11" x14ac:dyDescent="0.3">
      <c r="A188" t="s">
        <v>56</v>
      </c>
      <c r="B188" t="s">
        <v>463</v>
      </c>
      <c r="C188" t="str">
        <f>VLOOKUP(A188, Database!$A$2:$B$459, 2, FALSE)</f>
        <v>1 Day</v>
      </c>
      <c r="D188" s="8">
        <f>VLOOKUP(A188, Database!$A$2:$C$459, 3, FALSE)</f>
        <v>140</v>
      </c>
      <c r="E188" s="8">
        <f>Table1[[#This Row],[Price]]*0.75-Table1[[#This Row],[Cost per unit of resources]]</f>
        <v>95</v>
      </c>
      <c r="F188" s="8">
        <f>VLOOKUP(IFERROR(VALUE(LEFT(C188, SEARCH(" ", C188)-1)), 0),Database!$E$2:$F$22, 2, FALSE)</f>
        <v>10</v>
      </c>
      <c r="G188">
        <f ca="1">RANDBETWEEN(Table1[[#This Row],[Minimum Demand]]-10, Table1[[#This Row],[Maximum Demand]]+10)</f>
        <v>45</v>
      </c>
      <c r="H188">
        <f>VLOOKUP(IFERROR(VALUE(LEFT(C188, SEARCH(" ", C188)-1)), 0),Database!$H$2:$I$22, 2, FALSE)</f>
        <v>50</v>
      </c>
      <c r="I188">
        <f>VLOOKUP(IFERROR(VALUE(LEFT(C188, SEARCH(" ", C188)-1)), 0),Database!$K$2:$L$22, 2, FALSE)</f>
        <v>105</v>
      </c>
      <c r="J18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88">
        <f t="shared" ca="1" si="2"/>
        <v>38</v>
      </c>
    </row>
    <row r="189" spans="1:11" x14ac:dyDescent="0.3">
      <c r="A189" t="s">
        <v>57</v>
      </c>
      <c r="B189" t="s">
        <v>462</v>
      </c>
      <c r="C189" t="str">
        <f>VLOOKUP(A189, Database!$A$2:$B$459, 2, FALSE)</f>
        <v>1 Day</v>
      </c>
      <c r="D189" s="8">
        <f>VLOOKUP(A189, Database!$A$2:$C$459, 3, FALSE)</f>
        <v>180</v>
      </c>
      <c r="E189" s="8">
        <f>Table1[[#This Row],[Price]]*0.75-Table1[[#This Row],[Cost per unit of resources]]</f>
        <v>125</v>
      </c>
      <c r="F189" s="8">
        <f>VLOOKUP(IFERROR(VALUE(LEFT(C189, SEARCH(" ", C189)-1)), 0),Database!$E$2:$F$22, 2, FALSE)</f>
        <v>10</v>
      </c>
      <c r="G189">
        <f ca="1">RANDBETWEEN(Table1[[#This Row],[Minimum Demand]]-10, Table1[[#This Row],[Maximum Demand]]+10)</f>
        <v>77</v>
      </c>
      <c r="H189">
        <f>VLOOKUP(IFERROR(VALUE(LEFT(C189, SEARCH(" ", C189)-1)), 0),Database!$H$2:$I$22, 2, FALSE)</f>
        <v>50</v>
      </c>
      <c r="I189">
        <f>VLOOKUP(IFERROR(VALUE(LEFT(C189, SEARCH(" ", C189)-1)), 0),Database!$K$2:$L$22, 2, FALSE)</f>
        <v>105</v>
      </c>
      <c r="J18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89">
        <f t="shared" ca="1" si="2"/>
        <v>37</v>
      </c>
    </row>
    <row r="190" spans="1:11" x14ac:dyDescent="0.3">
      <c r="A190" t="s">
        <v>57</v>
      </c>
      <c r="B190" t="s">
        <v>460</v>
      </c>
      <c r="C190" t="str">
        <f>VLOOKUP(A190, Database!$A$2:$B$459, 2, FALSE)</f>
        <v>1 Day</v>
      </c>
      <c r="D190" s="8">
        <f>VLOOKUP(A190, Database!$A$2:$C$459, 3, FALSE)</f>
        <v>180</v>
      </c>
      <c r="E190" s="8">
        <f>Table1[[#This Row],[Price]]*0.75-Table1[[#This Row],[Cost per unit of resources]]</f>
        <v>125</v>
      </c>
      <c r="F190" s="8">
        <f>VLOOKUP(IFERROR(VALUE(LEFT(C190, SEARCH(" ", C190)-1)), 0),Database!$E$2:$F$22, 2, FALSE)</f>
        <v>10</v>
      </c>
      <c r="G190">
        <f ca="1">RANDBETWEEN(Table1[[#This Row],[Minimum Demand]]-10, Table1[[#This Row],[Maximum Demand]]+10)</f>
        <v>99</v>
      </c>
      <c r="H190">
        <f>VLOOKUP(IFERROR(VALUE(LEFT(C190, SEARCH(" ", C190)-1)), 0),Database!$H$2:$I$22, 2, FALSE)</f>
        <v>50</v>
      </c>
      <c r="I190">
        <f>VLOOKUP(IFERROR(VALUE(LEFT(C190, SEARCH(" ", C190)-1)), 0),Database!$K$2:$L$22, 2, FALSE)</f>
        <v>105</v>
      </c>
      <c r="J19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20</v>
      </c>
      <c r="K190">
        <f t="shared" ca="1" si="2"/>
        <v>25</v>
      </c>
    </row>
    <row r="191" spans="1:11" x14ac:dyDescent="0.3">
      <c r="A191" t="s">
        <v>58</v>
      </c>
      <c r="B191" t="s">
        <v>462</v>
      </c>
      <c r="C191" t="str">
        <f>VLOOKUP(A191, Database!$A$2:$B$459, 2, FALSE)</f>
        <v>1 Day</v>
      </c>
      <c r="D191" s="8">
        <f>VLOOKUP(A191, Database!$A$2:$C$459, 3, FALSE)</f>
        <v>99</v>
      </c>
      <c r="E191" s="8">
        <f>Table1[[#This Row],[Price]]*0.75-Table1[[#This Row],[Cost per unit of resources]]</f>
        <v>64.25</v>
      </c>
      <c r="F191" s="8">
        <f>VLOOKUP(IFERROR(VALUE(LEFT(C191, SEARCH(" ", C191)-1)), 0),Database!$E$2:$F$22, 2, FALSE)</f>
        <v>10</v>
      </c>
      <c r="G191">
        <f ca="1">RANDBETWEEN(Table1[[#This Row],[Minimum Demand]]-10, Table1[[#This Row],[Maximum Demand]]+10)</f>
        <v>44</v>
      </c>
      <c r="H191">
        <f>VLOOKUP(IFERROR(VALUE(LEFT(C191, SEARCH(" ", C191)-1)), 0),Database!$H$2:$I$22, 2, FALSE)</f>
        <v>50</v>
      </c>
      <c r="I191">
        <f>VLOOKUP(IFERROR(VALUE(LEFT(C191, SEARCH(" ", C191)-1)), 0),Database!$K$2:$L$22, 2, FALSE)</f>
        <v>105</v>
      </c>
      <c r="J19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91">
        <f t="shared" ca="1" si="2"/>
        <v>28</v>
      </c>
    </row>
    <row r="192" spans="1:11" x14ac:dyDescent="0.3">
      <c r="A192" t="s">
        <v>58</v>
      </c>
      <c r="B192" t="s">
        <v>460</v>
      </c>
      <c r="C192" t="str">
        <f>VLOOKUP(A192, Database!$A$2:$B$459, 2, FALSE)</f>
        <v>1 Day</v>
      </c>
      <c r="D192" s="8">
        <f>VLOOKUP(A192, Database!$A$2:$C$459, 3, FALSE)</f>
        <v>99</v>
      </c>
      <c r="E192" s="8">
        <f>Table1[[#This Row],[Price]]*0.75-Table1[[#This Row],[Cost per unit of resources]]</f>
        <v>64.25</v>
      </c>
      <c r="F192" s="8">
        <f>VLOOKUP(IFERROR(VALUE(LEFT(C192, SEARCH(" ", C192)-1)), 0),Database!$E$2:$F$22, 2, FALSE)</f>
        <v>10</v>
      </c>
      <c r="G192">
        <f ca="1">RANDBETWEEN(Table1[[#This Row],[Minimum Demand]]-10, Table1[[#This Row],[Maximum Demand]]+10)</f>
        <v>103</v>
      </c>
      <c r="H192">
        <f>VLOOKUP(IFERROR(VALUE(LEFT(C192, SEARCH(" ", C192)-1)), 0),Database!$H$2:$I$22, 2, FALSE)</f>
        <v>50</v>
      </c>
      <c r="I192">
        <f>VLOOKUP(IFERROR(VALUE(LEFT(C192, SEARCH(" ", C192)-1)), 0),Database!$K$2:$L$22, 2, FALSE)</f>
        <v>105</v>
      </c>
      <c r="J19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27</v>
      </c>
      <c r="K192">
        <f t="shared" ca="1" si="2"/>
        <v>34</v>
      </c>
    </row>
    <row r="193" spans="1:11" x14ac:dyDescent="0.3">
      <c r="A193" t="s">
        <v>59</v>
      </c>
      <c r="B193" t="s">
        <v>462</v>
      </c>
      <c r="C193" t="str">
        <f>VLOOKUP(A193, Database!$A$2:$B$459, 2, FALSE)</f>
        <v>2 Days / 1 Night</v>
      </c>
      <c r="D193" s="8">
        <f>VLOOKUP(A193, Database!$A$2:$C$459, 3, FALSE)</f>
        <v>200</v>
      </c>
      <c r="E193" s="8">
        <f>Table1[[#This Row],[Price]]*0.75-Table1[[#This Row],[Cost per unit of resources]]</f>
        <v>140</v>
      </c>
      <c r="F193" s="8">
        <f>VLOOKUP(IFERROR(VALUE(LEFT(C193, SEARCH(" ", C193)-1)), 0),Database!$E$2:$F$22, 2, FALSE)</f>
        <v>10</v>
      </c>
      <c r="G193">
        <f ca="1">RANDBETWEEN(Table1[[#This Row],[Minimum Demand]]-10, Table1[[#This Row],[Maximum Demand]]+10)</f>
        <v>43</v>
      </c>
      <c r="H193">
        <f>VLOOKUP(IFERROR(VALUE(LEFT(C193, SEARCH(" ", C193)-1)), 0),Database!$H$2:$I$22, 2, FALSE)</f>
        <v>50</v>
      </c>
      <c r="I193">
        <f>VLOOKUP(IFERROR(VALUE(LEFT(C193, SEARCH(" ", C193)-1)), 0),Database!$K$2:$L$22, 2, FALSE)</f>
        <v>105</v>
      </c>
      <c r="J19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93">
        <f t="shared" ca="1" si="2"/>
        <v>20</v>
      </c>
    </row>
    <row r="194" spans="1:11" x14ac:dyDescent="0.3">
      <c r="A194" t="s">
        <v>59</v>
      </c>
      <c r="B194" t="s">
        <v>460</v>
      </c>
      <c r="C194" t="str">
        <f>VLOOKUP(A194, Database!$A$2:$B$459, 2, FALSE)</f>
        <v>2 Days / 1 Night</v>
      </c>
      <c r="D194" s="8">
        <f>VLOOKUP(A194, Database!$A$2:$C$459, 3, FALSE)</f>
        <v>200</v>
      </c>
      <c r="E194" s="8">
        <f>Table1[[#This Row],[Price]]*0.75-Table1[[#This Row],[Cost per unit of resources]]</f>
        <v>140</v>
      </c>
      <c r="F194" s="8">
        <f>VLOOKUP(IFERROR(VALUE(LEFT(C194, SEARCH(" ", C194)-1)), 0),Database!$E$2:$F$22, 2, FALSE)</f>
        <v>10</v>
      </c>
      <c r="G194">
        <f ca="1">RANDBETWEEN(Table1[[#This Row],[Minimum Demand]]-10, Table1[[#This Row],[Maximum Demand]]+10)</f>
        <v>99</v>
      </c>
      <c r="H194">
        <f>VLOOKUP(IFERROR(VALUE(LEFT(C194, SEARCH(" ", C194)-1)), 0),Database!$H$2:$I$22, 2, FALSE)</f>
        <v>50</v>
      </c>
      <c r="I194">
        <f>VLOOKUP(IFERROR(VALUE(LEFT(C194, SEARCH(" ", C194)-1)), 0),Database!$K$2:$L$22, 2, FALSE)</f>
        <v>105</v>
      </c>
      <c r="J19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194">
        <f t="shared" ref="K194:K257" ca="1" si="3">RANDBETWEEN(20, 40)</f>
        <v>33</v>
      </c>
    </row>
    <row r="195" spans="1:11" x14ac:dyDescent="0.3">
      <c r="A195" t="s">
        <v>60</v>
      </c>
      <c r="B195" t="s">
        <v>462</v>
      </c>
      <c r="C195" t="str">
        <f>VLOOKUP(A195, Database!$A$2:$B$459, 2, FALSE)</f>
        <v>1 Day</v>
      </c>
      <c r="D195" s="8">
        <f>VLOOKUP(A195, Database!$A$2:$C$459, 3, FALSE)</f>
        <v>35</v>
      </c>
      <c r="E195" s="8">
        <f>Table1[[#This Row],[Price]]*0.75-Table1[[#This Row],[Cost per unit of resources]]</f>
        <v>16.25</v>
      </c>
      <c r="F195" s="8">
        <f>VLOOKUP(IFERROR(VALUE(LEFT(C195, SEARCH(" ", C195)-1)), 0),Database!$E$2:$F$22, 2, FALSE)</f>
        <v>10</v>
      </c>
      <c r="G195">
        <f ca="1">RANDBETWEEN(Table1[[#This Row],[Minimum Demand]]-10, Table1[[#This Row],[Maximum Demand]]+10)</f>
        <v>68</v>
      </c>
      <c r="H195">
        <f>VLOOKUP(IFERROR(VALUE(LEFT(C195, SEARCH(" ", C195)-1)), 0),Database!$H$2:$I$22, 2, FALSE)</f>
        <v>50</v>
      </c>
      <c r="I195">
        <f>VLOOKUP(IFERROR(VALUE(LEFT(C195, SEARCH(" ", C195)-1)), 0),Database!$K$2:$L$22, 2, FALSE)</f>
        <v>105</v>
      </c>
      <c r="J19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95">
        <f t="shared" ca="1" si="3"/>
        <v>37</v>
      </c>
    </row>
    <row r="196" spans="1:11" x14ac:dyDescent="0.3">
      <c r="A196" t="s">
        <v>60</v>
      </c>
      <c r="B196" t="s">
        <v>463</v>
      </c>
      <c r="C196" t="str">
        <f>VLOOKUP(A196, Database!$A$2:$B$459, 2, FALSE)</f>
        <v>1 Day</v>
      </c>
      <c r="D196" s="8">
        <f>VLOOKUP(A196, Database!$A$2:$C$459, 3, FALSE)</f>
        <v>35</v>
      </c>
      <c r="E196" s="8">
        <f>Table1[[#This Row],[Price]]*0.75-Table1[[#This Row],[Cost per unit of resources]]</f>
        <v>16.25</v>
      </c>
      <c r="F196" s="8">
        <f>VLOOKUP(IFERROR(VALUE(LEFT(C196, SEARCH(" ", C196)-1)), 0),Database!$E$2:$F$22, 2, FALSE)</f>
        <v>10</v>
      </c>
      <c r="G196">
        <f ca="1">RANDBETWEEN(Table1[[#This Row],[Minimum Demand]]-10, Table1[[#This Row],[Maximum Demand]]+10)</f>
        <v>70</v>
      </c>
      <c r="H196">
        <f>VLOOKUP(IFERROR(VALUE(LEFT(C196, SEARCH(" ", C196)-1)), 0),Database!$H$2:$I$22, 2, FALSE)</f>
        <v>50</v>
      </c>
      <c r="I196">
        <f>VLOOKUP(IFERROR(VALUE(LEFT(C196, SEARCH(" ", C196)-1)), 0),Database!$K$2:$L$22, 2, FALSE)</f>
        <v>105</v>
      </c>
      <c r="J19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96">
        <f t="shared" ca="1" si="3"/>
        <v>38</v>
      </c>
    </row>
    <row r="197" spans="1:11" x14ac:dyDescent="0.3">
      <c r="A197" t="s">
        <v>61</v>
      </c>
      <c r="B197" t="s">
        <v>460</v>
      </c>
      <c r="C197" t="str">
        <f>VLOOKUP(A197, Database!$A$2:$B$459, 2, FALSE)</f>
        <v>2 Days / 1 Night</v>
      </c>
      <c r="D197" s="8">
        <f>VLOOKUP(A197, Database!$A$2:$C$459, 3, FALSE)</f>
        <v>330</v>
      </c>
      <c r="E197" s="8">
        <f>Table1[[#This Row],[Price]]*0.75-Table1[[#This Row],[Cost per unit of resources]]</f>
        <v>237.5</v>
      </c>
      <c r="F197" s="8">
        <f>VLOOKUP(IFERROR(VALUE(LEFT(C197, SEARCH(" ", C197)-1)), 0),Database!$E$2:$F$22, 2, FALSE)</f>
        <v>10</v>
      </c>
      <c r="G197">
        <f ca="1">RANDBETWEEN(Table1[[#This Row],[Minimum Demand]]-10, Table1[[#This Row],[Maximum Demand]]+10)</f>
        <v>89</v>
      </c>
      <c r="H197">
        <f>VLOOKUP(IFERROR(VALUE(LEFT(C197, SEARCH(" ", C197)-1)), 0),Database!$H$2:$I$22, 2, FALSE)</f>
        <v>50</v>
      </c>
      <c r="I197">
        <f>VLOOKUP(IFERROR(VALUE(LEFT(C197, SEARCH(" ", C197)-1)), 0),Database!$K$2:$L$22, 2, FALSE)</f>
        <v>105</v>
      </c>
      <c r="J19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97">
        <f t="shared" ca="1" si="3"/>
        <v>30</v>
      </c>
    </row>
    <row r="198" spans="1:11" x14ac:dyDescent="0.3">
      <c r="A198" t="s">
        <v>61</v>
      </c>
      <c r="B198" t="s">
        <v>461</v>
      </c>
      <c r="C198" t="str">
        <f>VLOOKUP(A198, Database!$A$2:$B$459, 2, FALSE)</f>
        <v>2 Days / 1 Night</v>
      </c>
      <c r="D198" s="8">
        <f>VLOOKUP(A198, Database!$A$2:$C$459, 3, FALSE)</f>
        <v>330</v>
      </c>
      <c r="E198" s="8">
        <f>Table1[[#This Row],[Price]]*0.75-Table1[[#This Row],[Cost per unit of resources]]</f>
        <v>237.5</v>
      </c>
      <c r="F198" s="8">
        <f>VLOOKUP(IFERROR(VALUE(LEFT(C198, SEARCH(" ", C198)-1)), 0),Database!$E$2:$F$22, 2, FALSE)</f>
        <v>10</v>
      </c>
      <c r="G198">
        <f ca="1">RANDBETWEEN(Table1[[#This Row],[Minimum Demand]]-10, Table1[[#This Row],[Maximum Demand]]+10)</f>
        <v>61</v>
      </c>
      <c r="H198">
        <f>VLOOKUP(IFERROR(VALUE(LEFT(C198, SEARCH(" ", C198)-1)), 0),Database!$H$2:$I$22, 2, FALSE)</f>
        <v>50</v>
      </c>
      <c r="I198">
        <f>VLOOKUP(IFERROR(VALUE(LEFT(C198, SEARCH(" ", C198)-1)), 0),Database!$K$2:$L$22, 2, FALSE)</f>
        <v>105</v>
      </c>
      <c r="J19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98">
        <f t="shared" ca="1" si="3"/>
        <v>20</v>
      </c>
    </row>
    <row r="199" spans="1:11" x14ac:dyDescent="0.3">
      <c r="A199" t="s">
        <v>61</v>
      </c>
      <c r="B199" t="s">
        <v>463</v>
      </c>
      <c r="C199" t="str">
        <f>VLOOKUP(A199, Database!$A$2:$B$459, 2, FALSE)</f>
        <v>2 Days / 1 Night</v>
      </c>
      <c r="D199" s="8">
        <f>VLOOKUP(A199, Database!$A$2:$C$459, 3, FALSE)</f>
        <v>330</v>
      </c>
      <c r="E199" s="8">
        <f>Table1[[#This Row],[Price]]*0.75-Table1[[#This Row],[Cost per unit of resources]]</f>
        <v>237.5</v>
      </c>
      <c r="F199" s="8">
        <f>VLOOKUP(IFERROR(VALUE(LEFT(C199, SEARCH(" ", C199)-1)), 0),Database!$E$2:$F$22, 2, FALSE)</f>
        <v>10</v>
      </c>
      <c r="G199">
        <f ca="1">RANDBETWEEN(Table1[[#This Row],[Minimum Demand]]-10, Table1[[#This Row],[Maximum Demand]]+10)</f>
        <v>97</v>
      </c>
      <c r="H199">
        <f>VLOOKUP(IFERROR(VALUE(LEFT(C199, SEARCH(" ", C199)-1)), 0),Database!$H$2:$I$22, 2, FALSE)</f>
        <v>50</v>
      </c>
      <c r="I199">
        <f>VLOOKUP(IFERROR(VALUE(LEFT(C199, SEARCH(" ", C199)-1)), 0),Database!$K$2:$L$22, 2, FALSE)</f>
        <v>105</v>
      </c>
      <c r="J19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31</v>
      </c>
      <c r="K199">
        <f t="shared" ca="1" si="3"/>
        <v>39</v>
      </c>
    </row>
    <row r="200" spans="1:11" x14ac:dyDescent="0.3">
      <c r="A200" t="s">
        <v>62</v>
      </c>
      <c r="B200" t="s">
        <v>460</v>
      </c>
      <c r="C200" t="str">
        <f>VLOOKUP(A200, Database!$A$2:$B$459, 2, FALSE)</f>
        <v>2 Days / 1 Night</v>
      </c>
      <c r="D200" s="8">
        <f>VLOOKUP(A200, Database!$A$2:$C$459, 3, FALSE)</f>
        <v>440</v>
      </c>
      <c r="E200" s="8">
        <f>Table1[[#This Row],[Price]]*0.75-Table1[[#This Row],[Cost per unit of resources]]</f>
        <v>320</v>
      </c>
      <c r="F200" s="8">
        <f>VLOOKUP(IFERROR(VALUE(LEFT(C200, SEARCH(" ", C200)-1)), 0),Database!$E$2:$F$22, 2, FALSE)</f>
        <v>10</v>
      </c>
      <c r="G200">
        <f ca="1">RANDBETWEEN(Table1[[#This Row],[Minimum Demand]]-10, Table1[[#This Row],[Maximum Demand]]+10)</f>
        <v>100</v>
      </c>
      <c r="H200">
        <f>VLOOKUP(IFERROR(VALUE(LEFT(C200, SEARCH(" ", C200)-1)), 0),Database!$H$2:$I$22, 2, FALSE)</f>
        <v>50</v>
      </c>
      <c r="I200">
        <f>VLOOKUP(IFERROR(VALUE(LEFT(C200, SEARCH(" ", C200)-1)), 0),Database!$K$2:$L$22, 2, FALSE)</f>
        <v>105</v>
      </c>
      <c r="J20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21</v>
      </c>
      <c r="K200">
        <f t="shared" ca="1" si="3"/>
        <v>26</v>
      </c>
    </row>
    <row r="201" spans="1:11" x14ac:dyDescent="0.3">
      <c r="A201" t="s">
        <v>62</v>
      </c>
      <c r="B201" t="s">
        <v>461</v>
      </c>
      <c r="C201" t="str">
        <f>VLOOKUP(A201, Database!$A$2:$B$459, 2, FALSE)</f>
        <v>2 Days / 1 Night</v>
      </c>
      <c r="D201" s="8">
        <f>VLOOKUP(A201, Database!$A$2:$C$459, 3, FALSE)</f>
        <v>440</v>
      </c>
      <c r="E201" s="8">
        <f>Table1[[#This Row],[Price]]*0.75-Table1[[#This Row],[Cost per unit of resources]]</f>
        <v>320</v>
      </c>
      <c r="F201" s="8">
        <f>VLOOKUP(IFERROR(VALUE(LEFT(C201, SEARCH(" ", C201)-1)), 0),Database!$E$2:$F$22, 2, FALSE)</f>
        <v>10</v>
      </c>
      <c r="G201">
        <f ca="1">RANDBETWEEN(Table1[[#This Row],[Minimum Demand]]-10, Table1[[#This Row],[Maximum Demand]]+10)</f>
        <v>87</v>
      </c>
      <c r="H201">
        <f>VLOOKUP(IFERROR(VALUE(LEFT(C201, SEARCH(" ", C201)-1)), 0),Database!$H$2:$I$22, 2, FALSE)</f>
        <v>50</v>
      </c>
      <c r="I201">
        <f>VLOOKUP(IFERROR(VALUE(LEFT(C201, SEARCH(" ", C201)-1)), 0),Database!$K$2:$L$22, 2, FALSE)</f>
        <v>105</v>
      </c>
      <c r="J20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201">
        <f t="shared" ca="1" si="3"/>
        <v>36</v>
      </c>
    </row>
    <row r="202" spans="1:11" x14ac:dyDescent="0.3">
      <c r="A202" t="s">
        <v>62</v>
      </c>
      <c r="B202" t="s">
        <v>462</v>
      </c>
      <c r="C202" t="str">
        <f>VLOOKUP(A202, Database!$A$2:$B$459, 2, FALSE)</f>
        <v>2 Days / 1 Night</v>
      </c>
      <c r="D202" s="8">
        <f>VLOOKUP(A202, Database!$A$2:$C$459, 3, FALSE)</f>
        <v>440</v>
      </c>
      <c r="E202" s="8">
        <f>Table1[[#This Row],[Price]]*0.75-Table1[[#This Row],[Cost per unit of resources]]</f>
        <v>320</v>
      </c>
      <c r="F202" s="8">
        <f>VLOOKUP(IFERROR(VALUE(LEFT(C202, SEARCH(" ", C202)-1)), 0),Database!$E$2:$F$22, 2, FALSE)</f>
        <v>10</v>
      </c>
      <c r="G202">
        <f ca="1">RANDBETWEEN(Table1[[#This Row],[Minimum Demand]]-10, Table1[[#This Row],[Maximum Demand]]+10)</f>
        <v>95</v>
      </c>
      <c r="H202">
        <f>VLOOKUP(IFERROR(VALUE(LEFT(C202, SEARCH(" ", C202)-1)), 0),Database!$H$2:$I$22, 2, FALSE)</f>
        <v>50</v>
      </c>
      <c r="I202">
        <f>VLOOKUP(IFERROR(VALUE(LEFT(C202, SEARCH(" ", C202)-1)), 0),Database!$K$2:$L$22, 2, FALSE)</f>
        <v>105</v>
      </c>
      <c r="J20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202">
        <f t="shared" ca="1" si="3"/>
        <v>33</v>
      </c>
    </row>
    <row r="203" spans="1:11" x14ac:dyDescent="0.3">
      <c r="A203" t="s">
        <v>62</v>
      </c>
      <c r="B203" t="s">
        <v>463</v>
      </c>
      <c r="C203" t="str">
        <f>VLOOKUP(A203, Database!$A$2:$B$459, 2, FALSE)</f>
        <v>2 Days / 1 Night</v>
      </c>
      <c r="D203" s="8">
        <f>VLOOKUP(A203, Database!$A$2:$C$459, 3, FALSE)</f>
        <v>440</v>
      </c>
      <c r="E203" s="8">
        <f>Table1[[#This Row],[Price]]*0.75-Table1[[#This Row],[Cost per unit of resources]]</f>
        <v>320</v>
      </c>
      <c r="F203" s="8">
        <f>VLOOKUP(IFERROR(VALUE(LEFT(C203, SEARCH(" ", C203)-1)), 0),Database!$E$2:$F$22, 2, FALSE)</f>
        <v>10</v>
      </c>
      <c r="G203">
        <f ca="1">RANDBETWEEN(Table1[[#This Row],[Minimum Demand]]-10, Table1[[#This Row],[Maximum Demand]]+10)</f>
        <v>73</v>
      </c>
      <c r="H203">
        <f>VLOOKUP(IFERROR(VALUE(LEFT(C203, SEARCH(" ", C203)-1)), 0),Database!$H$2:$I$22, 2, FALSE)</f>
        <v>50</v>
      </c>
      <c r="I203">
        <f>VLOOKUP(IFERROR(VALUE(LEFT(C203, SEARCH(" ", C203)-1)), 0),Database!$K$2:$L$22, 2, FALSE)</f>
        <v>105</v>
      </c>
      <c r="J20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203">
        <f t="shared" ca="1" si="3"/>
        <v>24</v>
      </c>
    </row>
    <row r="204" spans="1:11" x14ac:dyDescent="0.3">
      <c r="A204" t="s">
        <v>63</v>
      </c>
      <c r="B204" t="s">
        <v>460</v>
      </c>
      <c r="C204" t="str">
        <f>VLOOKUP(A204, Database!$A$2:$B$459, 2, FALSE)</f>
        <v>2 Days / 1 Night</v>
      </c>
      <c r="D204" s="8">
        <f>VLOOKUP(A204, Database!$A$2:$C$459, 3, FALSE)</f>
        <v>560</v>
      </c>
      <c r="E204" s="8">
        <f>Table1[[#This Row],[Price]]*0.75-Table1[[#This Row],[Cost per unit of resources]]</f>
        <v>410</v>
      </c>
      <c r="F204" s="8">
        <f>VLOOKUP(IFERROR(VALUE(LEFT(C204, SEARCH(" ", C204)-1)), 0),Database!$E$2:$F$22, 2, FALSE)</f>
        <v>10</v>
      </c>
      <c r="G204">
        <f ca="1">RANDBETWEEN(Table1[[#This Row],[Minimum Demand]]-10, Table1[[#This Row],[Maximum Demand]]+10)</f>
        <v>65</v>
      </c>
      <c r="H204">
        <f>VLOOKUP(IFERROR(VALUE(LEFT(C204, SEARCH(" ", C204)-1)), 0),Database!$H$2:$I$22, 2, FALSE)</f>
        <v>50</v>
      </c>
      <c r="I204">
        <f>VLOOKUP(IFERROR(VALUE(LEFT(C204, SEARCH(" ", C204)-1)), 0),Database!$K$2:$L$22, 2, FALSE)</f>
        <v>105</v>
      </c>
      <c r="J20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204">
        <f t="shared" ca="1" si="3"/>
        <v>24</v>
      </c>
    </row>
    <row r="205" spans="1:11" x14ac:dyDescent="0.3">
      <c r="A205" t="s">
        <v>63</v>
      </c>
      <c r="B205" t="s">
        <v>461</v>
      </c>
      <c r="C205" t="str">
        <f>VLOOKUP(A205, Database!$A$2:$B$459, 2, FALSE)</f>
        <v>2 Days / 1 Night</v>
      </c>
      <c r="D205" s="8">
        <f>VLOOKUP(A205, Database!$A$2:$C$459, 3, FALSE)</f>
        <v>560</v>
      </c>
      <c r="E205" s="8">
        <f>Table1[[#This Row],[Price]]*0.75-Table1[[#This Row],[Cost per unit of resources]]</f>
        <v>410</v>
      </c>
      <c r="F205" s="8">
        <f>VLOOKUP(IFERROR(VALUE(LEFT(C205, SEARCH(" ", C205)-1)), 0),Database!$E$2:$F$22, 2, FALSE)</f>
        <v>10</v>
      </c>
      <c r="G205">
        <f ca="1">RANDBETWEEN(Table1[[#This Row],[Minimum Demand]]-10, Table1[[#This Row],[Maximum Demand]]+10)</f>
        <v>40</v>
      </c>
      <c r="H205">
        <f>VLOOKUP(IFERROR(VALUE(LEFT(C205, SEARCH(" ", C205)-1)), 0),Database!$H$2:$I$22, 2, FALSE)</f>
        <v>50</v>
      </c>
      <c r="I205">
        <f>VLOOKUP(IFERROR(VALUE(LEFT(C205, SEARCH(" ", C205)-1)), 0),Database!$K$2:$L$22, 2, FALSE)</f>
        <v>105</v>
      </c>
      <c r="J20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205">
        <f t="shared" ca="1" si="3"/>
        <v>22</v>
      </c>
    </row>
    <row r="206" spans="1:11" x14ac:dyDescent="0.3">
      <c r="A206" t="s">
        <v>63</v>
      </c>
      <c r="B206" t="s">
        <v>462</v>
      </c>
      <c r="C206" t="str">
        <f>VLOOKUP(A206, Database!$A$2:$B$459, 2, FALSE)</f>
        <v>2 Days / 1 Night</v>
      </c>
      <c r="D206" s="8">
        <f>VLOOKUP(A206, Database!$A$2:$C$459, 3, FALSE)</f>
        <v>560</v>
      </c>
      <c r="E206" s="8">
        <f>Table1[[#This Row],[Price]]*0.75-Table1[[#This Row],[Cost per unit of resources]]</f>
        <v>410</v>
      </c>
      <c r="F206" s="8">
        <f>VLOOKUP(IFERROR(VALUE(LEFT(C206, SEARCH(" ", C206)-1)), 0),Database!$E$2:$F$22, 2, FALSE)</f>
        <v>10</v>
      </c>
      <c r="G206">
        <f ca="1">RANDBETWEEN(Table1[[#This Row],[Minimum Demand]]-10, Table1[[#This Row],[Maximum Demand]]+10)</f>
        <v>101</v>
      </c>
      <c r="H206">
        <f>VLOOKUP(IFERROR(VALUE(LEFT(C206, SEARCH(" ", C206)-1)), 0),Database!$H$2:$I$22, 2, FALSE)</f>
        <v>50</v>
      </c>
      <c r="I206">
        <f>VLOOKUP(IFERROR(VALUE(LEFT(C206, SEARCH(" ", C206)-1)), 0),Database!$K$2:$L$22, 2, FALSE)</f>
        <v>105</v>
      </c>
      <c r="J20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20</v>
      </c>
      <c r="K206">
        <f t="shared" ca="1" si="3"/>
        <v>25</v>
      </c>
    </row>
    <row r="207" spans="1:11" x14ac:dyDescent="0.3">
      <c r="A207" t="s">
        <v>63</v>
      </c>
      <c r="B207" t="s">
        <v>463</v>
      </c>
      <c r="C207" t="str">
        <f>VLOOKUP(A207, Database!$A$2:$B$459, 2, FALSE)</f>
        <v>2 Days / 1 Night</v>
      </c>
      <c r="D207" s="8">
        <f>VLOOKUP(A207, Database!$A$2:$C$459, 3, FALSE)</f>
        <v>560</v>
      </c>
      <c r="E207" s="8">
        <f>Table1[[#This Row],[Price]]*0.75-Table1[[#This Row],[Cost per unit of resources]]</f>
        <v>410</v>
      </c>
      <c r="F207" s="8">
        <f>VLOOKUP(IFERROR(VALUE(LEFT(C207, SEARCH(" ", C207)-1)), 0),Database!$E$2:$F$22, 2, FALSE)</f>
        <v>10</v>
      </c>
      <c r="G207">
        <f ca="1">RANDBETWEEN(Table1[[#This Row],[Minimum Demand]]-10, Table1[[#This Row],[Maximum Demand]]+10)</f>
        <v>99</v>
      </c>
      <c r="H207">
        <f>VLOOKUP(IFERROR(VALUE(LEFT(C207, SEARCH(" ", C207)-1)), 0),Database!$H$2:$I$22, 2, FALSE)</f>
        <v>50</v>
      </c>
      <c r="I207">
        <f>VLOOKUP(IFERROR(VALUE(LEFT(C207, SEARCH(" ", C207)-1)), 0),Database!$K$2:$L$22, 2, FALSE)</f>
        <v>105</v>
      </c>
      <c r="J20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24</v>
      </c>
      <c r="K207">
        <f t="shared" ca="1" si="3"/>
        <v>30</v>
      </c>
    </row>
    <row r="208" spans="1:11" x14ac:dyDescent="0.3">
      <c r="A208" t="s">
        <v>64</v>
      </c>
      <c r="B208" t="s">
        <v>460</v>
      </c>
      <c r="C208" t="str">
        <f>VLOOKUP(A208, Database!$A$2:$B$459, 2, FALSE)</f>
        <v>2 Days / 1 Night</v>
      </c>
      <c r="D208" s="8">
        <f>VLOOKUP(A208, Database!$A$2:$C$459, 3, FALSE)</f>
        <v>415</v>
      </c>
      <c r="E208" s="8">
        <f>Table1[[#This Row],[Price]]*0.75-Table1[[#This Row],[Cost per unit of resources]]</f>
        <v>301.25</v>
      </c>
      <c r="F208" s="8">
        <f>VLOOKUP(IFERROR(VALUE(LEFT(C208, SEARCH(" ", C208)-1)), 0),Database!$E$2:$F$22, 2, FALSE)</f>
        <v>10</v>
      </c>
      <c r="G208">
        <f ca="1">RANDBETWEEN(Table1[[#This Row],[Minimum Demand]]-10, Table1[[#This Row],[Maximum Demand]]+10)</f>
        <v>110</v>
      </c>
      <c r="H208">
        <f>VLOOKUP(IFERROR(VALUE(LEFT(C208, SEARCH(" ", C208)-1)), 0),Database!$H$2:$I$22, 2, FALSE)</f>
        <v>50</v>
      </c>
      <c r="I208">
        <f>VLOOKUP(IFERROR(VALUE(LEFT(C208, SEARCH(" ", C208)-1)), 0),Database!$K$2:$L$22, 2, FALSE)</f>
        <v>105</v>
      </c>
      <c r="J20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208">
        <f t="shared" ca="1" si="3"/>
        <v>35</v>
      </c>
    </row>
    <row r="209" spans="1:11" x14ac:dyDescent="0.3">
      <c r="A209" t="s">
        <v>64</v>
      </c>
      <c r="B209" t="s">
        <v>461</v>
      </c>
      <c r="C209" t="str">
        <f>VLOOKUP(A209, Database!$A$2:$B$459, 2, FALSE)</f>
        <v>2 Days / 1 Night</v>
      </c>
      <c r="D209" s="8">
        <f>VLOOKUP(A209, Database!$A$2:$C$459, 3, FALSE)</f>
        <v>415</v>
      </c>
      <c r="E209" s="8">
        <f>Table1[[#This Row],[Price]]*0.75-Table1[[#This Row],[Cost per unit of resources]]</f>
        <v>301.25</v>
      </c>
      <c r="F209" s="8">
        <f>VLOOKUP(IFERROR(VALUE(LEFT(C209, SEARCH(" ", C209)-1)), 0),Database!$E$2:$F$22, 2, FALSE)</f>
        <v>10</v>
      </c>
      <c r="G209">
        <f ca="1">RANDBETWEEN(Table1[[#This Row],[Minimum Demand]]-10, Table1[[#This Row],[Maximum Demand]]+10)</f>
        <v>115</v>
      </c>
      <c r="H209">
        <f>VLOOKUP(IFERROR(VALUE(LEFT(C209, SEARCH(" ", C209)-1)), 0),Database!$H$2:$I$22, 2, FALSE)</f>
        <v>50</v>
      </c>
      <c r="I209">
        <f>VLOOKUP(IFERROR(VALUE(LEFT(C209, SEARCH(" ", C209)-1)), 0),Database!$K$2:$L$22, 2, FALSE)</f>
        <v>105</v>
      </c>
      <c r="J20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209">
        <f t="shared" ca="1" si="3"/>
        <v>30</v>
      </c>
    </row>
    <row r="210" spans="1:11" x14ac:dyDescent="0.3">
      <c r="A210" t="s">
        <v>64</v>
      </c>
      <c r="B210" t="s">
        <v>462</v>
      </c>
      <c r="C210" t="str">
        <f>VLOOKUP(A210, Database!$A$2:$B$459, 2, FALSE)</f>
        <v>2 Days / 1 Night</v>
      </c>
      <c r="D210" s="8">
        <f>VLOOKUP(A210, Database!$A$2:$C$459, 3, FALSE)</f>
        <v>415</v>
      </c>
      <c r="E210" s="8">
        <f>Table1[[#This Row],[Price]]*0.75-Table1[[#This Row],[Cost per unit of resources]]</f>
        <v>301.25</v>
      </c>
      <c r="F210" s="8">
        <f>VLOOKUP(IFERROR(VALUE(LEFT(C210, SEARCH(" ", C210)-1)), 0),Database!$E$2:$F$22, 2, FALSE)</f>
        <v>10</v>
      </c>
      <c r="G210">
        <f ca="1">RANDBETWEEN(Table1[[#This Row],[Minimum Demand]]-10, Table1[[#This Row],[Maximum Demand]]+10)</f>
        <v>81</v>
      </c>
      <c r="H210">
        <f>VLOOKUP(IFERROR(VALUE(LEFT(C210, SEARCH(" ", C210)-1)), 0),Database!$H$2:$I$22, 2, FALSE)</f>
        <v>50</v>
      </c>
      <c r="I210">
        <f>VLOOKUP(IFERROR(VALUE(LEFT(C210, SEARCH(" ", C210)-1)), 0),Database!$K$2:$L$22, 2, FALSE)</f>
        <v>105</v>
      </c>
      <c r="J21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210">
        <f t="shared" ca="1" si="3"/>
        <v>29</v>
      </c>
    </row>
    <row r="211" spans="1:11" x14ac:dyDescent="0.3">
      <c r="A211" t="s">
        <v>64</v>
      </c>
      <c r="B211" t="s">
        <v>463</v>
      </c>
      <c r="C211" t="str">
        <f>VLOOKUP(A211, Database!$A$2:$B$459, 2, FALSE)</f>
        <v>2 Days / 1 Night</v>
      </c>
      <c r="D211" s="8">
        <f>VLOOKUP(A211, Database!$A$2:$C$459, 3, FALSE)</f>
        <v>415</v>
      </c>
      <c r="E211" s="8">
        <f>Table1[[#This Row],[Price]]*0.75-Table1[[#This Row],[Cost per unit of resources]]</f>
        <v>301.25</v>
      </c>
      <c r="F211" s="8">
        <f>VLOOKUP(IFERROR(VALUE(LEFT(C211, SEARCH(" ", C211)-1)), 0),Database!$E$2:$F$22, 2, FALSE)</f>
        <v>10</v>
      </c>
      <c r="G211">
        <f ca="1">RANDBETWEEN(Table1[[#This Row],[Minimum Demand]]-10, Table1[[#This Row],[Maximum Demand]]+10)</f>
        <v>96</v>
      </c>
      <c r="H211">
        <f>VLOOKUP(IFERROR(VALUE(LEFT(C211, SEARCH(" ", C211)-1)), 0),Database!$H$2:$I$22, 2, FALSE)</f>
        <v>50</v>
      </c>
      <c r="I211">
        <f>VLOOKUP(IFERROR(VALUE(LEFT(C211, SEARCH(" ", C211)-1)), 0),Database!$K$2:$L$22, 2, FALSE)</f>
        <v>105</v>
      </c>
      <c r="J21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32</v>
      </c>
      <c r="K211">
        <f t="shared" ca="1" si="3"/>
        <v>40</v>
      </c>
    </row>
    <row r="212" spans="1:11" x14ac:dyDescent="0.3">
      <c r="A212" t="s">
        <v>65</v>
      </c>
      <c r="B212" t="s">
        <v>460</v>
      </c>
      <c r="C212" t="str">
        <f>VLOOKUP(A212, Database!$A$2:$B$459, 2, FALSE)</f>
        <v>2 Days / 1 Night</v>
      </c>
      <c r="D212" s="8">
        <f>VLOOKUP(A212, Database!$A$2:$C$459, 3, FALSE)</f>
        <v>220</v>
      </c>
      <c r="E212" s="8">
        <f>Table1[[#This Row],[Price]]*0.75-Table1[[#This Row],[Cost per unit of resources]]</f>
        <v>155</v>
      </c>
      <c r="F212" s="8">
        <f>VLOOKUP(IFERROR(VALUE(LEFT(C212, SEARCH(" ", C212)-1)), 0),Database!$E$2:$F$22, 2, FALSE)</f>
        <v>10</v>
      </c>
      <c r="G212">
        <f ca="1">RANDBETWEEN(Table1[[#This Row],[Minimum Demand]]-10, Table1[[#This Row],[Maximum Demand]]+10)</f>
        <v>63</v>
      </c>
      <c r="H212">
        <f>VLOOKUP(IFERROR(VALUE(LEFT(C212, SEARCH(" ", C212)-1)), 0),Database!$H$2:$I$22, 2, FALSE)</f>
        <v>50</v>
      </c>
      <c r="I212">
        <f>VLOOKUP(IFERROR(VALUE(LEFT(C212, SEARCH(" ", C212)-1)), 0),Database!$K$2:$L$22, 2, FALSE)</f>
        <v>105</v>
      </c>
      <c r="J21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212">
        <f t="shared" ca="1" si="3"/>
        <v>24</v>
      </c>
    </row>
    <row r="213" spans="1:11" x14ac:dyDescent="0.3">
      <c r="A213" t="s">
        <v>65</v>
      </c>
      <c r="B213" t="s">
        <v>461</v>
      </c>
      <c r="C213" t="str">
        <f>VLOOKUP(A213, Database!$A$2:$B$459, 2, FALSE)</f>
        <v>2 Days / 1 Night</v>
      </c>
      <c r="D213" s="8">
        <f>VLOOKUP(A213, Database!$A$2:$C$459, 3, FALSE)</f>
        <v>220</v>
      </c>
      <c r="E213" s="8">
        <f>Table1[[#This Row],[Price]]*0.75-Table1[[#This Row],[Cost per unit of resources]]</f>
        <v>155</v>
      </c>
      <c r="F213" s="8">
        <f>VLOOKUP(IFERROR(VALUE(LEFT(C213, SEARCH(" ", C213)-1)), 0),Database!$E$2:$F$22, 2, FALSE)</f>
        <v>10</v>
      </c>
      <c r="G213">
        <f ca="1">RANDBETWEEN(Table1[[#This Row],[Minimum Demand]]-10, Table1[[#This Row],[Maximum Demand]]+10)</f>
        <v>84</v>
      </c>
      <c r="H213">
        <f>VLOOKUP(IFERROR(VALUE(LEFT(C213, SEARCH(" ", C213)-1)), 0),Database!$H$2:$I$22, 2, FALSE)</f>
        <v>50</v>
      </c>
      <c r="I213">
        <f>VLOOKUP(IFERROR(VALUE(LEFT(C213, SEARCH(" ", C213)-1)), 0),Database!$K$2:$L$22, 2, FALSE)</f>
        <v>105</v>
      </c>
      <c r="J21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213">
        <f t="shared" ca="1" si="3"/>
        <v>20</v>
      </c>
    </row>
    <row r="214" spans="1:11" x14ac:dyDescent="0.3">
      <c r="A214" t="s">
        <v>65</v>
      </c>
      <c r="B214" t="s">
        <v>463</v>
      </c>
      <c r="C214" t="str">
        <f>VLOOKUP(A214, Database!$A$2:$B$459, 2, FALSE)</f>
        <v>2 Days / 1 Night</v>
      </c>
      <c r="D214" s="8">
        <f>VLOOKUP(A214, Database!$A$2:$C$459, 3, FALSE)</f>
        <v>220</v>
      </c>
      <c r="E214" s="8">
        <f>Table1[[#This Row],[Price]]*0.75-Table1[[#This Row],[Cost per unit of resources]]</f>
        <v>155</v>
      </c>
      <c r="F214" s="8">
        <f>VLOOKUP(IFERROR(VALUE(LEFT(C214, SEARCH(" ", C214)-1)), 0),Database!$E$2:$F$22, 2, FALSE)</f>
        <v>10</v>
      </c>
      <c r="G214">
        <f ca="1">RANDBETWEEN(Table1[[#This Row],[Minimum Demand]]-10, Table1[[#This Row],[Maximum Demand]]+10)</f>
        <v>110</v>
      </c>
      <c r="H214">
        <f>VLOOKUP(IFERROR(VALUE(LEFT(C214, SEARCH(" ", C214)-1)), 0),Database!$H$2:$I$22, 2, FALSE)</f>
        <v>50</v>
      </c>
      <c r="I214">
        <f>VLOOKUP(IFERROR(VALUE(LEFT(C214, SEARCH(" ", C214)-1)), 0),Database!$K$2:$L$22, 2, FALSE)</f>
        <v>105</v>
      </c>
      <c r="J21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214">
        <f t="shared" ca="1" si="3"/>
        <v>34</v>
      </c>
    </row>
    <row r="215" spans="1:11" x14ac:dyDescent="0.3">
      <c r="A215" t="s">
        <v>66</v>
      </c>
      <c r="B215" t="s">
        <v>460</v>
      </c>
      <c r="C215" t="str">
        <f>VLOOKUP(A215, Database!$A$2:$B$459, 2, FALSE)</f>
        <v>4 Days / 3 Nights</v>
      </c>
      <c r="D215" s="8">
        <f>VLOOKUP(A215, Database!$A$2:$C$459, 3, FALSE)</f>
        <v>430</v>
      </c>
      <c r="E215" s="8">
        <f>Table1[[#This Row],[Price]]*0.75-Table1[[#This Row],[Cost per unit of resources]]</f>
        <v>312.5</v>
      </c>
      <c r="F215" s="8">
        <f>VLOOKUP(IFERROR(VALUE(LEFT(C215, SEARCH(" ", C215)-1)), 0),Database!$E$2:$F$22, 2, FALSE)</f>
        <v>10</v>
      </c>
      <c r="G215">
        <f ca="1">RANDBETWEEN(Table1[[#This Row],[Minimum Demand]]-10, Table1[[#This Row],[Maximum Demand]]+10)</f>
        <v>73</v>
      </c>
      <c r="H215">
        <f>VLOOKUP(IFERROR(VALUE(LEFT(C215, SEARCH(" ", C215)-1)), 0),Database!$H$2:$I$22, 2, FALSE)</f>
        <v>50</v>
      </c>
      <c r="I215">
        <f>VLOOKUP(IFERROR(VALUE(LEFT(C215, SEARCH(" ", C215)-1)), 0),Database!$K$2:$L$22, 2, FALSE)</f>
        <v>105</v>
      </c>
      <c r="J21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215">
        <f t="shared" ca="1" si="3"/>
        <v>32</v>
      </c>
    </row>
    <row r="216" spans="1:11" x14ac:dyDescent="0.3">
      <c r="A216" t="s">
        <v>66</v>
      </c>
      <c r="B216" t="s">
        <v>461</v>
      </c>
      <c r="C216" t="str">
        <f>VLOOKUP(A216, Database!$A$2:$B$459, 2, FALSE)</f>
        <v>4 Days / 3 Nights</v>
      </c>
      <c r="D216" s="8">
        <f>VLOOKUP(A216, Database!$A$2:$C$459, 3, FALSE)</f>
        <v>430</v>
      </c>
      <c r="E216" s="8">
        <f>Table1[[#This Row],[Price]]*0.75-Table1[[#This Row],[Cost per unit of resources]]</f>
        <v>312.5</v>
      </c>
      <c r="F216" s="8">
        <f>VLOOKUP(IFERROR(VALUE(LEFT(C216, SEARCH(" ", C216)-1)), 0),Database!$E$2:$F$22, 2, FALSE)</f>
        <v>10</v>
      </c>
      <c r="G216">
        <f ca="1">RANDBETWEEN(Table1[[#This Row],[Minimum Demand]]-10, Table1[[#This Row],[Maximum Demand]]+10)</f>
        <v>61</v>
      </c>
      <c r="H216">
        <f>VLOOKUP(IFERROR(VALUE(LEFT(C216, SEARCH(" ", C216)-1)), 0),Database!$H$2:$I$22, 2, FALSE)</f>
        <v>50</v>
      </c>
      <c r="I216">
        <f>VLOOKUP(IFERROR(VALUE(LEFT(C216, SEARCH(" ", C216)-1)), 0),Database!$K$2:$L$22, 2, FALSE)</f>
        <v>105</v>
      </c>
      <c r="J21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216">
        <f t="shared" ca="1" si="3"/>
        <v>22</v>
      </c>
    </row>
    <row r="217" spans="1:11" x14ac:dyDescent="0.3">
      <c r="A217" t="s">
        <v>66</v>
      </c>
      <c r="B217" t="s">
        <v>462</v>
      </c>
      <c r="C217" t="str">
        <f>VLOOKUP(A217, Database!$A$2:$B$459, 2, FALSE)</f>
        <v>4 Days / 3 Nights</v>
      </c>
      <c r="D217" s="8">
        <f>VLOOKUP(A217, Database!$A$2:$C$459, 3, FALSE)</f>
        <v>430</v>
      </c>
      <c r="E217" s="8">
        <f>Table1[[#This Row],[Price]]*0.75-Table1[[#This Row],[Cost per unit of resources]]</f>
        <v>312.5</v>
      </c>
      <c r="F217" s="8">
        <f>VLOOKUP(IFERROR(VALUE(LEFT(C217, SEARCH(" ", C217)-1)), 0),Database!$E$2:$F$22, 2, FALSE)</f>
        <v>10</v>
      </c>
      <c r="G217">
        <f ca="1">RANDBETWEEN(Table1[[#This Row],[Minimum Demand]]-10, Table1[[#This Row],[Maximum Demand]]+10)</f>
        <v>84</v>
      </c>
      <c r="H217">
        <f>VLOOKUP(IFERROR(VALUE(LEFT(C217, SEARCH(" ", C217)-1)), 0),Database!$H$2:$I$22, 2, FALSE)</f>
        <v>50</v>
      </c>
      <c r="I217">
        <f>VLOOKUP(IFERROR(VALUE(LEFT(C217, SEARCH(" ", C217)-1)), 0),Database!$K$2:$L$22, 2, FALSE)</f>
        <v>105</v>
      </c>
      <c r="J21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217">
        <f t="shared" ca="1" si="3"/>
        <v>40</v>
      </c>
    </row>
    <row r="218" spans="1:11" x14ac:dyDescent="0.3">
      <c r="A218" t="s">
        <v>66</v>
      </c>
      <c r="B218" t="s">
        <v>463</v>
      </c>
      <c r="C218" t="str">
        <f>VLOOKUP(A218, Database!$A$2:$B$459, 2, FALSE)</f>
        <v>4 Days / 3 Nights</v>
      </c>
      <c r="D218" s="8">
        <f>VLOOKUP(A218, Database!$A$2:$C$459, 3, FALSE)</f>
        <v>430</v>
      </c>
      <c r="E218" s="8">
        <f>Table1[[#This Row],[Price]]*0.75-Table1[[#This Row],[Cost per unit of resources]]</f>
        <v>312.5</v>
      </c>
      <c r="F218" s="8">
        <f>VLOOKUP(IFERROR(VALUE(LEFT(C218, SEARCH(" ", C218)-1)), 0),Database!$E$2:$F$22, 2, FALSE)</f>
        <v>10</v>
      </c>
      <c r="G218">
        <f ca="1">RANDBETWEEN(Table1[[#This Row],[Minimum Demand]]-10, Table1[[#This Row],[Maximum Demand]]+10)</f>
        <v>110</v>
      </c>
      <c r="H218">
        <f>VLOOKUP(IFERROR(VALUE(LEFT(C218, SEARCH(" ", C218)-1)), 0),Database!$H$2:$I$22, 2, FALSE)</f>
        <v>50</v>
      </c>
      <c r="I218">
        <f>VLOOKUP(IFERROR(VALUE(LEFT(C218, SEARCH(" ", C218)-1)), 0),Database!$K$2:$L$22, 2, FALSE)</f>
        <v>105</v>
      </c>
      <c r="J21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218">
        <f t="shared" ca="1" si="3"/>
        <v>21</v>
      </c>
    </row>
    <row r="219" spans="1:11" x14ac:dyDescent="0.3">
      <c r="A219" t="s">
        <v>67</v>
      </c>
      <c r="B219" t="s">
        <v>460</v>
      </c>
      <c r="C219" t="str">
        <f>VLOOKUP(A219, Database!$A$2:$B$459, 2, FALSE)</f>
        <v>1 Day</v>
      </c>
      <c r="D219" s="8">
        <f>VLOOKUP(A219, Database!$A$2:$C$459, 3, FALSE)</f>
        <v>115</v>
      </c>
      <c r="E219" s="8">
        <f>Table1[[#This Row],[Price]]*0.75-Table1[[#This Row],[Cost per unit of resources]]</f>
        <v>76.25</v>
      </c>
      <c r="F219" s="8">
        <f>VLOOKUP(IFERROR(VALUE(LEFT(C219, SEARCH(" ", C219)-1)), 0),Database!$E$2:$F$22, 2, FALSE)</f>
        <v>10</v>
      </c>
      <c r="G219">
        <f ca="1">RANDBETWEEN(Table1[[#This Row],[Minimum Demand]]-10, Table1[[#This Row],[Maximum Demand]]+10)</f>
        <v>87</v>
      </c>
      <c r="H219">
        <f>VLOOKUP(IFERROR(VALUE(LEFT(C219, SEARCH(" ", C219)-1)), 0),Database!$H$2:$I$22, 2, FALSE)</f>
        <v>50</v>
      </c>
      <c r="I219">
        <f>VLOOKUP(IFERROR(VALUE(LEFT(C219, SEARCH(" ", C219)-1)), 0),Database!$K$2:$L$22, 2, FALSE)</f>
        <v>105</v>
      </c>
      <c r="J21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219">
        <f t="shared" ca="1" si="3"/>
        <v>37</v>
      </c>
    </row>
    <row r="220" spans="1:11" x14ac:dyDescent="0.3">
      <c r="A220" t="s">
        <v>67</v>
      </c>
      <c r="B220" t="s">
        <v>461</v>
      </c>
      <c r="C220" t="str">
        <f>VLOOKUP(A220, Database!$A$2:$B$459, 2, FALSE)</f>
        <v>1 Day</v>
      </c>
      <c r="D220" s="8">
        <f>VLOOKUP(A220, Database!$A$2:$C$459, 3, FALSE)</f>
        <v>115</v>
      </c>
      <c r="E220" s="8">
        <f>Table1[[#This Row],[Price]]*0.75-Table1[[#This Row],[Cost per unit of resources]]</f>
        <v>76.25</v>
      </c>
      <c r="F220" s="8">
        <f>VLOOKUP(IFERROR(VALUE(LEFT(C220, SEARCH(" ", C220)-1)), 0),Database!$E$2:$F$22, 2, FALSE)</f>
        <v>10</v>
      </c>
      <c r="G220">
        <f ca="1">RANDBETWEEN(Table1[[#This Row],[Minimum Demand]]-10, Table1[[#This Row],[Maximum Demand]]+10)</f>
        <v>86</v>
      </c>
      <c r="H220">
        <f>VLOOKUP(IFERROR(VALUE(LEFT(C220, SEARCH(" ", C220)-1)), 0),Database!$H$2:$I$22, 2, FALSE)</f>
        <v>50</v>
      </c>
      <c r="I220">
        <f>VLOOKUP(IFERROR(VALUE(LEFT(C220, SEARCH(" ", C220)-1)), 0),Database!$K$2:$L$22, 2, FALSE)</f>
        <v>105</v>
      </c>
      <c r="J22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220">
        <f t="shared" ca="1" si="3"/>
        <v>40</v>
      </c>
    </row>
    <row r="221" spans="1:11" x14ac:dyDescent="0.3">
      <c r="A221" t="s">
        <v>67</v>
      </c>
      <c r="B221" t="s">
        <v>463</v>
      </c>
      <c r="C221" t="str">
        <f>VLOOKUP(A221, Database!$A$2:$B$459, 2, FALSE)</f>
        <v>1 Day</v>
      </c>
      <c r="D221" s="8">
        <f>VLOOKUP(A221, Database!$A$2:$C$459, 3, FALSE)</f>
        <v>115</v>
      </c>
      <c r="E221" s="8">
        <f>Table1[[#This Row],[Price]]*0.75-Table1[[#This Row],[Cost per unit of resources]]</f>
        <v>76.25</v>
      </c>
      <c r="F221" s="8">
        <f>VLOOKUP(IFERROR(VALUE(LEFT(C221, SEARCH(" ", C221)-1)), 0),Database!$E$2:$F$22, 2, FALSE)</f>
        <v>10</v>
      </c>
      <c r="G221">
        <f ca="1">RANDBETWEEN(Table1[[#This Row],[Minimum Demand]]-10, Table1[[#This Row],[Maximum Demand]]+10)</f>
        <v>48</v>
      </c>
      <c r="H221">
        <f>VLOOKUP(IFERROR(VALUE(LEFT(C221, SEARCH(" ", C221)-1)), 0),Database!$H$2:$I$22, 2, FALSE)</f>
        <v>50</v>
      </c>
      <c r="I221">
        <f>VLOOKUP(IFERROR(VALUE(LEFT(C221, SEARCH(" ", C221)-1)), 0),Database!$K$2:$L$22, 2, FALSE)</f>
        <v>105</v>
      </c>
      <c r="J22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221">
        <f t="shared" ca="1" si="3"/>
        <v>26</v>
      </c>
    </row>
    <row r="222" spans="1:11" x14ac:dyDescent="0.3">
      <c r="A222" t="s">
        <v>68</v>
      </c>
      <c r="B222" t="s">
        <v>460</v>
      </c>
      <c r="C222" t="str">
        <f>VLOOKUP(A222, Database!$A$2:$B$459, 2, FALSE)</f>
        <v>5 Days / 4 Nights</v>
      </c>
      <c r="D222" s="8">
        <f>VLOOKUP(A222, Database!$A$2:$C$459, 3, FALSE)</f>
        <v>560</v>
      </c>
      <c r="E222" s="8">
        <f>Table1[[#This Row],[Price]]*0.75-Table1[[#This Row],[Cost per unit of resources]]</f>
        <v>400</v>
      </c>
      <c r="F222" s="8">
        <f>VLOOKUP(IFERROR(VALUE(LEFT(C222, SEARCH(" ", C222)-1)), 0),Database!$E$2:$F$22, 2, FALSE)</f>
        <v>20</v>
      </c>
      <c r="G222">
        <f ca="1">RANDBETWEEN(Table1[[#This Row],[Minimum Demand]]-10, Table1[[#This Row],[Maximum Demand]]+10)</f>
        <v>91</v>
      </c>
      <c r="H222">
        <f>VLOOKUP(IFERROR(VALUE(LEFT(C222, SEARCH(" ", C222)-1)), 0),Database!$H$2:$I$22, 2, FALSE)</f>
        <v>50</v>
      </c>
      <c r="I222">
        <f>VLOOKUP(IFERROR(VALUE(LEFT(C222, SEARCH(" ", C222)-1)), 0),Database!$K$2:$L$22, 2, FALSE)</f>
        <v>105</v>
      </c>
      <c r="J22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222">
        <f t="shared" ca="1" si="3"/>
        <v>34</v>
      </c>
    </row>
    <row r="223" spans="1:11" x14ac:dyDescent="0.3">
      <c r="A223" t="s">
        <v>68</v>
      </c>
      <c r="B223" t="s">
        <v>461</v>
      </c>
      <c r="C223" t="str">
        <f>VLOOKUP(A223, Database!$A$2:$B$459, 2, FALSE)</f>
        <v>5 Days / 4 Nights</v>
      </c>
      <c r="D223" s="8">
        <f>VLOOKUP(A223, Database!$A$2:$C$459, 3, FALSE)</f>
        <v>560</v>
      </c>
      <c r="E223" s="8">
        <f>Table1[[#This Row],[Price]]*0.75-Table1[[#This Row],[Cost per unit of resources]]</f>
        <v>400</v>
      </c>
      <c r="F223" s="8">
        <f>VLOOKUP(IFERROR(VALUE(LEFT(C223, SEARCH(" ", C223)-1)), 0),Database!$E$2:$F$22, 2, FALSE)</f>
        <v>20</v>
      </c>
      <c r="G223">
        <f ca="1">RANDBETWEEN(Table1[[#This Row],[Minimum Demand]]-10, Table1[[#This Row],[Maximum Demand]]+10)</f>
        <v>111</v>
      </c>
      <c r="H223">
        <f>VLOOKUP(IFERROR(VALUE(LEFT(C223, SEARCH(" ", C223)-1)), 0),Database!$H$2:$I$22, 2, FALSE)</f>
        <v>50</v>
      </c>
      <c r="I223">
        <f>VLOOKUP(IFERROR(VALUE(LEFT(C223, SEARCH(" ", C223)-1)), 0),Database!$K$2:$L$22, 2, FALSE)</f>
        <v>105</v>
      </c>
      <c r="J22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223">
        <f t="shared" ca="1" si="3"/>
        <v>38</v>
      </c>
    </row>
    <row r="224" spans="1:11" x14ac:dyDescent="0.3">
      <c r="A224" t="s">
        <v>68</v>
      </c>
      <c r="B224" t="s">
        <v>462</v>
      </c>
      <c r="C224" t="str">
        <f>VLOOKUP(A224, Database!$A$2:$B$459, 2, FALSE)</f>
        <v>5 Days / 4 Nights</v>
      </c>
      <c r="D224" s="8">
        <f>VLOOKUP(A224, Database!$A$2:$C$459, 3, FALSE)</f>
        <v>560</v>
      </c>
      <c r="E224" s="8">
        <f>Table1[[#This Row],[Price]]*0.75-Table1[[#This Row],[Cost per unit of resources]]</f>
        <v>400</v>
      </c>
      <c r="F224" s="8">
        <f>VLOOKUP(IFERROR(VALUE(LEFT(C224, SEARCH(" ", C224)-1)), 0),Database!$E$2:$F$22, 2, FALSE)</f>
        <v>20</v>
      </c>
      <c r="G224">
        <f ca="1">RANDBETWEEN(Table1[[#This Row],[Minimum Demand]]-10, Table1[[#This Row],[Maximum Demand]]+10)</f>
        <v>79</v>
      </c>
      <c r="H224">
        <f>VLOOKUP(IFERROR(VALUE(LEFT(C224, SEARCH(" ", C224)-1)), 0),Database!$H$2:$I$22, 2, FALSE)</f>
        <v>50</v>
      </c>
      <c r="I224">
        <f>VLOOKUP(IFERROR(VALUE(LEFT(C224, SEARCH(" ", C224)-1)), 0),Database!$K$2:$L$22, 2, FALSE)</f>
        <v>105</v>
      </c>
      <c r="J22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224">
        <f t="shared" ca="1" si="3"/>
        <v>32</v>
      </c>
    </row>
    <row r="225" spans="1:11" x14ac:dyDescent="0.3">
      <c r="A225" t="s">
        <v>68</v>
      </c>
      <c r="B225" t="s">
        <v>463</v>
      </c>
      <c r="C225" t="str">
        <f>VLOOKUP(A225, Database!$A$2:$B$459, 2, FALSE)</f>
        <v>5 Days / 4 Nights</v>
      </c>
      <c r="D225" s="8">
        <f>VLOOKUP(A225, Database!$A$2:$C$459, 3, FALSE)</f>
        <v>560</v>
      </c>
      <c r="E225" s="8">
        <f>Table1[[#This Row],[Price]]*0.75-Table1[[#This Row],[Cost per unit of resources]]</f>
        <v>400</v>
      </c>
      <c r="F225" s="8">
        <f>VLOOKUP(IFERROR(VALUE(LEFT(C225, SEARCH(" ", C225)-1)), 0),Database!$E$2:$F$22, 2, FALSE)</f>
        <v>20</v>
      </c>
      <c r="G225">
        <f ca="1">RANDBETWEEN(Table1[[#This Row],[Minimum Demand]]-10, Table1[[#This Row],[Maximum Demand]]+10)</f>
        <v>94</v>
      </c>
      <c r="H225">
        <f>VLOOKUP(IFERROR(VALUE(LEFT(C225, SEARCH(" ", C225)-1)), 0),Database!$H$2:$I$22, 2, FALSE)</f>
        <v>50</v>
      </c>
      <c r="I225">
        <f>VLOOKUP(IFERROR(VALUE(LEFT(C225, SEARCH(" ", C225)-1)), 0),Database!$K$2:$L$22, 2, FALSE)</f>
        <v>105</v>
      </c>
      <c r="J22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225">
        <f t="shared" ca="1" si="3"/>
        <v>31</v>
      </c>
    </row>
    <row r="226" spans="1:11" x14ac:dyDescent="0.3">
      <c r="A226" t="s">
        <v>69</v>
      </c>
      <c r="B226" t="s">
        <v>462</v>
      </c>
      <c r="C226" t="str">
        <f>VLOOKUP(A226, Database!$A$2:$B$459, 2, FALSE)</f>
        <v>5 Days / 4 Nights</v>
      </c>
      <c r="D226" s="8">
        <f>VLOOKUP(A226, Database!$A$2:$C$459, 3, FALSE)</f>
        <v>699</v>
      </c>
      <c r="E226" s="8">
        <f>Table1[[#This Row],[Price]]*0.75-Table1[[#This Row],[Cost per unit of resources]]</f>
        <v>504.25</v>
      </c>
      <c r="F226" s="8">
        <f>VLOOKUP(IFERROR(VALUE(LEFT(C226, SEARCH(" ", C226)-1)), 0),Database!$E$2:$F$22, 2, FALSE)</f>
        <v>20</v>
      </c>
      <c r="G226">
        <f ca="1">RANDBETWEEN(Table1[[#This Row],[Minimum Demand]]-10, Table1[[#This Row],[Maximum Demand]]+10)</f>
        <v>94</v>
      </c>
      <c r="H226">
        <f>VLOOKUP(IFERROR(VALUE(LEFT(C226, SEARCH(" ", C226)-1)), 0),Database!$H$2:$I$22, 2, FALSE)</f>
        <v>50</v>
      </c>
      <c r="I226">
        <f>VLOOKUP(IFERROR(VALUE(LEFT(C226, SEARCH(" ", C226)-1)), 0),Database!$K$2:$L$22, 2, FALSE)</f>
        <v>105</v>
      </c>
      <c r="J22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226">
        <f t="shared" ca="1" si="3"/>
        <v>29</v>
      </c>
    </row>
    <row r="227" spans="1:11" x14ac:dyDescent="0.3">
      <c r="A227" t="s">
        <v>69</v>
      </c>
      <c r="B227" t="s">
        <v>463</v>
      </c>
      <c r="C227" t="str">
        <f>VLOOKUP(A227, Database!$A$2:$B$459, 2, FALSE)</f>
        <v>5 Days / 4 Nights</v>
      </c>
      <c r="D227" s="8">
        <f>VLOOKUP(A227, Database!$A$2:$C$459, 3, FALSE)</f>
        <v>699</v>
      </c>
      <c r="E227" s="8">
        <f>Table1[[#This Row],[Price]]*0.75-Table1[[#This Row],[Cost per unit of resources]]</f>
        <v>504.25</v>
      </c>
      <c r="F227" s="8">
        <f>VLOOKUP(IFERROR(VALUE(LEFT(C227, SEARCH(" ", C227)-1)), 0),Database!$E$2:$F$22, 2, FALSE)</f>
        <v>20</v>
      </c>
      <c r="G227">
        <f ca="1">RANDBETWEEN(Table1[[#This Row],[Minimum Demand]]-10, Table1[[#This Row],[Maximum Demand]]+10)</f>
        <v>100</v>
      </c>
      <c r="H227">
        <f>VLOOKUP(IFERROR(VALUE(LEFT(C227, SEARCH(" ", C227)-1)), 0),Database!$H$2:$I$22, 2, FALSE)</f>
        <v>50</v>
      </c>
      <c r="I227">
        <f>VLOOKUP(IFERROR(VALUE(LEFT(C227, SEARCH(" ", C227)-1)), 0),Database!$K$2:$L$22, 2, FALSE)</f>
        <v>105</v>
      </c>
      <c r="J22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21</v>
      </c>
      <c r="K227">
        <f t="shared" ca="1" si="3"/>
        <v>26</v>
      </c>
    </row>
    <row r="228" spans="1:11" x14ac:dyDescent="0.3">
      <c r="A228" t="s">
        <v>70</v>
      </c>
      <c r="B228" t="s">
        <v>460</v>
      </c>
      <c r="C228" t="str">
        <f>VLOOKUP(A228, Database!$A$2:$B$459, 2, FALSE)</f>
        <v>2 Days / 1 Night</v>
      </c>
      <c r="D228" s="8">
        <f>VLOOKUP(A228, Database!$A$2:$C$459, 3, FALSE)</f>
        <v>370</v>
      </c>
      <c r="E228" s="8">
        <f>Table1[[#This Row],[Price]]*0.75-Table1[[#This Row],[Cost per unit of resources]]</f>
        <v>267.5</v>
      </c>
      <c r="F228" s="8">
        <f>VLOOKUP(IFERROR(VALUE(LEFT(C228, SEARCH(" ", C228)-1)), 0),Database!$E$2:$F$22, 2, FALSE)</f>
        <v>10</v>
      </c>
      <c r="G228">
        <f ca="1">RANDBETWEEN(Table1[[#This Row],[Minimum Demand]]-10, Table1[[#This Row],[Maximum Demand]]+10)</f>
        <v>101</v>
      </c>
      <c r="H228">
        <f>VLOOKUP(IFERROR(VALUE(LEFT(C228, SEARCH(" ", C228)-1)), 0),Database!$H$2:$I$22, 2, FALSE)</f>
        <v>50</v>
      </c>
      <c r="I228">
        <f>VLOOKUP(IFERROR(VALUE(LEFT(C228, SEARCH(" ", C228)-1)), 0),Database!$K$2:$L$22, 2, FALSE)</f>
        <v>105</v>
      </c>
      <c r="J22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19</v>
      </c>
      <c r="K228">
        <f t="shared" ca="1" si="3"/>
        <v>24</v>
      </c>
    </row>
    <row r="229" spans="1:11" x14ac:dyDescent="0.3">
      <c r="A229" t="s">
        <v>70</v>
      </c>
      <c r="B229" t="s">
        <v>461</v>
      </c>
      <c r="C229" t="str">
        <f>VLOOKUP(A229, Database!$A$2:$B$459, 2, FALSE)</f>
        <v>2 Days / 1 Night</v>
      </c>
      <c r="D229" s="8">
        <f>VLOOKUP(A229, Database!$A$2:$C$459, 3, FALSE)</f>
        <v>370</v>
      </c>
      <c r="E229" s="8">
        <f>Table1[[#This Row],[Price]]*0.75-Table1[[#This Row],[Cost per unit of resources]]</f>
        <v>267.5</v>
      </c>
      <c r="F229" s="8">
        <f>VLOOKUP(IFERROR(VALUE(LEFT(C229, SEARCH(" ", C229)-1)), 0),Database!$E$2:$F$22, 2, FALSE)</f>
        <v>10</v>
      </c>
      <c r="G229">
        <f ca="1">RANDBETWEEN(Table1[[#This Row],[Minimum Demand]]-10, Table1[[#This Row],[Maximum Demand]]+10)</f>
        <v>101</v>
      </c>
      <c r="H229">
        <f>VLOOKUP(IFERROR(VALUE(LEFT(C229, SEARCH(" ", C229)-1)), 0),Database!$H$2:$I$22, 2, FALSE)</f>
        <v>50</v>
      </c>
      <c r="I229">
        <f>VLOOKUP(IFERROR(VALUE(LEFT(C229, SEARCH(" ", C229)-1)), 0),Database!$K$2:$L$22, 2, FALSE)</f>
        <v>105</v>
      </c>
      <c r="J22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18</v>
      </c>
      <c r="K229">
        <f t="shared" ca="1" si="3"/>
        <v>23</v>
      </c>
    </row>
    <row r="230" spans="1:11" x14ac:dyDescent="0.3">
      <c r="A230" t="s">
        <v>70</v>
      </c>
      <c r="B230" t="s">
        <v>463</v>
      </c>
      <c r="C230" t="str">
        <f>VLOOKUP(A230, Database!$A$2:$B$459, 2, FALSE)</f>
        <v>2 Days / 1 Night</v>
      </c>
      <c r="D230" s="8">
        <f>VLOOKUP(A230, Database!$A$2:$C$459, 3, FALSE)</f>
        <v>370</v>
      </c>
      <c r="E230" s="8">
        <f>Table1[[#This Row],[Price]]*0.75-Table1[[#This Row],[Cost per unit of resources]]</f>
        <v>267.5</v>
      </c>
      <c r="F230" s="8">
        <f>VLOOKUP(IFERROR(VALUE(LEFT(C230, SEARCH(" ", C230)-1)), 0),Database!$E$2:$F$22, 2, FALSE)</f>
        <v>10</v>
      </c>
      <c r="G230">
        <f ca="1">RANDBETWEEN(Table1[[#This Row],[Minimum Demand]]-10, Table1[[#This Row],[Maximum Demand]]+10)</f>
        <v>108</v>
      </c>
      <c r="H230">
        <f>VLOOKUP(IFERROR(VALUE(LEFT(C230, SEARCH(" ", C230)-1)), 0),Database!$H$2:$I$22, 2, FALSE)</f>
        <v>50</v>
      </c>
      <c r="I230">
        <f>VLOOKUP(IFERROR(VALUE(LEFT(C230, SEARCH(" ", C230)-1)), 0),Database!$K$2:$L$22, 2, FALSE)</f>
        <v>105</v>
      </c>
      <c r="J23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230">
        <f t="shared" ca="1" si="3"/>
        <v>30</v>
      </c>
    </row>
    <row r="231" spans="1:11" x14ac:dyDescent="0.3">
      <c r="A231" t="s">
        <v>71</v>
      </c>
      <c r="B231" t="s">
        <v>460</v>
      </c>
      <c r="C231" t="str">
        <f>VLOOKUP(A231, Database!$A$2:$B$459, 2, FALSE)</f>
        <v>2 Days / 1 Night</v>
      </c>
      <c r="D231" s="8">
        <f>VLOOKUP(A231, Database!$A$2:$C$459, 3, FALSE)</f>
        <v>260</v>
      </c>
      <c r="E231" s="8">
        <f>Table1[[#This Row],[Price]]*0.75-Table1[[#This Row],[Cost per unit of resources]]</f>
        <v>185</v>
      </c>
      <c r="F231" s="8">
        <f>VLOOKUP(IFERROR(VALUE(LEFT(C231, SEARCH(" ", C231)-1)), 0),Database!$E$2:$F$22, 2, FALSE)</f>
        <v>10</v>
      </c>
      <c r="G231">
        <f ca="1">RANDBETWEEN(Table1[[#This Row],[Minimum Demand]]-10, Table1[[#This Row],[Maximum Demand]]+10)</f>
        <v>67</v>
      </c>
      <c r="H231">
        <f>VLOOKUP(IFERROR(VALUE(LEFT(C231, SEARCH(" ", C231)-1)), 0),Database!$H$2:$I$22, 2, FALSE)</f>
        <v>50</v>
      </c>
      <c r="I231">
        <f>VLOOKUP(IFERROR(VALUE(LEFT(C231, SEARCH(" ", C231)-1)), 0),Database!$K$2:$L$22, 2, FALSE)</f>
        <v>105</v>
      </c>
      <c r="J23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231">
        <f t="shared" ca="1" si="3"/>
        <v>40</v>
      </c>
    </row>
    <row r="232" spans="1:11" x14ac:dyDescent="0.3">
      <c r="A232" t="s">
        <v>71</v>
      </c>
      <c r="B232" t="s">
        <v>461</v>
      </c>
      <c r="C232" t="str">
        <f>VLOOKUP(A232, Database!$A$2:$B$459, 2, FALSE)</f>
        <v>2 Days / 1 Night</v>
      </c>
      <c r="D232" s="8">
        <f>VLOOKUP(A232, Database!$A$2:$C$459, 3, FALSE)</f>
        <v>260</v>
      </c>
      <c r="E232" s="8">
        <f>Table1[[#This Row],[Price]]*0.75-Table1[[#This Row],[Cost per unit of resources]]</f>
        <v>185</v>
      </c>
      <c r="F232" s="8">
        <f>VLOOKUP(IFERROR(VALUE(LEFT(C232, SEARCH(" ", C232)-1)), 0),Database!$E$2:$F$22, 2, FALSE)</f>
        <v>10</v>
      </c>
      <c r="G232">
        <f ca="1">RANDBETWEEN(Table1[[#This Row],[Minimum Demand]]-10, Table1[[#This Row],[Maximum Demand]]+10)</f>
        <v>89</v>
      </c>
      <c r="H232">
        <f>VLOOKUP(IFERROR(VALUE(LEFT(C232, SEARCH(" ", C232)-1)), 0),Database!$H$2:$I$22, 2, FALSE)</f>
        <v>50</v>
      </c>
      <c r="I232">
        <f>VLOOKUP(IFERROR(VALUE(LEFT(C232, SEARCH(" ", C232)-1)), 0),Database!$K$2:$L$22, 2, FALSE)</f>
        <v>105</v>
      </c>
      <c r="J23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232">
        <f t="shared" ca="1" si="3"/>
        <v>27</v>
      </c>
    </row>
    <row r="233" spans="1:11" x14ac:dyDescent="0.3">
      <c r="A233" t="s">
        <v>71</v>
      </c>
      <c r="B233" t="s">
        <v>463</v>
      </c>
      <c r="C233" t="str">
        <f>VLOOKUP(A233, Database!$A$2:$B$459, 2, FALSE)</f>
        <v>2 Days / 1 Night</v>
      </c>
      <c r="D233" s="8">
        <f>VLOOKUP(A233, Database!$A$2:$C$459, 3, FALSE)</f>
        <v>260</v>
      </c>
      <c r="E233" s="8">
        <f>Table1[[#This Row],[Price]]*0.75-Table1[[#This Row],[Cost per unit of resources]]</f>
        <v>185</v>
      </c>
      <c r="F233" s="8">
        <f>VLOOKUP(IFERROR(VALUE(LEFT(C233, SEARCH(" ", C233)-1)), 0),Database!$E$2:$F$22, 2, FALSE)</f>
        <v>10</v>
      </c>
      <c r="G233">
        <f ca="1">RANDBETWEEN(Table1[[#This Row],[Minimum Demand]]-10, Table1[[#This Row],[Maximum Demand]]+10)</f>
        <v>52</v>
      </c>
      <c r="H233">
        <f>VLOOKUP(IFERROR(VALUE(LEFT(C233, SEARCH(" ", C233)-1)), 0),Database!$H$2:$I$22, 2, FALSE)</f>
        <v>50</v>
      </c>
      <c r="I233">
        <f>VLOOKUP(IFERROR(VALUE(LEFT(C233, SEARCH(" ", C233)-1)), 0),Database!$K$2:$L$22, 2, FALSE)</f>
        <v>105</v>
      </c>
      <c r="J23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233">
        <f t="shared" ca="1" si="3"/>
        <v>37</v>
      </c>
    </row>
    <row r="234" spans="1:11" x14ac:dyDescent="0.3">
      <c r="A234" t="s">
        <v>72</v>
      </c>
      <c r="B234" t="s">
        <v>462</v>
      </c>
      <c r="C234" t="str">
        <f>VLOOKUP(A234, Database!$A$2:$B$459, 2, FALSE)</f>
        <v>1 Day</v>
      </c>
      <c r="D234" s="8">
        <f>VLOOKUP(A234, Database!$A$2:$C$459, 3, FALSE)</f>
        <v>155</v>
      </c>
      <c r="E234" s="8">
        <f>Table1[[#This Row],[Price]]*0.75-Table1[[#This Row],[Cost per unit of resources]]</f>
        <v>106.25</v>
      </c>
      <c r="F234" s="8">
        <f>VLOOKUP(IFERROR(VALUE(LEFT(C234, SEARCH(" ", C234)-1)), 0),Database!$E$2:$F$22, 2, FALSE)</f>
        <v>10</v>
      </c>
      <c r="G234">
        <f ca="1">RANDBETWEEN(Table1[[#This Row],[Minimum Demand]]-10, Table1[[#This Row],[Maximum Demand]]+10)</f>
        <v>40</v>
      </c>
      <c r="H234">
        <f>VLOOKUP(IFERROR(VALUE(LEFT(C234, SEARCH(" ", C234)-1)), 0),Database!$H$2:$I$22, 2, FALSE)</f>
        <v>50</v>
      </c>
      <c r="I234">
        <f>VLOOKUP(IFERROR(VALUE(LEFT(C234, SEARCH(" ", C234)-1)), 0),Database!$K$2:$L$22, 2, FALSE)</f>
        <v>105</v>
      </c>
      <c r="J23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234">
        <f t="shared" ca="1" si="3"/>
        <v>20</v>
      </c>
    </row>
    <row r="235" spans="1:11" x14ac:dyDescent="0.3">
      <c r="A235" t="s">
        <v>72</v>
      </c>
      <c r="B235" t="s">
        <v>463</v>
      </c>
      <c r="C235" t="str">
        <f>VLOOKUP(A235, Database!$A$2:$B$459, 2, FALSE)</f>
        <v>1 Day</v>
      </c>
      <c r="D235" s="8">
        <f>VLOOKUP(A235, Database!$A$2:$C$459, 3, FALSE)</f>
        <v>155</v>
      </c>
      <c r="E235" s="8">
        <f>Table1[[#This Row],[Price]]*0.75-Table1[[#This Row],[Cost per unit of resources]]</f>
        <v>106.25</v>
      </c>
      <c r="F235" s="8">
        <f>VLOOKUP(IFERROR(VALUE(LEFT(C235, SEARCH(" ", C235)-1)), 0),Database!$E$2:$F$22, 2, FALSE)</f>
        <v>10</v>
      </c>
      <c r="G235">
        <f ca="1">RANDBETWEEN(Table1[[#This Row],[Minimum Demand]]-10, Table1[[#This Row],[Maximum Demand]]+10)</f>
        <v>109</v>
      </c>
      <c r="H235">
        <f>VLOOKUP(IFERROR(VALUE(LEFT(C235, SEARCH(" ", C235)-1)), 0),Database!$H$2:$I$22, 2, FALSE)</f>
        <v>50</v>
      </c>
      <c r="I235">
        <f>VLOOKUP(IFERROR(VALUE(LEFT(C235, SEARCH(" ", C235)-1)), 0),Database!$K$2:$L$22, 2, FALSE)</f>
        <v>105</v>
      </c>
      <c r="J23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235">
        <f t="shared" ca="1" si="3"/>
        <v>21</v>
      </c>
    </row>
    <row r="236" spans="1:11" x14ac:dyDescent="0.3">
      <c r="A236" t="s">
        <v>73</v>
      </c>
      <c r="B236" t="s">
        <v>460</v>
      </c>
      <c r="C236" t="str">
        <f>VLOOKUP(A236, Database!$A$2:$B$459, 2, FALSE)</f>
        <v>6 Days / 5 Nights</v>
      </c>
      <c r="D236" s="8">
        <f>VLOOKUP(A236, Database!$A$2:$C$459, 3, FALSE)</f>
        <v>885</v>
      </c>
      <c r="E236" s="8">
        <f>Table1[[#This Row],[Price]]*0.75-Table1[[#This Row],[Cost per unit of resources]]</f>
        <v>643.75</v>
      </c>
      <c r="F236" s="8">
        <f>VLOOKUP(IFERROR(VALUE(LEFT(C236, SEARCH(" ", C236)-1)), 0),Database!$E$2:$F$22, 2, FALSE)</f>
        <v>20</v>
      </c>
      <c r="G236">
        <f ca="1">RANDBETWEEN(Table1[[#This Row],[Minimum Demand]]-10, Table1[[#This Row],[Maximum Demand]]+10)</f>
        <v>45</v>
      </c>
      <c r="H236">
        <f>VLOOKUP(IFERROR(VALUE(LEFT(C236, SEARCH(" ", C236)-1)), 0),Database!$H$2:$I$22, 2, FALSE)</f>
        <v>50</v>
      </c>
      <c r="I236">
        <f>VLOOKUP(IFERROR(VALUE(LEFT(C236, SEARCH(" ", C236)-1)), 0),Database!$K$2:$L$22, 2, FALSE)</f>
        <v>105</v>
      </c>
      <c r="J23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236">
        <f t="shared" ca="1" si="3"/>
        <v>27</v>
      </c>
    </row>
    <row r="237" spans="1:11" x14ac:dyDescent="0.3">
      <c r="A237" t="s">
        <v>73</v>
      </c>
      <c r="B237" t="s">
        <v>461</v>
      </c>
      <c r="C237" t="str">
        <f>VLOOKUP(A237, Database!$A$2:$B$459, 2, FALSE)</f>
        <v>6 Days / 5 Nights</v>
      </c>
      <c r="D237" s="8">
        <f>VLOOKUP(A237, Database!$A$2:$C$459, 3, FALSE)</f>
        <v>885</v>
      </c>
      <c r="E237" s="8">
        <f>Table1[[#This Row],[Price]]*0.75-Table1[[#This Row],[Cost per unit of resources]]</f>
        <v>643.75</v>
      </c>
      <c r="F237" s="8">
        <f>VLOOKUP(IFERROR(VALUE(LEFT(C237, SEARCH(" ", C237)-1)), 0),Database!$E$2:$F$22, 2, FALSE)</f>
        <v>20</v>
      </c>
      <c r="G237">
        <f ca="1">RANDBETWEEN(Table1[[#This Row],[Minimum Demand]]-10, Table1[[#This Row],[Maximum Demand]]+10)</f>
        <v>89</v>
      </c>
      <c r="H237">
        <f>VLOOKUP(IFERROR(VALUE(LEFT(C237, SEARCH(" ", C237)-1)), 0),Database!$H$2:$I$22, 2, FALSE)</f>
        <v>50</v>
      </c>
      <c r="I237">
        <f>VLOOKUP(IFERROR(VALUE(LEFT(C237, SEARCH(" ", C237)-1)), 0),Database!$K$2:$L$22, 2, FALSE)</f>
        <v>105</v>
      </c>
      <c r="J23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237">
        <f t="shared" ca="1" si="3"/>
        <v>38</v>
      </c>
    </row>
    <row r="238" spans="1:11" x14ac:dyDescent="0.3">
      <c r="A238" t="s">
        <v>73</v>
      </c>
      <c r="B238" t="s">
        <v>462</v>
      </c>
      <c r="C238" t="str">
        <f>VLOOKUP(A238, Database!$A$2:$B$459, 2, FALSE)</f>
        <v>6 Days / 5 Nights</v>
      </c>
      <c r="D238" s="8">
        <f>VLOOKUP(A238, Database!$A$2:$C$459, 3, FALSE)</f>
        <v>885</v>
      </c>
      <c r="E238" s="8">
        <f>Table1[[#This Row],[Price]]*0.75-Table1[[#This Row],[Cost per unit of resources]]</f>
        <v>643.75</v>
      </c>
      <c r="F238" s="8">
        <f>VLOOKUP(IFERROR(VALUE(LEFT(C238, SEARCH(" ", C238)-1)), 0),Database!$E$2:$F$22, 2, FALSE)</f>
        <v>20</v>
      </c>
      <c r="G238">
        <f ca="1">RANDBETWEEN(Table1[[#This Row],[Minimum Demand]]-10, Table1[[#This Row],[Maximum Demand]]+10)</f>
        <v>89</v>
      </c>
      <c r="H238">
        <f>VLOOKUP(IFERROR(VALUE(LEFT(C238, SEARCH(" ", C238)-1)), 0),Database!$H$2:$I$22, 2, FALSE)</f>
        <v>50</v>
      </c>
      <c r="I238">
        <f>VLOOKUP(IFERROR(VALUE(LEFT(C238, SEARCH(" ", C238)-1)), 0),Database!$K$2:$L$22, 2, FALSE)</f>
        <v>105</v>
      </c>
      <c r="J23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238">
        <f t="shared" ca="1" si="3"/>
        <v>40</v>
      </c>
    </row>
    <row r="239" spans="1:11" x14ac:dyDescent="0.3">
      <c r="A239" t="s">
        <v>73</v>
      </c>
      <c r="B239" t="s">
        <v>463</v>
      </c>
      <c r="C239" t="str">
        <f>VLOOKUP(A239, Database!$A$2:$B$459, 2, FALSE)</f>
        <v>6 Days / 5 Nights</v>
      </c>
      <c r="D239" s="8">
        <f>VLOOKUP(A239, Database!$A$2:$C$459, 3, FALSE)</f>
        <v>885</v>
      </c>
      <c r="E239" s="8">
        <f>Table1[[#This Row],[Price]]*0.75-Table1[[#This Row],[Cost per unit of resources]]</f>
        <v>643.75</v>
      </c>
      <c r="F239" s="8">
        <f>VLOOKUP(IFERROR(VALUE(LEFT(C239, SEARCH(" ", C239)-1)), 0),Database!$E$2:$F$22, 2, FALSE)</f>
        <v>20</v>
      </c>
      <c r="G239">
        <f ca="1">RANDBETWEEN(Table1[[#This Row],[Minimum Demand]]-10, Table1[[#This Row],[Maximum Demand]]+10)</f>
        <v>48</v>
      </c>
      <c r="H239">
        <f>VLOOKUP(IFERROR(VALUE(LEFT(C239, SEARCH(" ", C239)-1)), 0),Database!$H$2:$I$22, 2, FALSE)</f>
        <v>50</v>
      </c>
      <c r="I239">
        <f>VLOOKUP(IFERROR(VALUE(LEFT(C239, SEARCH(" ", C239)-1)), 0),Database!$K$2:$L$22, 2, FALSE)</f>
        <v>105</v>
      </c>
      <c r="J23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239">
        <f t="shared" ca="1" si="3"/>
        <v>39</v>
      </c>
    </row>
    <row r="240" spans="1:11" x14ac:dyDescent="0.3">
      <c r="A240" t="s">
        <v>74</v>
      </c>
      <c r="B240" t="s">
        <v>462</v>
      </c>
      <c r="C240" t="str">
        <f>VLOOKUP(A240, Database!$A$2:$B$459, 2, FALSE)</f>
        <v>1 Day</v>
      </c>
      <c r="D240" s="8">
        <f>VLOOKUP(A240, Database!$A$2:$C$459, 3, FALSE)</f>
        <v>315</v>
      </c>
      <c r="E240" s="8">
        <f>Table1[[#This Row],[Price]]*0.75-Table1[[#This Row],[Cost per unit of resources]]</f>
        <v>226.25</v>
      </c>
      <c r="F240" s="8">
        <f>VLOOKUP(IFERROR(VALUE(LEFT(C240, SEARCH(" ", C240)-1)), 0),Database!$E$2:$F$22, 2, FALSE)</f>
        <v>10</v>
      </c>
      <c r="G240">
        <f ca="1">RANDBETWEEN(Table1[[#This Row],[Minimum Demand]]-10, Table1[[#This Row],[Maximum Demand]]+10)</f>
        <v>114</v>
      </c>
      <c r="H240">
        <f>VLOOKUP(IFERROR(VALUE(LEFT(C240, SEARCH(" ", C240)-1)), 0),Database!$H$2:$I$22, 2, FALSE)</f>
        <v>50</v>
      </c>
      <c r="I240">
        <f>VLOOKUP(IFERROR(VALUE(LEFT(C240, SEARCH(" ", C240)-1)), 0),Database!$K$2:$L$22, 2, FALSE)</f>
        <v>105</v>
      </c>
      <c r="J24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240">
        <f t="shared" ca="1" si="3"/>
        <v>28</v>
      </c>
    </row>
    <row r="241" spans="1:11" x14ac:dyDescent="0.3">
      <c r="A241" t="s">
        <v>74</v>
      </c>
      <c r="B241" t="s">
        <v>463</v>
      </c>
      <c r="C241" t="str">
        <f>VLOOKUP(A241, Database!$A$2:$B$459, 2, FALSE)</f>
        <v>1 Day</v>
      </c>
      <c r="D241" s="8">
        <f>VLOOKUP(A241, Database!$A$2:$C$459, 3, FALSE)</f>
        <v>315</v>
      </c>
      <c r="E241" s="8">
        <f>Table1[[#This Row],[Price]]*0.75-Table1[[#This Row],[Cost per unit of resources]]</f>
        <v>226.25</v>
      </c>
      <c r="F241" s="8">
        <f>VLOOKUP(IFERROR(VALUE(LEFT(C241, SEARCH(" ", C241)-1)), 0),Database!$E$2:$F$22, 2, FALSE)</f>
        <v>10</v>
      </c>
      <c r="G241">
        <f ca="1">RANDBETWEEN(Table1[[#This Row],[Minimum Demand]]-10, Table1[[#This Row],[Maximum Demand]]+10)</f>
        <v>47</v>
      </c>
      <c r="H241">
        <f>VLOOKUP(IFERROR(VALUE(LEFT(C241, SEARCH(" ", C241)-1)), 0),Database!$H$2:$I$22, 2, FALSE)</f>
        <v>50</v>
      </c>
      <c r="I241">
        <f>VLOOKUP(IFERROR(VALUE(LEFT(C241, SEARCH(" ", C241)-1)), 0),Database!$K$2:$L$22, 2, FALSE)</f>
        <v>105</v>
      </c>
      <c r="J24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241">
        <f t="shared" ca="1" si="3"/>
        <v>38</v>
      </c>
    </row>
    <row r="242" spans="1:11" x14ac:dyDescent="0.3">
      <c r="A242" t="s">
        <v>75</v>
      </c>
      <c r="B242" t="s">
        <v>460</v>
      </c>
      <c r="C242" t="str">
        <f>VLOOKUP(A242, Database!$A$2:$B$459, 2, FALSE)</f>
        <v>3 Days / 2 Nights</v>
      </c>
      <c r="D242" s="8">
        <f>VLOOKUP(A242, Database!$A$2:$C$459, 3, FALSE)</f>
        <v>590</v>
      </c>
      <c r="E242" s="8">
        <f>Table1[[#This Row],[Price]]*0.75-Table1[[#This Row],[Cost per unit of resources]]</f>
        <v>432.5</v>
      </c>
      <c r="F242" s="8">
        <f>VLOOKUP(IFERROR(VALUE(LEFT(C242, SEARCH(" ", C242)-1)), 0),Database!$E$2:$F$22, 2, FALSE)</f>
        <v>10</v>
      </c>
      <c r="G242">
        <f ca="1">RANDBETWEEN(Table1[[#This Row],[Minimum Demand]]-10, Table1[[#This Row],[Maximum Demand]]+10)</f>
        <v>40</v>
      </c>
      <c r="H242">
        <f>VLOOKUP(IFERROR(VALUE(LEFT(C242, SEARCH(" ", C242)-1)), 0),Database!$H$2:$I$22, 2, FALSE)</f>
        <v>50</v>
      </c>
      <c r="I242">
        <f>VLOOKUP(IFERROR(VALUE(LEFT(C242, SEARCH(" ", C242)-1)), 0),Database!$K$2:$L$22, 2, FALSE)</f>
        <v>105</v>
      </c>
      <c r="J24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242">
        <f t="shared" ca="1" si="3"/>
        <v>21</v>
      </c>
    </row>
    <row r="243" spans="1:11" x14ac:dyDescent="0.3">
      <c r="A243" t="s">
        <v>75</v>
      </c>
      <c r="B243" t="s">
        <v>461</v>
      </c>
      <c r="C243" t="str">
        <f>VLOOKUP(A243, Database!$A$2:$B$459, 2, FALSE)</f>
        <v>3 Days / 2 Nights</v>
      </c>
      <c r="D243" s="8">
        <f>VLOOKUP(A243, Database!$A$2:$C$459, 3, FALSE)</f>
        <v>590</v>
      </c>
      <c r="E243" s="8">
        <f>Table1[[#This Row],[Price]]*0.75-Table1[[#This Row],[Cost per unit of resources]]</f>
        <v>432.5</v>
      </c>
      <c r="F243" s="8">
        <f>VLOOKUP(IFERROR(VALUE(LEFT(C243, SEARCH(" ", C243)-1)), 0),Database!$E$2:$F$22, 2, FALSE)</f>
        <v>10</v>
      </c>
      <c r="G243">
        <f ca="1">RANDBETWEEN(Table1[[#This Row],[Minimum Demand]]-10, Table1[[#This Row],[Maximum Demand]]+10)</f>
        <v>102</v>
      </c>
      <c r="H243">
        <f>VLOOKUP(IFERROR(VALUE(LEFT(C243, SEARCH(" ", C243)-1)), 0),Database!$H$2:$I$22, 2, FALSE)</f>
        <v>50</v>
      </c>
      <c r="I243">
        <f>VLOOKUP(IFERROR(VALUE(LEFT(C243, SEARCH(" ", C243)-1)), 0),Database!$K$2:$L$22, 2, FALSE)</f>
        <v>105</v>
      </c>
      <c r="J24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31</v>
      </c>
      <c r="K243">
        <f t="shared" ca="1" si="3"/>
        <v>39</v>
      </c>
    </row>
    <row r="244" spans="1:11" x14ac:dyDescent="0.3">
      <c r="A244" t="s">
        <v>75</v>
      </c>
      <c r="B244" t="s">
        <v>462</v>
      </c>
      <c r="C244" t="str">
        <f>VLOOKUP(A244, Database!$A$2:$B$459, 2, FALSE)</f>
        <v>3 Days / 2 Nights</v>
      </c>
      <c r="D244" s="8">
        <f>VLOOKUP(A244, Database!$A$2:$C$459, 3, FALSE)</f>
        <v>590</v>
      </c>
      <c r="E244" s="8">
        <f>Table1[[#This Row],[Price]]*0.75-Table1[[#This Row],[Cost per unit of resources]]</f>
        <v>432.5</v>
      </c>
      <c r="F244" s="8">
        <f>VLOOKUP(IFERROR(VALUE(LEFT(C244, SEARCH(" ", C244)-1)), 0),Database!$E$2:$F$22, 2, FALSE)</f>
        <v>10</v>
      </c>
      <c r="G244">
        <f ca="1">RANDBETWEEN(Table1[[#This Row],[Minimum Demand]]-10, Table1[[#This Row],[Maximum Demand]]+10)</f>
        <v>66</v>
      </c>
      <c r="H244">
        <f>VLOOKUP(IFERROR(VALUE(LEFT(C244, SEARCH(" ", C244)-1)), 0),Database!$H$2:$I$22, 2, FALSE)</f>
        <v>50</v>
      </c>
      <c r="I244">
        <f>VLOOKUP(IFERROR(VALUE(LEFT(C244, SEARCH(" ", C244)-1)), 0),Database!$K$2:$L$22, 2, FALSE)</f>
        <v>105</v>
      </c>
      <c r="J24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244">
        <f t="shared" ca="1" si="3"/>
        <v>38</v>
      </c>
    </row>
    <row r="245" spans="1:11" x14ac:dyDescent="0.3">
      <c r="A245" t="s">
        <v>75</v>
      </c>
      <c r="B245" t="s">
        <v>463</v>
      </c>
      <c r="C245" t="str">
        <f>VLOOKUP(A245, Database!$A$2:$B$459, 2, FALSE)</f>
        <v>3 Days / 2 Nights</v>
      </c>
      <c r="D245" s="8">
        <f>VLOOKUP(A245, Database!$A$2:$C$459, 3, FALSE)</f>
        <v>590</v>
      </c>
      <c r="E245" s="8">
        <f>Table1[[#This Row],[Price]]*0.75-Table1[[#This Row],[Cost per unit of resources]]</f>
        <v>432.5</v>
      </c>
      <c r="F245" s="8">
        <f>VLOOKUP(IFERROR(VALUE(LEFT(C245, SEARCH(" ", C245)-1)), 0),Database!$E$2:$F$22, 2, FALSE)</f>
        <v>10</v>
      </c>
      <c r="G245">
        <f ca="1">RANDBETWEEN(Table1[[#This Row],[Minimum Demand]]-10, Table1[[#This Row],[Maximum Demand]]+10)</f>
        <v>64</v>
      </c>
      <c r="H245">
        <f>VLOOKUP(IFERROR(VALUE(LEFT(C245, SEARCH(" ", C245)-1)), 0),Database!$H$2:$I$22, 2, FALSE)</f>
        <v>50</v>
      </c>
      <c r="I245">
        <f>VLOOKUP(IFERROR(VALUE(LEFT(C245, SEARCH(" ", C245)-1)), 0),Database!$K$2:$L$22, 2, FALSE)</f>
        <v>105</v>
      </c>
      <c r="J24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245">
        <f t="shared" ca="1" si="3"/>
        <v>22</v>
      </c>
    </row>
    <row r="246" spans="1:11" x14ac:dyDescent="0.3">
      <c r="A246" t="s">
        <v>76</v>
      </c>
      <c r="B246" t="s">
        <v>460</v>
      </c>
      <c r="C246" t="str">
        <f>VLOOKUP(A246, Database!$A$2:$B$459, 2, FALSE)</f>
        <v>7 Days / 6 Nights</v>
      </c>
      <c r="D246" s="8">
        <f>VLOOKUP(A246, Database!$A$2:$C$459, 3, FALSE)</f>
        <v>855</v>
      </c>
      <c r="E246" s="8">
        <f>Table1[[#This Row],[Price]]*0.75-Table1[[#This Row],[Cost per unit of resources]]</f>
        <v>621.25</v>
      </c>
      <c r="F246" s="8">
        <f>VLOOKUP(IFERROR(VALUE(LEFT(C246, SEARCH(" ", C246)-1)), 0),Database!$E$2:$F$22, 2, FALSE)</f>
        <v>20</v>
      </c>
      <c r="G246">
        <f ca="1">RANDBETWEEN(Table1[[#This Row],[Minimum Demand]]-10, Table1[[#This Row],[Maximum Demand]]+10)</f>
        <v>31</v>
      </c>
      <c r="H246">
        <f>VLOOKUP(IFERROR(VALUE(LEFT(C246, SEARCH(" ", C246)-1)), 0),Database!$H$2:$I$22, 2, FALSE)</f>
        <v>33</v>
      </c>
      <c r="I246">
        <f>VLOOKUP(IFERROR(VALUE(LEFT(C246, SEARCH(" ", C246)-1)), 0),Database!$K$2:$L$22, 2, FALSE)</f>
        <v>85</v>
      </c>
      <c r="J24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246">
        <f t="shared" ca="1" si="3"/>
        <v>33</v>
      </c>
    </row>
    <row r="247" spans="1:11" x14ac:dyDescent="0.3">
      <c r="A247" t="s">
        <v>76</v>
      </c>
      <c r="B247" t="s">
        <v>461</v>
      </c>
      <c r="C247" t="str">
        <f>VLOOKUP(A247, Database!$A$2:$B$459, 2, FALSE)</f>
        <v>7 Days / 6 Nights</v>
      </c>
      <c r="D247" s="8">
        <f>VLOOKUP(A247, Database!$A$2:$C$459, 3, FALSE)</f>
        <v>855</v>
      </c>
      <c r="E247" s="8">
        <f>Table1[[#This Row],[Price]]*0.75-Table1[[#This Row],[Cost per unit of resources]]</f>
        <v>621.25</v>
      </c>
      <c r="F247" s="8">
        <f>VLOOKUP(IFERROR(VALUE(LEFT(C247, SEARCH(" ", C247)-1)), 0),Database!$E$2:$F$22, 2, FALSE)</f>
        <v>20</v>
      </c>
      <c r="G247">
        <f ca="1">RANDBETWEEN(Table1[[#This Row],[Minimum Demand]]-10, Table1[[#This Row],[Maximum Demand]]+10)</f>
        <v>65</v>
      </c>
      <c r="H247">
        <f>VLOOKUP(IFERROR(VALUE(LEFT(C247, SEARCH(" ", C247)-1)), 0),Database!$H$2:$I$22, 2, FALSE)</f>
        <v>33</v>
      </c>
      <c r="I247">
        <f>VLOOKUP(IFERROR(VALUE(LEFT(C247, SEARCH(" ", C247)-1)), 0),Database!$K$2:$L$22, 2, FALSE)</f>
        <v>85</v>
      </c>
      <c r="J24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247">
        <f t="shared" ca="1" si="3"/>
        <v>25</v>
      </c>
    </row>
    <row r="248" spans="1:11" x14ac:dyDescent="0.3">
      <c r="A248" t="s">
        <v>76</v>
      </c>
      <c r="B248" t="s">
        <v>462</v>
      </c>
      <c r="C248" t="str">
        <f>VLOOKUP(A248, Database!$A$2:$B$459, 2, FALSE)</f>
        <v>7 Days / 6 Nights</v>
      </c>
      <c r="D248" s="8">
        <f>VLOOKUP(A248, Database!$A$2:$C$459, 3, FALSE)</f>
        <v>855</v>
      </c>
      <c r="E248" s="8">
        <f>Table1[[#This Row],[Price]]*0.75-Table1[[#This Row],[Cost per unit of resources]]</f>
        <v>621.25</v>
      </c>
      <c r="F248" s="8">
        <f>VLOOKUP(IFERROR(VALUE(LEFT(C248, SEARCH(" ", C248)-1)), 0),Database!$E$2:$F$22, 2, FALSE)</f>
        <v>20</v>
      </c>
      <c r="G248">
        <f ca="1">RANDBETWEEN(Table1[[#This Row],[Minimum Demand]]-10, Table1[[#This Row],[Maximum Demand]]+10)</f>
        <v>44</v>
      </c>
      <c r="H248">
        <f>VLOOKUP(IFERROR(VALUE(LEFT(C248, SEARCH(" ", C248)-1)), 0),Database!$H$2:$I$22, 2, FALSE)</f>
        <v>33</v>
      </c>
      <c r="I248">
        <f>VLOOKUP(IFERROR(VALUE(LEFT(C248, SEARCH(" ", C248)-1)), 0),Database!$K$2:$L$22, 2, FALSE)</f>
        <v>85</v>
      </c>
      <c r="J24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248">
        <f t="shared" ca="1" si="3"/>
        <v>38</v>
      </c>
    </row>
    <row r="249" spans="1:11" x14ac:dyDescent="0.3">
      <c r="A249" t="s">
        <v>76</v>
      </c>
      <c r="B249" t="s">
        <v>463</v>
      </c>
      <c r="C249" t="str">
        <f>VLOOKUP(A249, Database!$A$2:$B$459, 2, FALSE)</f>
        <v>7 Days / 6 Nights</v>
      </c>
      <c r="D249" s="8">
        <f>VLOOKUP(A249, Database!$A$2:$C$459, 3, FALSE)</f>
        <v>855</v>
      </c>
      <c r="E249" s="8">
        <f>Table1[[#This Row],[Price]]*0.75-Table1[[#This Row],[Cost per unit of resources]]</f>
        <v>621.25</v>
      </c>
      <c r="F249" s="8">
        <f>VLOOKUP(IFERROR(VALUE(LEFT(C249, SEARCH(" ", C249)-1)), 0),Database!$E$2:$F$22, 2, FALSE)</f>
        <v>20</v>
      </c>
      <c r="G249">
        <f ca="1">RANDBETWEEN(Table1[[#This Row],[Minimum Demand]]-10, Table1[[#This Row],[Maximum Demand]]+10)</f>
        <v>55</v>
      </c>
      <c r="H249">
        <f>VLOOKUP(IFERROR(VALUE(LEFT(C249, SEARCH(" ", C249)-1)), 0),Database!$H$2:$I$22, 2, FALSE)</f>
        <v>33</v>
      </c>
      <c r="I249">
        <f>VLOOKUP(IFERROR(VALUE(LEFT(C249, SEARCH(" ", C249)-1)), 0),Database!$K$2:$L$22, 2, FALSE)</f>
        <v>85</v>
      </c>
      <c r="J24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249">
        <f t="shared" ca="1" si="3"/>
        <v>33</v>
      </c>
    </row>
    <row r="250" spans="1:11" x14ac:dyDescent="0.3">
      <c r="A250" t="s">
        <v>77</v>
      </c>
      <c r="B250" t="s">
        <v>460</v>
      </c>
      <c r="C250" t="str">
        <f>VLOOKUP(A250, Database!$A$2:$B$459, 2, FALSE)</f>
        <v>8 Days / 7 Nights</v>
      </c>
      <c r="D250" s="8">
        <f>VLOOKUP(A250, Database!$A$2:$C$459, 3, FALSE)</f>
        <v>1120</v>
      </c>
      <c r="E250" s="8">
        <f>Table1[[#This Row],[Price]]*0.75-Table1[[#This Row],[Cost per unit of resources]]</f>
        <v>810</v>
      </c>
      <c r="F250" s="8">
        <f>VLOOKUP(IFERROR(VALUE(LEFT(C250, SEARCH(" ", C250)-1)), 0),Database!$E$2:$F$22, 2, FALSE)</f>
        <v>30</v>
      </c>
      <c r="G250">
        <f ca="1">RANDBETWEEN(Table1[[#This Row],[Minimum Demand]]-10, Table1[[#This Row],[Maximum Demand]]+10)</f>
        <v>33</v>
      </c>
      <c r="H250">
        <f>VLOOKUP(IFERROR(VALUE(LEFT(C250, SEARCH(" ", C250)-1)), 0),Database!$H$2:$I$22, 2, FALSE)</f>
        <v>33</v>
      </c>
      <c r="I250">
        <f>VLOOKUP(IFERROR(VALUE(LEFT(C250, SEARCH(" ", C250)-1)), 0),Database!$K$2:$L$22, 2, FALSE)</f>
        <v>85</v>
      </c>
      <c r="J25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v>
      </c>
      <c r="K250">
        <f t="shared" ca="1" si="3"/>
        <v>20</v>
      </c>
    </row>
    <row r="251" spans="1:11" x14ac:dyDescent="0.3">
      <c r="A251" t="s">
        <v>77</v>
      </c>
      <c r="B251" t="s">
        <v>461</v>
      </c>
      <c r="C251" t="str">
        <f>VLOOKUP(A251, Database!$A$2:$B$459, 2, FALSE)</f>
        <v>8 Days / 7 Nights</v>
      </c>
      <c r="D251" s="8">
        <f>VLOOKUP(A251, Database!$A$2:$C$459, 3, FALSE)</f>
        <v>1120</v>
      </c>
      <c r="E251" s="8">
        <f>Table1[[#This Row],[Price]]*0.75-Table1[[#This Row],[Cost per unit of resources]]</f>
        <v>810</v>
      </c>
      <c r="F251" s="8">
        <f>VLOOKUP(IFERROR(VALUE(LEFT(C251, SEARCH(" ", C251)-1)), 0),Database!$E$2:$F$22, 2, FALSE)</f>
        <v>30</v>
      </c>
      <c r="G251">
        <f ca="1">RANDBETWEEN(Table1[[#This Row],[Minimum Demand]]-10, Table1[[#This Row],[Maximum Demand]]+10)</f>
        <v>51</v>
      </c>
      <c r="H251">
        <f>VLOOKUP(IFERROR(VALUE(LEFT(C251, SEARCH(" ", C251)-1)), 0),Database!$H$2:$I$22, 2, FALSE)</f>
        <v>33</v>
      </c>
      <c r="I251">
        <f>VLOOKUP(IFERROR(VALUE(LEFT(C251, SEARCH(" ", C251)-1)), 0),Database!$K$2:$L$22, 2, FALSE)</f>
        <v>85</v>
      </c>
      <c r="J25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251">
        <f t="shared" ca="1" si="3"/>
        <v>26</v>
      </c>
    </row>
    <row r="252" spans="1:11" x14ac:dyDescent="0.3">
      <c r="A252" t="s">
        <v>77</v>
      </c>
      <c r="B252" t="s">
        <v>462</v>
      </c>
      <c r="C252" t="str">
        <f>VLOOKUP(A252, Database!$A$2:$B$459, 2, FALSE)</f>
        <v>8 Days / 7 Nights</v>
      </c>
      <c r="D252" s="8">
        <f>VLOOKUP(A252, Database!$A$2:$C$459, 3, FALSE)</f>
        <v>1120</v>
      </c>
      <c r="E252" s="8">
        <f>Table1[[#This Row],[Price]]*0.75-Table1[[#This Row],[Cost per unit of resources]]</f>
        <v>810</v>
      </c>
      <c r="F252" s="8">
        <f>VLOOKUP(IFERROR(VALUE(LEFT(C252, SEARCH(" ", C252)-1)), 0),Database!$E$2:$F$22, 2, FALSE)</f>
        <v>30</v>
      </c>
      <c r="G252">
        <f ca="1">RANDBETWEEN(Table1[[#This Row],[Minimum Demand]]-10, Table1[[#This Row],[Maximum Demand]]+10)</f>
        <v>89</v>
      </c>
      <c r="H252">
        <f>VLOOKUP(IFERROR(VALUE(LEFT(C252, SEARCH(" ", C252)-1)), 0),Database!$H$2:$I$22, 2, FALSE)</f>
        <v>33</v>
      </c>
      <c r="I252">
        <f>VLOOKUP(IFERROR(VALUE(LEFT(C252, SEARCH(" ", C252)-1)), 0),Database!$K$2:$L$22, 2, FALSE)</f>
        <v>85</v>
      </c>
      <c r="J25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252">
        <f t="shared" ca="1" si="3"/>
        <v>22</v>
      </c>
    </row>
    <row r="253" spans="1:11" x14ac:dyDescent="0.3">
      <c r="A253" t="s">
        <v>77</v>
      </c>
      <c r="B253" t="s">
        <v>463</v>
      </c>
      <c r="C253" t="str">
        <f>VLOOKUP(A253, Database!$A$2:$B$459, 2, FALSE)</f>
        <v>8 Days / 7 Nights</v>
      </c>
      <c r="D253" s="8">
        <f>VLOOKUP(A253, Database!$A$2:$C$459, 3, FALSE)</f>
        <v>1120</v>
      </c>
      <c r="E253" s="8">
        <f>Table1[[#This Row],[Price]]*0.75-Table1[[#This Row],[Cost per unit of resources]]</f>
        <v>810</v>
      </c>
      <c r="F253" s="8">
        <f>VLOOKUP(IFERROR(VALUE(LEFT(C253, SEARCH(" ", C253)-1)), 0),Database!$E$2:$F$22, 2, FALSE)</f>
        <v>30</v>
      </c>
      <c r="G253">
        <f ca="1">RANDBETWEEN(Table1[[#This Row],[Minimum Demand]]-10, Table1[[#This Row],[Maximum Demand]]+10)</f>
        <v>51</v>
      </c>
      <c r="H253">
        <f>VLOOKUP(IFERROR(VALUE(LEFT(C253, SEARCH(" ", C253)-1)), 0),Database!$H$2:$I$22, 2, FALSE)</f>
        <v>33</v>
      </c>
      <c r="I253">
        <f>VLOOKUP(IFERROR(VALUE(LEFT(C253, SEARCH(" ", C253)-1)), 0),Database!$K$2:$L$22, 2, FALSE)</f>
        <v>85</v>
      </c>
      <c r="J25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253">
        <f t="shared" ca="1" si="3"/>
        <v>22</v>
      </c>
    </row>
    <row r="254" spans="1:11" x14ac:dyDescent="0.3">
      <c r="A254" t="s">
        <v>78</v>
      </c>
      <c r="B254" t="s">
        <v>462</v>
      </c>
      <c r="C254" t="str">
        <f>VLOOKUP(A254, Database!$A$2:$B$459, 2, FALSE)</f>
        <v>2 Days / 1 Night</v>
      </c>
      <c r="D254" s="8">
        <f>VLOOKUP(A254, Database!$A$2:$C$459, 3, FALSE)</f>
        <v>455</v>
      </c>
      <c r="E254" s="8">
        <f>Table1[[#This Row],[Price]]*0.75-Table1[[#This Row],[Cost per unit of resources]]</f>
        <v>331.25</v>
      </c>
      <c r="F254" s="8">
        <f>VLOOKUP(IFERROR(VALUE(LEFT(C254, SEARCH(" ", C254)-1)), 0),Database!$E$2:$F$22, 2, FALSE)</f>
        <v>10</v>
      </c>
      <c r="G254">
        <f ca="1">RANDBETWEEN(Table1[[#This Row],[Minimum Demand]]-10, Table1[[#This Row],[Maximum Demand]]+10)</f>
        <v>97</v>
      </c>
      <c r="H254">
        <f>VLOOKUP(IFERROR(VALUE(LEFT(C254, SEARCH(" ", C254)-1)), 0),Database!$H$2:$I$22, 2, FALSE)</f>
        <v>50</v>
      </c>
      <c r="I254">
        <f>VLOOKUP(IFERROR(VALUE(LEFT(C254, SEARCH(" ", C254)-1)), 0),Database!$K$2:$L$22, 2, FALSE)</f>
        <v>105</v>
      </c>
      <c r="J25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22</v>
      </c>
      <c r="K254">
        <f t="shared" ca="1" si="3"/>
        <v>27</v>
      </c>
    </row>
    <row r="255" spans="1:11" x14ac:dyDescent="0.3">
      <c r="A255" t="s">
        <v>78</v>
      </c>
      <c r="B255" t="s">
        <v>463</v>
      </c>
      <c r="C255" t="str">
        <f>VLOOKUP(A255, Database!$A$2:$B$459, 2, FALSE)</f>
        <v>2 Days / 1 Night</v>
      </c>
      <c r="D255" s="8">
        <f>VLOOKUP(A255, Database!$A$2:$C$459, 3, FALSE)</f>
        <v>455</v>
      </c>
      <c r="E255" s="8">
        <f>Table1[[#This Row],[Price]]*0.75-Table1[[#This Row],[Cost per unit of resources]]</f>
        <v>331.25</v>
      </c>
      <c r="F255" s="8">
        <f>VLOOKUP(IFERROR(VALUE(LEFT(C255, SEARCH(" ", C255)-1)), 0),Database!$E$2:$F$22, 2, FALSE)</f>
        <v>10</v>
      </c>
      <c r="G255">
        <f ca="1">RANDBETWEEN(Table1[[#This Row],[Minimum Demand]]-10, Table1[[#This Row],[Maximum Demand]]+10)</f>
        <v>73</v>
      </c>
      <c r="H255">
        <f>VLOOKUP(IFERROR(VALUE(LEFT(C255, SEARCH(" ", C255)-1)), 0),Database!$H$2:$I$22, 2, FALSE)</f>
        <v>50</v>
      </c>
      <c r="I255">
        <f>VLOOKUP(IFERROR(VALUE(LEFT(C255, SEARCH(" ", C255)-1)), 0),Database!$K$2:$L$22, 2, FALSE)</f>
        <v>105</v>
      </c>
      <c r="J25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255">
        <f t="shared" ca="1" si="3"/>
        <v>21</v>
      </c>
    </row>
    <row r="256" spans="1:11" x14ac:dyDescent="0.3">
      <c r="A256" t="s">
        <v>79</v>
      </c>
      <c r="B256" t="s">
        <v>460</v>
      </c>
      <c r="C256" t="str">
        <f>VLOOKUP(A256, Database!$A$2:$B$459, 2, FALSE)</f>
        <v>2 Days / 1 Night</v>
      </c>
      <c r="D256" s="8">
        <f>VLOOKUP(A256, Database!$A$2:$C$459, 3, FALSE)</f>
        <v>480</v>
      </c>
      <c r="E256" s="8">
        <f>Table1[[#This Row],[Price]]*0.75-Table1[[#This Row],[Cost per unit of resources]]</f>
        <v>350</v>
      </c>
      <c r="F256" s="8">
        <f>VLOOKUP(IFERROR(VALUE(LEFT(C256, SEARCH(" ", C256)-1)), 0),Database!$E$2:$F$22, 2, FALSE)</f>
        <v>10</v>
      </c>
      <c r="G256">
        <f ca="1">RANDBETWEEN(Table1[[#This Row],[Minimum Demand]]-10, Table1[[#This Row],[Maximum Demand]]+10)</f>
        <v>46</v>
      </c>
      <c r="H256">
        <f>VLOOKUP(IFERROR(VALUE(LEFT(C256, SEARCH(" ", C256)-1)), 0),Database!$H$2:$I$22, 2, FALSE)</f>
        <v>50</v>
      </c>
      <c r="I256">
        <f>VLOOKUP(IFERROR(VALUE(LEFT(C256, SEARCH(" ", C256)-1)), 0),Database!$K$2:$L$22, 2, FALSE)</f>
        <v>105</v>
      </c>
      <c r="J25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256">
        <f t="shared" ca="1" si="3"/>
        <v>20</v>
      </c>
    </row>
    <row r="257" spans="1:11" x14ac:dyDescent="0.3">
      <c r="A257" t="s">
        <v>79</v>
      </c>
      <c r="B257" t="s">
        <v>461</v>
      </c>
      <c r="C257" t="str">
        <f>VLOOKUP(A257, Database!$A$2:$B$459, 2, FALSE)</f>
        <v>2 Days / 1 Night</v>
      </c>
      <c r="D257" s="8">
        <f>VLOOKUP(A257, Database!$A$2:$C$459, 3, FALSE)</f>
        <v>480</v>
      </c>
      <c r="E257" s="8">
        <f>Table1[[#This Row],[Price]]*0.75-Table1[[#This Row],[Cost per unit of resources]]</f>
        <v>350</v>
      </c>
      <c r="F257" s="8">
        <f>VLOOKUP(IFERROR(VALUE(LEFT(C257, SEARCH(" ", C257)-1)), 0),Database!$E$2:$F$22, 2, FALSE)</f>
        <v>10</v>
      </c>
      <c r="G257">
        <f ca="1">RANDBETWEEN(Table1[[#This Row],[Minimum Demand]]-10, Table1[[#This Row],[Maximum Demand]]+10)</f>
        <v>46</v>
      </c>
      <c r="H257">
        <f>VLOOKUP(IFERROR(VALUE(LEFT(C257, SEARCH(" ", C257)-1)), 0),Database!$H$2:$I$22, 2, FALSE)</f>
        <v>50</v>
      </c>
      <c r="I257">
        <f>VLOOKUP(IFERROR(VALUE(LEFT(C257, SEARCH(" ", C257)-1)), 0),Database!$K$2:$L$22, 2, FALSE)</f>
        <v>105</v>
      </c>
      <c r="J25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257">
        <f t="shared" ca="1" si="3"/>
        <v>33</v>
      </c>
    </row>
    <row r="258" spans="1:11" x14ac:dyDescent="0.3">
      <c r="A258" t="s">
        <v>79</v>
      </c>
      <c r="B258" t="s">
        <v>462</v>
      </c>
      <c r="C258" t="str">
        <f>VLOOKUP(A258, Database!$A$2:$B$459, 2, FALSE)</f>
        <v>2 Days / 1 Night</v>
      </c>
      <c r="D258" s="8">
        <f>VLOOKUP(A258, Database!$A$2:$C$459, 3, FALSE)</f>
        <v>480</v>
      </c>
      <c r="E258" s="8">
        <f>Table1[[#This Row],[Price]]*0.75-Table1[[#This Row],[Cost per unit of resources]]</f>
        <v>350</v>
      </c>
      <c r="F258" s="8">
        <f>VLOOKUP(IFERROR(VALUE(LEFT(C258, SEARCH(" ", C258)-1)), 0),Database!$E$2:$F$22, 2, FALSE)</f>
        <v>10</v>
      </c>
      <c r="G258">
        <f ca="1">RANDBETWEEN(Table1[[#This Row],[Minimum Demand]]-10, Table1[[#This Row],[Maximum Demand]]+10)</f>
        <v>75</v>
      </c>
      <c r="H258">
        <f>VLOOKUP(IFERROR(VALUE(LEFT(C258, SEARCH(" ", C258)-1)), 0),Database!$H$2:$I$22, 2, FALSE)</f>
        <v>50</v>
      </c>
      <c r="I258">
        <f>VLOOKUP(IFERROR(VALUE(LEFT(C258, SEARCH(" ", C258)-1)), 0),Database!$K$2:$L$22, 2, FALSE)</f>
        <v>105</v>
      </c>
      <c r="J25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258">
        <f t="shared" ref="K258:K321" ca="1" si="4">RANDBETWEEN(20, 40)</f>
        <v>21</v>
      </c>
    </row>
    <row r="259" spans="1:11" x14ac:dyDescent="0.3">
      <c r="A259" t="s">
        <v>79</v>
      </c>
      <c r="B259" t="s">
        <v>463</v>
      </c>
      <c r="C259" t="str">
        <f>VLOOKUP(A259, Database!$A$2:$B$459, 2, FALSE)</f>
        <v>2 Days / 1 Night</v>
      </c>
      <c r="D259" s="8">
        <f>VLOOKUP(A259, Database!$A$2:$C$459, 3, FALSE)</f>
        <v>480</v>
      </c>
      <c r="E259" s="8">
        <f>Table1[[#This Row],[Price]]*0.75-Table1[[#This Row],[Cost per unit of resources]]</f>
        <v>350</v>
      </c>
      <c r="F259" s="8">
        <f>VLOOKUP(IFERROR(VALUE(LEFT(C259, SEARCH(" ", C259)-1)), 0),Database!$E$2:$F$22, 2, FALSE)</f>
        <v>10</v>
      </c>
      <c r="G259">
        <f ca="1">RANDBETWEEN(Table1[[#This Row],[Minimum Demand]]-10, Table1[[#This Row],[Maximum Demand]]+10)</f>
        <v>53</v>
      </c>
      <c r="H259">
        <f>VLOOKUP(IFERROR(VALUE(LEFT(C259, SEARCH(" ", C259)-1)), 0),Database!$H$2:$I$22, 2, FALSE)</f>
        <v>50</v>
      </c>
      <c r="I259">
        <f>VLOOKUP(IFERROR(VALUE(LEFT(C259, SEARCH(" ", C259)-1)), 0),Database!$K$2:$L$22, 2, FALSE)</f>
        <v>105</v>
      </c>
      <c r="J25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259">
        <f t="shared" ca="1" si="4"/>
        <v>21</v>
      </c>
    </row>
    <row r="260" spans="1:11" x14ac:dyDescent="0.3">
      <c r="A260" t="s">
        <v>80</v>
      </c>
      <c r="B260" t="s">
        <v>460</v>
      </c>
      <c r="C260" t="str">
        <f>VLOOKUP(A260, Database!$A$2:$B$459, 2, FALSE)</f>
        <v>9 Days / 8 Nights</v>
      </c>
      <c r="D260" s="8">
        <f>VLOOKUP(A260, Database!$A$2:$C$459, 3, FALSE)</f>
        <v>1030</v>
      </c>
      <c r="E260" s="8">
        <f>Table1[[#This Row],[Price]]*0.75-Table1[[#This Row],[Cost per unit of resources]]</f>
        <v>742.5</v>
      </c>
      <c r="F260" s="8">
        <f>VLOOKUP(IFERROR(VALUE(LEFT(C260, SEARCH(" ", C260)-1)), 0),Database!$E$2:$F$22, 2, FALSE)</f>
        <v>30</v>
      </c>
      <c r="G260">
        <f ca="1">RANDBETWEEN(Table1[[#This Row],[Minimum Demand]]-10, Table1[[#This Row],[Maximum Demand]]+10)</f>
        <v>68</v>
      </c>
      <c r="H260">
        <f>VLOOKUP(IFERROR(VALUE(LEFT(C260, SEARCH(" ", C260)-1)), 0),Database!$H$2:$I$22, 2, FALSE)</f>
        <v>33</v>
      </c>
      <c r="I260">
        <f>VLOOKUP(IFERROR(VALUE(LEFT(C260, SEARCH(" ", C260)-1)), 0),Database!$K$2:$L$22, 2, FALSE)</f>
        <v>85</v>
      </c>
      <c r="J26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260">
        <f t="shared" ca="1" si="4"/>
        <v>30</v>
      </c>
    </row>
    <row r="261" spans="1:11" x14ac:dyDescent="0.3">
      <c r="A261" t="s">
        <v>80</v>
      </c>
      <c r="B261" t="s">
        <v>461</v>
      </c>
      <c r="C261" t="str">
        <f>VLOOKUP(A261, Database!$A$2:$B$459, 2, FALSE)</f>
        <v>9 Days / 8 Nights</v>
      </c>
      <c r="D261" s="8">
        <f>VLOOKUP(A261, Database!$A$2:$C$459, 3, FALSE)</f>
        <v>1030</v>
      </c>
      <c r="E261" s="8">
        <f>Table1[[#This Row],[Price]]*0.75-Table1[[#This Row],[Cost per unit of resources]]</f>
        <v>742.5</v>
      </c>
      <c r="F261" s="8">
        <f>VLOOKUP(IFERROR(VALUE(LEFT(C261, SEARCH(" ", C261)-1)), 0),Database!$E$2:$F$22, 2, FALSE)</f>
        <v>30</v>
      </c>
      <c r="G261">
        <f ca="1">RANDBETWEEN(Table1[[#This Row],[Minimum Demand]]-10, Table1[[#This Row],[Maximum Demand]]+10)</f>
        <v>79</v>
      </c>
      <c r="H261">
        <f>VLOOKUP(IFERROR(VALUE(LEFT(C261, SEARCH(" ", C261)-1)), 0),Database!$H$2:$I$22, 2, FALSE)</f>
        <v>33</v>
      </c>
      <c r="I261">
        <f>VLOOKUP(IFERROR(VALUE(LEFT(C261, SEARCH(" ", C261)-1)), 0),Database!$K$2:$L$22, 2, FALSE)</f>
        <v>85</v>
      </c>
      <c r="J26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17</v>
      </c>
      <c r="K261">
        <f t="shared" ca="1" si="4"/>
        <v>21</v>
      </c>
    </row>
    <row r="262" spans="1:11" x14ac:dyDescent="0.3">
      <c r="A262" t="s">
        <v>80</v>
      </c>
      <c r="B262" t="s">
        <v>462</v>
      </c>
      <c r="C262" t="str">
        <f>VLOOKUP(A262, Database!$A$2:$B$459, 2, FALSE)</f>
        <v>9 Days / 8 Nights</v>
      </c>
      <c r="D262" s="8">
        <f>VLOOKUP(A262, Database!$A$2:$C$459, 3, FALSE)</f>
        <v>1030</v>
      </c>
      <c r="E262" s="8">
        <f>Table1[[#This Row],[Price]]*0.75-Table1[[#This Row],[Cost per unit of resources]]</f>
        <v>742.5</v>
      </c>
      <c r="F262" s="8">
        <f>VLOOKUP(IFERROR(VALUE(LEFT(C262, SEARCH(" ", C262)-1)), 0),Database!$E$2:$F$22, 2, FALSE)</f>
        <v>30</v>
      </c>
      <c r="G262">
        <f ca="1">RANDBETWEEN(Table1[[#This Row],[Minimum Demand]]-10, Table1[[#This Row],[Maximum Demand]]+10)</f>
        <v>55</v>
      </c>
      <c r="H262">
        <f>VLOOKUP(IFERROR(VALUE(LEFT(C262, SEARCH(" ", C262)-1)), 0),Database!$H$2:$I$22, 2, FALSE)</f>
        <v>33</v>
      </c>
      <c r="I262">
        <f>VLOOKUP(IFERROR(VALUE(LEFT(C262, SEARCH(" ", C262)-1)), 0),Database!$K$2:$L$22, 2, FALSE)</f>
        <v>85</v>
      </c>
      <c r="J26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262">
        <f t="shared" ca="1" si="4"/>
        <v>32</v>
      </c>
    </row>
    <row r="263" spans="1:11" x14ac:dyDescent="0.3">
      <c r="A263" t="s">
        <v>80</v>
      </c>
      <c r="B263" t="s">
        <v>463</v>
      </c>
      <c r="C263" t="str">
        <f>VLOOKUP(A263, Database!$A$2:$B$459, 2, FALSE)</f>
        <v>9 Days / 8 Nights</v>
      </c>
      <c r="D263" s="8">
        <f>VLOOKUP(A263, Database!$A$2:$C$459, 3, FALSE)</f>
        <v>1030</v>
      </c>
      <c r="E263" s="8">
        <f>Table1[[#This Row],[Price]]*0.75-Table1[[#This Row],[Cost per unit of resources]]</f>
        <v>742.5</v>
      </c>
      <c r="F263" s="8">
        <f>VLOOKUP(IFERROR(VALUE(LEFT(C263, SEARCH(" ", C263)-1)), 0),Database!$E$2:$F$22, 2, FALSE)</f>
        <v>30</v>
      </c>
      <c r="G263">
        <f ca="1">RANDBETWEEN(Table1[[#This Row],[Minimum Demand]]-10, Table1[[#This Row],[Maximum Demand]]+10)</f>
        <v>83</v>
      </c>
      <c r="H263">
        <f>VLOOKUP(IFERROR(VALUE(LEFT(C263, SEARCH(" ", C263)-1)), 0),Database!$H$2:$I$22, 2, FALSE)</f>
        <v>33</v>
      </c>
      <c r="I263">
        <f>VLOOKUP(IFERROR(VALUE(LEFT(C263, SEARCH(" ", C263)-1)), 0),Database!$K$2:$L$22, 2, FALSE)</f>
        <v>85</v>
      </c>
      <c r="J26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29</v>
      </c>
      <c r="K263">
        <f t="shared" ca="1" si="4"/>
        <v>36</v>
      </c>
    </row>
    <row r="264" spans="1:11" x14ac:dyDescent="0.3">
      <c r="A264" t="s">
        <v>81</v>
      </c>
      <c r="B264" t="s">
        <v>460</v>
      </c>
      <c r="C264" t="str">
        <f>VLOOKUP(A264, Database!$A$2:$B$459, 2, FALSE)</f>
        <v>10 Days / 9 Nights</v>
      </c>
      <c r="D264" s="8">
        <f>VLOOKUP(A264, Database!$A$2:$C$459, 3, FALSE)</f>
        <v>1310</v>
      </c>
      <c r="E264" s="8">
        <f>Table1[[#This Row],[Price]]*0.75-Table1[[#This Row],[Cost per unit of resources]]</f>
        <v>952.5</v>
      </c>
      <c r="F264" s="8">
        <f>VLOOKUP(IFERROR(VALUE(LEFT(C264, SEARCH(" ", C264)-1)), 0),Database!$E$2:$F$22, 2, FALSE)</f>
        <v>30</v>
      </c>
      <c r="G264">
        <f ca="1">RANDBETWEEN(Table1[[#This Row],[Minimum Demand]]-10, Table1[[#This Row],[Maximum Demand]]+10)</f>
        <v>81</v>
      </c>
      <c r="H264">
        <f>VLOOKUP(IFERROR(VALUE(LEFT(C264, SEARCH(" ", C264)-1)), 0),Database!$H$2:$I$22, 2, FALSE)</f>
        <v>33</v>
      </c>
      <c r="I264">
        <f>VLOOKUP(IFERROR(VALUE(LEFT(C264, SEARCH(" ", C264)-1)), 0),Database!$K$2:$L$22, 2, FALSE)</f>
        <v>85</v>
      </c>
      <c r="J26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264">
        <f t="shared" ca="1" si="4"/>
        <v>37</v>
      </c>
    </row>
    <row r="265" spans="1:11" x14ac:dyDescent="0.3">
      <c r="A265" t="s">
        <v>81</v>
      </c>
      <c r="B265" t="s">
        <v>461</v>
      </c>
      <c r="C265" t="str">
        <f>VLOOKUP(A265, Database!$A$2:$B$459, 2, FALSE)</f>
        <v>10 Days / 9 Nights</v>
      </c>
      <c r="D265" s="8">
        <f>VLOOKUP(A265, Database!$A$2:$C$459, 3, FALSE)</f>
        <v>1310</v>
      </c>
      <c r="E265" s="8">
        <f>Table1[[#This Row],[Price]]*0.75-Table1[[#This Row],[Cost per unit of resources]]</f>
        <v>952.5</v>
      </c>
      <c r="F265" s="8">
        <f>VLOOKUP(IFERROR(VALUE(LEFT(C265, SEARCH(" ", C265)-1)), 0),Database!$E$2:$F$22, 2, FALSE)</f>
        <v>30</v>
      </c>
      <c r="G265">
        <f ca="1">RANDBETWEEN(Table1[[#This Row],[Minimum Demand]]-10, Table1[[#This Row],[Maximum Demand]]+10)</f>
        <v>31</v>
      </c>
      <c r="H265">
        <f>VLOOKUP(IFERROR(VALUE(LEFT(C265, SEARCH(" ", C265)-1)), 0),Database!$H$2:$I$22, 2, FALSE)</f>
        <v>33</v>
      </c>
      <c r="I265">
        <f>VLOOKUP(IFERROR(VALUE(LEFT(C265, SEARCH(" ", C265)-1)), 0),Database!$K$2:$L$22, 2, FALSE)</f>
        <v>85</v>
      </c>
      <c r="J26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265">
        <f t="shared" ca="1" si="4"/>
        <v>28</v>
      </c>
    </row>
    <row r="266" spans="1:11" x14ac:dyDescent="0.3">
      <c r="A266" t="s">
        <v>81</v>
      </c>
      <c r="B266" t="s">
        <v>462</v>
      </c>
      <c r="C266" t="str">
        <f>VLOOKUP(A266, Database!$A$2:$B$459, 2, FALSE)</f>
        <v>10 Days / 9 Nights</v>
      </c>
      <c r="D266" s="8">
        <f>VLOOKUP(A266, Database!$A$2:$C$459, 3, FALSE)</f>
        <v>1310</v>
      </c>
      <c r="E266" s="8">
        <f>Table1[[#This Row],[Price]]*0.75-Table1[[#This Row],[Cost per unit of resources]]</f>
        <v>952.5</v>
      </c>
      <c r="F266" s="8">
        <f>VLOOKUP(IFERROR(VALUE(LEFT(C266, SEARCH(" ", C266)-1)), 0),Database!$E$2:$F$22, 2, FALSE)</f>
        <v>30</v>
      </c>
      <c r="G266">
        <f ca="1">RANDBETWEEN(Table1[[#This Row],[Minimum Demand]]-10, Table1[[#This Row],[Maximum Demand]]+10)</f>
        <v>70</v>
      </c>
      <c r="H266">
        <f>VLOOKUP(IFERROR(VALUE(LEFT(C266, SEARCH(" ", C266)-1)), 0),Database!$H$2:$I$22, 2, FALSE)</f>
        <v>33</v>
      </c>
      <c r="I266">
        <f>VLOOKUP(IFERROR(VALUE(LEFT(C266, SEARCH(" ", C266)-1)), 0),Database!$K$2:$L$22, 2, FALSE)</f>
        <v>85</v>
      </c>
      <c r="J26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266">
        <f t="shared" ca="1" si="4"/>
        <v>32</v>
      </c>
    </row>
    <row r="267" spans="1:11" x14ac:dyDescent="0.3">
      <c r="A267" t="s">
        <v>81</v>
      </c>
      <c r="B267" t="s">
        <v>463</v>
      </c>
      <c r="C267" t="str">
        <f>VLOOKUP(A267, Database!$A$2:$B$459, 2, FALSE)</f>
        <v>10 Days / 9 Nights</v>
      </c>
      <c r="D267" s="8">
        <f>VLOOKUP(A267, Database!$A$2:$C$459, 3, FALSE)</f>
        <v>1310</v>
      </c>
      <c r="E267" s="8">
        <f>Table1[[#This Row],[Price]]*0.75-Table1[[#This Row],[Cost per unit of resources]]</f>
        <v>952.5</v>
      </c>
      <c r="F267" s="8">
        <f>VLOOKUP(IFERROR(VALUE(LEFT(C267, SEARCH(" ", C267)-1)), 0),Database!$E$2:$F$22, 2, FALSE)</f>
        <v>30</v>
      </c>
      <c r="G267">
        <f ca="1">RANDBETWEEN(Table1[[#This Row],[Minimum Demand]]-10, Table1[[#This Row],[Maximum Demand]]+10)</f>
        <v>90</v>
      </c>
      <c r="H267">
        <f>VLOOKUP(IFERROR(VALUE(LEFT(C267, SEARCH(" ", C267)-1)), 0),Database!$H$2:$I$22, 2, FALSE)</f>
        <v>33</v>
      </c>
      <c r="I267">
        <f>VLOOKUP(IFERROR(VALUE(LEFT(C267, SEARCH(" ", C267)-1)), 0),Database!$K$2:$L$22, 2, FALSE)</f>
        <v>85</v>
      </c>
      <c r="J26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267">
        <f t="shared" ca="1" si="4"/>
        <v>40</v>
      </c>
    </row>
    <row r="268" spans="1:11" x14ac:dyDescent="0.3">
      <c r="A268" t="s">
        <v>82</v>
      </c>
      <c r="B268" t="s">
        <v>460</v>
      </c>
      <c r="C268" t="str">
        <f>VLOOKUP(A268, Database!$A$2:$B$459, 2, FALSE)</f>
        <v>1 Day</v>
      </c>
      <c r="D268" s="8">
        <f>VLOOKUP(A268, Database!$A$2:$C$459, 3, FALSE)</f>
        <v>265</v>
      </c>
      <c r="E268" s="8">
        <f>Table1[[#This Row],[Price]]*0.75-Table1[[#This Row],[Cost per unit of resources]]</f>
        <v>188.75</v>
      </c>
      <c r="F268" s="8">
        <f>VLOOKUP(IFERROR(VALUE(LEFT(C268, SEARCH(" ", C268)-1)), 0),Database!$E$2:$F$22, 2, FALSE)</f>
        <v>10</v>
      </c>
      <c r="G268">
        <f ca="1">RANDBETWEEN(Table1[[#This Row],[Minimum Demand]]-10, Table1[[#This Row],[Maximum Demand]]+10)</f>
        <v>76</v>
      </c>
      <c r="H268">
        <f>VLOOKUP(IFERROR(VALUE(LEFT(C268, SEARCH(" ", C268)-1)), 0),Database!$H$2:$I$22, 2, FALSE)</f>
        <v>50</v>
      </c>
      <c r="I268">
        <f>VLOOKUP(IFERROR(VALUE(LEFT(C268, SEARCH(" ", C268)-1)), 0),Database!$K$2:$L$22, 2, FALSE)</f>
        <v>105</v>
      </c>
      <c r="J26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268">
        <f t="shared" ca="1" si="4"/>
        <v>38</v>
      </c>
    </row>
    <row r="269" spans="1:11" x14ac:dyDescent="0.3">
      <c r="A269" t="s">
        <v>82</v>
      </c>
      <c r="B269" t="s">
        <v>461</v>
      </c>
      <c r="C269" t="str">
        <f>VLOOKUP(A269, Database!$A$2:$B$459, 2, FALSE)</f>
        <v>1 Day</v>
      </c>
      <c r="D269" s="8">
        <f>VLOOKUP(A269, Database!$A$2:$C$459, 3, FALSE)</f>
        <v>265</v>
      </c>
      <c r="E269" s="8">
        <f>Table1[[#This Row],[Price]]*0.75-Table1[[#This Row],[Cost per unit of resources]]</f>
        <v>188.75</v>
      </c>
      <c r="F269" s="8">
        <f>VLOOKUP(IFERROR(VALUE(LEFT(C269, SEARCH(" ", C269)-1)), 0),Database!$E$2:$F$22, 2, FALSE)</f>
        <v>10</v>
      </c>
      <c r="G269">
        <f ca="1">RANDBETWEEN(Table1[[#This Row],[Minimum Demand]]-10, Table1[[#This Row],[Maximum Demand]]+10)</f>
        <v>83</v>
      </c>
      <c r="H269">
        <f>VLOOKUP(IFERROR(VALUE(LEFT(C269, SEARCH(" ", C269)-1)), 0),Database!$H$2:$I$22, 2, FALSE)</f>
        <v>50</v>
      </c>
      <c r="I269">
        <f>VLOOKUP(IFERROR(VALUE(LEFT(C269, SEARCH(" ", C269)-1)), 0),Database!$K$2:$L$22, 2, FALSE)</f>
        <v>105</v>
      </c>
      <c r="J26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269">
        <f t="shared" ca="1" si="4"/>
        <v>29</v>
      </c>
    </row>
    <row r="270" spans="1:11" x14ac:dyDescent="0.3">
      <c r="A270" t="s">
        <v>82</v>
      </c>
      <c r="B270" t="s">
        <v>462</v>
      </c>
      <c r="C270" t="str">
        <f>VLOOKUP(A270, Database!$A$2:$B$459, 2, FALSE)</f>
        <v>1 Day</v>
      </c>
      <c r="D270" s="8">
        <f>VLOOKUP(A270, Database!$A$2:$C$459, 3, FALSE)</f>
        <v>265</v>
      </c>
      <c r="E270" s="8">
        <f>Table1[[#This Row],[Price]]*0.75-Table1[[#This Row],[Cost per unit of resources]]</f>
        <v>188.75</v>
      </c>
      <c r="F270" s="8">
        <f>VLOOKUP(IFERROR(VALUE(LEFT(C270, SEARCH(" ", C270)-1)), 0),Database!$E$2:$F$22, 2, FALSE)</f>
        <v>10</v>
      </c>
      <c r="G270">
        <f ca="1">RANDBETWEEN(Table1[[#This Row],[Minimum Demand]]-10, Table1[[#This Row],[Maximum Demand]]+10)</f>
        <v>74</v>
      </c>
      <c r="H270">
        <f>VLOOKUP(IFERROR(VALUE(LEFT(C270, SEARCH(" ", C270)-1)), 0),Database!$H$2:$I$22, 2, FALSE)</f>
        <v>50</v>
      </c>
      <c r="I270">
        <f>VLOOKUP(IFERROR(VALUE(LEFT(C270, SEARCH(" ", C270)-1)), 0),Database!$K$2:$L$22, 2, FALSE)</f>
        <v>105</v>
      </c>
      <c r="J27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270">
        <f t="shared" ca="1" si="4"/>
        <v>26</v>
      </c>
    </row>
    <row r="271" spans="1:11" x14ac:dyDescent="0.3">
      <c r="A271" t="s">
        <v>82</v>
      </c>
      <c r="B271" t="s">
        <v>463</v>
      </c>
      <c r="C271" t="str">
        <f>VLOOKUP(A271, Database!$A$2:$B$459, 2, FALSE)</f>
        <v>1 Day</v>
      </c>
      <c r="D271" s="8">
        <f>VLOOKUP(A271, Database!$A$2:$C$459, 3, FALSE)</f>
        <v>265</v>
      </c>
      <c r="E271" s="8">
        <f>Table1[[#This Row],[Price]]*0.75-Table1[[#This Row],[Cost per unit of resources]]</f>
        <v>188.75</v>
      </c>
      <c r="F271" s="8">
        <f>VLOOKUP(IFERROR(VALUE(LEFT(C271, SEARCH(" ", C271)-1)), 0),Database!$E$2:$F$22, 2, FALSE)</f>
        <v>10</v>
      </c>
      <c r="G271">
        <f ca="1">RANDBETWEEN(Table1[[#This Row],[Minimum Demand]]-10, Table1[[#This Row],[Maximum Demand]]+10)</f>
        <v>47</v>
      </c>
      <c r="H271">
        <f>VLOOKUP(IFERROR(VALUE(LEFT(C271, SEARCH(" ", C271)-1)), 0),Database!$H$2:$I$22, 2, FALSE)</f>
        <v>50</v>
      </c>
      <c r="I271">
        <f>VLOOKUP(IFERROR(VALUE(LEFT(C271, SEARCH(" ", C271)-1)), 0),Database!$K$2:$L$22, 2, FALSE)</f>
        <v>105</v>
      </c>
      <c r="J27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271">
        <f t="shared" ca="1" si="4"/>
        <v>40</v>
      </c>
    </row>
    <row r="272" spans="1:11" x14ac:dyDescent="0.3">
      <c r="A272" t="s">
        <v>83</v>
      </c>
      <c r="B272" t="s">
        <v>460</v>
      </c>
      <c r="C272" t="str">
        <f>VLOOKUP(A272, Database!$A$2:$B$459, 2, FALSE)</f>
        <v>1 Day</v>
      </c>
      <c r="D272" s="8">
        <f>VLOOKUP(A272, Database!$A$2:$C$459, 3, FALSE)</f>
        <v>110</v>
      </c>
      <c r="E272" s="8">
        <f>Table1[[#This Row],[Price]]*0.75-Table1[[#This Row],[Cost per unit of resources]]</f>
        <v>72.5</v>
      </c>
      <c r="F272" s="8">
        <f>VLOOKUP(IFERROR(VALUE(LEFT(C272, SEARCH(" ", C272)-1)), 0),Database!$E$2:$F$22, 2, FALSE)</f>
        <v>10</v>
      </c>
      <c r="G272">
        <f ca="1">RANDBETWEEN(Table1[[#This Row],[Minimum Demand]]-10, Table1[[#This Row],[Maximum Demand]]+10)</f>
        <v>43</v>
      </c>
      <c r="H272">
        <f>VLOOKUP(IFERROR(VALUE(LEFT(C272, SEARCH(" ", C272)-1)), 0),Database!$H$2:$I$22, 2, FALSE)</f>
        <v>50</v>
      </c>
      <c r="I272">
        <f>VLOOKUP(IFERROR(VALUE(LEFT(C272, SEARCH(" ", C272)-1)), 0),Database!$K$2:$L$22, 2, FALSE)</f>
        <v>105</v>
      </c>
      <c r="J27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272">
        <f t="shared" ca="1" si="4"/>
        <v>31</v>
      </c>
    </row>
    <row r="273" spans="1:11" x14ac:dyDescent="0.3">
      <c r="A273" t="s">
        <v>83</v>
      </c>
      <c r="B273" t="s">
        <v>461</v>
      </c>
      <c r="C273" t="str">
        <f>VLOOKUP(A273, Database!$A$2:$B$459, 2, FALSE)</f>
        <v>1 Day</v>
      </c>
      <c r="D273" s="8">
        <f>VLOOKUP(A273, Database!$A$2:$C$459, 3, FALSE)</f>
        <v>110</v>
      </c>
      <c r="E273" s="8">
        <f>Table1[[#This Row],[Price]]*0.75-Table1[[#This Row],[Cost per unit of resources]]</f>
        <v>72.5</v>
      </c>
      <c r="F273" s="8">
        <f>VLOOKUP(IFERROR(VALUE(LEFT(C273, SEARCH(" ", C273)-1)), 0),Database!$E$2:$F$22, 2, FALSE)</f>
        <v>10</v>
      </c>
      <c r="G273">
        <f ca="1">RANDBETWEEN(Table1[[#This Row],[Minimum Demand]]-10, Table1[[#This Row],[Maximum Demand]]+10)</f>
        <v>75</v>
      </c>
      <c r="H273">
        <f>VLOOKUP(IFERROR(VALUE(LEFT(C273, SEARCH(" ", C273)-1)), 0),Database!$H$2:$I$22, 2, FALSE)</f>
        <v>50</v>
      </c>
      <c r="I273">
        <f>VLOOKUP(IFERROR(VALUE(LEFT(C273, SEARCH(" ", C273)-1)), 0),Database!$K$2:$L$22, 2, FALSE)</f>
        <v>105</v>
      </c>
      <c r="J27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273">
        <f t="shared" ca="1" si="4"/>
        <v>32</v>
      </c>
    </row>
    <row r="274" spans="1:11" x14ac:dyDescent="0.3">
      <c r="A274" t="s">
        <v>83</v>
      </c>
      <c r="B274" t="s">
        <v>462</v>
      </c>
      <c r="C274" t="str">
        <f>VLOOKUP(A274, Database!$A$2:$B$459, 2, FALSE)</f>
        <v>1 Day</v>
      </c>
      <c r="D274" s="8">
        <f>VLOOKUP(A274, Database!$A$2:$C$459, 3, FALSE)</f>
        <v>110</v>
      </c>
      <c r="E274" s="8">
        <f>Table1[[#This Row],[Price]]*0.75-Table1[[#This Row],[Cost per unit of resources]]</f>
        <v>72.5</v>
      </c>
      <c r="F274" s="8">
        <f>VLOOKUP(IFERROR(VALUE(LEFT(C274, SEARCH(" ", C274)-1)), 0),Database!$E$2:$F$22, 2, FALSE)</f>
        <v>10</v>
      </c>
      <c r="G274">
        <f ca="1">RANDBETWEEN(Table1[[#This Row],[Minimum Demand]]-10, Table1[[#This Row],[Maximum Demand]]+10)</f>
        <v>98</v>
      </c>
      <c r="H274">
        <f>VLOOKUP(IFERROR(VALUE(LEFT(C274, SEARCH(" ", C274)-1)), 0),Database!$H$2:$I$22, 2, FALSE)</f>
        <v>50</v>
      </c>
      <c r="I274">
        <f>VLOOKUP(IFERROR(VALUE(LEFT(C274, SEARCH(" ", C274)-1)), 0),Database!$K$2:$L$22, 2, FALSE)</f>
        <v>105</v>
      </c>
      <c r="J27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31</v>
      </c>
      <c r="K274">
        <f t="shared" ca="1" si="4"/>
        <v>39</v>
      </c>
    </row>
    <row r="275" spans="1:11" x14ac:dyDescent="0.3">
      <c r="A275" t="s">
        <v>83</v>
      </c>
      <c r="B275" t="s">
        <v>463</v>
      </c>
      <c r="C275" t="str">
        <f>VLOOKUP(A275, Database!$A$2:$B$459, 2, FALSE)</f>
        <v>1 Day</v>
      </c>
      <c r="D275" s="8">
        <f>VLOOKUP(A275, Database!$A$2:$C$459, 3, FALSE)</f>
        <v>110</v>
      </c>
      <c r="E275" s="8">
        <f>Table1[[#This Row],[Price]]*0.75-Table1[[#This Row],[Cost per unit of resources]]</f>
        <v>72.5</v>
      </c>
      <c r="F275" s="8">
        <f>VLOOKUP(IFERROR(VALUE(LEFT(C275, SEARCH(" ", C275)-1)), 0),Database!$E$2:$F$22, 2, FALSE)</f>
        <v>10</v>
      </c>
      <c r="G275">
        <f ca="1">RANDBETWEEN(Table1[[#This Row],[Minimum Demand]]-10, Table1[[#This Row],[Maximum Demand]]+10)</f>
        <v>104</v>
      </c>
      <c r="H275">
        <f>VLOOKUP(IFERROR(VALUE(LEFT(C275, SEARCH(" ", C275)-1)), 0),Database!$H$2:$I$22, 2, FALSE)</f>
        <v>50</v>
      </c>
      <c r="I275">
        <f>VLOOKUP(IFERROR(VALUE(LEFT(C275, SEARCH(" ", C275)-1)), 0),Database!$K$2:$L$22, 2, FALSE)</f>
        <v>105</v>
      </c>
      <c r="J27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29</v>
      </c>
      <c r="K275">
        <f t="shared" ca="1" si="4"/>
        <v>36</v>
      </c>
    </row>
    <row r="276" spans="1:11" x14ac:dyDescent="0.3">
      <c r="A276" t="s">
        <v>84</v>
      </c>
      <c r="B276" t="s">
        <v>460</v>
      </c>
      <c r="C276" t="str">
        <f>VLOOKUP(A276, Database!$A$2:$B$459, 2, FALSE)</f>
        <v>11 Days / 10 Nights</v>
      </c>
      <c r="D276" s="8">
        <f>VLOOKUP(A276, Database!$A$2:$C$459, 3, FALSE)</f>
        <v>1440</v>
      </c>
      <c r="E276" s="8">
        <f>Table1[[#This Row],[Price]]*0.75-Table1[[#This Row],[Cost per unit of resources]]</f>
        <v>1050</v>
      </c>
      <c r="F276" s="8">
        <f>VLOOKUP(IFERROR(VALUE(LEFT(C276, SEARCH(" ", C276)-1)), 0),Database!$E$2:$F$22, 2, FALSE)</f>
        <v>30</v>
      </c>
      <c r="G276">
        <f ca="1">RANDBETWEEN(Table1[[#This Row],[Minimum Demand]]-10, Table1[[#This Row],[Maximum Demand]]+10)</f>
        <v>47</v>
      </c>
      <c r="H276">
        <f>VLOOKUP(IFERROR(VALUE(LEFT(C276, SEARCH(" ", C276)-1)), 0),Database!$H$2:$I$22, 2, FALSE)</f>
        <v>33</v>
      </c>
      <c r="I276">
        <f>VLOOKUP(IFERROR(VALUE(LEFT(C276, SEARCH(" ", C276)-1)), 0),Database!$K$2:$L$22, 2, FALSE)</f>
        <v>85</v>
      </c>
      <c r="J27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276">
        <f t="shared" ca="1" si="4"/>
        <v>38</v>
      </c>
    </row>
    <row r="277" spans="1:11" x14ac:dyDescent="0.3">
      <c r="A277" t="s">
        <v>84</v>
      </c>
      <c r="B277" t="s">
        <v>461</v>
      </c>
      <c r="C277" t="str">
        <f>VLOOKUP(A277, Database!$A$2:$B$459, 2, FALSE)</f>
        <v>11 Days / 10 Nights</v>
      </c>
      <c r="D277" s="8">
        <f>VLOOKUP(A277, Database!$A$2:$C$459, 3, FALSE)</f>
        <v>1440</v>
      </c>
      <c r="E277" s="8">
        <f>Table1[[#This Row],[Price]]*0.75-Table1[[#This Row],[Cost per unit of resources]]</f>
        <v>1050</v>
      </c>
      <c r="F277" s="8">
        <f>VLOOKUP(IFERROR(VALUE(LEFT(C277, SEARCH(" ", C277)-1)), 0),Database!$E$2:$F$22, 2, FALSE)</f>
        <v>30</v>
      </c>
      <c r="G277">
        <f ca="1">RANDBETWEEN(Table1[[#This Row],[Minimum Demand]]-10, Table1[[#This Row],[Maximum Demand]]+10)</f>
        <v>72</v>
      </c>
      <c r="H277">
        <f>VLOOKUP(IFERROR(VALUE(LEFT(C277, SEARCH(" ", C277)-1)), 0),Database!$H$2:$I$22, 2, FALSE)</f>
        <v>33</v>
      </c>
      <c r="I277">
        <f>VLOOKUP(IFERROR(VALUE(LEFT(C277, SEARCH(" ", C277)-1)), 0),Database!$K$2:$L$22, 2, FALSE)</f>
        <v>85</v>
      </c>
      <c r="J27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277">
        <f t="shared" ca="1" si="4"/>
        <v>38</v>
      </c>
    </row>
    <row r="278" spans="1:11" x14ac:dyDescent="0.3">
      <c r="A278" t="s">
        <v>84</v>
      </c>
      <c r="B278" t="s">
        <v>462</v>
      </c>
      <c r="C278" t="str">
        <f>VLOOKUP(A278, Database!$A$2:$B$459, 2, FALSE)</f>
        <v>11 Days / 10 Nights</v>
      </c>
      <c r="D278" s="8">
        <f>VLOOKUP(A278, Database!$A$2:$C$459, 3, FALSE)</f>
        <v>1440</v>
      </c>
      <c r="E278" s="8">
        <f>Table1[[#This Row],[Price]]*0.75-Table1[[#This Row],[Cost per unit of resources]]</f>
        <v>1050</v>
      </c>
      <c r="F278" s="8">
        <f>VLOOKUP(IFERROR(VALUE(LEFT(C278, SEARCH(" ", C278)-1)), 0),Database!$E$2:$F$22, 2, FALSE)</f>
        <v>30</v>
      </c>
      <c r="G278">
        <f ca="1">RANDBETWEEN(Table1[[#This Row],[Minimum Demand]]-10, Table1[[#This Row],[Maximum Demand]]+10)</f>
        <v>40</v>
      </c>
      <c r="H278">
        <f>VLOOKUP(IFERROR(VALUE(LEFT(C278, SEARCH(" ", C278)-1)), 0),Database!$H$2:$I$22, 2, FALSE)</f>
        <v>33</v>
      </c>
      <c r="I278">
        <f>VLOOKUP(IFERROR(VALUE(LEFT(C278, SEARCH(" ", C278)-1)), 0),Database!$K$2:$L$22, 2, FALSE)</f>
        <v>85</v>
      </c>
      <c r="J27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278">
        <f t="shared" ca="1" si="4"/>
        <v>21</v>
      </c>
    </row>
    <row r="279" spans="1:11" x14ac:dyDescent="0.3">
      <c r="A279" t="s">
        <v>84</v>
      </c>
      <c r="B279" t="s">
        <v>463</v>
      </c>
      <c r="C279" t="str">
        <f>VLOOKUP(A279, Database!$A$2:$B$459, 2, FALSE)</f>
        <v>11 Days / 10 Nights</v>
      </c>
      <c r="D279" s="8">
        <f>VLOOKUP(A279, Database!$A$2:$C$459, 3, FALSE)</f>
        <v>1440</v>
      </c>
      <c r="E279" s="8">
        <f>Table1[[#This Row],[Price]]*0.75-Table1[[#This Row],[Cost per unit of resources]]</f>
        <v>1050</v>
      </c>
      <c r="F279" s="8">
        <f>VLOOKUP(IFERROR(VALUE(LEFT(C279, SEARCH(" ", C279)-1)), 0),Database!$E$2:$F$22, 2, FALSE)</f>
        <v>30</v>
      </c>
      <c r="G279">
        <f ca="1">RANDBETWEEN(Table1[[#This Row],[Minimum Demand]]-10, Table1[[#This Row],[Maximum Demand]]+10)</f>
        <v>55</v>
      </c>
      <c r="H279">
        <f>VLOOKUP(IFERROR(VALUE(LEFT(C279, SEARCH(" ", C279)-1)), 0),Database!$H$2:$I$22, 2, FALSE)</f>
        <v>33</v>
      </c>
      <c r="I279">
        <f>VLOOKUP(IFERROR(VALUE(LEFT(C279, SEARCH(" ", C279)-1)), 0),Database!$K$2:$L$22, 2, FALSE)</f>
        <v>85</v>
      </c>
      <c r="J27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279">
        <f t="shared" ca="1" si="4"/>
        <v>37</v>
      </c>
    </row>
    <row r="280" spans="1:11" x14ac:dyDescent="0.3">
      <c r="A280" t="s">
        <v>85</v>
      </c>
      <c r="B280" t="s">
        <v>460</v>
      </c>
      <c r="C280" t="str">
        <f>VLOOKUP(A280, Database!$A$2:$B$459, 2, FALSE)</f>
        <v>2 Days / 1 Night</v>
      </c>
      <c r="D280" s="8">
        <f>VLOOKUP(A280, Database!$A$2:$C$459, 3, FALSE)</f>
        <v>585</v>
      </c>
      <c r="E280" s="8">
        <f>Table1[[#This Row],[Price]]*0.75-Table1[[#This Row],[Cost per unit of resources]]</f>
        <v>428.75</v>
      </c>
      <c r="F280" s="8">
        <f>VLOOKUP(IFERROR(VALUE(LEFT(C280, SEARCH(" ", C280)-1)), 0),Database!$E$2:$F$22, 2, FALSE)</f>
        <v>10</v>
      </c>
      <c r="G280">
        <f ca="1">RANDBETWEEN(Table1[[#This Row],[Minimum Demand]]-10, Table1[[#This Row],[Maximum Demand]]+10)</f>
        <v>76</v>
      </c>
      <c r="H280">
        <f>VLOOKUP(IFERROR(VALUE(LEFT(C280, SEARCH(" ", C280)-1)), 0),Database!$H$2:$I$22, 2, FALSE)</f>
        <v>50</v>
      </c>
      <c r="I280">
        <f>VLOOKUP(IFERROR(VALUE(LEFT(C280, SEARCH(" ", C280)-1)), 0),Database!$K$2:$L$22, 2, FALSE)</f>
        <v>105</v>
      </c>
      <c r="J28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280">
        <f t="shared" ca="1" si="4"/>
        <v>39</v>
      </c>
    </row>
    <row r="281" spans="1:11" x14ac:dyDescent="0.3">
      <c r="A281" t="s">
        <v>85</v>
      </c>
      <c r="B281" t="s">
        <v>461</v>
      </c>
      <c r="C281" t="str">
        <f>VLOOKUP(A281, Database!$A$2:$B$459, 2, FALSE)</f>
        <v>2 Days / 1 Night</v>
      </c>
      <c r="D281" s="8">
        <f>VLOOKUP(A281, Database!$A$2:$C$459, 3, FALSE)</f>
        <v>585</v>
      </c>
      <c r="E281" s="8">
        <f>Table1[[#This Row],[Price]]*0.75-Table1[[#This Row],[Cost per unit of resources]]</f>
        <v>428.75</v>
      </c>
      <c r="F281" s="8">
        <f>VLOOKUP(IFERROR(VALUE(LEFT(C281, SEARCH(" ", C281)-1)), 0),Database!$E$2:$F$22, 2, FALSE)</f>
        <v>10</v>
      </c>
      <c r="G281">
        <f ca="1">RANDBETWEEN(Table1[[#This Row],[Minimum Demand]]-10, Table1[[#This Row],[Maximum Demand]]+10)</f>
        <v>105</v>
      </c>
      <c r="H281">
        <f>VLOOKUP(IFERROR(VALUE(LEFT(C281, SEARCH(" ", C281)-1)), 0),Database!$H$2:$I$22, 2, FALSE)</f>
        <v>50</v>
      </c>
      <c r="I281">
        <f>VLOOKUP(IFERROR(VALUE(LEFT(C281, SEARCH(" ", C281)-1)), 0),Database!$K$2:$L$22, 2, FALSE)</f>
        <v>105</v>
      </c>
      <c r="J28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20</v>
      </c>
      <c r="K281">
        <f t="shared" ca="1" si="4"/>
        <v>22</v>
      </c>
    </row>
    <row r="282" spans="1:11" x14ac:dyDescent="0.3">
      <c r="A282" t="s">
        <v>85</v>
      </c>
      <c r="B282" t="s">
        <v>462</v>
      </c>
      <c r="C282" t="str">
        <f>VLOOKUP(A282, Database!$A$2:$B$459, 2, FALSE)</f>
        <v>2 Days / 1 Night</v>
      </c>
      <c r="D282" s="8">
        <f>VLOOKUP(A282, Database!$A$2:$C$459, 3, FALSE)</f>
        <v>585</v>
      </c>
      <c r="E282" s="8">
        <f>Table1[[#This Row],[Price]]*0.75-Table1[[#This Row],[Cost per unit of resources]]</f>
        <v>428.75</v>
      </c>
      <c r="F282" s="8">
        <f>VLOOKUP(IFERROR(VALUE(LEFT(C282, SEARCH(" ", C282)-1)), 0),Database!$E$2:$F$22, 2, FALSE)</f>
        <v>10</v>
      </c>
      <c r="G282">
        <f ca="1">RANDBETWEEN(Table1[[#This Row],[Minimum Demand]]-10, Table1[[#This Row],[Maximum Demand]]+10)</f>
        <v>80</v>
      </c>
      <c r="H282">
        <f>VLOOKUP(IFERROR(VALUE(LEFT(C282, SEARCH(" ", C282)-1)), 0),Database!$H$2:$I$22, 2, FALSE)</f>
        <v>50</v>
      </c>
      <c r="I282">
        <f>VLOOKUP(IFERROR(VALUE(LEFT(C282, SEARCH(" ", C282)-1)), 0),Database!$K$2:$L$22, 2, FALSE)</f>
        <v>105</v>
      </c>
      <c r="J28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282">
        <f t="shared" ca="1" si="4"/>
        <v>32</v>
      </c>
    </row>
    <row r="283" spans="1:11" x14ac:dyDescent="0.3">
      <c r="A283" t="s">
        <v>85</v>
      </c>
      <c r="B283" t="s">
        <v>463</v>
      </c>
      <c r="C283" t="str">
        <f>VLOOKUP(A283, Database!$A$2:$B$459, 2, FALSE)</f>
        <v>2 Days / 1 Night</v>
      </c>
      <c r="D283" s="8">
        <f>VLOOKUP(A283, Database!$A$2:$C$459, 3, FALSE)</f>
        <v>585</v>
      </c>
      <c r="E283" s="8">
        <f>Table1[[#This Row],[Price]]*0.75-Table1[[#This Row],[Cost per unit of resources]]</f>
        <v>428.75</v>
      </c>
      <c r="F283" s="8">
        <f>VLOOKUP(IFERROR(VALUE(LEFT(C283, SEARCH(" ", C283)-1)), 0),Database!$E$2:$F$22, 2, FALSE)</f>
        <v>10</v>
      </c>
      <c r="G283">
        <f ca="1">RANDBETWEEN(Table1[[#This Row],[Minimum Demand]]-10, Table1[[#This Row],[Maximum Demand]]+10)</f>
        <v>103</v>
      </c>
      <c r="H283">
        <f>VLOOKUP(IFERROR(VALUE(LEFT(C283, SEARCH(" ", C283)-1)), 0),Database!$H$2:$I$22, 2, FALSE)</f>
        <v>50</v>
      </c>
      <c r="I283">
        <f>VLOOKUP(IFERROR(VALUE(LEFT(C283, SEARCH(" ", C283)-1)), 0),Database!$K$2:$L$22, 2, FALSE)</f>
        <v>105</v>
      </c>
      <c r="J28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28</v>
      </c>
      <c r="K283">
        <f t="shared" ca="1" si="4"/>
        <v>35</v>
      </c>
    </row>
    <row r="284" spans="1:11" x14ac:dyDescent="0.3">
      <c r="A284" t="s">
        <v>86</v>
      </c>
      <c r="B284" t="s">
        <v>460</v>
      </c>
      <c r="C284" t="str">
        <f>VLOOKUP(A284, Database!$A$2:$B$459, 2, FALSE)</f>
        <v>2 Days / 1 Night</v>
      </c>
      <c r="D284" s="8">
        <f>VLOOKUP(A284, Database!$A$2:$C$459, 3, FALSE)</f>
        <v>400</v>
      </c>
      <c r="E284" s="8">
        <f>Table1[[#This Row],[Price]]*0.75-Table1[[#This Row],[Cost per unit of resources]]</f>
        <v>290</v>
      </c>
      <c r="F284" s="8">
        <f>VLOOKUP(IFERROR(VALUE(LEFT(C284, SEARCH(" ", C284)-1)), 0),Database!$E$2:$F$22, 2, FALSE)</f>
        <v>10</v>
      </c>
      <c r="G284">
        <f ca="1">RANDBETWEEN(Table1[[#This Row],[Minimum Demand]]-10, Table1[[#This Row],[Maximum Demand]]+10)</f>
        <v>64</v>
      </c>
      <c r="H284">
        <f>VLOOKUP(IFERROR(VALUE(LEFT(C284, SEARCH(" ", C284)-1)), 0),Database!$H$2:$I$22, 2, FALSE)</f>
        <v>50</v>
      </c>
      <c r="I284">
        <f>VLOOKUP(IFERROR(VALUE(LEFT(C284, SEARCH(" ", C284)-1)), 0),Database!$K$2:$L$22, 2, FALSE)</f>
        <v>105</v>
      </c>
      <c r="J28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284">
        <f t="shared" ca="1" si="4"/>
        <v>30</v>
      </c>
    </row>
    <row r="285" spans="1:11" x14ac:dyDescent="0.3">
      <c r="A285" t="s">
        <v>86</v>
      </c>
      <c r="B285" t="s">
        <v>461</v>
      </c>
      <c r="C285" t="str">
        <f>VLOOKUP(A285, Database!$A$2:$B$459, 2, FALSE)</f>
        <v>2 Days / 1 Night</v>
      </c>
      <c r="D285" s="8">
        <f>VLOOKUP(A285, Database!$A$2:$C$459, 3, FALSE)</f>
        <v>400</v>
      </c>
      <c r="E285" s="8">
        <f>Table1[[#This Row],[Price]]*0.75-Table1[[#This Row],[Cost per unit of resources]]</f>
        <v>290</v>
      </c>
      <c r="F285" s="8">
        <f>VLOOKUP(IFERROR(VALUE(LEFT(C285, SEARCH(" ", C285)-1)), 0),Database!$E$2:$F$22, 2, FALSE)</f>
        <v>10</v>
      </c>
      <c r="G285">
        <f ca="1">RANDBETWEEN(Table1[[#This Row],[Minimum Demand]]-10, Table1[[#This Row],[Maximum Demand]]+10)</f>
        <v>54</v>
      </c>
      <c r="H285">
        <f>VLOOKUP(IFERROR(VALUE(LEFT(C285, SEARCH(" ", C285)-1)), 0),Database!$H$2:$I$22, 2, FALSE)</f>
        <v>50</v>
      </c>
      <c r="I285">
        <f>VLOOKUP(IFERROR(VALUE(LEFT(C285, SEARCH(" ", C285)-1)), 0),Database!$K$2:$L$22, 2, FALSE)</f>
        <v>105</v>
      </c>
      <c r="J28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285">
        <f t="shared" ca="1" si="4"/>
        <v>36</v>
      </c>
    </row>
    <row r="286" spans="1:11" x14ac:dyDescent="0.3">
      <c r="A286" t="s">
        <v>86</v>
      </c>
      <c r="B286" t="s">
        <v>462</v>
      </c>
      <c r="C286" t="str">
        <f>VLOOKUP(A286, Database!$A$2:$B$459, 2, FALSE)</f>
        <v>2 Days / 1 Night</v>
      </c>
      <c r="D286" s="8">
        <f>VLOOKUP(A286, Database!$A$2:$C$459, 3, FALSE)</f>
        <v>400</v>
      </c>
      <c r="E286" s="8">
        <f>Table1[[#This Row],[Price]]*0.75-Table1[[#This Row],[Cost per unit of resources]]</f>
        <v>290</v>
      </c>
      <c r="F286" s="8">
        <f>VLOOKUP(IFERROR(VALUE(LEFT(C286, SEARCH(" ", C286)-1)), 0),Database!$E$2:$F$22, 2, FALSE)</f>
        <v>10</v>
      </c>
      <c r="G286">
        <f ca="1">RANDBETWEEN(Table1[[#This Row],[Minimum Demand]]-10, Table1[[#This Row],[Maximum Demand]]+10)</f>
        <v>59</v>
      </c>
      <c r="H286">
        <f>VLOOKUP(IFERROR(VALUE(LEFT(C286, SEARCH(" ", C286)-1)), 0),Database!$H$2:$I$22, 2, FALSE)</f>
        <v>50</v>
      </c>
      <c r="I286">
        <f>VLOOKUP(IFERROR(VALUE(LEFT(C286, SEARCH(" ", C286)-1)), 0),Database!$K$2:$L$22, 2, FALSE)</f>
        <v>105</v>
      </c>
      <c r="J28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286">
        <f t="shared" ca="1" si="4"/>
        <v>22</v>
      </c>
    </row>
    <row r="287" spans="1:11" x14ac:dyDescent="0.3">
      <c r="A287" t="s">
        <v>86</v>
      </c>
      <c r="B287" t="s">
        <v>463</v>
      </c>
      <c r="C287" t="str">
        <f>VLOOKUP(A287, Database!$A$2:$B$459, 2, FALSE)</f>
        <v>2 Days / 1 Night</v>
      </c>
      <c r="D287" s="8">
        <f>VLOOKUP(A287, Database!$A$2:$C$459, 3, FALSE)</f>
        <v>400</v>
      </c>
      <c r="E287" s="8">
        <f>Table1[[#This Row],[Price]]*0.75-Table1[[#This Row],[Cost per unit of resources]]</f>
        <v>290</v>
      </c>
      <c r="F287" s="8">
        <f>VLOOKUP(IFERROR(VALUE(LEFT(C287, SEARCH(" ", C287)-1)), 0),Database!$E$2:$F$22, 2, FALSE)</f>
        <v>10</v>
      </c>
      <c r="G287">
        <f ca="1">RANDBETWEEN(Table1[[#This Row],[Minimum Demand]]-10, Table1[[#This Row],[Maximum Demand]]+10)</f>
        <v>91</v>
      </c>
      <c r="H287">
        <f>VLOOKUP(IFERROR(VALUE(LEFT(C287, SEARCH(" ", C287)-1)), 0),Database!$H$2:$I$22, 2, FALSE)</f>
        <v>50</v>
      </c>
      <c r="I287">
        <f>VLOOKUP(IFERROR(VALUE(LEFT(C287, SEARCH(" ", C287)-1)), 0),Database!$K$2:$L$22, 2, FALSE)</f>
        <v>105</v>
      </c>
      <c r="J28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287">
        <f t="shared" ca="1" si="4"/>
        <v>23</v>
      </c>
    </row>
    <row r="288" spans="1:11" x14ac:dyDescent="0.3">
      <c r="A288" t="s">
        <v>87</v>
      </c>
      <c r="B288" t="s">
        <v>462</v>
      </c>
      <c r="C288" t="str">
        <f>VLOOKUP(A288, Database!$A$2:$B$459, 2, FALSE)</f>
        <v>12 Days / 11 Nights</v>
      </c>
      <c r="D288" s="8">
        <f>VLOOKUP(A288, Database!$A$2:$C$459, 3, FALSE)</f>
        <v>1520</v>
      </c>
      <c r="E288" s="8">
        <f>Table1[[#This Row],[Price]]*0.75-Table1[[#This Row],[Cost per unit of resources]]</f>
        <v>1100</v>
      </c>
      <c r="F288" s="8">
        <f>VLOOKUP(IFERROR(VALUE(LEFT(C288, SEARCH(" ", C288)-1)), 0),Database!$E$2:$F$22, 2, FALSE)</f>
        <v>40</v>
      </c>
      <c r="G288">
        <f ca="1">RANDBETWEEN(Table1[[#This Row],[Minimum Demand]]-10, Table1[[#This Row],[Maximum Demand]]+10)</f>
        <v>26</v>
      </c>
      <c r="H288">
        <f>VLOOKUP(IFERROR(VALUE(LEFT(C288, SEARCH(" ", C288)-1)), 0),Database!$H$2:$I$22, 2, FALSE)</f>
        <v>28</v>
      </c>
      <c r="I288">
        <f>VLOOKUP(IFERROR(VALUE(LEFT(C288, SEARCH(" ", C288)-1)), 0),Database!$K$2:$L$22, 2, FALSE)</f>
        <v>55</v>
      </c>
      <c r="J28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288">
        <f t="shared" ca="1" si="4"/>
        <v>20</v>
      </c>
    </row>
    <row r="289" spans="1:11" x14ac:dyDescent="0.3">
      <c r="A289" t="s">
        <v>87</v>
      </c>
      <c r="B289" t="s">
        <v>461</v>
      </c>
      <c r="C289" t="str">
        <f>VLOOKUP(A289, Database!$A$2:$B$459, 2, FALSE)</f>
        <v>12 Days / 11 Nights</v>
      </c>
      <c r="D289" s="8">
        <f>VLOOKUP(A289, Database!$A$2:$C$459, 3, FALSE)</f>
        <v>1520</v>
      </c>
      <c r="E289" s="8">
        <f>Table1[[#This Row],[Price]]*0.75-Table1[[#This Row],[Cost per unit of resources]]</f>
        <v>1100</v>
      </c>
      <c r="F289" s="8">
        <f>VLOOKUP(IFERROR(VALUE(LEFT(C289, SEARCH(" ", C289)-1)), 0),Database!$E$2:$F$22, 2, FALSE)</f>
        <v>40</v>
      </c>
      <c r="G289">
        <f ca="1">RANDBETWEEN(Table1[[#This Row],[Minimum Demand]]-10, Table1[[#This Row],[Maximum Demand]]+10)</f>
        <v>65</v>
      </c>
      <c r="H289">
        <f>VLOOKUP(IFERROR(VALUE(LEFT(C289, SEARCH(" ", C289)-1)), 0),Database!$H$2:$I$22, 2, FALSE)</f>
        <v>28</v>
      </c>
      <c r="I289">
        <f>VLOOKUP(IFERROR(VALUE(LEFT(C289, SEARCH(" ", C289)-1)), 0),Database!$K$2:$L$22, 2, FALSE)</f>
        <v>55</v>
      </c>
      <c r="J28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289">
        <f t="shared" ca="1" si="4"/>
        <v>37</v>
      </c>
    </row>
    <row r="290" spans="1:11" x14ac:dyDescent="0.3">
      <c r="A290" t="s">
        <v>87</v>
      </c>
      <c r="B290" t="s">
        <v>460</v>
      </c>
      <c r="C290" t="str">
        <f>VLOOKUP(A290, Database!$A$2:$B$459, 2, FALSE)</f>
        <v>12 Days / 11 Nights</v>
      </c>
      <c r="D290" s="8">
        <f>VLOOKUP(A290, Database!$A$2:$C$459, 3, FALSE)</f>
        <v>1520</v>
      </c>
      <c r="E290" s="8">
        <f>Table1[[#This Row],[Price]]*0.75-Table1[[#This Row],[Cost per unit of resources]]</f>
        <v>1100</v>
      </c>
      <c r="F290" s="8">
        <f>VLOOKUP(IFERROR(VALUE(LEFT(C290, SEARCH(" ", C290)-1)), 0),Database!$E$2:$F$22, 2, FALSE)</f>
        <v>40</v>
      </c>
      <c r="G290">
        <f ca="1">RANDBETWEEN(Table1[[#This Row],[Minimum Demand]]-10, Table1[[#This Row],[Maximum Demand]]+10)</f>
        <v>53</v>
      </c>
      <c r="H290">
        <f>VLOOKUP(IFERROR(VALUE(LEFT(C290, SEARCH(" ", C290)-1)), 0),Database!$H$2:$I$22, 2, FALSE)</f>
        <v>28</v>
      </c>
      <c r="I290">
        <f>VLOOKUP(IFERROR(VALUE(LEFT(C290, SEARCH(" ", C290)-1)), 0),Database!$K$2:$L$22, 2, FALSE)</f>
        <v>55</v>
      </c>
      <c r="J29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290">
        <f t="shared" ca="1" si="4"/>
        <v>32</v>
      </c>
    </row>
    <row r="291" spans="1:11" x14ac:dyDescent="0.3">
      <c r="A291" t="s">
        <v>88</v>
      </c>
      <c r="B291" t="s">
        <v>460</v>
      </c>
      <c r="C291" t="str">
        <f>VLOOKUP(A291, Database!$A$2:$B$459, 2, FALSE)</f>
        <v>1 Day</v>
      </c>
      <c r="D291" s="8">
        <f>VLOOKUP(A291, Database!$A$2:$C$459, 3, FALSE)</f>
        <v>450</v>
      </c>
      <c r="E291" s="8">
        <f>Table1[[#This Row],[Price]]*0.75-Table1[[#This Row],[Cost per unit of resources]]</f>
        <v>327.5</v>
      </c>
      <c r="F291" s="8">
        <f>VLOOKUP(IFERROR(VALUE(LEFT(C291, SEARCH(" ", C291)-1)), 0),Database!$E$2:$F$22, 2, FALSE)</f>
        <v>10</v>
      </c>
      <c r="G291">
        <f ca="1">RANDBETWEEN(Table1[[#This Row],[Minimum Demand]]-10, Table1[[#This Row],[Maximum Demand]]+10)</f>
        <v>98</v>
      </c>
      <c r="H291">
        <f>VLOOKUP(IFERROR(VALUE(LEFT(C291, SEARCH(" ", C291)-1)), 0),Database!$H$2:$I$22, 2, FALSE)</f>
        <v>50</v>
      </c>
      <c r="I291">
        <f>VLOOKUP(IFERROR(VALUE(LEFT(C291, SEARCH(" ", C291)-1)), 0),Database!$K$2:$L$22, 2, FALSE)</f>
        <v>105</v>
      </c>
      <c r="J29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27</v>
      </c>
      <c r="K291">
        <f t="shared" ca="1" si="4"/>
        <v>34</v>
      </c>
    </row>
    <row r="292" spans="1:11" x14ac:dyDescent="0.3">
      <c r="A292" t="s">
        <v>88</v>
      </c>
      <c r="B292" t="s">
        <v>461</v>
      </c>
      <c r="C292" t="str">
        <f>VLOOKUP(A292, Database!$A$2:$B$459, 2, FALSE)</f>
        <v>1 Day</v>
      </c>
      <c r="D292" s="8">
        <f>VLOOKUP(A292, Database!$A$2:$C$459, 3, FALSE)</f>
        <v>450</v>
      </c>
      <c r="E292" s="8">
        <f>Table1[[#This Row],[Price]]*0.75-Table1[[#This Row],[Cost per unit of resources]]</f>
        <v>327.5</v>
      </c>
      <c r="F292" s="8">
        <f>VLOOKUP(IFERROR(VALUE(LEFT(C292, SEARCH(" ", C292)-1)), 0),Database!$E$2:$F$22, 2, FALSE)</f>
        <v>10</v>
      </c>
      <c r="G292">
        <f ca="1">RANDBETWEEN(Table1[[#This Row],[Minimum Demand]]-10, Table1[[#This Row],[Maximum Demand]]+10)</f>
        <v>111</v>
      </c>
      <c r="H292">
        <f>VLOOKUP(IFERROR(VALUE(LEFT(C292, SEARCH(" ", C292)-1)), 0),Database!$H$2:$I$22, 2, FALSE)</f>
        <v>50</v>
      </c>
      <c r="I292">
        <f>VLOOKUP(IFERROR(VALUE(LEFT(C292, SEARCH(" ", C292)-1)), 0),Database!$K$2:$L$22, 2, FALSE)</f>
        <v>105</v>
      </c>
      <c r="J29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292">
        <f t="shared" ca="1" si="4"/>
        <v>39</v>
      </c>
    </row>
    <row r="293" spans="1:11" x14ac:dyDescent="0.3">
      <c r="A293" t="s">
        <v>88</v>
      </c>
      <c r="B293" t="s">
        <v>463</v>
      </c>
      <c r="C293" t="str">
        <f>VLOOKUP(A293, Database!$A$2:$B$459, 2, FALSE)</f>
        <v>1 Day</v>
      </c>
      <c r="D293" s="8">
        <f>VLOOKUP(A293, Database!$A$2:$C$459, 3, FALSE)</f>
        <v>450</v>
      </c>
      <c r="E293" s="8">
        <f>Table1[[#This Row],[Price]]*0.75-Table1[[#This Row],[Cost per unit of resources]]</f>
        <v>327.5</v>
      </c>
      <c r="F293" s="8">
        <f>VLOOKUP(IFERROR(VALUE(LEFT(C293, SEARCH(" ", C293)-1)), 0),Database!$E$2:$F$22, 2, FALSE)</f>
        <v>10</v>
      </c>
      <c r="G293">
        <f ca="1">RANDBETWEEN(Table1[[#This Row],[Minimum Demand]]-10, Table1[[#This Row],[Maximum Demand]]+10)</f>
        <v>98</v>
      </c>
      <c r="H293">
        <f>VLOOKUP(IFERROR(VALUE(LEFT(C293, SEARCH(" ", C293)-1)), 0),Database!$H$2:$I$22, 2, FALSE)</f>
        <v>50</v>
      </c>
      <c r="I293">
        <f>VLOOKUP(IFERROR(VALUE(LEFT(C293, SEARCH(" ", C293)-1)), 0),Database!$K$2:$L$22, 2, FALSE)</f>
        <v>105</v>
      </c>
      <c r="J29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28</v>
      </c>
      <c r="K293">
        <f t="shared" ca="1" si="4"/>
        <v>35</v>
      </c>
    </row>
    <row r="294" spans="1:11" x14ac:dyDescent="0.3">
      <c r="A294" t="s">
        <v>89</v>
      </c>
      <c r="B294" t="s">
        <v>461</v>
      </c>
      <c r="C294" t="str">
        <f>VLOOKUP(A294, Database!$A$2:$B$459, 2, FALSE)</f>
        <v>5 Days / 4 Nights</v>
      </c>
      <c r="D294" s="8">
        <f>VLOOKUP(A294, Database!$A$2:$C$459, 3, FALSE)</f>
        <v>970</v>
      </c>
      <c r="E294" s="8">
        <f>Table1[[#This Row],[Price]]*0.75-Table1[[#This Row],[Cost per unit of resources]]</f>
        <v>707.5</v>
      </c>
      <c r="F294" s="8">
        <f>VLOOKUP(IFERROR(VALUE(LEFT(C294, SEARCH(" ", C294)-1)), 0),Database!$E$2:$F$22, 2, FALSE)</f>
        <v>20</v>
      </c>
      <c r="G294">
        <f ca="1">RANDBETWEEN(Table1[[#This Row],[Minimum Demand]]-10, Table1[[#This Row],[Maximum Demand]]+10)</f>
        <v>88</v>
      </c>
      <c r="H294">
        <f>VLOOKUP(IFERROR(VALUE(LEFT(C294, SEARCH(" ", C294)-1)), 0),Database!$H$2:$I$22, 2, FALSE)</f>
        <v>50</v>
      </c>
      <c r="I294">
        <f>VLOOKUP(IFERROR(VALUE(LEFT(C294, SEARCH(" ", C294)-1)), 0),Database!$K$2:$L$22, 2, FALSE)</f>
        <v>105</v>
      </c>
      <c r="J29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294">
        <f t="shared" ca="1" si="4"/>
        <v>33</v>
      </c>
    </row>
    <row r="295" spans="1:11" x14ac:dyDescent="0.3">
      <c r="A295" t="s">
        <v>89</v>
      </c>
      <c r="B295" t="s">
        <v>463</v>
      </c>
      <c r="C295" t="str">
        <f>VLOOKUP(A295, Database!$A$2:$B$459, 2, FALSE)</f>
        <v>5 Days / 4 Nights</v>
      </c>
      <c r="D295" s="8">
        <f>VLOOKUP(A295, Database!$A$2:$C$459, 3, FALSE)</f>
        <v>970</v>
      </c>
      <c r="E295" s="8">
        <f>Table1[[#This Row],[Price]]*0.75-Table1[[#This Row],[Cost per unit of resources]]</f>
        <v>707.5</v>
      </c>
      <c r="F295" s="8">
        <f>VLOOKUP(IFERROR(VALUE(LEFT(C295, SEARCH(" ", C295)-1)), 0),Database!$E$2:$F$22, 2, FALSE)</f>
        <v>20</v>
      </c>
      <c r="G295">
        <f ca="1">RANDBETWEEN(Table1[[#This Row],[Minimum Demand]]-10, Table1[[#This Row],[Maximum Demand]]+10)</f>
        <v>111</v>
      </c>
      <c r="H295">
        <f>VLOOKUP(IFERROR(VALUE(LEFT(C295, SEARCH(" ", C295)-1)), 0),Database!$H$2:$I$22, 2, FALSE)</f>
        <v>50</v>
      </c>
      <c r="I295">
        <f>VLOOKUP(IFERROR(VALUE(LEFT(C295, SEARCH(" ", C295)-1)), 0),Database!$K$2:$L$22, 2, FALSE)</f>
        <v>105</v>
      </c>
      <c r="J29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295">
        <f t="shared" ca="1" si="4"/>
        <v>22</v>
      </c>
    </row>
    <row r="296" spans="1:11" x14ac:dyDescent="0.3">
      <c r="A296" t="s">
        <v>90</v>
      </c>
      <c r="B296" t="s">
        <v>462</v>
      </c>
      <c r="C296" t="str">
        <f>VLOOKUP(A296, Database!$A$2:$B$459, 2, FALSE)</f>
        <v>13 Days / 12 Nights</v>
      </c>
      <c r="D296" s="8">
        <f>VLOOKUP(A296, Database!$A$2:$C$459, 3, FALSE)</f>
        <v>1650</v>
      </c>
      <c r="E296" s="8">
        <f>Table1[[#This Row],[Price]]*0.75-Table1[[#This Row],[Cost per unit of resources]]</f>
        <v>1197.5</v>
      </c>
      <c r="F296" s="8">
        <f>VLOOKUP(IFERROR(VALUE(LEFT(C296, SEARCH(" ", C296)-1)), 0),Database!$E$2:$F$22, 2, FALSE)</f>
        <v>40</v>
      </c>
      <c r="G296">
        <f ca="1">RANDBETWEEN(Table1[[#This Row],[Minimum Demand]]-10, Table1[[#This Row],[Maximum Demand]]+10)</f>
        <v>32</v>
      </c>
      <c r="H296">
        <f>VLOOKUP(IFERROR(VALUE(LEFT(C296, SEARCH(" ", C296)-1)), 0),Database!$H$2:$I$22, 2, FALSE)</f>
        <v>28</v>
      </c>
      <c r="I296">
        <f>VLOOKUP(IFERROR(VALUE(LEFT(C296, SEARCH(" ", C296)-1)), 0),Database!$K$2:$L$22, 2, FALSE)</f>
        <v>55</v>
      </c>
      <c r="J29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296">
        <f t="shared" ca="1" si="4"/>
        <v>35</v>
      </c>
    </row>
    <row r="297" spans="1:11" x14ac:dyDescent="0.3">
      <c r="A297" t="s">
        <v>90</v>
      </c>
      <c r="B297" t="s">
        <v>461</v>
      </c>
      <c r="C297" t="str">
        <f>VLOOKUP(A297, Database!$A$2:$B$459, 2, FALSE)</f>
        <v>13 Days / 12 Nights</v>
      </c>
      <c r="D297" s="8">
        <f>VLOOKUP(A297, Database!$A$2:$C$459, 3, FALSE)</f>
        <v>1650</v>
      </c>
      <c r="E297" s="8">
        <f>Table1[[#This Row],[Price]]*0.75-Table1[[#This Row],[Cost per unit of resources]]</f>
        <v>1197.5</v>
      </c>
      <c r="F297" s="8">
        <f>VLOOKUP(IFERROR(VALUE(LEFT(C297, SEARCH(" ", C297)-1)), 0),Database!$E$2:$F$22, 2, FALSE)</f>
        <v>40</v>
      </c>
      <c r="G297">
        <f ca="1">RANDBETWEEN(Table1[[#This Row],[Minimum Demand]]-10, Table1[[#This Row],[Maximum Demand]]+10)</f>
        <v>40</v>
      </c>
      <c r="H297">
        <f>VLOOKUP(IFERROR(VALUE(LEFT(C297, SEARCH(" ", C297)-1)), 0),Database!$H$2:$I$22, 2, FALSE)</f>
        <v>28</v>
      </c>
      <c r="I297">
        <f>VLOOKUP(IFERROR(VALUE(LEFT(C297, SEARCH(" ", C297)-1)), 0),Database!$K$2:$L$22, 2, FALSE)</f>
        <v>55</v>
      </c>
      <c r="J29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297">
        <f t="shared" ca="1" si="4"/>
        <v>37</v>
      </c>
    </row>
    <row r="298" spans="1:11" x14ac:dyDescent="0.3">
      <c r="A298" t="s">
        <v>90</v>
      </c>
      <c r="B298" t="s">
        <v>463</v>
      </c>
      <c r="C298" t="str">
        <f>VLOOKUP(A298, Database!$A$2:$B$459, 2, FALSE)</f>
        <v>13 Days / 12 Nights</v>
      </c>
      <c r="D298" s="8">
        <f>VLOOKUP(A298, Database!$A$2:$C$459, 3, FALSE)</f>
        <v>1650</v>
      </c>
      <c r="E298" s="8">
        <f>Table1[[#This Row],[Price]]*0.75-Table1[[#This Row],[Cost per unit of resources]]</f>
        <v>1197.5</v>
      </c>
      <c r="F298" s="8">
        <f>VLOOKUP(IFERROR(VALUE(LEFT(C298, SEARCH(" ", C298)-1)), 0),Database!$E$2:$F$22, 2, FALSE)</f>
        <v>40</v>
      </c>
      <c r="G298">
        <f ca="1">RANDBETWEEN(Table1[[#This Row],[Minimum Demand]]-10, Table1[[#This Row],[Maximum Demand]]+10)</f>
        <v>64</v>
      </c>
      <c r="H298">
        <f>VLOOKUP(IFERROR(VALUE(LEFT(C298, SEARCH(" ", C298)-1)), 0),Database!$H$2:$I$22, 2, FALSE)</f>
        <v>28</v>
      </c>
      <c r="I298">
        <f>VLOOKUP(IFERROR(VALUE(LEFT(C298, SEARCH(" ", C298)-1)), 0),Database!$K$2:$L$22, 2, FALSE)</f>
        <v>55</v>
      </c>
      <c r="J29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298">
        <f t="shared" ca="1" si="4"/>
        <v>33</v>
      </c>
    </row>
    <row r="299" spans="1:11" x14ac:dyDescent="0.3">
      <c r="A299" t="s">
        <v>91</v>
      </c>
      <c r="B299" t="s">
        <v>460</v>
      </c>
      <c r="C299" t="str">
        <f>VLOOKUP(A299, Database!$A$2:$B$459, 2, FALSE)</f>
        <v>4 Days / 3 Nights</v>
      </c>
      <c r="D299" s="8">
        <f>VLOOKUP(A299, Database!$A$2:$C$459, 3, FALSE)</f>
        <v>490</v>
      </c>
      <c r="E299" s="8">
        <f>Table1[[#This Row],[Price]]*0.75-Table1[[#This Row],[Cost per unit of resources]]</f>
        <v>357.5</v>
      </c>
      <c r="F299" s="8">
        <f>VLOOKUP(IFERROR(VALUE(LEFT(C299, SEARCH(" ", C299)-1)), 0),Database!$E$2:$F$22, 2, FALSE)</f>
        <v>10</v>
      </c>
      <c r="G299">
        <f ca="1">RANDBETWEEN(Table1[[#This Row],[Minimum Demand]]-10, Table1[[#This Row],[Maximum Demand]]+10)</f>
        <v>92</v>
      </c>
      <c r="H299">
        <f>VLOOKUP(IFERROR(VALUE(LEFT(C299, SEARCH(" ", C299)-1)), 0),Database!$H$2:$I$22, 2, FALSE)</f>
        <v>50</v>
      </c>
      <c r="I299">
        <f>VLOOKUP(IFERROR(VALUE(LEFT(C299, SEARCH(" ", C299)-1)), 0),Database!$K$2:$L$22, 2, FALSE)</f>
        <v>105</v>
      </c>
      <c r="J29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299">
        <f t="shared" ca="1" si="4"/>
        <v>30</v>
      </c>
    </row>
    <row r="300" spans="1:11" x14ac:dyDescent="0.3">
      <c r="A300" t="s">
        <v>91</v>
      </c>
      <c r="B300" t="s">
        <v>461</v>
      </c>
      <c r="C300" t="str">
        <f>VLOOKUP(A300, Database!$A$2:$B$459, 2, FALSE)</f>
        <v>4 Days / 3 Nights</v>
      </c>
      <c r="D300" s="8">
        <f>VLOOKUP(A300, Database!$A$2:$C$459, 3, FALSE)</f>
        <v>490</v>
      </c>
      <c r="E300" s="8">
        <f>Table1[[#This Row],[Price]]*0.75-Table1[[#This Row],[Cost per unit of resources]]</f>
        <v>357.5</v>
      </c>
      <c r="F300" s="8">
        <f>VLOOKUP(IFERROR(VALUE(LEFT(C300, SEARCH(" ", C300)-1)), 0),Database!$E$2:$F$22, 2, FALSE)</f>
        <v>10</v>
      </c>
      <c r="G300">
        <f ca="1">RANDBETWEEN(Table1[[#This Row],[Minimum Demand]]-10, Table1[[#This Row],[Maximum Demand]]+10)</f>
        <v>91</v>
      </c>
      <c r="H300">
        <f>VLOOKUP(IFERROR(VALUE(LEFT(C300, SEARCH(" ", C300)-1)), 0),Database!$H$2:$I$22, 2, FALSE)</f>
        <v>50</v>
      </c>
      <c r="I300">
        <f>VLOOKUP(IFERROR(VALUE(LEFT(C300, SEARCH(" ", C300)-1)), 0),Database!$K$2:$L$22, 2, FALSE)</f>
        <v>105</v>
      </c>
      <c r="J30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300">
        <f t="shared" ca="1" si="4"/>
        <v>22</v>
      </c>
    </row>
    <row r="301" spans="1:11" x14ac:dyDescent="0.3">
      <c r="A301" t="s">
        <v>91</v>
      </c>
      <c r="B301" t="s">
        <v>463</v>
      </c>
      <c r="C301" t="str">
        <f>VLOOKUP(A301, Database!$A$2:$B$459, 2, FALSE)</f>
        <v>4 Days / 3 Nights</v>
      </c>
      <c r="D301" s="8">
        <f>VLOOKUP(A301, Database!$A$2:$C$459, 3, FALSE)</f>
        <v>490</v>
      </c>
      <c r="E301" s="8">
        <f>Table1[[#This Row],[Price]]*0.75-Table1[[#This Row],[Cost per unit of resources]]</f>
        <v>357.5</v>
      </c>
      <c r="F301" s="8">
        <f>VLOOKUP(IFERROR(VALUE(LEFT(C301, SEARCH(" ", C301)-1)), 0),Database!$E$2:$F$22, 2, FALSE)</f>
        <v>10</v>
      </c>
      <c r="G301">
        <f ca="1">RANDBETWEEN(Table1[[#This Row],[Minimum Demand]]-10, Table1[[#This Row],[Maximum Demand]]+10)</f>
        <v>62</v>
      </c>
      <c r="H301">
        <f>VLOOKUP(IFERROR(VALUE(LEFT(C301, SEARCH(" ", C301)-1)), 0),Database!$H$2:$I$22, 2, FALSE)</f>
        <v>50</v>
      </c>
      <c r="I301">
        <f>VLOOKUP(IFERROR(VALUE(LEFT(C301, SEARCH(" ", C301)-1)), 0),Database!$K$2:$L$22, 2, FALSE)</f>
        <v>105</v>
      </c>
      <c r="J30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301">
        <f t="shared" ca="1" si="4"/>
        <v>28</v>
      </c>
    </row>
    <row r="302" spans="1:11" x14ac:dyDescent="0.3">
      <c r="A302" t="s">
        <v>92</v>
      </c>
      <c r="B302" t="s">
        <v>460</v>
      </c>
      <c r="C302" t="str">
        <f>VLOOKUP(A302, Database!$A$2:$B$459, 2, FALSE)</f>
        <v>5 Days / 4 Nights</v>
      </c>
      <c r="D302" s="8">
        <f>VLOOKUP(A302, Database!$A$2:$C$459, 3, FALSE)</f>
        <v>599</v>
      </c>
      <c r="E302" s="8">
        <f>Table1[[#This Row],[Price]]*0.75-Table1[[#This Row],[Cost per unit of resources]]</f>
        <v>429.25</v>
      </c>
      <c r="F302" s="8">
        <f>VLOOKUP(IFERROR(VALUE(LEFT(C302, SEARCH(" ", C302)-1)), 0),Database!$E$2:$F$22, 2, FALSE)</f>
        <v>20</v>
      </c>
      <c r="G302">
        <f ca="1">RANDBETWEEN(Table1[[#This Row],[Minimum Demand]]-10, Table1[[#This Row],[Maximum Demand]]+10)</f>
        <v>48</v>
      </c>
      <c r="H302">
        <f>VLOOKUP(IFERROR(VALUE(LEFT(C302, SEARCH(" ", C302)-1)), 0),Database!$H$2:$I$22, 2, FALSE)</f>
        <v>50</v>
      </c>
      <c r="I302">
        <f>VLOOKUP(IFERROR(VALUE(LEFT(C302, SEARCH(" ", C302)-1)), 0),Database!$K$2:$L$22, 2, FALSE)</f>
        <v>105</v>
      </c>
      <c r="J30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302">
        <f t="shared" ca="1" si="4"/>
        <v>40</v>
      </c>
    </row>
    <row r="303" spans="1:11" x14ac:dyDescent="0.3">
      <c r="A303" t="s">
        <v>92</v>
      </c>
      <c r="B303" t="s">
        <v>461</v>
      </c>
      <c r="C303" t="str">
        <f>VLOOKUP(A303, Database!$A$2:$B$459, 2, FALSE)</f>
        <v>5 Days / 4 Nights</v>
      </c>
      <c r="D303" s="8">
        <f>VLOOKUP(A303, Database!$A$2:$C$459, 3, FALSE)</f>
        <v>599</v>
      </c>
      <c r="E303" s="8">
        <f>Table1[[#This Row],[Price]]*0.75-Table1[[#This Row],[Cost per unit of resources]]</f>
        <v>429.25</v>
      </c>
      <c r="F303" s="8">
        <f>VLOOKUP(IFERROR(VALUE(LEFT(C303, SEARCH(" ", C303)-1)), 0),Database!$E$2:$F$22, 2, FALSE)</f>
        <v>20</v>
      </c>
      <c r="G303">
        <f ca="1">RANDBETWEEN(Table1[[#This Row],[Minimum Demand]]-10, Table1[[#This Row],[Maximum Demand]]+10)</f>
        <v>53</v>
      </c>
      <c r="H303">
        <f>VLOOKUP(IFERROR(VALUE(LEFT(C303, SEARCH(" ", C303)-1)), 0),Database!$H$2:$I$22, 2, FALSE)</f>
        <v>50</v>
      </c>
      <c r="I303">
        <f>VLOOKUP(IFERROR(VALUE(LEFT(C303, SEARCH(" ", C303)-1)), 0),Database!$K$2:$L$22, 2, FALSE)</f>
        <v>105</v>
      </c>
      <c r="J30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303">
        <f t="shared" ca="1" si="4"/>
        <v>38</v>
      </c>
    </row>
    <row r="304" spans="1:11" x14ac:dyDescent="0.3">
      <c r="A304" t="s">
        <v>92</v>
      </c>
      <c r="B304" t="s">
        <v>463</v>
      </c>
      <c r="C304" t="str">
        <f>VLOOKUP(A304, Database!$A$2:$B$459, 2, FALSE)</f>
        <v>5 Days / 4 Nights</v>
      </c>
      <c r="D304" s="8">
        <f>VLOOKUP(A304, Database!$A$2:$C$459, 3, FALSE)</f>
        <v>599</v>
      </c>
      <c r="E304" s="8">
        <f>Table1[[#This Row],[Price]]*0.75-Table1[[#This Row],[Cost per unit of resources]]</f>
        <v>429.25</v>
      </c>
      <c r="F304" s="8">
        <f>VLOOKUP(IFERROR(VALUE(LEFT(C304, SEARCH(" ", C304)-1)), 0),Database!$E$2:$F$22, 2, FALSE)</f>
        <v>20</v>
      </c>
      <c r="G304">
        <f ca="1">RANDBETWEEN(Table1[[#This Row],[Minimum Demand]]-10, Table1[[#This Row],[Maximum Demand]]+10)</f>
        <v>62</v>
      </c>
      <c r="H304">
        <f>VLOOKUP(IFERROR(VALUE(LEFT(C304, SEARCH(" ", C304)-1)), 0),Database!$H$2:$I$22, 2, FALSE)</f>
        <v>50</v>
      </c>
      <c r="I304">
        <f>VLOOKUP(IFERROR(VALUE(LEFT(C304, SEARCH(" ", C304)-1)), 0),Database!$K$2:$L$22, 2, FALSE)</f>
        <v>105</v>
      </c>
      <c r="J30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304">
        <f t="shared" ca="1" si="4"/>
        <v>30</v>
      </c>
    </row>
    <row r="305" spans="1:11" x14ac:dyDescent="0.3">
      <c r="A305" t="s">
        <v>93</v>
      </c>
      <c r="B305" t="s">
        <v>460</v>
      </c>
      <c r="C305" t="str">
        <f>VLOOKUP(A305, Database!$A$2:$B$459, 2, FALSE)</f>
        <v>14 Days / 13 Nights</v>
      </c>
      <c r="D305" s="8">
        <f>VLOOKUP(A305, Database!$A$2:$C$459, 3, FALSE)</f>
        <v>1840</v>
      </c>
      <c r="E305" s="8">
        <f>Table1[[#This Row],[Price]]*0.75-Table1[[#This Row],[Cost per unit of resources]]</f>
        <v>1340</v>
      </c>
      <c r="F305" s="8">
        <f>VLOOKUP(IFERROR(VALUE(LEFT(C305, SEARCH(" ", C305)-1)), 0),Database!$E$2:$F$22, 2, FALSE)</f>
        <v>40</v>
      </c>
      <c r="G305">
        <f ca="1">RANDBETWEEN(Table1[[#This Row],[Minimum Demand]]-10, Table1[[#This Row],[Maximum Demand]]+10)</f>
        <v>44</v>
      </c>
      <c r="H305">
        <f>VLOOKUP(IFERROR(VALUE(LEFT(C305, SEARCH(" ", C305)-1)), 0),Database!$H$2:$I$22, 2, FALSE)</f>
        <v>28</v>
      </c>
      <c r="I305">
        <f>VLOOKUP(IFERROR(VALUE(LEFT(C305, SEARCH(" ", C305)-1)), 0),Database!$K$2:$L$22, 2, FALSE)</f>
        <v>55</v>
      </c>
      <c r="J30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305">
        <f t="shared" ca="1" si="4"/>
        <v>27</v>
      </c>
    </row>
    <row r="306" spans="1:11" x14ac:dyDescent="0.3">
      <c r="A306" t="s">
        <v>93</v>
      </c>
      <c r="B306" t="s">
        <v>461</v>
      </c>
      <c r="C306" t="str">
        <f>VLOOKUP(A306, Database!$A$2:$B$459, 2, FALSE)</f>
        <v>14 Days / 13 Nights</v>
      </c>
      <c r="D306" s="8">
        <f>VLOOKUP(A306, Database!$A$2:$C$459, 3, FALSE)</f>
        <v>1840</v>
      </c>
      <c r="E306" s="8">
        <f>Table1[[#This Row],[Price]]*0.75-Table1[[#This Row],[Cost per unit of resources]]</f>
        <v>1340</v>
      </c>
      <c r="F306" s="8">
        <f>VLOOKUP(IFERROR(VALUE(LEFT(C306, SEARCH(" ", C306)-1)), 0),Database!$E$2:$F$22, 2, FALSE)</f>
        <v>40</v>
      </c>
      <c r="G306">
        <f ca="1">RANDBETWEEN(Table1[[#This Row],[Minimum Demand]]-10, Table1[[#This Row],[Maximum Demand]]+10)</f>
        <v>53</v>
      </c>
      <c r="H306">
        <f>VLOOKUP(IFERROR(VALUE(LEFT(C306, SEARCH(" ", C306)-1)), 0),Database!$H$2:$I$22, 2, FALSE)</f>
        <v>28</v>
      </c>
      <c r="I306">
        <f>VLOOKUP(IFERROR(VALUE(LEFT(C306, SEARCH(" ", C306)-1)), 0),Database!$K$2:$L$22, 2, FALSE)</f>
        <v>55</v>
      </c>
      <c r="J30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306">
        <f t="shared" ca="1" si="4"/>
        <v>37</v>
      </c>
    </row>
    <row r="307" spans="1:11" x14ac:dyDescent="0.3">
      <c r="A307" t="s">
        <v>93</v>
      </c>
      <c r="B307" t="s">
        <v>462</v>
      </c>
      <c r="C307" t="str">
        <f>VLOOKUP(A307, Database!$A$2:$B$459, 2, FALSE)</f>
        <v>14 Days / 13 Nights</v>
      </c>
      <c r="D307" s="8">
        <f>VLOOKUP(A307, Database!$A$2:$C$459, 3, FALSE)</f>
        <v>1840</v>
      </c>
      <c r="E307" s="8">
        <f>Table1[[#This Row],[Price]]*0.75-Table1[[#This Row],[Cost per unit of resources]]</f>
        <v>1340</v>
      </c>
      <c r="F307" s="8">
        <f>VLOOKUP(IFERROR(VALUE(LEFT(C307, SEARCH(" ", C307)-1)), 0),Database!$E$2:$F$22, 2, FALSE)</f>
        <v>40</v>
      </c>
      <c r="G307">
        <f ca="1">RANDBETWEEN(Table1[[#This Row],[Minimum Demand]]-10, Table1[[#This Row],[Maximum Demand]]+10)</f>
        <v>60</v>
      </c>
      <c r="H307">
        <f>VLOOKUP(IFERROR(VALUE(LEFT(C307, SEARCH(" ", C307)-1)), 0),Database!$H$2:$I$22, 2, FALSE)</f>
        <v>28</v>
      </c>
      <c r="I307">
        <f>VLOOKUP(IFERROR(VALUE(LEFT(C307, SEARCH(" ", C307)-1)), 0),Database!$K$2:$L$22, 2, FALSE)</f>
        <v>55</v>
      </c>
      <c r="J30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307">
        <f t="shared" ca="1" si="4"/>
        <v>36</v>
      </c>
    </row>
    <row r="308" spans="1:11" x14ac:dyDescent="0.3">
      <c r="A308" t="s">
        <v>93</v>
      </c>
      <c r="B308" t="s">
        <v>463</v>
      </c>
      <c r="C308" t="str">
        <f>VLOOKUP(A308, Database!$A$2:$B$459, 2, FALSE)</f>
        <v>14 Days / 13 Nights</v>
      </c>
      <c r="D308" s="8">
        <f>VLOOKUP(A308, Database!$A$2:$C$459, 3, FALSE)</f>
        <v>1840</v>
      </c>
      <c r="E308" s="8">
        <f>Table1[[#This Row],[Price]]*0.75-Table1[[#This Row],[Cost per unit of resources]]</f>
        <v>1340</v>
      </c>
      <c r="F308" s="8">
        <f>VLOOKUP(IFERROR(VALUE(LEFT(C308, SEARCH(" ", C308)-1)), 0),Database!$E$2:$F$22, 2, FALSE)</f>
        <v>40</v>
      </c>
      <c r="G308">
        <f ca="1">RANDBETWEEN(Table1[[#This Row],[Minimum Demand]]-10, Table1[[#This Row],[Maximum Demand]]+10)</f>
        <v>34</v>
      </c>
      <c r="H308">
        <f>VLOOKUP(IFERROR(VALUE(LEFT(C308, SEARCH(" ", C308)-1)), 0),Database!$H$2:$I$22, 2, FALSE)</f>
        <v>28</v>
      </c>
      <c r="I308">
        <f>VLOOKUP(IFERROR(VALUE(LEFT(C308, SEARCH(" ", C308)-1)), 0),Database!$K$2:$L$22, 2, FALSE)</f>
        <v>55</v>
      </c>
      <c r="J30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308">
        <f t="shared" ca="1" si="4"/>
        <v>34</v>
      </c>
    </row>
    <row r="309" spans="1:11" x14ac:dyDescent="0.3">
      <c r="A309" t="s">
        <v>94</v>
      </c>
      <c r="B309" t="s">
        <v>460</v>
      </c>
      <c r="C309" t="str">
        <f>VLOOKUP(A309, Database!$A$2:$B$459, 2, FALSE)</f>
        <v>8 Days / 7 Nights</v>
      </c>
      <c r="D309" s="8">
        <f>VLOOKUP(A309, Database!$A$2:$C$459, 3, FALSE)</f>
        <v>940</v>
      </c>
      <c r="E309" s="8">
        <f>Table1[[#This Row],[Price]]*0.75-Table1[[#This Row],[Cost per unit of resources]]</f>
        <v>675</v>
      </c>
      <c r="F309" s="8">
        <f>VLOOKUP(IFERROR(VALUE(LEFT(C309, SEARCH(" ", C309)-1)), 0),Database!$E$2:$F$22, 2, FALSE)</f>
        <v>30</v>
      </c>
      <c r="G309">
        <f ca="1">RANDBETWEEN(Table1[[#This Row],[Minimum Demand]]-10, Table1[[#This Row],[Maximum Demand]]+10)</f>
        <v>63</v>
      </c>
      <c r="H309">
        <f>VLOOKUP(IFERROR(VALUE(LEFT(C309, SEARCH(" ", C309)-1)), 0),Database!$H$2:$I$22, 2, FALSE)</f>
        <v>33</v>
      </c>
      <c r="I309">
        <f>VLOOKUP(IFERROR(VALUE(LEFT(C309, SEARCH(" ", C309)-1)), 0),Database!$K$2:$L$22, 2, FALSE)</f>
        <v>85</v>
      </c>
      <c r="J30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309">
        <f t="shared" ca="1" si="4"/>
        <v>30</v>
      </c>
    </row>
    <row r="310" spans="1:11" x14ac:dyDescent="0.3">
      <c r="A310" t="s">
        <v>94</v>
      </c>
      <c r="B310" t="s">
        <v>461</v>
      </c>
      <c r="C310" t="str">
        <f>VLOOKUP(A310, Database!$A$2:$B$459, 2, FALSE)</f>
        <v>8 Days / 7 Nights</v>
      </c>
      <c r="D310" s="8">
        <f>VLOOKUP(A310, Database!$A$2:$C$459, 3, FALSE)</f>
        <v>940</v>
      </c>
      <c r="E310" s="8">
        <f>Table1[[#This Row],[Price]]*0.75-Table1[[#This Row],[Cost per unit of resources]]</f>
        <v>675</v>
      </c>
      <c r="F310" s="8">
        <f>VLOOKUP(IFERROR(VALUE(LEFT(C310, SEARCH(" ", C310)-1)), 0),Database!$E$2:$F$22, 2, FALSE)</f>
        <v>30</v>
      </c>
      <c r="G310">
        <f ca="1">RANDBETWEEN(Table1[[#This Row],[Minimum Demand]]-10, Table1[[#This Row],[Maximum Demand]]+10)</f>
        <v>40</v>
      </c>
      <c r="H310">
        <f>VLOOKUP(IFERROR(VALUE(LEFT(C310, SEARCH(" ", C310)-1)), 0),Database!$H$2:$I$22, 2, FALSE)</f>
        <v>33</v>
      </c>
      <c r="I310">
        <f>VLOOKUP(IFERROR(VALUE(LEFT(C310, SEARCH(" ", C310)-1)), 0),Database!$K$2:$L$22, 2, FALSE)</f>
        <v>85</v>
      </c>
      <c r="J31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310">
        <f t="shared" ca="1" si="4"/>
        <v>30</v>
      </c>
    </row>
    <row r="311" spans="1:11" x14ac:dyDescent="0.3">
      <c r="A311" t="s">
        <v>94</v>
      </c>
      <c r="B311" t="s">
        <v>463</v>
      </c>
      <c r="C311" t="str">
        <f>VLOOKUP(A311, Database!$A$2:$B$459, 2, FALSE)</f>
        <v>8 Days / 7 Nights</v>
      </c>
      <c r="D311" s="8">
        <f>VLOOKUP(A311, Database!$A$2:$C$459, 3, FALSE)</f>
        <v>940</v>
      </c>
      <c r="E311" s="8">
        <f>Table1[[#This Row],[Price]]*0.75-Table1[[#This Row],[Cost per unit of resources]]</f>
        <v>675</v>
      </c>
      <c r="F311" s="8">
        <f>VLOOKUP(IFERROR(VALUE(LEFT(C311, SEARCH(" ", C311)-1)), 0),Database!$E$2:$F$22, 2, FALSE)</f>
        <v>30</v>
      </c>
      <c r="G311">
        <f ca="1">RANDBETWEEN(Table1[[#This Row],[Minimum Demand]]-10, Table1[[#This Row],[Maximum Demand]]+10)</f>
        <v>30</v>
      </c>
      <c r="H311">
        <f>VLOOKUP(IFERROR(VALUE(LEFT(C311, SEARCH(" ", C311)-1)), 0),Database!$H$2:$I$22, 2, FALSE)</f>
        <v>33</v>
      </c>
      <c r="I311">
        <f>VLOOKUP(IFERROR(VALUE(LEFT(C311, SEARCH(" ", C311)-1)), 0),Database!$K$2:$L$22, 2, FALSE)</f>
        <v>85</v>
      </c>
      <c r="J31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311">
        <f t="shared" ca="1" si="4"/>
        <v>29</v>
      </c>
    </row>
    <row r="312" spans="1:11" x14ac:dyDescent="0.3">
      <c r="A312" t="s">
        <v>95</v>
      </c>
      <c r="B312" t="s">
        <v>460</v>
      </c>
      <c r="C312" t="str">
        <f>VLOOKUP(A312, Database!$A$2:$B$459, 2, FALSE)</f>
        <v>8 Days / 7 Nights</v>
      </c>
      <c r="D312" s="8">
        <f>VLOOKUP(A312, Database!$A$2:$C$459, 3, FALSE)</f>
        <v>940</v>
      </c>
      <c r="E312" s="8">
        <f>Table1[[#This Row],[Price]]*0.75-Table1[[#This Row],[Cost per unit of resources]]</f>
        <v>675</v>
      </c>
      <c r="F312" s="8">
        <f>VLOOKUP(IFERROR(VALUE(LEFT(C312, SEARCH(" ", C312)-1)), 0),Database!$E$2:$F$22, 2, FALSE)</f>
        <v>30</v>
      </c>
      <c r="G312">
        <f ca="1">RANDBETWEEN(Table1[[#This Row],[Minimum Demand]]-10, Table1[[#This Row],[Maximum Demand]]+10)</f>
        <v>48</v>
      </c>
      <c r="H312">
        <f>VLOOKUP(IFERROR(VALUE(LEFT(C312, SEARCH(" ", C312)-1)), 0),Database!$H$2:$I$22, 2, FALSE)</f>
        <v>33</v>
      </c>
      <c r="I312">
        <f>VLOOKUP(IFERROR(VALUE(LEFT(C312, SEARCH(" ", C312)-1)), 0),Database!$K$2:$L$22, 2, FALSE)</f>
        <v>85</v>
      </c>
      <c r="J31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312">
        <f t="shared" ca="1" si="4"/>
        <v>31</v>
      </c>
    </row>
    <row r="313" spans="1:11" x14ac:dyDescent="0.3">
      <c r="A313" t="s">
        <v>95</v>
      </c>
      <c r="B313" t="s">
        <v>461</v>
      </c>
      <c r="C313" t="str">
        <f>VLOOKUP(A313, Database!$A$2:$B$459, 2, FALSE)</f>
        <v>8 Days / 7 Nights</v>
      </c>
      <c r="D313" s="8">
        <f>VLOOKUP(A313, Database!$A$2:$C$459, 3, FALSE)</f>
        <v>940</v>
      </c>
      <c r="E313" s="8">
        <f>Table1[[#This Row],[Price]]*0.75-Table1[[#This Row],[Cost per unit of resources]]</f>
        <v>675</v>
      </c>
      <c r="F313" s="8">
        <f>VLOOKUP(IFERROR(VALUE(LEFT(C313, SEARCH(" ", C313)-1)), 0),Database!$E$2:$F$22, 2, FALSE)</f>
        <v>30</v>
      </c>
      <c r="G313">
        <f ca="1">RANDBETWEEN(Table1[[#This Row],[Minimum Demand]]-10, Table1[[#This Row],[Maximum Demand]]+10)</f>
        <v>93</v>
      </c>
      <c r="H313">
        <f>VLOOKUP(IFERROR(VALUE(LEFT(C313, SEARCH(" ", C313)-1)), 0),Database!$H$2:$I$22, 2, FALSE)</f>
        <v>33</v>
      </c>
      <c r="I313">
        <f>VLOOKUP(IFERROR(VALUE(LEFT(C313, SEARCH(" ", C313)-1)), 0),Database!$K$2:$L$22, 2, FALSE)</f>
        <v>85</v>
      </c>
      <c r="J31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313">
        <f t="shared" ca="1" si="4"/>
        <v>28</v>
      </c>
    </row>
    <row r="314" spans="1:11" x14ac:dyDescent="0.3">
      <c r="A314" t="s">
        <v>95</v>
      </c>
      <c r="B314" t="s">
        <v>463</v>
      </c>
      <c r="C314" t="str">
        <f>VLOOKUP(A314, Database!$A$2:$B$459, 2, FALSE)</f>
        <v>8 Days / 7 Nights</v>
      </c>
      <c r="D314" s="8">
        <f>VLOOKUP(A314, Database!$A$2:$C$459, 3, FALSE)</f>
        <v>940</v>
      </c>
      <c r="E314" s="8">
        <f>Table1[[#This Row],[Price]]*0.75-Table1[[#This Row],[Cost per unit of resources]]</f>
        <v>675</v>
      </c>
      <c r="F314" s="8">
        <f>VLOOKUP(IFERROR(VALUE(LEFT(C314, SEARCH(" ", C314)-1)), 0),Database!$E$2:$F$22, 2, FALSE)</f>
        <v>30</v>
      </c>
      <c r="G314">
        <f ca="1">RANDBETWEEN(Table1[[#This Row],[Minimum Demand]]-10, Table1[[#This Row],[Maximum Demand]]+10)</f>
        <v>61</v>
      </c>
      <c r="H314">
        <f>VLOOKUP(IFERROR(VALUE(LEFT(C314, SEARCH(" ", C314)-1)), 0),Database!$H$2:$I$22, 2, FALSE)</f>
        <v>33</v>
      </c>
      <c r="I314">
        <f>VLOOKUP(IFERROR(VALUE(LEFT(C314, SEARCH(" ", C314)-1)), 0),Database!$K$2:$L$22, 2, FALSE)</f>
        <v>85</v>
      </c>
      <c r="J31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314">
        <f t="shared" ca="1" si="4"/>
        <v>39</v>
      </c>
    </row>
    <row r="315" spans="1:11" x14ac:dyDescent="0.3">
      <c r="A315" t="s">
        <v>96</v>
      </c>
      <c r="B315" t="s">
        <v>460</v>
      </c>
      <c r="C315" t="str">
        <f>VLOOKUP(A315, Database!$A$2:$B$459, 2, FALSE)</f>
        <v>15 Days / 14 Nights</v>
      </c>
      <c r="D315" s="8">
        <f>VLOOKUP(A315, Database!$A$2:$C$459, 3, FALSE)</f>
        <v>1880</v>
      </c>
      <c r="E315" s="8">
        <f>Table1[[#This Row],[Price]]*0.75-Table1[[#This Row],[Cost per unit of resources]]</f>
        <v>1360</v>
      </c>
      <c r="F315" s="8">
        <f>VLOOKUP(IFERROR(VALUE(LEFT(C315, SEARCH(" ", C315)-1)), 0),Database!$E$2:$F$22, 2, FALSE)</f>
        <v>50</v>
      </c>
      <c r="G315">
        <f ca="1">RANDBETWEEN(Table1[[#This Row],[Minimum Demand]]-10, Table1[[#This Row],[Maximum Demand]]+10)</f>
        <v>41</v>
      </c>
      <c r="H315">
        <f>VLOOKUP(IFERROR(VALUE(LEFT(C315, SEARCH(" ", C315)-1)), 0),Database!$H$2:$I$22, 2, FALSE)</f>
        <v>28</v>
      </c>
      <c r="I315">
        <f>VLOOKUP(IFERROR(VALUE(LEFT(C315, SEARCH(" ", C315)-1)), 0),Database!$K$2:$L$22, 2, FALSE)</f>
        <v>55</v>
      </c>
      <c r="J31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315">
        <f t="shared" ca="1" si="4"/>
        <v>38</v>
      </c>
    </row>
    <row r="316" spans="1:11" x14ac:dyDescent="0.3">
      <c r="A316" t="s">
        <v>96</v>
      </c>
      <c r="B316" t="s">
        <v>461</v>
      </c>
      <c r="C316" t="str">
        <f>VLOOKUP(A316, Database!$A$2:$B$459, 2, FALSE)</f>
        <v>15 Days / 14 Nights</v>
      </c>
      <c r="D316" s="8">
        <f>VLOOKUP(A316, Database!$A$2:$C$459, 3, FALSE)</f>
        <v>1880</v>
      </c>
      <c r="E316" s="8">
        <f>Table1[[#This Row],[Price]]*0.75-Table1[[#This Row],[Cost per unit of resources]]</f>
        <v>1360</v>
      </c>
      <c r="F316" s="8">
        <f>VLOOKUP(IFERROR(VALUE(LEFT(C316, SEARCH(" ", C316)-1)), 0),Database!$E$2:$F$22, 2, FALSE)</f>
        <v>50</v>
      </c>
      <c r="G316">
        <f ca="1">RANDBETWEEN(Table1[[#This Row],[Minimum Demand]]-10, Table1[[#This Row],[Maximum Demand]]+10)</f>
        <v>18</v>
      </c>
      <c r="H316">
        <f>VLOOKUP(IFERROR(VALUE(LEFT(C316, SEARCH(" ", C316)-1)), 0),Database!$H$2:$I$22, 2, FALSE)</f>
        <v>28</v>
      </c>
      <c r="I316">
        <f>VLOOKUP(IFERROR(VALUE(LEFT(C316, SEARCH(" ", C316)-1)), 0),Database!$K$2:$L$22, 2, FALSE)</f>
        <v>55</v>
      </c>
      <c r="J31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316">
        <f t="shared" ca="1" si="4"/>
        <v>32</v>
      </c>
    </row>
    <row r="317" spans="1:11" x14ac:dyDescent="0.3">
      <c r="A317" t="s">
        <v>96</v>
      </c>
      <c r="B317" t="s">
        <v>462</v>
      </c>
      <c r="C317" t="str">
        <f>VLOOKUP(A317, Database!$A$2:$B$459, 2, FALSE)</f>
        <v>15 Days / 14 Nights</v>
      </c>
      <c r="D317" s="8">
        <f>VLOOKUP(A317, Database!$A$2:$C$459, 3, FALSE)</f>
        <v>1880</v>
      </c>
      <c r="E317" s="8">
        <f>Table1[[#This Row],[Price]]*0.75-Table1[[#This Row],[Cost per unit of resources]]</f>
        <v>1360</v>
      </c>
      <c r="F317" s="8">
        <f>VLOOKUP(IFERROR(VALUE(LEFT(C317, SEARCH(" ", C317)-1)), 0),Database!$E$2:$F$22, 2, FALSE)</f>
        <v>50</v>
      </c>
      <c r="G317">
        <f ca="1">RANDBETWEEN(Table1[[#This Row],[Minimum Demand]]-10, Table1[[#This Row],[Maximum Demand]]+10)</f>
        <v>36</v>
      </c>
      <c r="H317">
        <f>VLOOKUP(IFERROR(VALUE(LEFT(C317, SEARCH(" ", C317)-1)), 0),Database!$H$2:$I$22, 2, FALSE)</f>
        <v>28</v>
      </c>
      <c r="I317">
        <f>VLOOKUP(IFERROR(VALUE(LEFT(C317, SEARCH(" ", C317)-1)), 0),Database!$K$2:$L$22, 2, FALSE)</f>
        <v>55</v>
      </c>
      <c r="J31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317">
        <f t="shared" ca="1" si="4"/>
        <v>22</v>
      </c>
    </row>
    <row r="318" spans="1:11" x14ac:dyDescent="0.3">
      <c r="A318" t="s">
        <v>96</v>
      </c>
      <c r="B318" t="s">
        <v>463</v>
      </c>
      <c r="C318" t="str">
        <f>VLOOKUP(A318, Database!$A$2:$B$459, 2, FALSE)</f>
        <v>15 Days / 14 Nights</v>
      </c>
      <c r="D318" s="8">
        <f>VLOOKUP(A318, Database!$A$2:$C$459, 3, FALSE)</f>
        <v>1880</v>
      </c>
      <c r="E318" s="8">
        <f>Table1[[#This Row],[Price]]*0.75-Table1[[#This Row],[Cost per unit of resources]]</f>
        <v>1360</v>
      </c>
      <c r="F318" s="8">
        <f>VLOOKUP(IFERROR(VALUE(LEFT(C318, SEARCH(" ", C318)-1)), 0),Database!$E$2:$F$22, 2, FALSE)</f>
        <v>50</v>
      </c>
      <c r="G318">
        <f ca="1">RANDBETWEEN(Table1[[#This Row],[Minimum Demand]]-10, Table1[[#This Row],[Maximum Demand]]+10)</f>
        <v>31</v>
      </c>
      <c r="H318">
        <f>VLOOKUP(IFERROR(VALUE(LEFT(C318, SEARCH(" ", C318)-1)), 0),Database!$H$2:$I$22, 2, FALSE)</f>
        <v>28</v>
      </c>
      <c r="I318">
        <f>VLOOKUP(IFERROR(VALUE(LEFT(C318, SEARCH(" ", C318)-1)), 0),Database!$K$2:$L$22, 2, FALSE)</f>
        <v>55</v>
      </c>
      <c r="J31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318">
        <f t="shared" ca="1" si="4"/>
        <v>22</v>
      </c>
    </row>
    <row r="319" spans="1:11" x14ac:dyDescent="0.3">
      <c r="A319" t="s">
        <v>97</v>
      </c>
      <c r="B319" t="s">
        <v>460</v>
      </c>
      <c r="C319" t="str">
        <f>VLOOKUP(A319, Database!$A$2:$B$459, 2, FALSE)</f>
        <v>1 Day</v>
      </c>
      <c r="D319" s="8">
        <f>VLOOKUP(A319, Database!$A$2:$C$459, 3, FALSE)</f>
        <v>110</v>
      </c>
      <c r="E319" s="8">
        <f>Table1[[#This Row],[Price]]*0.75-Table1[[#This Row],[Cost per unit of resources]]</f>
        <v>72.5</v>
      </c>
      <c r="F319" s="8">
        <f>VLOOKUP(IFERROR(VALUE(LEFT(C319, SEARCH(" ", C319)-1)), 0),Database!$E$2:$F$22, 2, FALSE)</f>
        <v>10</v>
      </c>
      <c r="G319">
        <f ca="1">RANDBETWEEN(Table1[[#This Row],[Minimum Demand]]-10, Table1[[#This Row],[Maximum Demand]]+10)</f>
        <v>92</v>
      </c>
      <c r="H319">
        <f>VLOOKUP(IFERROR(VALUE(LEFT(C319, SEARCH(" ", C319)-1)), 0),Database!$H$2:$I$22, 2, FALSE)</f>
        <v>50</v>
      </c>
      <c r="I319">
        <f>VLOOKUP(IFERROR(VALUE(LEFT(C319, SEARCH(" ", C319)-1)), 0),Database!$K$2:$L$22, 2, FALSE)</f>
        <v>105</v>
      </c>
      <c r="J31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319">
        <f t="shared" ca="1" si="4"/>
        <v>39</v>
      </c>
    </row>
    <row r="320" spans="1:11" x14ac:dyDescent="0.3">
      <c r="A320" t="s">
        <v>97</v>
      </c>
      <c r="B320" t="s">
        <v>461</v>
      </c>
      <c r="C320" t="str">
        <f>VLOOKUP(A320, Database!$A$2:$B$459, 2, FALSE)</f>
        <v>1 Day</v>
      </c>
      <c r="D320" s="8">
        <f>VLOOKUP(A320, Database!$A$2:$C$459, 3, FALSE)</f>
        <v>110</v>
      </c>
      <c r="E320" s="8">
        <f>Table1[[#This Row],[Price]]*0.75-Table1[[#This Row],[Cost per unit of resources]]</f>
        <v>72.5</v>
      </c>
      <c r="F320" s="8">
        <f>VLOOKUP(IFERROR(VALUE(LEFT(C320, SEARCH(" ", C320)-1)), 0),Database!$E$2:$F$22, 2, FALSE)</f>
        <v>10</v>
      </c>
      <c r="G320">
        <f ca="1">RANDBETWEEN(Table1[[#This Row],[Minimum Demand]]-10, Table1[[#This Row],[Maximum Demand]]+10)</f>
        <v>47</v>
      </c>
      <c r="H320">
        <f>VLOOKUP(IFERROR(VALUE(LEFT(C320, SEARCH(" ", C320)-1)), 0),Database!$H$2:$I$22, 2, FALSE)</f>
        <v>50</v>
      </c>
      <c r="I320">
        <f>VLOOKUP(IFERROR(VALUE(LEFT(C320, SEARCH(" ", C320)-1)), 0),Database!$K$2:$L$22, 2, FALSE)</f>
        <v>105</v>
      </c>
      <c r="J32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320">
        <f t="shared" ca="1" si="4"/>
        <v>37</v>
      </c>
    </row>
    <row r="321" spans="1:11" x14ac:dyDescent="0.3">
      <c r="A321" t="s">
        <v>97</v>
      </c>
      <c r="B321" t="s">
        <v>462</v>
      </c>
      <c r="C321" t="str">
        <f>VLOOKUP(A321, Database!$A$2:$B$459, 2, FALSE)</f>
        <v>1 Day</v>
      </c>
      <c r="D321" s="8">
        <f>VLOOKUP(A321, Database!$A$2:$C$459, 3, FALSE)</f>
        <v>110</v>
      </c>
      <c r="E321" s="8">
        <f>Table1[[#This Row],[Price]]*0.75-Table1[[#This Row],[Cost per unit of resources]]</f>
        <v>72.5</v>
      </c>
      <c r="F321" s="8">
        <f>VLOOKUP(IFERROR(VALUE(LEFT(C321, SEARCH(" ", C321)-1)), 0),Database!$E$2:$F$22, 2, FALSE)</f>
        <v>10</v>
      </c>
      <c r="G321">
        <f ca="1">RANDBETWEEN(Table1[[#This Row],[Minimum Demand]]-10, Table1[[#This Row],[Maximum Demand]]+10)</f>
        <v>88</v>
      </c>
      <c r="H321">
        <f>VLOOKUP(IFERROR(VALUE(LEFT(C321, SEARCH(" ", C321)-1)), 0),Database!$H$2:$I$22, 2, FALSE)</f>
        <v>50</v>
      </c>
      <c r="I321">
        <f>VLOOKUP(IFERROR(VALUE(LEFT(C321, SEARCH(" ", C321)-1)), 0),Database!$K$2:$L$22, 2, FALSE)</f>
        <v>105</v>
      </c>
      <c r="J32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321">
        <f t="shared" ca="1" si="4"/>
        <v>24</v>
      </c>
    </row>
    <row r="322" spans="1:11" x14ac:dyDescent="0.3">
      <c r="A322" t="s">
        <v>97</v>
      </c>
      <c r="B322" t="s">
        <v>463</v>
      </c>
      <c r="C322" t="str">
        <f>VLOOKUP(A322, Database!$A$2:$B$459, 2, FALSE)</f>
        <v>1 Day</v>
      </c>
      <c r="D322" s="8">
        <f>VLOOKUP(A322, Database!$A$2:$C$459, 3, FALSE)</f>
        <v>110</v>
      </c>
      <c r="E322" s="8">
        <f>Table1[[#This Row],[Price]]*0.75-Table1[[#This Row],[Cost per unit of resources]]</f>
        <v>72.5</v>
      </c>
      <c r="F322" s="8">
        <f>VLOOKUP(IFERROR(VALUE(LEFT(C322, SEARCH(" ", C322)-1)), 0),Database!$E$2:$F$22, 2, FALSE)</f>
        <v>10</v>
      </c>
      <c r="G322">
        <f ca="1">RANDBETWEEN(Table1[[#This Row],[Minimum Demand]]-10, Table1[[#This Row],[Maximum Demand]]+10)</f>
        <v>81</v>
      </c>
      <c r="H322">
        <f>VLOOKUP(IFERROR(VALUE(LEFT(C322, SEARCH(" ", C322)-1)), 0),Database!$H$2:$I$22, 2, FALSE)</f>
        <v>50</v>
      </c>
      <c r="I322">
        <f>VLOOKUP(IFERROR(VALUE(LEFT(C322, SEARCH(" ", C322)-1)), 0),Database!$K$2:$L$22, 2, FALSE)</f>
        <v>105</v>
      </c>
      <c r="J32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322">
        <f t="shared" ref="K322:K385" ca="1" si="5">RANDBETWEEN(20, 40)</f>
        <v>20</v>
      </c>
    </row>
    <row r="323" spans="1:11" x14ac:dyDescent="0.3">
      <c r="A323" t="s">
        <v>98</v>
      </c>
      <c r="B323" t="s">
        <v>460</v>
      </c>
      <c r="C323" t="str">
        <f>VLOOKUP(A323, Database!$A$2:$B$459, 2, FALSE)</f>
        <v>2 Days / 1 Night</v>
      </c>
      <c r="D323" s="8">
        <f>VLOOKUP(A323, Database!$A$2:$C$459, 3, FALSE)</f>
        <v>485</v>
      </c>
      <c r="E323" s="8">
        <f>Table1[[#This Row],[Price]]*0.75-Table1[[#This Row],[Cost per unit of resources]]</f>
        <v>353.75</v>
      </c>
      <c r="F323" s="8">
        <f>VLOOKUP(IFERROR(VALUE(LEFT(C323, SEARCH(" ", C323)-1)), 0),Database!$E$2:$F$22, 2, FALSE)</f>
        <v>10</v>
      </c>
      <c r="G323">
        <f ca="1">RANDBETWEEN(Table1[[#This Row],[Minimum Demand]]-10, Table1[[#This Row],[Maximum Demand]]+10)</f>
        <v>105</v>
      </c>
      <c r="H323">
        <f>VLOOKUP(IFERROR(VALUE(LEFT(C323, SEARCH(" ", C323)-1)), 0),Database!$H$2:$I$22, 2, FALSE)</f>
        <v>50</v>
      </c>
      <c r="I323">
        <f>VLOOKUP(IFERROR(VALUE(LEFT(C323, SEARCH(" ", C323)-1)), 0),Database!$K$2:$L$22, 2, FALSE)</f>
        <v>105</v>
      </c>
      <c r="J32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25</v>
      </c>
      <c r="K323">
        <f t="shared" ca="1" si="5"/>
        <v>28</v>
      </c>
    </row>
    <row r="324" spans="1:11" x14ac:dyDescent="0.3">
      <c r="A324" t="s">
        <v>98</v>
      </c>
      <c r="B324" t="s">
        <v>461</v>
      </c>
      <c r="C324" t="str">
        <f>VLOOKUP(A324, Database!$A$2:$B$459, 2, FALSE)</f>
        <v>2 Days / 1 Night</v>
      </c>
      <c r="D324" s="8">
        <f>VLOOKUP(A324, Database!$A$2:$C$459, 3, FALSE)</f>
        <v>485</v>
      </c>
      <c r="E324" s="8">
        <f>Table1[[#This Row],[Price]]*0.75-Table1[[#This Row],[Cost per unit of resources]]</f>
        <v>353.75</v>
      </c>
      <c r="F324" s="8">
        <f>VLOOKUP(IFERROR(VALUE(LEFT(C324, SEARCH(" ", C324)-1)), 0),Database!$E$2:$F$22, 2, FALSE)</f>
        <v>10</v>
      </c>
      <c r="G324">
        <f ca="1">RANDBETWEEN(Table1[[#This Row],[Minimum Demand]]-10, Table1[[#This Row],[Maximum Demand]]+10)</f>
        <v>88</v>
      </c>
      <c r="H324">
        <f>VLOOKUP(IFERROR(VALUE(LEFT(C324, SEARCH(" ", C324)-1)), 0),Database!$H$2:$I$22, 2, FALSE)</f>
        <v>50</v>
      </c>
      <c r="I324">
        <f>VLOOKUP(IFERROR(VALUE(LEFT(C324, SEARCH(" ", C324)-1)), 0),Database!$K$2:$L$22, 2, FALSE)</f>
        <v>105</v>
      </c>
      <c r="J32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324">
        <f t="shared" ca="1" si="5"/>
        <v>24</v>
      </c>
    </row>
    <row r="325" spans="1:11" x14ac:dyDescent="0.3">
      <c r="A325" t="s">
        <v>98</v>
      </c>
      <c r="B325" t="s">
        <v>462</v>
      </c>
      <c r="C325" t="str">
        <f>VLOOKUP(A325, Database!$A$2:$B$459, 2, FALSE)</f>
        <v>2 Days / 1 Night</v>
      </c>
      <c r="D325" s="8">
        <f>VLOOKUP(A325, Database!$A$2:$C$459, 3, FALSE)</f>
        <v>485</v>
      </c>
      <c r="E325" s="8">
        <f>Table1[[#This Row],[Price]]*0.75-Table1[[#This Row],[Cost per unit of resources]]</f>
        <v>353.75</v>
      </c>
      <c r="F325" s="8">
        <f>VLOOKUP(IFERROR(VALUE(LEFT(C325, SEARCH(" ", C325)-1)), 0),Database!$E$2:$F$22, 2, FALSE)</f>
        <v>10</v>
      </c>
      <c r="G325">
        <f ca="1">RANDBETWEEN(Table1[[#This Row],[Minimum Demand]]-10, Table1[[#This Row],[Maximum Demand]]+10)</f>
        <v>56</v>
      </c>
      <c r="H325">
        <f>VLOOKUP(IFERROR(VALUE(LEFT(C325, SEARCH(" ", C325)-1)), 0),Database!$H$2:$I$22, 2, FALSE)</f>
        <v>50</v>
      </c>
      <c r="I325">
        <f>VLOOKUP(IFERROR(VALUE(LEFT(C325, SEARCH(" ", C325)-1)), 0),Database!$K$2:$L$22, 2, FALSE)</f>
        <v>105</v>
      </c>
      <c r="J32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325">
        <f t="shared" ca="1" si="5"/>
        <v>21</v>
      </c>
    </row>
    <row r="326" spans="1:11" x14ac:dyDescent="0.3">
      <c r="A326" t="s">
        <v>98</v>
      </c>
      <c r="B326" t="s">
        <v>463</v>
      </c>
      <c r="C326" t="str">
        <f>VLOOKUP(A326, Database!$A$2:$B$459, 2, FALSE)</f>
        <v>2 Days / 1 Night</v>
      </c>
      <c r="D326" s="8">
        <f>VLOOKUP(A326, Database!$A$2:$C$459, 3, FALSE)</f>
        <v>485</v>
      </c>
      <c r="E326" s="8">
        <f>Table1[[#This Row],[Price]]*0.75-Table1[[#This Row],[Cost per unit of resources]]</f>
        <v>353.75</v>
      </c>
      <c r="F326" s="8">
        <f>VLOOKUP(IFERROR(VALUE(LEFT(C326, SEARCH(" ", C326)-1)), 0),Database!$E$2:$F$22, 2, FALSE)</f>
        <v>10</v>
      </c>
      <c r="G326">
        <f ca="1">RANDBETWEEN(Table1[[#This Row],[Minimum Demand]]-10, Table1[[#This Row],[Maximum Demand]]+10)</f>
        <v>79</v>
      </c>
      <c r="H326">
        <f>VLOOKUP(IFERROR(VALUE(LEFT(C326, SEARCH(" ", C326)-1)), 0),Database!$H$2:$I$22, 2, FALSE)</f>
        <v>50</v>
      </c>
      <c r="I326">
        <f>VLOOKUP(IFERROR(VALUE(LEFT(C326, SEARCH(" ", C326)-1)), 0),Database!$K$2:$L$22, 2, FALSE)</f>
        <v>105</v>
      </c>
      <c r="J32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326">
        <f t="shared" ca="1" si="5"/>
        <v>20</v>
      </c>
    </row>
    <row r="327" spans="1:11" x14ac:dyDescent="0.3">
      <c r="A327" t="s">
        <v>99</v>
      </c>
      <c r="B327" t="s">
        <v>460</v>
      </c>
      <c r="C327" t="str">
        <f>VLOOKUP(A327, Database!$A$2:$B$459, 2, FALSE)</f>
        <v>2 Days / 1 Night</v>
      </c>
      <c r="D327" s="8">
        <f>VLOOKUP(A327, Database!$A$2:$C$459, 3, FALSE)</f>
        <v>80</v>
      </c>
      <c r="E327" s="8">
        <f>Table1[[#This Row],[Price]]*0.75-Table1[[#This Row],[Cost per unit of resources]]</f>
        <v>50</v>
      </c>
      <c r="F327" s="8">
        <f>VLOOKUP(IFERROR(VALUE(LEFT(C327, SEARCH(" ", C327)-1)), 0),Database!$E$2:$F$22, 2, FALSE)</f>
        <v>10</v>
      </c>
      <c r="G327">
        <f ca="1">RANDBETWEEN(Table1[[#This Row],[Minimum Demand]]-10, Table1[[#This Row],[Maximum Demand]]+10)</f>
        <v>46</v>
      </c>
      <c r="H327">
        <f>VLOOKUP(IFERROR(VALUE(LEFT(C327, SEARCH(" ", C327)-1)), 0),Database!$H$2:$I$22, 2, FALSE)</f>
        <v>50</v>
      </c>
      <c r="I327">
        <f>VLOOKUP(IFERROR(VALUE(LEFT(C327, SEARCH(" ", C327)-1)), 0),Database!$K$2:$L$22, 2, FALSE)</f>
        <v>105</v>
      </c>
      <c r="J32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327">
        <f t="shared" ca="1" si="5"/>
        <v>37</v>
      </c>
    </row>
    <row r="328" spans="1:11" x14ac:dyDescent="0.3">
      <c r="A328" t="s">
        <v>99</v>
      </c>
      <c r="B328" t="s">
        <v>461</v>
      </c>
      <c r="C328" t="str">
        <f>VLOOKUP(A328, Database!$A$2:$B$459, 2, FALSE)</f>
        <v>2 Days / 1 Night</v>
      </c>
      <c r="D328" s="8">
        <f>VLOOKUP(A328, Database!$A$2:$C$459, 3, FALSE)</f>
        <v>80</v>
      </c>
      <c r="E328" s="8">
        <f>Table1[[#This Row],[Price]]*0.75-Table1[[#This Row],[Cost per unit of resources]]</f>
        <v>50</v>
      </c>
      <c r="F328" s="8">
        <f>VLOOKUP(IFERROR(VALUE(LEFT(C328, SEARCH(" ", C328)-1)), 0),Database!$E$2:$F$22, 2, FALSE)</f>
        <v>10</v>
      </c>
      <c r="G328">
        <f ca="1">RANDBETWEEN(Table1[[#This Row],[Minimum Demand]]-10, Table1[[#This Row],[Maximum Demand]]+10)</f>
        <v>60</v>
      </c>
      <c r="H328">
        <f>VLOOKUP(IFERROR(VALUE(LEFT(C328, SEARCH(" ", C328)-1)), 0),Database!$H$2:$I$22, 2, FALSE)</f>
        <v>50</v>
      </c>
      <c r="I328">
        <f>VLOOKUP(IFERROR(VALUE(LEFT(C328, SEARCH(" ", C328)-1)), 0),Database!$K$2:$L$22, 2, FALSE)</f>
        <v>105</v>
      </c>
      <c r="J32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328">
        <f t="shared" ca="1" si="5"/>
        <v>31</v>
      </c>
    </row>
    <row r="329" spans="1:11" x14ac:dyDescent="0.3">
      <c r="A329" t="s">
        <v>99</v>
      </c>
      <c r="B329" t="s">
        <v>462</v>
      </c>
      <c r="C329" t="str">
        <f>VLOOKUP(A329, Database!$A$2:$B$459, 2, FALSE)</f>
        <v>2 Days / 1 Night</v>
      </c>
      <c r="D329" s="8">
        <f>VLOOKUP(A329, Database!$A$2:$C$459, 3, FALSE)</f>
        <v>80</v>
      </c>
      <c r="E329" s="8">
        <f>Table1[[#This Row],[Price]]*0.75-Table1[[#This Row],[Cost per unit of resources]]</f>
        <v>50</v>
      </c>
      <c r="F329" s="8">
        <f>VLOOKUP(IFERROR(VALUE(LEFT(C329, SEARCH(" ", C329)-1)), 0),Database!$E$2:$F$22, 2, FALSE)</f>
        <v>10</v>
      </c>
      <c r="G329">
        <f ca="1">RANDBETWEEN(Table1[[#This Row],[Minimum Demand]]-10, Table1[[#This Row],[Maximum Demand]]+10)</f>
        <v>44</v>
      </c>
      <c r="H329">
        <f>VLOOKUP(IFERROR(VALUE(LEFT(C329, SEARCH(" ", C329)-1)), 0),Database!$H$2:$I$22, 2, FALSE)</f>
        <v>50</v>
      </c>
      <c r="I329">
        <f>VLOOKUP(IFERROR(VALUE(LEFT(C329, SEARCH(" ", C329)-1)), 0),Database!$K$2:$L$22, 2, FALSE)</f>
        <v>105</v>
      </c>
      <c r="J32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329">
        <f t="shared" ca="1" si="5"/>
        <v>23</v>
      </c>
    </row>
    <row r="330" spans="1:11" x14ac:dyDescent="0.3">
      <c r="A330" t="s">
        <v>99</v>
      </c>
      <c r="B330" t="s">
        <v>463</v>
      </c>
      <c r="C330" t="str">
        <f>VLOOKUP(A330, Database!$A$2:$B$459, 2, FALSE)</f>
        <v>2 Days / 1 Night</v>
      </c>
      <c r="D330" s="8">
        <f>VLOOKUP(A330, Database!$A$2:$C$459, 3, FALSE)</f>
        <v>80</v>
      </c>
      <c r="E330" s="8">
        <f>Table1[[#This Row],[Price]]*0.75-Table1[[#This Row],[Cost per unit of resources]]</f>
        <v>50</v>
      </c>
      <c r="F330" s="8">
        <f>VLOOKUP(IFERROR(VALUE(LEFT(C330, SEARCH(" ", C330)-1)), 0),Database!$E$2:$F$22, 2, FALSE)</f>
        <v>10</v>
      </c>
      <c r="G330">
        <f ca="1">RANDBETWEEN(Table1[[#This Row],[Minimum Demand]]-10, Table1[[#This Row],[Maximum Demand]]+10)</f>
        <v>44</v>
      </c>
      <c r="H330">
        <f>VLOOKUP(IFERROR(VALUE(LEFT(C330, SEARCH(" ", C330)-1)), 0),Database!$H$2:$I$22, 2, FALSE)</f>
        <v>50</v>
      </c>
      <c r="I330">
        <f>VLOOKUP(IFERROR(VALUE(LEFT(C330, SEARCH(" ", C330)-1)), 0),Database!$K$2:$L$22, 2, FALSE)</f>
        <v>105</v>
      </c>
      <c r="J33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330">
        <f t="shared" ca="1" si="5"/>
        <v>28</v>
      </c>
    </row>
    <row r="331" spans="1:11" x14ac:dyDescent="0.3">
      <c r="A331" t="s">
        <v>100</v>
      </c>
      <c r="B331" t="s">
        <v>462</v>
      </c>
      <c r="C331" t="str">
        <f>VLOOKUP(A331, Database!$A$2:$B$459, 2, FALSE)</f>
        <v>1 Day</v>
      </c>
      <c r="D331" s="8">
        <f>VLOOKUP(A331, Database!$A$2:$C$459, 3, FALSE)</f>
        <v>40</v>
      </c>
      <c r="E331" s="8">
        <f>Table1[[#This Row],[Price]]*0.75-Table1[[#This Row],[Cost per unit of resources]]</f>
        <v>20</v>
      </c>
      <c r="F331" s="8">
        <f>VLOOKUP(IFERROR(VALUE(LEFT(C331, SEARCH(" ", C331)-1)), 0),Database!$E$2:$F$22, 2, FALSE)</f>
        <v>10</v>
      </c>
      <c r="G331">
        <f ca="1">RANDBETWEEN(Table1[[#This Row],[Minimum Demand]]-10, Table1[[#This Row],[Maximum Demand]]+10)</f>
        <v>41</v>
      </c>
      <c r="H331">
        <f>VLOOKUP(IFERROR(VALUE(LEFT(C331, SEARCH(" ", C331)-1)), 0),Database!$H$2:$I$22, 2, FALSE)</f>
        <v>50</v>
      </c>
      <c r="I331">
        <f>VLOOKUP(IFERROR(VALUE(LEFT(C331, SEARCH(" ", C331)-1)), 0),Database!$K$2:$L$22, 2, FALSE)</f>
        <v>105</v>
      </c>
      <c r="J33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331">
        <f t="shared" ca="1" si="5"/>
        <v>29</v>
      </c>
    </row>
    <row r="332" spans="1:11" x14ac:dyDescent="0.3">
      <c r="A332" t="s">
        <v>100</v>
      </c>
      <c r="B332" t="s">
        <v>463</v>
      </c>
      <c r="C332" t="str">
        <f>VLOOKUP(A332, Database!$A$2:$B$459, 2, FALSE)</f>
        <v>1 Day</v>
      </c>
      <c r="D332" s="8">
        <f>VLOOKUP(A332, Database!$A$2:$C$459, 3, FALSE)</f>
        <v>40</v>
      </c>
      <c r="E332" s="8">
        <f>Table1[[#This Row],[Price]]*0.75-Table1[[#This Row],[Cost per unit of resources]]</f>
        <v>20</v>
      </c>
      <c r="F332" s="8">
        <f>VLOOKUP(IFERROR(VALUE(LEFT(C332, SEARCH(" ", C332)-1)), 0),Database!$E$2:$F$22, 2, FALSE)</f>
        <v>10</v>
      </c>
      <c r="G332">
        <f ca="1">RANDBETWEEN(Table1[[#This Row],[Minimum Demand]]-10, Table1[[#This Row],[Maximum Demand]]+10)</f>
        <v>94</v>
      </c>
      <c r="H332">
        <f>VLOOKUP(IFERROR(VALUE(LEFT(C332, SEARCH(" ", C332)-1)), 0),Database!$H$2:$I$22, 2, FALSE)</f>
        <v>50</v>
      </c>
      <c r="I332">
        <f>VLOOKUP(IFERROR(VALUE(LEFT(C332, SEARCH(" ", C332)-1)), 0),Database!$K$2:$L$22, 2, FALSE)</f>
        <v>105</v>
      </c>
      <c r="J33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332">
        <f t="shared" ca="1" si="5"/>
        <v>34</v>
      </c>
    </row>
    <row r="333" spans="1:11" x14ac:dyDescent="0.3">
      <c r="A333" t="s">
        <v>101</v>
      </c>
      <c r="B333" t="s">
        <v>462</v>
      </c>
      <c r="C333" t="str">
        <f>VLOOKUP(A333, Database!$A$2:$B$459, 2, FALSE)</f>
        <v>1 Day</v>
      </c>
      <c r="D333" s="8">
        <f>VLOOKUP(A333, Database!$A$2:$C$459, 3, FALSE)</f>
        <v>99</v>
      </c>
      <c r="E333" s="8">
        <f>Table1[[#This Row],[Price]]*0.75-Table1[[#This Row],[Cost per unit of resources]]</f>
        <v>64.25</v>
      </c>
      <c r="F333" s="8">
        <f>VLOOKUP(IFERROR(VALUE(LEFT(C333, SEARCH(" ", C333)-1)), 0),Database!$E$2:$F$22, 2, FALSE)</f>
        <v>10</v>
      </c>
      <c r="G333">
        <f ca="1">RANDBETWEEN(Table1[[#This Row],[Minimum Demand]]-10, Table1[[#This Row],[Maximum Demand]]+10)</f>
        <v>44</v>
      </c>
      <c r="H333">
        <f>VLOOKUP(IFERROR(VALUE(LEFT(C333, SEARCH(" ", C333)-1)), 0),Database!$H$2:$I$22, 2, FALSE)</f>
        <v>50</v>
      </c>
      <c r="I333">
        <f>VLOOKUP(IFERROR(VALUE(LEFT(C333, SEARCH(" ", C333)-1)), 0),Database!$K$2:$L$22, 2, FALSE)</f>
        <v>105</v>
      </c>
      <c r="J33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333">
        <f t="shared" ca="1" si="5"/>
        <v>26</v>
      </c>
    </row>
    <row r="334" spans="1:11" x14ac:dyDescent="0.3">
      <c r="A334" t="s">
        <v>101</v>
      </c>
      <c r="B334" t="s">
        <v>461</v>
      </c>
      <c r="C334" t="str">
        <f>VLOOKUP(A334, Database!$A$2:$B$459, 2, FALSE)</f>
        <v>1 Day</v>
      </c>
      <c r="D334" s="8">
        <f>VLOOKUP(A334, Database!$A$2:$C$459, 3, FALSE)</f>
        <v>99</v>
      </c>
      <c r="E334" s="8">
        <f>Table1[[#This Row],[Price]]*0.75-Table1[[#This Row],[Cost per unit of resources]]</f>
        <v>64.25</v>
      </c>
      <c r="F334" s="8">
        <f>VLOOKUP(IFERROR(VALUE(LEFT(C334, SEARCH(" ", C334)-1)), 0),Database!$E$2:$F$22, 2, FALSE)</f>
        <v>10</v>
      </c>
      <c r="G334">
        <f ca="1">RANDBETWEEN(Table1[[#This Row],[Minimum Demand]]-10, Table1[[#This Row],[Maximum Demand]]+10)</f>
        <v>55</v>
      </c>
      <c r="H334">
        <f>VLOOKUP(IFERROR(VALUE(LEFT(C334, SEARCH(" ", C334)-1)), 0),Database!$H$2:$I$22, 2, FALSE)</f>
        <v>50</v>
      </c>
      <c r="I334">
        <f>VLOOKUP(IFERROR(VALUE(LEFT(C334, SEARCH(" ", C334)-1)), 0),Database!$K$2:$L$22, 2, FALSE)</f>
        <v>105</v>
      </c>
      <c r="J33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334">
        <f t="shared" ca="1" si="5"/>
        <v>26</v>
      </c>
    </row>
    <row r="335" spans="1:11" x14ac:dyDescent="0.3">
      <c r="A335" t="s">
        <v>101</v>
      </c>
      <c r="B335" t="s">
        <v>460</v>
      </c>
      <c r="C335" t="str">
        <f>VLOOKUP(A335, Database!$A$2:$B$459, 2, FALSE)</f>
        <v>1 Day</v>
      </c>
      <c r="D335" s="8">
        <f>VLOOKUP(A335, Database!$A$2:$C$459, 3, FALSE)</f>
        <v>99</v>
      </c>
      <c r="E335" s="8">
        <f>Table1[[#This Row],[Price]]*0.75-Table1[[#This Row],[Cost per unit of resources]]</f>
        <v>64.25</v>
      </c>
      <c r="F335" s="8">
        <f>VLOOKUP(IFERROR(VALUE(LEFT(C335, SEARCH(" ", C335)-1)), 0),Database!$E$2:$F$22, 2, FALSE)</f>
        <v>10</v>
      </c>
      <c r="G335">
        <f ca="1">RANDBETWEEN(Table1[[#This Row],[Minimum Demand]]-10, Table1[[#This Row],[Maximum Demand]]+10)</f>
        <v>51</v>
      </c>
      <c r="H335">
        <f>VLOOKUP(IFERROR(VALUE(LEFT(C335, SEARCH(" ", C335)-1)), 0),Database!$H$2:$I$22, 2, FALSE)</f>
        <v>50</v>
      </c>
      <c r="I335">
        <f>VLOOKUP(IFERROR(VALUE(LEFT(C335, SEARCH(" ", C335)-1)), 0),Database!$K$2:$L$22, 2, FALSE)</f>
        <v>105</v>
      </c>
      <c r="J33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335">
        <f t="shared" ca="1" si="5"/>
        <v>33</v>
      </c>
    </row>
    <row r="336" spans="1:11" x14ac:dyDescent="0.3">
      <c r="A336" t="s">
        <v>102</v>
      </c>
      <c r="B336" t="s">
        <v>462</v>
      </c>
      <c r="C336" t="str">
        <f>VLOOKUP(A336, Database!$A$2:$B$459, 2, FALSE)</f>
        <v>5 Days / 4 Nights</v>
      </c>
      <c r="D336" s="8">
        <f>VLOOKUP(A336, Database!$A$2:$C$459, 3, FALSE)</f>
        <v>665</v>
      </c>
      <c r="E336" s="8">
        <f>Table1[[#This Row],[Price]]*0.75-Table1[[#This Row],[Cost per unit of resources]]</f>
        <v>478.75</v>
      </c>
      <c r="F336" s="8">
        <f>VLOOKUP(IFERROR(VALUE(LEFT(C336, SEARCH(" ", C336)-1)), 0),Database!$E$2:$F$22, 2, FALSE)</f>
        <v>20</v>
      </c>
      <c r="G336">
        <f ca="1">RANDBETWEEN(Table1[[#This Row],[Minimum Demand]]-10, Table1[[#This Row],[Maximum Demand]]+10)</f>
        <v>40</v>
      </c>
      <c r="H336">
        <f>VLOOKUP(IFERROR(VALUE(LEFT(C336, SEARCH(" ", C336)-1)), 0),Database!$H$2:$I$22, 2, FALSE)</f>
        <v>50</v>
      </c>
      <c r="I336">
        <f>VLOOKUP(IFERROR(VALUE(LEFT(C336, SEARCH(" ", C336)-1)), 0),Database!$K$2:$L$22, 2, FALSE)</f>
        <v>105</v>
      </c>
      <c r="J33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336">
        <f t="shared" ca="1" si="5"/>
        <v>21</v>
      </c>
    </row>
    <row r="337" spans="1:11" x14ac:dyDescent="0.3">
      <c r="A337" t="s">
        <v>102</v>
      </c>
      <c r="B337" t="s">
        <v>463</v>
      </c>
      <c r="C337" t="str">
        <f>VLOOKUP(A337, Database!$A$2:$B$459, 2, FALSE)</f>
        <v>5 Days / 4 Nights</v>
      </c>
      <c r="D337" s="8">
        <f>VLOOKUP(A337, Database!$A$2:$C$459, 3, FALSE)</f>
        <v>665</v>
      </c>
      <c r="E337" s="8">
        <f>Table1[[#This Row],[Price]]*0.75-Table1[[#This Row],[Cost per unit of resources]]</f>
        <v>478.75</v>
      </c>
      <c r="F337" s="8">
        <f>VLOOKUP(IFERROR(VALUE(LEFT(C337, SEARCH(" ", C337)-1)), 0),Database!$E$2:$F$22, 2, FALSE)</f>
        <v>20</v>
      </c>
      <c r="G337">
        <f ca="1">RANDBETWEEN(Table1[[#This Row],[Minimum Demand]]-10, Table1[[#This Row],[Maximum Demand]]+10)</f>
        <v>76</v>
      </c>
      <c r="H337">
        <f>VLOOKUP(IFERROR(VALUE(LEFT(C337, SEARCH(" ", C337)-1)), 0),Database!$H$2:$I$22, 2, FALSE)</f>
        <v>50</v>
      </c>
      <c r="I337">
        <f>VLOOKUP(IFERROR(VALUE(LEFT(C337, SEARCH(" ", C337)-1)), 0),Database!$K$2:$L$22, 2, FALSE)</f>
        <v>105</v>
      </c>
      <c r="J33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337">
        <f t="shared" ca="1" si="5"/>
        <v>24</v>
      </c>
    </row>
    <row r="338" spans="1:11" x14ac:dyDescent="0.3">
      <c r="A338" t="s">
        <v>103</v>
      </c>
      <c r="B338" t="s">
        <v>462</v>
      </c>
      <c r="C338" t="str">
        <f>VLOOKUP(A338, Database!$A$2:$B$459, 2, FALSE)</f>
        <v>2 Days / 1 Night</v>
      </c>
      <c r="D338" s="8">
        <f>VLOOKUP(A338, Database!$A$2:$C$459, 3, FALSE)</f>
        <v>425</v>
      </c>
      <c r="E338" s="8">
        <f>Table1[[#This Row],[Price]]*0.75-Table1[[#This Row],[Cost per unit of resources]]</f>
        <v>308.75</v>
      </c>
      <c r="F338" s="8">
        <f>VLOOKUP(IFERROR(VALUE(LEFT(C338, SEARCH(" ", C338)-1)), 0),Database!$E$2:$F$22, 2, FALSE)</f>
        <v>10</v>
      </c>
      <c r="G338">
        <f ca="1">RANDBETWEEN(Table1[[#This Row],[Minimum Demand]]-10, Table1[[#This Row],[Maximum Demand]]+10)</f>
        <v>60</v>
      </c>
      <c r="H338">
        <f>VLOOKUP(IFERROR(VALUE(LEFT(C338, SEARCH(" ", C338)-1)), 0),Database!$H$2:$I$22, 2, FALSE)</f>
        <v>50</v>
      </c>
      <c r="I338">
        <f>VLOOKUP(IFERROR(VALUE(LEFT(C338, SEARCH(" ", C338)-1)), 0),Database!$K$2:$L$22, 2, FALSE)</f>
        <v>105</v>
      </c>
      <c r="J33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338">
        <f t="shared" ca="1" si="5"/>
        <v>28</v>
      </c>
    </row>
    <row r="339" spans="1:11" x14ac:dyDescent="0.3">
      <c r="A339" t="s">
        <v>103</v>
      </c>
      <c r="B339" t="s">
        <v>461</v>
      </c>
      <c r="C339" t="str">
        <f>VLOOKUP(A339, Database!$A$2:$B$459, 2, FALSE)</f>
        <v>2 Days / 1 Night</v>
      </c>
      <c r="D339" s="8">
        <f>VLOOKUP(A339, Database!$A$2:$C$459, 3, FALSE)</f>
        <v>425</v>
      </c>
      <c r="E339" s="8">
        <f>Table1[[#This Row],[Price]]*0.75-Table1[[#This Row],[Cost per unit of resources]]</f>
        <v>308.75</v>
      </c>
      <c r="F339" s="8">
        <f>VLOOKUP(IFERROR(VALUE(LEFT(C339, SEARCH(" ", C339)-1)), 0),Database!$E$2:$F$22, 2, FALSE)</f>
        <v>10</v>
      </c>
      <c r="G339">
        <f ca="1">RANDBETWEEN(Table1[[#This Row],[Minimum Demand]]-10, Table1[[#This Row],[Maximum Demand]]+10)</f>
        <v>70</v>
      </c>
      <c r="H339">
        <f>VLOOKUP(IFERROR(VALUE(LEFT(C339, SEARCH(" ", C339)-1)), 0),Database!$H$2:$I$22, 2, FALSE)</f>
        <v>50</v>
      </c>
      <c r="I339">
        <f>VLOOKUP(IFERROR(VALUE(LEFT(C339, SEARCH(" ", C339)-1)), 0),Database!$K$2:$L$22, 2, FALSE)</f>
        <v>105</v>
      </c>
      <c r="J33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339">
        <f t="shared" ca="1" si="5"/>
        <v>24</v>
      </c>
    </row>
    <row r="340" spans="1:11" x14ac:dyDescent="0.3">
      <c r="A340" t="s">
        <v>103</v>
      </c>
      <c r="B340" t="s">
        <v>460</v>
      </c>
      <c r="C340" t="str">
        <f>VLOOKUP(A340, Database!$A$2:$B$459, 2, FALSE)</f>
        <v>2 Days / 1 Night</v>
      </c>
      <c r="D340" s="8">
        <f>VLOOKUP(A340, Database!$A$2:$C$459, 3, FALSE)</f>
        <v>425</v>
      </c>
      <c r="E340" s="8">
        <f>Table1[[#This Row],[Price]]*0.75-Table1[[#This Row],[Cost per unit of resources]]</f>
        <v>308.75</v>
      </c>
      <c r="F340" s="8">
        <f>VLOOKUP(IFERROR(VALUE(LEFT(C340, SEARCH(" ", C340)-1)), 0),Database!$E$2:$F$22, 2, FALSE)</f>
        <v>10</v>
      </c>
      <c r="G340">
        <f ca="1">RANDBETWEEN(Table1[[#This Row],[Minimum Demand]]-10, Table1[[#This Row],[Maximum Demand]]+10)</f>
        <v>52</v>
      </c>
      <c r="H340">
        <f>VLOOKUP(IFERROR(VALUE(LEFT(C340, SEARCH(" ", C340)-1)), 0),Database!$H$2:$I$22, 2, FALSE)</f>
        <v>50</v>
      </c>
      <c r="I340">
        <f>VLOOKUP(IFERROR(VALUE(LEFT(C340, SEARCH(" ", C340)-1)), 0),Database!$K$2:$L$22, 2, FALSE)</f>
        <v>105</v>
      </c>
      <c r="J34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340">
        <f t="shared" ca="1" si="5"/>
        <v>35</v>
      </c>
    </row>
    <row r="341" spans="1:11" x14ac:dyDescent="0.3">
      <c r="A341" t="s">
        <v>104</v>
      </c>
      <c r="B341" t="s">
        <v>460</v>
      </c>
      <c r="C341" t="str">
        <f>VLOOKUP(A341, Database!$A$2:$B$459, 2, FALSE)</f>
        <v>2 Days / 1 Night</v>
      </c>
      <c r="D341" s="8">
        <f>VLOOKUP(A341, Database!$A$2:$C$459, 3, FALSE)</f>
        <v>450</v>
      </c>
      <c r="E341" s="8">
        <f>Table1[[#This Row],[Price]]*0.75-Table1[[#This Row],[Cost per unit of resources]]</f>
        <v>327.5</v>
      </c>
      <c r="F341" s="8">
        <f>VLOOKUP(IFERROR(VALUE(LEFT(C341, SEARCH(" ", C341)-1)), 0),Database!$E$2:$F$22, 2, FALSE)</f>
        <v>10</v>
      </c>
      <c r="G341">
        <f ca="1">RANDBETWEEN(Table1[[#This Row],[Minimum Demand]]-10, Table1[[#This Row],[Maximum Demand]]+10)</f>
        <v>47</v>
      </c>
      <c r="H341">
        <f>VLOOKUP(IFERROR(VALUE(LEFT(C341, SEARCH(" ", C341)-1)), 0),Database!$H$2:$I$22, 2, FALSE)</f>
        <v>50</v>
      </c>
      <c r="I341">
        <f>VLOOKUP(IFERROR(VALUE(LEFT(C341, SEARCH(" ", C341)-1)), 0),Database!$K$2:$L$22, 2, FALSE)</f>
        <v>105</v>
      </c>
      <c r="J34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341">
        <f t="shared" ca="1" si="5"/>
        <v>32</v>
      </c>
    </row>
    <row r="342" spans="1:11" x14ac:dyDescent="0.3">
      <c r="A342" t="s">
        <v>104</v>
      </c>
      <c r="B342" t="s">
        <v>461</v>
      </c>
      <c r="C342" t="str">
        <f>VLOOKUP(A342, Database!$A$2:$B$459, 2, FALSE)</f>
        <v>2 Days / 1 Night</v>
      </c>
      <c r="D342" s="8">
        <f>VLOOKUP(A342, Database!$A$2:$C$459, 3, FALSE)</f>
        <v>450</v>
      </c>
      <c r="E342" s="8">
        <f>Table1[[#This Row],[Price]]*0.75-Table1[[#This Row],[Cost per unit of resources]]</f>
        <v>327.5</v>
      </c>
      <c r="F342" s="8">
        <f>VLOOKUP(IFERROR(VALUE(LEFT(C342, SEARCH(" ", C342)-1)), 0),Database!$E$2:$F$22, 2, FALSE)</f>
        <v>10</v>
      </c>
      <c r="G342">
        <f ca="1">RANDBETWEEN(Table1[[#This Row],[Minimum Demand]]-10, Table1[[#This Row],[Maximum Demand]]+10)</f>
        <v>112</v>
      </c>
      <c r="H342">
        <f>VLOOKUP(IFERROR(VALUE(LEFT(C342, SEARCH(" ", C342)-1)), 0),Database!$H$2:$I$22, 2, FALSE)</f>
        <v>50</v>
      </c>
      <c r="I342">
        <f>VLOOKUP(IFERROR(VALUE(LEFT(C342, SEARCH(" ", C342)-1)), 0),Database!$K$2:$L$22, 2, FALSE)</f>
        <v>105</v>
      </c>
      <c r="J34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342">
        <f t="shared" ca="1" si="5"/>
        <v>34</v>
      </c>
    </row>
    <row r="343" spans="1:11" x14ac:dyDescent="0.3">
      <c r="A343" t="s">
        <v>104</v>
      </c>
      <c r="B343" t="s">
        <v>462</v>
      </c>
      <c r="C343" t="str">
        <f>VLOOKUP(A343, Database!$A$2:$B$459, 2, FALSE)</f>
        <v>2 Days / 1 Night</v>
      </c>
      <c r="D343" s="8">
        <f>VLOOKUP(A343, Database!$A$2:$C$459, 3, FALSE)</f>
        <v>450</v>
      </c>
      <c r="E343" s="8">
        <f>Table1[[#This Row],[Price]]*0.75-Table1[[#This Row],[Cost per unit of resources]]</f>
        <v>327.5</v>
      </c>
      <c r="F343" s="8">
        <f>VLOOKUP(IFERROR(VALUE(LEFT(C343, SEARCH(" ", C343)-1)), 0),Database!$E$2:$F$22, 2, FALSE)</f>
        <v>10</v>
      </c>
      <c r="G343">
        <f ca="1">RANDBETWEEN(Table1[[#This Row],[Minimum Demand]]-10, Table1[[#This Row],[Maximum Demand]]+10)</f>
        <v>57</v>
      </c>
      <c r="H343">
        <f>VLOOKUP(IFERROR(VALUE(LEFT(C343, SEARCH(" ", C343)-1)), 0),Database!$H$2:$I$22, 2, FALSE)</f>
        <v>50</v>
      </c>
      <c r="I343">
        <f>VLOOKUP(IFERROR(VALUE(LEFT(C343, SEARCH(" ", C343)-1)), 0),Database!$K$2:$L$22, 2, FALSE)</f>
        <v>105</v>
      </c>
      <c r="J34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343">
        <f t="shared" ca="1" si="5"/>
        <v>30</v>
      </c>
    </row>
    <row r="344" spans="1:11" x14ac:dyDescent="0.3">
      <c r="A344" t="s">
        <v>104</v>
      </c>
      <c r="B344" t="s">
        <v>463</v>
      </c>
      <c r="C344" t="str">
        <f>VLOOKUP(A344, Database!$A$2:$B$459, 2, FALSE)</f>
        <v>2 Days / 1 Night</v>
      </c>
      <c r="D344" s="8">
        <f>VLOOKUP(A344, Database!$A$2:$C$459, 3, FALSE)</f>
        <v>450</v>
      </c>
      <c r="E344" s="8">
        <f>Table1[[#This Row],[Price]]*0.75-Table1[[#This Row],[Cost per unit of resources]]</f>
        <v>327.5</v>
      </c>
      <c r="F344" s="8">
        <f>VLOOKUP(IFERROR(VALUE(LEFT(C344, SEARCH(" ", C344)-1)), 0),Database!$E$2:$F$22, 2, FALSE)</f>
        <v>10</v>
      </c>
      <c r="G344">
        <f ca="1">RANDBETWEEN(Table1[[#This Row],[Minimum Demand]]-10, Table1[[#This Row],[Maximum Demand]]+10)</f>
        <v>90</v>
      </c>
      <c r="H344">
        <f>VLOOKUP(IFERROR(VALUE(LEFT(C344, SEARCH(" ", C344)-1)), 0),Database!$H$2:$I$22, 2, FALSE)</f>
        <v>50</v>
      </c>
      <c r="I344">
        <f>VLOOKUP(IFERROR(VALUE(LEFT(C344, SEARCH(" ", C344)-1)), 0),Database!$K$2:$L$22, 2, FALSE)</f>
        <v>105</v>
      </c>
      <c r="J34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344">
        <f t="shared" ca="1" si="5"/>
        <v>34</v>
      </c>
    </row>
    <row r="345" spans="1:11" x14ac:dyDescent="0.3">
      <c r="A345" t="s">
        <v>105</v>
      </c>
      <c r="B345" t="s">
        <v>460</v>
      </c>
      <c r="C345" t="str">
        <f>VLOOKUP(A345, Database!$A$2:$B$459, 2, FALSE)</f>
        <v>2 Days / 1 Night</v>
      </c>
      <c r="D345" s="8">
        <f>VLOOKUP(A345, Database!$A$2:$C$459, 3, FALSE)</f>
        <v>280</v>
      </c>
      <c r="E345" s="8">
        <f>Table1[[#This Row],[Price]]*0.75-Table1[[#This Row],[Cost per unit of resources]]</f>
        <v>200</v>
      </c>
      <c r="F345" s="8">
        <f>VLOOKUP(IFERROR(VALUE(LEFT(C345, SEARCH(" ", C345)-1)), 0),Database!$E$2:$F$22, 2, FALSE)</f>
        <v>10</v>
      </c>
      <c r="G345">
        <f ca="1">RANDBETWEEN(Table1[[#This Row],[Minimum Demand]]-10, Table1[[#This Row],[Maximum Demand]]+10)</f>
        <v>65</v>
      </c>
      <c r="H345">
        <f>VLOOKUP(IFERROR(VALUE(LEFT(C345, SEARCH(" ", C345)-1)), 0),Database!$H$2:$I$22, 2, FALSE)</f>
        <v>50</v>
      </c>
      <c r="I345">
        <f>VLOOKUP(IFERROR(VALUE(LEFT(C345, SEARCH(" ", C345)-1)), 0),Database!$K$2:$L$22, 2, FALSE)</f>
        <v>105</v>
      </c>
      <c r="J34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345">
        <f t="shared" ca="1" si="5"/>
        <v>35</v>
      </c>
    </row>
    <row r="346" spans="1:11" x14ac:dyDescent="0.3">
      <c r="A346" t="s">
        <v>105</v>
      </c>
      <c r="B346" t="s">
        <v>461</v>
      </c>
      <c r="C346" t="str">
        <f>VLOOKUP(A346, Database!$A$2:$B$459, 2, FALSE)</f>
        <v>2 Days / 1 Night</v>
      </c>
      <c r="D346" s="8">
        <f>VLOOKUP(A346, Database!$A$2:$C$459, 3, FALSE)</f>
        <v>280</v>
      </c>
      <c r="E346" s="8">
        <f>Table1[[#This Row],[Price]]*0.75-Table1[[#This Row],[Cost per unit of resources]]</f>
        <v>200</v>
      </c>
      <c r="F346" s="8">
        <f>VLOOKUP(IFERROR(VALUE(LEFT(C346, SEARCH(" ", C346)-1)), 0),Database!$E$2:$F$22, 2, FALSE)</f>
        <v>10</v>
      </c>
      <c r="G346">
        <f ca="1">RANDBETWEEN(Table1[[#This Row],[Minimum Demand]]-10, Table1[[#This Row],[Maximum Demand]]+10)</f>
        <v>95</v>
      </c>
      <c r="H346">
        <f>VLOOKUP(IFERROR(VALUE(LEFT(C346, SEARCH(" ", C346)-1)), 0),Database!$H$2:$I$22, 2, FALSE)</f>
        <v>50</v>
      </c>
      <c r="I346">
        <f>VLOOKUP(IFERROR(VALUE(LEFT(C346, SEARCH(" ", C346)-1)), 0),Database!$K$2:$L$22, 2, FALSE)</f>
        <v>105</v>
      </c>
      <c r="J34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17</v>
      </c>
      <c r="K346">
        <f t="shared" ca="1" si="5"/>
        <v>21</v>
      </c>
    </row>
    <row r="347" spans="1:11" x14ac:dyDescent="0.3">
      <c r="A347" t="s">
        <v>105</v>
      </c>
      <c r="B347" t="s">
        <v>463</v>
      </c>
      <c r="C347" t="str">
        <f>VLOOKUP(A347, Database!$A$2:$B$459, 2, FALSE)</f>
        <v>2 Days / 1 Night</v>
      </c>
      <c r="D347" s="8">
        <f>VLOOKUP(A347, Database!$A$2:$C$459, 3, FALSE)</f>
        <v>280</v>
      </c>
      <c r="E347" s="8">
        <f>Table1[[#This Row],[Price]]*0.75-Table1[[#This Row],[Cost per unit of resources]]</f>
        <v>200</v>
      </c>
      <c r="F347" s="8">
        <f>VLOOKUP(IFERROR(VALUE(LEFT(C347, SEARCH(" ", C347)-1)), 0),Database!$E$2:$F$22, 2, FALSE)</f>
        <v>10</v>
      </c>
      <c r="G347">
        <f ca="1">RANDBETWEEN(Table1[[#This Row],[Minimum Demand]]-10, Table1[[#This Row],[Maximum Demand]]+10)</f>
        <v>104</v>
      </c>
      <c r="H347">
        <f>VLOOKUP(IFERROR(VALUE(LEFT(C347, SEARCH(" ", C347)-1)), 0),Database!$H$2:$I$22, 2, FALSE)</f>
        <v>50</v>
      </c>
      <c r="I347">
        <f>VLOOKUP(IFERROR(VALUE(LEFT(C347, SEARCH(" ", C347)-1)), 0),Database!$K$2:$L$22, 2, FALSE)</f>
        <v>105</v>
      </c>
      <c r="J34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17</v>
      </c>
      <c r="K347">
        <f t="shared" ca="1" si="5"/>
        <v>21</v>
      </c>
    </row>
    <row r="348" spans="1:11" x14ac:dyDescent="0.3">
      <c r="A348" t="s">
        <v>106</v>
      </c>
      <c r="B348" t="s">
        <v>460</v>
      </c>
      <c r="C348" t="str">
        <f>VLOOKUP(A348, Database!$A$2:$B$459, 2, FALSE)</f>
        <v>6 Days / 5 Nights</v>
      </c>
      <c r="D348" s="8">
        <f>VLOOKUP(A348, Database!$A$2:$C$459, 3, FALSE)</f>
        <v>900</v>
      </c>
      <c r="E348" s="8">
        <f>Table1[[#This Row],[Price]]*0.75-Table1[[#This Row],[Cost per unit of resources]]</f>
        <v>655</v>
      </c>
      <c r="F348" s="8">
        <f>VLOOKUP(IFERROR(VALUE(LEFT(C348, SEARCH(" ", C348)-1)), 0),Database!$E$2:$F$22, 2, FALSE)</f>
        <v>20</v>
      </c>
      <c r="G348">
        <f ca="1">RANDBETWEEN(Table1[[#This Row],[Minimum Demand]]-10, Table1[[#This Row],[Maximum Demand]]+10)</f>
        <v>105</v>
      </c>
      <c r="H348">
        <f>VLOOKUP(IFERROR(VALUE(LEFT(C348, SEARCH(" ", C348)-1)), 0),Database!$H$2:$I$22, 2, FALSE)</f>
        <v>50</v>
      </c>
      <c r="I348">
        <f>VLOOKUP(IFERROR(VALUE(LEFT(C348, SEARCH(" ", C348)-1)), 0),Database!$K$2:$L$22, 2, FALSE)</f>
        <v>105</v>
      </c>
      <c r="J34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34</v>
      </c>
      <c r="K348">
        <f t="shared" ca="1" si="5"/>
        <v>38</v>
      </c>
    </row>
    <row r="349" spans="1:11" x14ac:dyDescent="0.3">
      <c r="A349" t="s">
        <v>106</v>
      </c>
      <c r="B349" t="s">
        <v>461</v>
      </c>
      <c r="C349" t="str">
        <f>VLOOKUP(A349, Database!$A$2:$B$459, 2, FALSE)</f>
        <v>6 Days / 5 Nights</v>
      </c>
      <c r="D349" s="8">
        <f>VLOOKUP(A349, Database!$A$2:$C$459, 3, FALSE)</f>
        <v>900</v>
      </c>
      <c r="E349" s="8">
        <f>Table1[[#This Row],[Price]]*0.75-Table1[[#This Row],[Cost per unit of resources]]</f>
        <v>655</v>
      </c>
      <c r="F349" s="8">
        <f>VLOOKUP(IFERROR(VALUE(LEFT(C349, SEARCH(" ", C349)-1)), 0),Database!$E$2:$F$22, 2, FALSE)</f>
        <v>20</v>
      </c>
      <c r="G349">
        <f ca="1">RANDBETWEEN(Table1[[#This Row],[Minimum Demand]]-10, Table1[[#This Row],[Maximum Demand]]+10)</f>
        <v>110</v>
      </c>
      <c r="H349">
        <f>VLOOKUP(IFERROR(VALUE(LEFT(C349, SEARCH(" ", C349)-1)), 0),Database!$H$2:$I$22, 2, FALSE)</f>
        <v>50</v>
      </c>
      <c r="I349">
        <f>VLOOKUP(IFERROR(VALUE(LEFT(C349, SEARCH(" ", C349)-1)), 0),Database!$K$2:$L$22, 2, FALSE)</f>
        <v>105</v>
      </c>
      <c r="J34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349">
        <f t="shared" ca="1" si="5"/>
        <v>33</v>
      </c>
    </row>
    <row r="350" spans="1:11" x14ac:dyDescent="0.3">
      <c r="A350" t="s">
        <v>106</v>
      </c>
      <c r="B350" t="s">
        <v>462</v>
      </c>
      <c r="C350" t="str">
        <f>VLOOKUP(A350, Database!$A$2:$B$459, 2, FALSE)</f>
        <v>6 Days / 5 Nights</v>
      </c>
      <c r="D350" s="8">
        <f>VLOOKUP(A350, Database!$A$2:$C$459, 3, FALSE)</f>
        <v>900</v>
      </c>
      <c r="E350" s="8">
        <f>Table1[[#This Row],[Price]]*0.75-Table1[[#This Row],[Cost per unit of resources]]</f>
        <v>655</v>
      </c>
      <c r="F350" s="8">
        <f>VLOOKUP(IFERROR(VALUE(LEFT(C350, SEARCH(" ", C350)-1)), 0),Database!$E$2:$F$22, 2, FALSE)</f>
        <v>20</v>
      </c>
      <c r="G350">
        <f ca="1">RANDBETWEEN(Table1[[#This Row],[Minimum Demand]]-10, Table1[[#This Row],[Maximum Demand]]+10)</f>
        <v>85</v>
      </c>
      <c r="H350">
        <f>VLOOKUP(IFERROR(VALUE(LEFT(C350, SEARCH(" ", C350)-1)), 0),Database!$H$2:$I$22, 2, FALSE)</f>
        <v>50</v>
      </c>
      <c r="I350">
        <f>VLOOKUP(IFERROR(VALUE(LEFT(C350, SEARCH(" ", C350)-1)), 0),Database!$K$2:$L$22, 2, FALSE)</f>
        <v>105</v>
      </c>
      <c r="J35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350">
        <f t="shared" ca="1" si="5"/>
        <v>39</v>
      </c>
    </row>
    <row r="351" spans="1:11" x14ac:dyDescent="0.3">
      <c r="A351" t="s">
        <v>106</v>
      </c>
      <c r="B351" t="s">
        <v>463</v>
      </c>
      <c r="C351" t="str">
        <f>VLOOKUP(A351, Database!$A$2:$B$459, 2, FALSE)</f>
        <v>6 Days / 5 Nights</v>
      </c>
      <c r="D351" s="8">
        <f>VLOOKUP(A351, Database!$A$2:$C$459, 3, FALSE)</f>
        <v>900</v>
      </c>
      <c r="E351" s="8">
        <f>Table1[[#This Row],[Price]]*0.75-Table1[[#This Row],[Cost per unit of resources]]</f>
        <v>655</v>
      </c>
      <c r="F351" s="8">
        <f>VLOOKUP(IFERROR(VALUE(LEFT(C351, SEARCH(" ", C351)-1)), 0),Database!$E$2:$F$22, 2, FALSE)</f>
        <v>20</v>
      </c>
      <c r="G351">
        <f ca="1">RANDBETWEEN(Table1[[#This Row],[Minimum Demand]]-10, Table1[[#This Row],[Maximum Demand]]+10)</f>
        <v>67</v>
      </c>
      <c r="H351">
        <f>VLOOKUP(IFERROR(VALUE(LEFT(C351, SEARCH(" ", C351)-1)), 0),Database!$H$2:$I$22, 2, FALSE)</f>
        <v>50</v>
      </c>
      <c r="I351">
        <f>VLOOKUP(IFERROR(VALUE(LEFT(C351, SEARCH(" ", C351)-1)), 0),Database!$K$2:$L$22, 2, FALSE)</f>
        <v>105</v>
      </c>
      <c r="J35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351">
        <f t="shared" ca="1" si="5"/>
        <v>32</v>
      </c>
    </row>
    <row r="352" spans="1:11" x14ac:dyDescent="0.3">
      <c r="A352" t="s">
        <v>107</v>
      </c>
      <c r="B352" t="s">
        <v>460</v>
      </c>
      <c r="C352" t="str">
        <f>VLOOKUP(A352, Database!$A$2:$B$459, 2, FALSE)</f>
        <v>2 Days / 1 Night</v>
      </c>
      <c r="D352" s="8">
        <f>VLOOKUP(A352, Database!$A$2:$C$459, 3, FALSE)</f>
        <v>270</v>
      </c>
      <c r="E352" s="8">
        <f>Table1[[#This Row],[Price]]*0.75-Table1[[#This Row],[Cost per unit of resources]]</f>
        <v>192.5</v>
      </c>
      <c r="F352" s="8">
        <f>VLOOKUP(IFERROR(VALUE(LEFT(C352, SEARCH(" ", C352)-1)), 0),Database!$E$2:$F$22, 2, FALSE)</f>
        <v>10</v>
      </c>
      <c r="G352">
        <f ca="1">RANDBETWEEN(Table1[[#This Row],[Minimum Demand]]-10, Table1[[#This Row],[Maximum Demand]]+10)</f>
        <v>64</v>
      </c>
      <c r="H352">
        <f>VLOOKUP(IFERROR(VALUE(LEFT(C352, SEARCH(" ", C352)-1)), 0),Database!$H$2:$I$22, 2, FALSE)</f>
        <v>50</v>
      </c>
      <c r="I352">
        <f>VLOOKUP(IFERROR(VALUE(LEFT(C352, SEARCH(" ", C352)-1)), 0),Database!$K$2:$L$22, 2, FALSE)</f>
        <v>105</v>
      </c>
      <c r="J35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352">
        <f t="shared" ca="1" si="5"/>
        <v>33</v>
      </c>
    </row>
    <row r="353" spans="1:11" x14ac:dyDescent="0.3">
      <c r="A353" t="s">
        <v>107</v>
      </c>
      <c r="B353" t="s">
        <v>461</v>
      </c>
      <c r="C353" t="str">
        <f>VLOOKUP(A353, Database!$A$2:$B$459, 2, FALSE)</f>
        <v>2 Days / 1 Night</v>
      </c>
      <c r="D353" s="8">
        <f>VLOOKUP(A353, Database!$A$2:$C$459, 3, FALSE)</f>
        <v>270</v>
      </c>
      <c r="E353" s="8">
        <f>Table1[[#This Row],[Price]]*0.75-Table1[[#This Row],[Cost per unit of resources]]</f>
        <v>192.5</v>
      </c>
      <c r="F353" s="8">
        <f>VLOOKUP(IFERROR(VALUE(LEFT(C353, SEARCH(" ", C353)-1)), 0),Database!$E$2:$F$22, 2, FALSE)</f>
        <v>10</v>
      </c>
      <c r="G353">
        <f ca="1">RANDBETWEEN(Table1[[#This Row],[Minimum Demand]]-10, Table1[[#This Row],[Maximum Demand]]+10)</f>
        <v>73</v>
      </c>
      <c r="H353">
        <f>VLOOKUP(IFERROR(VALUE(LEFT(C353, SEARCH(" ", C353)-1)), 0),Database!$H$2:$I$22, 2, FALSE)</f>
        <v>50</v>
      </c>
      <c r="I353">
        <f>VLOOKUP(IFERROR(VALUE(LEFT(C353, SEARCH(" ", C353)-1)), 0),Database!$K$2:$L$22, 2, FALSE)</f>
        <v>105</v>
      </c>
      <c r="J35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353">
        <f t="shared" ca="1" si="5"/>
        <v>39</v>
      </c>
    </row>
    <row r="354" spans="1:11" x14ac:dyDescent="0.3">
      <c r="A354" t="s">
        <v>107</v>
      </c>
      <c r="B354" t="s">
        <v>463</v>
      </c>
      <c r="C354" t="str">
        <f>VLOOKUP(A354, Database!$A$2:$B$459, 2, FALSE)</f>
        <v>2 Days / 1 Night</v>
      </c>
      <c r="D354" s="8">
        <f>VLOOKUP(A354, Database!$A$2:$C$459, 3, FALSE)</f>
        <v>270</v>
      </c>
      <c r="E354" s="8">
        <f>Table1[[#This Row],[Price]]*0.75-Table1[[#This Row],[Cost per unit of resources]]</f>
        <v>192.5</v>
      </c>
      <c r="F354" s="8">
        <f>VLOOKUP(IFERROR(VALUE(LEFT(C354, SEARCH(" ", C354)-1)), 0),Database!$E$2:$F$22, 2, FALSE)</f>
        <v>10</v>
      </c>
      <c r="G354">
        <f ca="1">RANDBETWEEN(Table1[[#This Row],[Minimum Demand]]-10, Table1[[#This Row],[Maximum Demand]]+10)</f>
        <v>75</v>
      </c>
      <c r="H354">
        <f>VLOOKUP(IFERROR(VALUE(LEFT(C354, SEARCH(" ", C354)-1)), 0),Database!$H$2:$I$22, 2, FALSE)</f>
        <v>50</v>
      </c>
      <c r="I354">
        <f>VLOOKUP(IFERROR(VALUE(LEFT(C354, SEARCH(" ", C354)-1)), 0),Database!$K$2:$L$22, 2, FALSE)</f>
        <v>105</v>
      </c>
      <c r="J35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354">
        <f t="shared" ca="1" si="5"/>
        <v>31</v>
      </c>
    </row>
    <row r="355" spans="1:11" x14ac:dyDescent="0.3">
      <c r="A355" t="s">
        <v>108</v>
      </c>
      <c r="B355" t="s">
        <v>460</v>
      </c>
      <c r="C355" t="str">
        <f>VLOOKUP(A355, Database!$A$2:$B$459, 2, FALSE)</f>
        <v>2 Days / 1 Night</v>
      </c>
      <c r="D355" s="8">
        <f>VLOOKUP(A355, Database!$A$2:$C$459, 3, FALSE)</f>
        <v>370</v>
      </c>
      <c r="E355" s="8">
        <f>Table1[[#This Row],[Price]]*0.75-Table1[[#This Row],[Cost per unit of resources]]</f>
        <v>267.5</v>
      </c>
      <c r="F355" s="8">
        <f>VLOOKUP(IFERROR(VALUE(LEFT(C355, SEARCH(" ", C355)-1)), 0),Database!$E$2:$F$22, 2, FALSE)</f>
        <v>10</v>
      </c>
      <c r="G355">
        <f ca="1">RANDBETWEEN(Table1[[#This Row],[Minimum Demand]]-10, Table1[[#This Row],[Maximum Demand]]+10)</f>
        <v>64</v>
      </c>
      <c r="H355">
        <f>VLOOKUP(IFERROR(VALUE(LEFT(C355, SEARCH(" ", C355)-1)), 0),Database!$H$2:$I$22, 2, FALSE)</f>
        <v>50</v>
      </c>
      <c r="I355">
        <f>VLOOKUP(IFERROR(VALUE(LEFT(C355, SEARCH(" ", C355)-1)), 0),Database!$K$2:$L$22, 2, FALSE)</f>
        <v>105</v>
      </c>
      <c r="J35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355">
        <f t="shared" ca="1" si="5"/>
        <v>28</v>
      </c>
    </row>
    <row r="356" spans="1:11" x14ac:dyDescent="0.3">
      <c r="A356" t="s">
        <v>108</v>
      </c>
      <c r="B356" t="s">
        <v>461</v>
      </c>
      <c r="C356" t="str">
        <f>VLOOKUP(A356, Database!$A$2:$B$459, 2, FALSE)</f>
        <v>2 Days / 1 Night</v>
      </c>
      <c r="D356" s="8">
        <f>VLOOKUP(A356, Database!$A$2:$C$459, 3, FALSE)</f>
        <v>370</v>
      </c>
      <c r="E356" s="8">
        <f>Table1[[#This Row],[Price]]*0.75-Table1[[#This Row],[Cost per unit of resources]]</f>
        <v>267.5</v>
      </c>
      <c r="F356" s="8">
        <f>VLOOKUP(IFERROR(VALUE(LEFT(C356, SEARCH(" ", C356)-1)), 0),Database!$E$2:$F$22, 2, FALSE)</f>
        <v>10</v>
      </c>
      <c r="G356">
        <f ca="1">RANDBETWEEN(Table1[[#This Row],[Minimum Demand]]-10, Table1[[#This Row],[Maximum Demand]]+10)</f>
        <v>111</v>
      </c>
      <c r="H356">
        <f>VLOOKUP(IFERROR(VALUE(LEFT(C356, SEARCH(" ", C356)-1)), 0),Database!$H$2:$I$22, 2, FALSE)</f>
        <v>50</v>
      </c>
      <c r="I356">
        <f>VLOOKUP(IFERROR(VALUE(LEFT(C356, SEARCH(" ", C356)-1)), 0),Database!$K$2:$L$22, 2, FALSE)</f>
        <v>105</v>
      </c>
      <c r="J35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356">
        <f t="shared" ca="1" si="5"/>
        <v>27</v>
      </c>
    </row>
    <row r="357" spans="1:11" x14ac:dyDescent="0.3">
      <c r="A357" t="s">
        <v>108</v>
      </c>
      <c r="B357" t="s">
        <v>463</v>
      </c>
      <c r="C357" t="str">
        <f>VLOOKUP(A357, Database!$A$2:$B$459, 2, FALSE)</f>
        <v>2 Days / 1 Night</v>
      </c>
      <c r="D357" s="8">
        <f>VLOOKUP(A357, Database!$A$2:$C$459, 3, FALSE)</f>
        <v>370</v>
      </c>
      <c r="E357" s="8">
        <f>Table1[[#This Row],[Price]]*0.75-Table1[[#This Row],[Cost per unit of resources]]</f>
        <v>267.5</v>
      </c>
      <c r="F357" s="8">
        <f>VLOOKUP(IFERROR(VALUE(LEFT(C357, SEARCH(" ", C357)-1)), 0),Database!$E$2:$F$22, 2, FALSE)</f>
        <v>10</v>
      </c>
      <c r="G357">
        <f ca="1">RANDBETWEEN(Table1[[#This Row],[Minimum Demand]]-10, Table1[[#This Row],[Maximum Demand]]+10)</f>
        <v>44</v>
      </c>
      <c r="H357">
        <f>VLOOKUP(IFERROR(VALUE(LEFT(C357, SEARCH(" ", C357)-1)), 0),Database!$H$2:$I$22, 2, FALSE)</f>
        <v>50</v>
      </c>
      <c r="I357">
        <f>VLOOKUP(IFERROR(VALUE(LEFT(C357, SEARCH(" ", C357)-1)), 0),Database!$K$2:$L$22, 2, FALSE)</f>
        <v>105</v>
      </c>
      <c r="J35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357">
        <f t="shared" ca="1" si="5"/>
        <v>21</v>
      </c>
    </row>
    <row r="358" spans="1:11" x14ac:dyDescent="0.3">
      <c r="A358" t="s">
        <v>109</v>
      </c>
      <c r="B358" t="s">
        <v>460</v>
      </c>
      <c r="C358" t="str">
        <f>VLOOKUP(A358, Database!$A$2:$B$459, 2, FALSE)</f>
        <v>4 Days / 3 Nights</v>
      </c>
      <c r="D358" s="8">
        <f>VLOOKUP(A358, Database!$A$2:$C$459, 3, FALSE)</f>
        <v>1010</v>
      </c>
      <c r="E358" s="8">
        <f>Table1[[#This Row],[Price]]*0.75-Table1[[#This Row],[Cost per unit of resources]]</f>
        <v>747.5</v>
      </c>
      <c r="F358" s="8">
        <f>VLOOKUP(IFERROR(VALUE(LEFT(C358, SEARCH(" ", C358)-1)), 0),Database!$E$2:$F$22, 2, FALSE)</f>
        <v>10</v>
      </c>
      <c r="G358">
        <f ca="1">RANDBETWEEN(Table1[[#This Row],[Minimum Demand]]-10, Table1[[#This Row],[Maximum Demand]]+10)</f>
        <v>107</v>
      </c>
      <c r="H358">
        <f>VLOOKUP(IFERROR(VALUE(LEFT(C358, SEARCH(" ", C358)-1)), 0),Database!$H$2:$I$22, 2, FALSE)</f>
        <v>50</v>
      </c>
      <c r="I358">
        <f>VLOOKUP(IFERROR(VALUE(LEFT(C358, SEARCH(" ", C358)-1)), 0),Database!$K$2:$L$22, 2, FALSE)</f>
        <v>105</v>
      </c>
      <c r="J35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358">
        <f t="shared" ca="1" si="5"/>
        <v>26</v>
      </c>
    </row>
    <row r="359" spans="1:11" x14ac:dyDescent="0.3">
      <c r="A359" t="s">
        <v>109</v>
      </c>
      <c r="B359" t="s">
        <v>461</v>
      </c>
      <c r="C359" t="str">
        <f>VLOOKUP(A359, Database!$A$2:$B$459, 2, FALSE)</f>
        <v>4 Days / 3 Nights</v>
      </c>
      <c r="D359" s="8">
        <f>VLOOKUP(A359, Database!$A$2:$C$459, 3, FALSE)</f>
        <v>1010</v>
      </c>
      <c r="E359" s="8">
        <f>Table1[[#This Row],[Price]]*0.75-Table1[[#This Row],[Cost per unit of resources]]</f>
        <v>747.5</v>
      </c>
      <c r="F359" s="8">
        <f>VLOOKUP(IFERROR(VALUE(LEFT(C359, SEARCH(" ", C359)-1)), 0),Database!$E$2:$F$22, 2, FALSE)</f>
        <v>10</v>
      </c>
      <c r="G359">
        <f ca="1">RANDBETWEEN(Table1[[#This Row],[Minimum Demand]]-10, Table1[[#This Row],[Maximum Demand]]+10)</f>
        <v>44</v>
      </c>
      <c r="H359">
        <f>VLOOKUP(IFERROR(VALUE(LEFT(C359, SEARCH(" ", C359)-1)), 0),Database!$H$2:$I$22, 2, FALSE)</f>
        <v>50</v>
      </c>
      <c r="I359">
        <f>VLOOKUP(IFERROR(VALUE(LEFT(C359, SEARCH(" ", C359)-1)), 0),Database!$K$2:$L$22, 2, FALSE)</f>
        <v>105</v>
      </c>
      <c r="J35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359">
        <f t="shared" ca="1" si="5"/>
        <v>38</v>
      </c>
    </row>
    <row r="360" spans="1:11" x14ac:dyDescent="0.3">
      <c r="A360" t="s">
        <v>109</v>
      </c>
      <c r="B360" t="s">
        <v>463</v>
      </c>
      <c r="C360" t="str">
        <f>VLOOKUP(A360, Database!$A$2:$B$459, 2, FALSE)</f>
        <v>4 Days / 3 Nights</v>
      </c>
      <c r="D360" s="8">
        <f>VLOOKUP(A360, Database!$A$2:$C$459, 3, FALSE)</f>
        <v>1010</v>
      </c>
      <c r="E360" s="8">
        <f>Table1[[#This Row],[Price]]*0.75-Table1[[#This Row],[Cost per unit of resources]]</f>
        <v>747.5</v>
      </c>
      <c r="F360" s="8">
        <f>VLOOKUP(IFERROR(VALUE(LEFT(C360, SEARCH(" ", C360)-1)), 0),Database!$E$2:$F$22, 2, FALSE)</f>
        <v>10</v>
      </c>
      <c r="G360">
        <f ca="1">RANDBETWEEN(Table1[[#This Row],[Minimum Demand]]-10, Table1[[#This Row],[Maximum Demand]]+10)</f>
        <v>73</v>
      </c>
      <c r="H360">
        <f>VLOOKUP(IFERROR(VALUE(LEFT(C360, SEARCH(" ", C360)-1)), 0),Database!$H$2:$I$22, 2, FALSE)</f>
        <v>50</v>
      </c>
      <c r="I360">
        <f>VLOOKUP(IFERROR(VALUE(LEFT(C360, SEARCH(" ", C360)-1)), 0),Database!$K$2:$L$22, 2, FALSE)</f>
        <v>105</v>
      </c>
      <c r="J36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360">
        <f t="shared" ca="1" si="5"/>
        <v>21</v>
      </c>
    </row>
    <row r="361" spans="1:11" x14ac:dyDescent="0.3">
      <c r="A361" t="s">
        <v>110</v>
      </c>
      <c r="B361" t="s">
        <v>460</v>
      </c>
      <c r="C361" t="str">
        <f>VLOOKUP(A361, Database!$A$2:$B$459, 2, FALSE)</f>
        <v>5 Days / 4 Nights</v>
      </c>
      <c r="D361" s="8">
        <f>VLOOKUP(A361, Database!$A$2:$C$459, 3, FALSE)</f>
        <v>1070</v>
      </c>
      <c r="E361" s="8">
        <f>Table1[[#This Row],[Price]]*0.75-Table1[[#This Row],[Cost per unit of resources]]</f>
        <v>782.5</v>
      </c>
      <c r="F361" s="8">
        <f>VLOOKUP(IFERROR(VALUE(LEFT(C361, SEARCH(" ", C361)-1)), 0),Database!$E$2:$F$22, 2, FALSE)</f>
        <v>20</v>
      </c>
      <c r="G361">
        <f ca="1">RANDBETWEEN(Table1[[#This Row],[Minimum Demand]]-10, Table1[[#This Row],[Maximum Demand]]+10)</f>
        <v>107</v>
      </c>
      <c r="H361">
        <f>VLOOKUP(IFERROR(VALUE(LEFT(C361, SEARCH(" ", C361)-1)), 0),Database!$H$2:$I$22, 2, FALSE)</f>
        <v>50</v>
      </c>
      <c r="I361">
        <f>VLOOKUP(IFERROR(VALUE(LEFT(C361, SEARCH(" ", C361)-1)), 0),Database!$K$2:$L$22, 2, FALSE)</f>
        <v>105</v>
      </c>
      <c r="J36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361">
        <f t="shared" ca="1" si="5"/>
        <v>23</v>
      </c>
    </row>
    <row r="362" spans="1:11" x14ac:dyDescent="0.3">
      <c r="A362" t="s">
        <v>110</v>
      </c>
      <c r="B362" t="s">
        <v>461</v>
      </c>
      <c r="C362" t="str">
        <f>VLOOKUP(A362, Database!$A$2:$B$459, 2, FALSE)</f>
        <v>5 Days / 4 Nights</v>
      </c>
      <c r="D362" s="8">
        <f>VLOOKUP(A362, Database!$A$2:$C$459, 3, FALSE)</f>
        <v>1070</v>
      </c>
      <c r="E362" s="8">
        <f>Table1[[#This Row],[Price]]*0.75-Table1[[#This Row],[Cost per unit of resources]]</f>
        <v>782.5</v>
      </c>
      <c r="F362" s="8">
        <f>VLOOKUP(IFERROR(VALUE(LEFT(C362, SEARCH(" ", C362)-1)), 0),Database!$E$2:$F$22, 2, FALSE)</f>
        <v>20</v>
      </c>
      <c r="G362">
        <f ca="1">RANDBETWEEN(Table1[[#This Row],[Minimum Demand]]-10, Table1[[#This Row],[Maximum Demand]]+10)</f>
        <v>84</v>
      </c>
      <c r="H362">
        <f>VLOOKUP(IFERROR(VALUE(LEFT(C362, SEARCH(" ", C362)-1)), 0),Database!$H$2:$I$22, 2, FALSE)</f>
        <v>50</v>
      </c>
      <c r="I362">
        <f>VLOOKUP(IFERROR(VALUE(LEFT(C362, SEARCH(" ", C362)-1)), 0),Database!$K$2:$L$22, 2, FALSE)</f>
        <v>105</v>
      </c>
      <c r="J36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362">
        <f t="shared" ca="1" si="5"/>
        <v>24</v>
      </c>
    </row>
    <row r="363" spans="1:11" x14ac:dyDescent="0.3">
      <c r="A363" t="s">
        <v>110</v>
      </c>
      <c r="B363" t="s">
        <v>463</v>
      </c>
      <c r="C363" t="str">
        <f>VLOOKUP(A363, Database!$A$2:$B$459, 2, FALSE)</f>
        <v>5 Days / 4 Nights</v>
      </c>
      <c r="D363" s="8">
        <f>VLOOKUP(A363, Database!$A$2:$C$459, 3, FALSE)</f>
        <v>1070</v>
      </c>
      <c r="E363" s="8">
        <f>Table1[[#This Row],[Price]]*0.75-Table1[[#This Row],[Cost per unit of resources]]</f>
        <v>782.5</v>
      </c>
      <c r="F363" s="8">
        <f>VLOOKUP(IFERROR(VALUE(LEFT(C363, SEARCH(" ", C363)-1)), 0),Database!$E$2:$F$22, 2, FALSE)</f>
        <v>20</v>
      </c>
      <c r="G363">
        <f ca="1">RANDBETWEEN(Table1[[#This Row],[Minimum Demand]]-10, Table1[[#This Row],[Maximum Demand]]+10)</f>
        <v>109</v>
      </c>
      <c r="H363">
        <f>VLOOKUP(IFERROR(VALUE(LEFT(C363, SEARCH(" ", C363)-1)), 0),Database!$H$2:$I$22, 2, FALSE)</f>
        <v>50</v>
      </c>
      <c r="I363">
        <f>VLOOKUP(IFERROR(VALUE(LEFT(C363, SEARCH(" ", C363)-1)), 0),Database!$K$2:$L$22, 2, FALSE)</f>
        <v>105</v>
      </c>
      <c r="J36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363">
        <f t="shared" ca="1" si="5"/>
        <v>33</v>
      </c>
    </row>
    <row r="364" spans="1:11" x14ac:dyDescent="0.3">
      <c r="A364" t="s">
        <v>111</v>
      </c>
      <c r="B364" t="s">
        <v>460</v>
      </c>
      <c r="C364" t="str">
        <f>VLOOKUP(A364, Database!$A$2:$B$459, 2, FALSE)</f>
        <v>4 Days / 3 Nights</v>
      </c>
      <c r="D364" s="8">
        <f>VLOOKUP(A364, Database!$A$2:$C$459, 3, FALSE)</f>
        <v>710</v>
      </c>
      <c r="E364" s="8">
        <f>Table1[[#This Row],[Price]]*0.75-Table1[[#This Row],[Cost per unit of resources]]</f>
        <v>522.5</v>
      </c>
      <c r="F364" s="8">
        <f>VLOOKUP(IFERROR(VALUE(LEFT(C364, SEARCH(" ", C364)-1)), 0),Database!$E$2:$F$22, 2, FALSE)</f>
        <v>10</v>
      </c>
      <c r="G364">
        <f ca="1">RANDBETWEEN(Table1[[#This Row],[Minimum Demand]]-10, Table1[[#This Row],[Maximum Demand]]+10)</f>
        <v>71</v>
      </c>
      <c r="H364">
        <f>VLOOKUP(IFERROR(VALUE(LEFT(C364, SEARCH(" ", C364)-1)), 0),Database!$H$2:$I$22, 2, FALSE)</f>
        <v>50</v>
      </c>
      <c r="I364">
        <f>VLOOKUP(IFERROR(VALUE(LEFT(C364, SEARCH(" ", C364)-1)), 0),Database!$K$2:$L$22, 2, FALSE)</f>
        <v>105</v>
      </c>
      <c r="J36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364">
        <f t="shared" ca="1" si="5"/>
        <v>20</v>
      </c>
    </row>
    <row r="365" spans="1:11" x14ac:dyDescent="0.3">
      <c r="A365" t="s">
        <v>111</v>
      </c>
      <c r="B365" t="s">
        <v>461</v>
      </c>
      <c r="C365" t="str">
        <f>VLOOKUP(A365, Database!$A$2:$B$459, 2, FALSE)</f>
        <v>4 Days / 3 Nights</v>
      </c>
      <c r="D365" s="8">
        <f>VLOOKUP(A365, Database!$A$2:$C$459, 3, FALSE)</f>
        <v>710</v>
      </c>
      <c r="E365" s="8">
        <f>Table1[[#This Row],[Price]]*0.75-Table1[[#This Row],[Cost per unit of resources]]</f>
        <v>522.5</v>
      </c>
      <c r="F365" s="8">
        <f>VLOOKUP(IFERROR(VALUE(LEFT(C365, SEARCH(" ", C365)-1)), 0),Database!$E$2:$F$22, 2, FALSE)</f>
        <v>10</v>
      </c>
      <c r="G365">
        <f ca="1">RANDBETWEEN(Table1[[#This Row],[Minimum Demand]]-10, Table1[[#This Row],[Maximum Demand]]+10)</f>
        <v>43</v>
      </c>
      <c r="H365">
        <f>VLOOKUP(IFERROR(VALUE(LEFT(C365, SEARCH(" ", C365)-1)), 0),Database!$H$2:$I$22, 2, FALSE)</f>
        <v>50</v>
      </c>
      <c r="I365">
        <f>VLOOKUP(IFERROR(VALUE(LEFT(C365, SEARCH(" ", C365)-1)), 0),Database!$K$2:$L$22, 2, FALSE)</f>
        <v>105</v>
      </c>
      <c r="J36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365">
        <f t="shared" ca="1" si="5"/>
        <v>37</v>
      </c>
    </row>
    <row r="366" spans="1:11" x14ac:dyDescent="0.3">
      <c r="A366" t="s">
        <v>111</v>
      </c>
      <c r="B366" t="s">
        <v>463</v>
      </c>
      <c r="C366" t="str">
        <f>VLOOKUP(A366, Database!$A$2:$B$459, 2, FALSE)</f>
        <v>4 Days / 3 Nights</v>
      </c>
      <c r="D366" s="8">
        <f>VLOOKUP(A366, Database!$A$2:$C$459, 3, FALSE)</f>
        <v>710</v>
      </c>
      <c r="E366" s="8">
        <f>Table1[[#This Row],[Price]]*0.75-Table1[[#This Row],[Cost per unit of resources]]</f>
        <v>522.5</v>
      </c>
      <c r="F366" s="8">
        <f>VLOOKUP(IFERROR(VALUE(LEFT(C366, SEARCH(" ", C366)-1)), 0),Database!$E$2:$F$22, 2, FALSE)</f>
        <v>10</v>
      </c>
      <c r="G366">
        <f ca="1">RANDBETWEEN(Table1[[#This Row],[Minimum Demand]]-10, Table1[[#This Row],[Maximum Demand]]+10)</f>
        <v>88</v>
      </c>
      <c r="H366">
        <f>VLOOKUP(IFERROR(VALUE(LEFT(C366, SEARCH(" ", C366)-1)), 0),Database!$H$2:$I$22, 2, FALSE)</f>
        <v>50</v>
      </c>
      <c r="I366">
        <f>VLOOKUP(IFERROR(VALUE(LEFT(C366, SEARCH(" ", C366)-1)), 0),Database!$K$2:$L$22, 2, FALSE)</f>
        <v>105</v>
      </c>
      <c r="J36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366">
        <f t="shared" ca="1" si="5"/>
        <v>26</v>
      </c>
    </row>
    <row r="367" spans="1:11" x14ac:dyDescent="0.3">
      <c r="A367" t="s">
        <v>112</v>
      </c>
      <c r="B367" t="s">
        <v>460</v>
      </c>
      <c r="C367" t="str">
        <f>VLOOKUP(A367, Database!$A$2:$B$459, 2, FALSE)</f>
        <v>5 Days / 4 Nights</v>
      </c>
      <c r="D367" s="8">
        <f>VLOOKUP(A367, Database!$A$2:$C$459, 3, FALSE)</f>
        <v>950</v>
      </c>
      <c r="E367" s="8">
        <f>Table1[[#This Row],[Price]]*0.75-Table1[[#This Row],[Cost per unit of resources]]</f>
        <v>692.5</v>
      </c>
      <c r="F367" s="8">
        <f>VLOOKUP(IFERROR(VALUE(LEFT(C367, SEARCH(" ", C367)-1)), 0),Database!$E$2:$F$22, 2, FALSE)</f>
        <v>20</v>
      </c>
      <c r="G367">
        <f ca="1">RANDBETWEEN(Table1[[#This Row],[Minimum Demand]]-10, Table1[[#This Row],[Maximum Demand]]+10)</f>
        <v>66</v>
      </c>
      <c r="H367">
        <f>VLOOKUP(IFERROR(VALUE(LEFT(C367, SEARCH(" ", C367)-1)), 0),Database!$H$2:$I$22, 2, FALSE)</f>
        <v>50</v>
      </c>
      <c r="I367">
        <f>VLOOKUP(IFERROR(VALUE(LEFT(C367, SEARCH(" ", C367)-1)), 0),Database!$K$2:$L$22, 2, FALSE)</f>
        <v>105</v>
      </c>
      <c r="J36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367">
        <f t="shared" ca="1" si="5"/>
        <v>38</v>
      </c>
    </row>
    <row r="368" spans="1:11" x14ac:dyDescent="0.3">
      <c r="A368" t="s">
        <v>112</v>
      </c>
      <c r="B368" t="s">
        <v>461</v>
      </c>
      <c r="C368" t="str">
        <f>VLOOKUP(A368, Database!$A$2:$B$459, 2, FALSE)</f>
        <v>5 Days / 4 Nights</v>
      </c>
      <c r="D368" s="8">
        <f>VLOOKUP(A368, Database!$A$2:$C$459, 3, FALSE)</f>
        <v>950</v>
      </c>
      <c r="E368" s="8">
        <f>Table1[[#This Row],[Price]]*0.75-Table1[[#This Row],[Cost per unit of resources]]</f>
        <v>692.5</v>
      </c>
      <c r="F368" s="8">
        <f>VLOOKUP(IFERROR(VALUE(LEFT(C368, SEARCH(" ", C368)-1)), 0),Database!$E$2:$F$22, 2, FALSE)</f>
        <v>20</v>
      </c>
      <c r="G368">
        <f ca="1">RANDBETWEEN(Table1[[#This Row],[Minimum Demand]]-10, Table1[[#This Row],[Maximum Demand]]+10)</f>
        <v>85</v>
      </c>
      <c r="H368">
        <f>VLOOKUP(IFERROR(VALUE(LEFT(C368, SEARCH(" ", C368)-1)), 0),Database!$H$2:$I$22, 2, FALSE)</f>
        <v>50</v>
      </c>
      <c r="I368">
        <f>VLOOKUP(IFERROR(VALUE(LEFT(C368, SEARCH(" ", C368)-1)), 0),Database!$K$2:$L$22, 2, FALSE)</f>
        <v>105</v>
      </c>
      <c r="J36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368">
        <f t="shared" ca="1" si="5"/>
        <v>25</v>
      </c>
    </row>
    <row r="369" spans="1:11" x14ac:dyDescent="0.3">
      <c r="A369" t="s">
        <v>112</v>
      </c>
      <c r="B369" t="s">
        <v>463</v>
      </c>
      <c r="C369" t="str">
        <f>VLOOKUP(A369, Database!$A$2:$B$459, 2, FALSE)</f>
        <v>5 Days / 4 Nights</v>
      </c>
      <c r="D369" s="8">
        <f>VLOOKUP(A369, Database!$A$2:$C$459, 3, FALSE)</f>
        <v>950</v>
      </c>
      <c r="E369" s="8">
        <f>Table1[[#This Row],[Price]]*0.75-Table1[[#This Row],[Cost per unit of resources]]</f>
        <v>692.5</v>
      </c>
      <c r="F369" s="8">
        <f>VLOOKUP(IFERROR(VALUE(LEFT(C369, SEARCH(" ", C369)-1)), 0),Database!$E$2:$F$22, 2, FALSE)</f>
        <v>20</v>
      </c>
      <c r="G369">
        <f ca="1">RANDBETWEEN(Table1[[#This Row],[Minimum Demand]]-10, Table1[[#This Row],[Maximum Demand]]+10)</f>
        <v>80</v>
      </c>
      <c r="H369">
        <f>VLOOKUP(IFERROR(VALUE(LEFT(C369, SEARCH(" ", C369)-1)), 0),Database!$H$2:$I$22, 2, FALSE)</f>
        <v>50</v>
      </c>
      <c r="I369">
        <f>VLOOKUP(IFERROR(VALUE(LEFT(C369, SEARCH(" ", C369)-1)), 0),Database!$K$2:$L$22, 2, FALSE)</f>
        <v>105</v>
      </c>
      <c r="J36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369">
        <f t="shared" ca="1" si="5"/>
        <v>39</v>
      </c>
    </row>
    <row r="370" spans="1:11" x14ac:dyDescent="0.3">
      <c r="A370" t="s">
        <v>113</v>
      </c>
      <c r="B370" t="s">
        <v>462</v>
      </c>
      <c r="C370" t="str">
        <f>VLOOKUP(A370, Database!$A$2:$B$459, 2, FALSE)</f>
        <v>1 Day</v>
      </c>
      <c r="D370" s="8">
        <f>VLOOKUP(A370, Database!$A$2:$C$459, 3, FALSE)</f>
        <v>35</v>
      </c>
      <c r="E370" s="8">
        <f>Table1[[#This Row],[Price]]*0.75-Table1[[#This Row],[Cost per unit of resources]]</f>
        <v>16.25</v>
      </c>
      <c r="F370" s="8">
        <f>VLOOKUP(IFERROR(VALUE(LEFT(C370, SEARCH(" ", C370)-1)), 0),Database!$E$2:$F$22, 2, FALSE)</f>
        <v>10</v>
      </c>
      <c r="G370">
        <f ca="1">RANDBETWEEN(Table1[[#This Row],[Minimum Demand]]-10, Table1[[#This Row],[Maximum Demand]]+10)</f>
        <v>62</v>
      </c>
      <c r="H370">
        <f>VLOOKUP(IFERROR(VALUE(LEFT(C370, SEARCH(" ", C370)-1)), 0),Database!$H$2:$I$22, 2, FALSE)</f>
        <v>50</v>
      </c>
      <c r="I370">
        <f>VLOOKUP(IFERROR(VALUE(LEFT(C370, SEARCH(" ", C370)-1)), 0),Database!$K$2:$L$22, 2, FALSE)</f>
        <v>105</v>
      </c>
      <c r="J37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370">
        <f t="shared" ca="1" si="5"/>
        <v>21</v>
      </c>
    </row>
    <row r="371" spans="1:11" x14ac:dyDescent="0.3">
      <c r="A371" t="s">
        <v>113</v>
      </c>
      <c r="B371" t="s">
        <v>461</v>
      </c>
      <c r="C371" t="str">
        <f>VLOOKUP(A371, Database!$A$2:$B$459, 2, FALSE)</f>
        <v>1 Day</v>
      </c>
      <c r="D371" s="8">
        <f>VLOOKUP(A371, Database!$A$2:$C$459, 3, FALSE)</f>
        <v>35</v>
      </c>
      <c r="E371" s="8">
        <f>Table1[[#This Row],[Price]]*0.75-Table1[[#This Row],[Cost per unit of resources]]</f>
        <v>16.25</v>
      </c>
      <c r="F371" s="8">
        <f>VLOOKUP(IFERROR(VALUE(LEFT(C371, SEARCH(" ", C371)-1)), 0),Database!$E$2:$F$22, 2, FALSE)</f>
        <v>10</v>
      </c>
      <c r="G371">
        <f ca="1">RANDBETWEEN(Table1[[#This Row],[Minimum Demand]]-10, Table1[[#This Row],[Maximum Demand]]+10)</f>
        <v>90</v>
      </c>
      <c r="H371">
        <f>VLOOKUP(IFERROR(VALUE(LEFT(C371, SEARCH(" ", C371)-1)), 0),Database!$H$2:$I$22, 2, FALSE)</f>
        <v>50</v>
      </c>
      <c r="I371">
        <f>VLOOKUP(IFERROR(VALUE(LEFT(C371, SEARCH(" ", C371)-1)), 0),Database!$K$2:$L$22, 2, FALSE)</f>
        <v>105</v>
      </c>
      <c r="J37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371">
        <f t="shared" ca="1" si="5"/>
        <v>33</v>
      </c>
    </row>
    <row r="372" spans="1:11" x14ac:dyDescent="0.3">
      <c r="A372" t="s">
        <v>113</v>
      </c>
      <c r="B372" t="s">
        <v>460</v>
      </c>
      <c r="C372" t="str">
        <f>VLOOKUP(A372, Database!$A$2:$B$459, 2, FALSE)</f>
        <v>1 Day</v>
      </c>
      <c r="D372" s="8">
        <f>VLOOKUP(A372, Database!$A$2:$C$459, 3, FALSE)</f>
        <v>35</v>
      </c>
      <c r="E372" s="8">
        <f>Table1[[#This Row],[Price]]*0.75-Table1[[#This Row],[Cost per unit of resources]]</f>
        <v>16.25</v>
      </c>
      <c r="F372" s="8">
        <f>VLOOKUP(IFERROR(VALUE(LEFT(C372, SEARCH(" ", C372)-1)), 0),Database!$E$2:$F$22, 2, FALSE)</f>
        <v>10</v>
      </c>
      <c r="G372">
        <f ca="1">RANDBETWEEN(Table1[[#This Row],[Minimum Demand]]-10, Table1[[#This Row],[Maximum Demand]]+10)</f>
        <v>50</v>
      </c>
      <c r="H372">
        <f>VLOOKUP(IFERROR(VALUE(LEFT(C372, SEARCH(" ", C372)-1)), 0),Database!$H$2:$I$22, 2, FALSE)</f>
        <v>50</v>
      </c>
      <c r="I372">
        <f>VLOOKUP(IFERROR(VALUE(LEFT(C372, SEARCH(" ", C372)-1)), 0),Database!$K$2:$L$22, 2, FALSE)</f>
        <v>105</v>
      </c>
      <c r="J37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372">
        <f t="shared" ca="1" si="5"/>
        <v>38</v>
      </c>
    </row>
    <row r="373" spans="1:11" x14ac:dyDescent="0.3">
      <c r="A373" t="s">
        <v>114</v>
      </c>
      <c r="B373" t="s">
        <v>462</v>
      </c>
      <c r="C373" t="str">
        <f>VLOOKUP(A373, Database!$A$2:$B$459, 2, FALSE)</f>
        <v>1 Day</v>
      </c>
      <c r="D373" s="8">
        <f>VLOOKUP(A373, Database!$A$2:$C$459, 3, FALSE)</f>
        <v>45</v>
      </c>
      <c r="E373" s="8">
        <f>Table1[[#This Row],[Price]]*0.75-Table1[[#This Row],[Cost per unit of resources]]</f>
        <v>23.75</v>
      </c>
      <c r="F373" s="8">
        <f>VLOOKUP(IFERROR(VALUE(LEFT(C373, SEARCH(" ", C373)-1)), 0),Database!$E$2:$F$22, 2, FALSE)</f>
        <v>10</v>
      </c>
      <c r="G373">
        <f ca="1">RANDBETWEEN(Table1[[#This Row],[Minimum Demand]]-10, Table1[[#This Row],[Maximum Demand]]+10)</f>
        <v>78</v>
      </c>
      <c r="H373">
        <f>VLOOKUP(IFERROR(VALUE(LEFT(C373, SEARCH(" ", C373)-1)), 0),Database!$H$2:$I$22, 2, FALSE)</f>
        <v>50</v>
      </c>
      <c r="I373">
        <f>VLOOKUP(IFERROR(VALUE(LEFT(C373, SEARCH(" ", C373)-1)), 0),Database!$K$2:$L$22, 2, FALSE)</f>
        <v>105</v>
      </c>
      <c r="J37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373">
        <f t="shared" ca="1" si="5"/>
        <v>22</v>
      </c>
    </row>
    <row r="374" spans="1:11" x14ac:dyDescent="0.3">
      <c r="A374" t="s">
        <v>114</v>
      </c>
      <c r="B374" t="s">
        <v>460</v>
      </c>
      <c r="C374" t="str">
        <f>VLOOKUP(A374, Database!$A$2:$B$459, 2, FALSE)</f>
        <v>1 Day</v>
      </c>
      <c r="D374" s="8">
        <f>VLOOKUP(A374, Database!$A$2:$C$459, 3, FALSE)</f>
        <v>45</v>
      </c>
      <c r="E374" s="8">
        <f>Table1[[#This Row],[Price]]*0.75-Table1[[#This Row],[Cost per unit of resources]]</f>
        <v>23.75</v>
      </c>
      <c r="F374" s="8">
        <f>VLOOKUP(IFERROR(VALUE(LEFT(C374, SEARCH(" ", C374)-1)), 0),Database!$E$2:$F$22, 2, FALSE)</f>
        <v>10</v>
      </c>
      <c r="G374">
        <f ca="1">RANDBETWEEN(Table1[[#This Row],[Minimum Demand]]-10, Table1[[#This Row],[Maximum Demand]]+10)</f>
        <v>113</v>
      </c>
      <c r="H374">
        <f>VLOOKUP(IFERROR(VALUE(LEFT(C374, SEARCH(" ", C374)-1)), 0),Database!$H$2:$I$22, 2, FALSE)</f>
        <v>50</v>
      </c>
      <c r="I374">
        <f>VLOOKUP(IFERROR(VALUE(LEFT(C374, SEARCH(" ", C374)-1)), 0),Database!$K$2:$L$22, 2, FALSE)</f>
        <v>105</v>
      </c>
      <c r="J37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374">
        <f t="shared" ca="1" si="5"/>
        <v>39</v>
      </c>
    </row>
    <row r="375" spans="1:11" x14ac:dyDescent="0.3">
      <c r="A375" t="s">
        <v>115</v>
      </c>
      <c r="B375" t="s">
        <v>462</v>
      </c>
      <c r="C375" t="str">
        <f>VLOOKUP(A375, Database!$A$2:$B$459, 2, FALSE)</f>
        <v>1 Day</v>
      </c>
      <c r="D375" s="8">
        <f>VLOOKUP(A375, Database!$A$2:$C$459, 3, FALSE)</f>
        <v>35</v>
      </c>
      <c r="E375" s="8">
        <f>Table1[[#This Row],[Price]]*0.75-Table1[[#This Row],[Cost per unit of resources]]</f>
        <v>16.25</v>
      </c>
      <c r="F375" s="8">
        <f>VLOOKUP(IFERROR(VALUE(LEFT(C375, SEARCH(" ", C375)-1)), 0),Database!$E$2:$F$22, 2, FALSE)</f>
        <v>10</v>
      </c>
      <c r="G375">
        <f ca="1">RANDBETWEEN(Table1[[#This Row],[Minimum Demand]]-10, Table1[[#This Row],[Maximum Demand]]+10)</f>
        <v>67</v>
      </c>
      <c r="H375">
        <f>VLOOKUP(IFERROR(VALUE(LEFT(C375, SEARCH(" ", C375)-1)), 0),Database!$H$2:$I$22, 2, FALSE)</f>
        <v>50</v>
      </c>
      <c r="I375">
        <f>VLOOKUP(IFERROR(VALUE(LEFT(C375, SEARCH(" ", C375)-1)), 0),Database!$K$2:$L$22, 2, FALSE)</f>
        <v>105</v>
      </c>
      <c r="J37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375">
        <f t="shared" ca="1" si="5"/>
        <v>22</v>
      </c>
    </row>
    <row r="376" spans="1:11" x14ac:dyDescent="0.3">
      <c r="A376" t="s">
        <v>115</v>
      </c>
      <c r="B376" t="s">
        <v>460</v>
      </c>
      <c r="C376" t="str">
        <f>VLOOKUP(A376, Database!$A$2:$B$459, 2, FALSE)</f>
        <v>1 Day</v>
      </c>
      <c r="D376" s="8">
        <f>VLOOKUP(A376, Database!$A$2:$C$459, 3, FALSE)</f>
        <v>35</v>
      </c>
      <c r="E376" s="8">
        <f>Table1[[#This Row],[Price]]*0.75-Table1[[#This Row],[Cost per unit of resources]]</f>
        <v>16.25</v>
      </c>
      <c r="F376" s="8">
        <f>VLOOKUP(IFERROR(VALUE(LEFT(C376, SEARCH(" ", C376)-1)), 0),Database!$E$2:$F$22, 2, FALSE)</f>
        <v>10</v>
      </c>
      <c r="G376">
        <f ca="1">RANDBETWEEN(Table1[[#This Row],[Minimum Demand]]-10, Table1[[#This Row],[Maximum Demand]]+10)</f>
        <v>103</v>
      </c>
      <c r="H376">
        <f>VLOOKUP(IFERROR(VALUE(LEFT(C376, SEARCH(" ", C376)-1)), 0),Database!$H$2:$I$22, 2, FALSE)</f>
        <v>50</v>
      </c>
      <c r="I376">
        <f>VLOOKUP(IFERROR(VALUE(LEFT(C376, SEARCH(" ", C376)-1)), 0),Database!$K$2:$L$22, 2, FALSE)</f>
        <v>105</v>
      </c>
      <c r="J37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31</v>
      </c>
      <c r="K376">
        <f t="shared" ca="1" si="5"/>
        <v>39</v>
      </c>
    </row>
    <row r="377" spans="1:11" x14ac:dyDescent="0.3">
      <c r="A377" t="s">
        <v>116</v>
      </c>
      <c r="B377" t="s">
        <v>462</v>
      </c>
      <c r="C377" t="str">
        <f>VLOOKUP(A377, Database!$A$2:$B$459, 2, FALSE)</f>
        <v>1 Day</v>
      </c>
      <c r="D377" s="8">
        <f>VLOOKUP(A377, Database!$A$2:$C$459, 3, FALSE)</f>
        <v>35</v>
      </c>
      <c r="E377" s="8">
        <f>Table1[[#This Row],[Price]]*0.75-Table1[[#This Row],[Cost per unit of resources]]</f>
        <v>16.25</v>
      </c>
      <c r="F377" s="8">
        <f>VLOOKUP(IFERROR(VALUE(LEFT(C377, SEARCH(" ", C377)-1)), 0),Database!$E$2:$F$22, 2, FALSE)</f>
        <v>10</v>
      </c>
      <c r="G377">
        <f ca="1">RANDBETWEEN(Table1[[#This Row],[Minimum Demand]]-10, Table1[[#This Row],[Maximum Demand]]+10)</f>
        <v>46</v>
      </c>
      <c r="H377">
        <f>VLOOKUP(IFERROR(VALUE(LEFT(C377, SEARCH(" ", C377)-1)), 0),Database!$H$2:$I$22, 2, FALSE)</f>
        <v>50</v>
      </c>
      <c r="I377">
        <f>VLOOKUP(IFERROR(VALUE(LEFT(C377, SEARCH(" ", C377)-1)), 0),Database!$K$2:$L$22, 2, FALSE)</f>
        <v>105</v>
      </c>
      <c r="J37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377">
        <f t="shared" ca="1" si="5"/>
        <v>31</v>
      </c>
    </row>
    <row r="378" spans="1:11" x14ac:dyDescent="0.3">
      <c r="A378" t="s">
        <v>116</v>
      </c>
      <c r="B378" t="s">
        <v>460</v>
      </c>
      <c r="C378" t="str">
        <f>VLOOKUP(A378, Database!$A$2:$B$459, 2, FALSE)</f>
        <v>1 Day</v>
      </c>
      <c r="D378" s="8">
        <f>VLOOKUP(A378, Database!$A$2:$C$459, 3, FALSE)</f>
        <v>35</v>
      </c>
      <c r="E378" s="8">
        <f>Table1[[#This Row],[Price]]*0.75-Table1[[#This Row],[Cost per unit of resources]]</f>
        <v>16.25</v>
      </c>
      <c r="F378" s="8">
        <f>VLOOKUP(IFERROR(VALUE(LEFT(C378, SEARCH(" ", C378)-1)), 0),Database!$E$2:$F$22, 2, FALSE)</f>
        <v>10</v>
      </c>
      <c r="G378">
        <f ca="1">RANDBETWEEN(Table1[[#This Row],[Minimum Demand]]-10, Table1[[#This Row],[Maximum Demand]]+10)</f>
        <v>68</v>
      </c>
      <c r="H378">
        <f>VLOOKUP(IFERROR(VALUE(LEFT(C378, SEARCH(" ", C378)-1)), 0),Database!$H$2:$I$22, 2, FALSE)</f>
        <v>50</v>
      </c>
      <c r="I378">
        <f>VLOOKUP(IFERROR(VALUE(LEFT(C378, SEARCH(" ", C378)-1)), 0),Database!$K$2:$L$22, 2, FALSE)</f>
        <v>105</v>
      </c>
      <c r="J37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378">
        <f t="shared" ca="1" si="5"/>
        <v>21</v>
      </c>
    </row>
    <row r="379" spans="1:11" x14ac:dyDescent="0.3">
      <c r="A379" t="s">
        <v>117</v>
      </c>
      <c r="B379" t="s">
        <v>460</v>
      </c>
      <c r="C379" t="str">
        <f>VLOOKUP(A379, Database!$A$2:$B$459, 2, FALSE)</f>
        <v>5 Days / 4 Nights</v>
      </c>
      <c r="D379" s="8">
        <f>VLOOKUP(A379, Database!$A$2:$C$459, 3, FALSE)</f>
        <v>765</v>
      </c>
      <c r="E379" s="8">
        <f>Table1[[#This Row],[Price]]*0.75-Table1[[#This Row],[Cost per unit of resources]]</f>
        <v>553.75</v>
      </c>
      <c r="F379" s="8">
        <f>VLOOKUP(IFERROR(VALUE(LEFT(C379, SEARCH(" ", C379)-1)), 0),Database!$E$2:$F$22, 2, FALSE)</f>
        <v>20</v>
      </c>
      <c r="G379">
        <f ca="1">RANDBETWEEN(Table1[[#This Row],[Minimum Demand]]-10, Table1[[#This Row],[Maximum Demand]]+10)</f>
        <v>54</v>
      </c>
      <c r="H379">
        <f>VLOOKUP(IFERROR(VALUE(LEFT(C379, SEARCH(" ", C379)-1)), 0),Database!$H$2:$I$22, 2, FALSE)</f>
        <v>50</v>
      </c>
      <c r="I379">
        <f>VLOOKUP(IFERROR(VALUE(LEFT(C379, SEARCH(" ", C379)-1)), 0),Database!$K$2:$L$22, 2, FALSE)</f>
        <v>105</v>
      </c>
      <c r="J37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379">
        <f t="shared" ca="1" si="5"/>
        <v>27</v>
      </c>
    </row>
    <row r="380" spans="1:11" x14ac:dyDescent="0.3">
      <c r="A380" t="s">
        <v>117</v>
      </c>
      <c r="B380" t="s">
        <v>461</v>
      </c>
      <c r="C380" t="str">
        <f>VLOOKUP(A380, Database!$A$2:$B$459, 2, FALSE)</f>
        <v>5 Days / 4 Nights</v>
      </c>
      <c r="D380" s="8">
        <f>VLOOKUP(A380, Database!$A$2:$C$459, 3, FALSE)</f>
        <v>765</v>
      </c>
      <c r="E380" s="8">
        <f>Table1[[#This Row],[Price]]*0.75-Table1[[#This Row],[Cost per unit of resources]]</f>
        <v>553.75</v>
      </c>
      <c r="F380" s="8">
        <f>VLOOKUP(IFERROR(VALUE(LEFT(C380, SEARCH(" ", C380)-1)), 0),Database!$E$2:$F$22, 2, FALSE)</f>
        <v>20</v>
      </c>
      <c r="G380">
        <f ca="1">RANDBETWEEN(Table1[[#This Row],[Minimum Demand]]-10, Table1[[#This Row],[Maximum Demand]]+10)</f>
        <v>67</v>
      </c>
      <c r="H380">
        <f>VLOOKUP(IFERROR(VALUE(LEFT(C380, SEARCH(" ", C380)-1)), 0),Database!$H$2:$I$22, 2, FALSE)</f>
        <v>50</v>
      </c>
      <c r="I380">
        <f>VLOOKUP(IFERROR(VALUE(LEFT(C380, SEARCH(" ", C380)-1)), 0),Database!$K$2:$L$22, 2, FALSE)</f>
        <v>105</v>
      </c>
      <c r="J38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380">
        <f t="shared" ca="1" si="5"/>
        <v>27</v>
      </c>
    </row>
    <row r="381" spans="1:11" x14ac:dyDescent="0.3">
      <c r="A381" t="s">
        <v>117</v>
      </c>
      <c r="B381" t="s">
        <v>462</v>
      </c>
      <c r="C381" t="str">
        <f>VLOOKUP(A381, Database!$A$2:$B$459, 2, FALSE)</f>
        <v>5 Days / 4 Nights</v>
      </c>
      <c r="D381" s="8">
        <f>VLOOKUP(A381, Database!$A$2:$C$459, 3, FALSE)</f>
        <v>765</v>
      </c>
      <c r="E381" s="8">
        <f>Table1[[#This Row],[Price]]*0.75-Table1[[#This Row],[Cost per unit of resources]]</f>
        <v>553.75</v>
      </c>
      <c r="F381" s="8">
        <f>VLOOKUP(IFERROR(VALUE(LEFT(C381, SEARCH(" ", C381)-1)), 0),Database!$E$2:$F$22, 2, FALSE)</f>
        <v>20</v>
      </c>
      <c r="G381">
        <f ca="1">RANDBETWEEN(Table1[[#This Row],[Minimum Demand]]-10, Table1[[#This Row],[Maximum Demand]]+10)</f>
        <v>96</v>
      </c>
      <c r="H381">
        <f>VLOOKUP(IFERROR(VALUE(LEFT(C381, SEARCH(" ", C381)-1)), 0),Database!$H$2:$I$22, 2, FALSE)</f>
        <v>50</v>
      </c>
      <c r="I381">
        <f>VLOOKUP(IFERROR(VALUE(LEFT(C381, SEARCH(" ", C381)-1)), 0),Database!$K$2:$L$22, 2, FALSE)</f>
        <v>105</v>
      </c>
      <c r="J38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24</v>
      </c>
      <c r="K381">
        <f t="shared" ca="1" si="5"/>
        <v>30</v>
      </c>
    </row>
    <row r="382" spans="1:11" x14ac:dyDescent="0.3">
      <c r="A382" t="s">
        <v>117</v>
      </c>
      <c r="B382" t="s">
        <v>463</v>
      </c>
      <c r="C382" t="str">
        <f>VLOOKUP(A382, Database!$A$2:$B$459, 2, FALSE)</f>
        <v>5 Days / 4 Nights</v>
      </c>
      <c r="D382" s="8">
        <f>VLOOKUP(A382, Database!$A$2:$C$459, 3, FALSE)</f>
        <v>765</v>
      </c>
      <c r="E382" s="8">
        <f>Table1[[#This Row],[Price]]*0.75-Table1[[#This Row],[Cost per unit of resources]]</f>
        <v>553.75</v>
      </c>
      <c r="F382" s="8">
        <f>VLOOKUP(IFERROR(VALUE(LEFT(C382, SEARCH(" ", C382)-1)), 0),Database!$E$2:$F$22, 2, FALSE)</f>
        <v>20</v>
      </c>
      <c r="G382">
        <f ca="1">RANDBETWEEN(Table1[[#This Row],[Minimum Demand]]-10, Table1[[#This Row],[Maximum Demand]]+10)</f>
        <v>82</v>
      </c>
      <c r="H382">
        <f>VLOOKUP(IFERROR(VALUE(LEFT(C382, SEARCH(" ", C382)-1)), 0),Database!$H$2:$I$22, 2, FALSE)</f>
        <v>50</v>
      </c>
      <c r="I382">
        <f>VLOOKUP(IFERROR(VALUE(LEFT(C382, SEARCH(" ", C382)-1)), 0),Database!$K$2:$L$22, 2, FALSE)</f>
        <v>105</v>
      </c>
      <c r="J38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382">
        <f t="shared" ca="1" si="5"/>
        <v>23</v>
      </c>
    </row>
    <row r="383" spans="1:11" x14ac:dyDescent="0.3">
      <c r="A383" t="s">
        <v>118</v>
      </c>
      <c r="B383" t="s">
        <v>460</v>
      </c>
      <c r="C383" t="str">
        <f>VLOOKUP(A383, Database!$A$2:$B$459, 2, FALSE)</f>
        <v>7 Days / 6 Nights</v>
      </c>
      <c r="D383" s="8">
        <f>VLOOKUP(A383, Database!$A$2:$C$459, 3, FALSE)</f>
        <v>850</v>
      </c>
      <c r="E383" s="8">
        <f>Table1[[#This Row],[Price]]*0.75-Table1[[#This Row],[Cost per unit of resources]]</f>
        <v>617.5</v>
      </c>
      <c r="F383" s="8">
        <f>VLOOKUP(IFERROR(VALUE(LEFT(C383, SEARCH(" ", C383)-1)), 0),Database!$E$2:$F$22, 2, FALSE)</f>
        <v>20</v>
      </c>
      <c r="G383">
        <f ca="1">RANDBETWEEN(Table1[[#This Row],[Minimum Demand]]-10, Table1[[#This Row],[Maximum Demand]]+10)</f>
        <v>69</v>
      </c>
      <c r="H383">
        <f>VLOOKUP(IFERROR(VALUE(LEFT(C383, SEARCH(" ", C383)-1)), 0),Database!$H$2:$I$22, 2, FALSE)</f>
        <v>33</v>
      </c>
      <c r="I383">
        <f>VLOOKUP(IFERROR(VALUE(LEFT(C383, SEARCH(" ", C383)-1)), 0),Database!$K$2:$L$22, 2, FALSE)</f>
        <v>85</v>
      </c>
      <c r="J38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383">
        <f t="shared" ca="1" si="5"/>
        <v>23</v>
      </c>
    </row>
    <row r="384" spans="1:11" x14ac:dyDescent="0.3">
      <c r="A384" t="s">
        <v>118</v>
      </c>
      <c r="B384" t="s">
        <v>461</v>
      </c>
      <c r="C384" t="str">
        <f>VLOOKUP(A384, Database!$A$2:$B$459, 2, FALSE)</f>
        <v>7 Days / 6 Nights</v>
      </c>
      <c r="D384" s="8">
        <f>VLOOKUP(A384, Database!$A$2:$C$459, 3, FALSE)</f>
        <v>850</v>
      </c>
      <c r="E384" s="8">
        <f>Table1[[#This Row],[Price]]*0.75-Table1[[#This Row],[Cost per unit of resources]]</f>
        <v>617.5</v>
      </c>
      <c r="F384" s="8">
        <f>VLOOKUP(IFERROR(VALUE(LEFT(C384, SEARCH(" ", C384)-1)), 0),Database!$E$2:$F$22, 2, FALSE)</f>
        <v>20</v>
      </c>
      <c r="G384">
        <f ca="1">RANDBETWEEN(Table1[[#This Row],[Minimum Demand]]-10, Table1[[#This Row],[Maximum Demand]]+10)</f>
        <v>39</v>
      </c>
      <c r="H384">
        <f>VLOOKUP(IFERROR(VALUE(LEFT(C384, SEARCH(" ", C384)-1)), 0),Database!$H$2:$I$22, 2, FALSE)</f>
        <v>33</v>
      </c>
      <c r="I384">
        <f>VLOOKUP(IFERROR(VALUE(LEFT(C384, SEARCH(" ", C384)-1)), 0),Database!$K$2:$L$22, 2, FALSE)</f>
        <v>85</v>
      </c>
      <c r="J38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384">
        <f t="shared" ca="1" si="5"/>
        <v>34</v>
      </c>
    </row>
    <row r="385" spans="1:11" x14ac:dyDescent="0.3">
      <c r="A385" t="s">
        <v>118</v>
      </c>
      <c r="B385" t="s">
        <v>462</v>
      </c>
      <c r="C385" t="str">
        <f>VLOOKUP(A385, Database!$A$2:$B$459, 2, FALSE)</f>
        <v>7 Days / 6 Nights</v>
      </c>
      <c r="D385" s="8">
        <f>VLOOKUP(A385, Database!$A$2:$C$459, 3, FALSE)</f>
        <v>850</v>
      </c>
      <c r="E385" s="8">
        <f>Table1[[#This Row],[Price]]*0.75-Table1[[#This Row],[Cost per unit of resources]]</f>
        <v>617.5</v>
      </c>
      <c r="F385" s="8">
        <f>VLOOKUP(IFERROR(VALUE(LEFT(C385, SEARCH(" ", C385)-1)), 0),Database!$E$2:$F$22, 2, FALSE)</f>
        <v>20</v>
      </c>
      <c r="G385">
        <f ca="1">RANDBETWEEN(Table1[[#This Row],[Minimum Demand]]-10, Table1[[#This Row],[Maximum Demand]]+10)</f>
        <v>50</v>
      </c>
      <c r="H385">
        <f>VLOOKUP(IFERROR(VALUE(LEFT(C385, SEARCH(" ", C385)-1)), 0),Database!$H$2:$I$22, 2, FALSE)</f>
        <v>33</v>
      </c>
      <c r="I385">
        <f>VLOOKUP(IFERROR(VALUE(LEFT(C385, SEARCH(" ", C385)-1)), 0),Database!$K$2:$L$22, 2, FALSE)</f>
        <v>85</v>
      </c>
      <c r="J38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385">
        <f t="shared" ca="1" si="5"/>
        <v>22</v>
      </c>
    </row>
    <row r="386" spans="1:11" x14ac:dyDescent="0.3">
      <c r="A386" t="s">
        <v>118</v>
      </c>
      <c r="B386" t="s">
        <v>463</v>
      </c>
      <c r="C386" t="str">
        <f>VLOOKUP(A386, Database!$A$2:$B$459, 2, FALSE)</f>
        <v>7 Days / 6 Nights</v>
      </c>
      <c r="D386" s="8">
        <f>VLOOKUP(A386, Database!$A$2:$C$459, 3, FALSE)</f>
        <v>850</v>
      </c>
      <c r="E386" s="8">
        <f>Table1[[#This Row],[Price]]*0.75-Table1[[#This Row],[Cost per unit of resources]]</f>
        <v>617.5</v>
      </c>
      <c r="F386" s="8">
        <f>VLOOKUP(IFERROR(VALUE(LEFT(C386, SEARCH(" ", C386)-1)), 0),Database!$E$2:$F$22, 2, FALSE)</f>
        <v>20</v>
      </c>
      <c r="G386">
        <f ca="1">RANDBETWEEN(Table1[[#This Row],[Minimum Demand]]-10, Table1[[#This Row],[Maximum Demand]]+10)</f>
        <v>92</v>
      </c>
      <c r="H386">
        <f>VLOOKUP(IFERROR(VALUE(LEFT(C386, SEARCH(" ", C386)-1)), 0),Database!$H$2:$I$22, 2, FALSE)</f>
        <v>33</v>
      </c>
      <c r="I386">
        <f>VLOOKUP(IFERROR(VALUE(LEFT(C386, SEARCH(" ", C386)-1)), 0),Database!$K$2:$L$22, 2, FALSE)</f>
        <v>85</v>
      </c>
      <c r="J38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386">
        <f t="shared" ref="K386:K449" ca="1" si="6">RANDBETWEEN(20, 40)</f>
        <v>26</v>
      </c>
    </row>
    <row r="387" spans="1:11" x14ac:dyDescent="0.3">
      <c r="A387" t="s">
        <v>119</v>
      </c>
      <c r="B387" t="s">
        <v>460</v>
      </c>
      <c r="C387" t="str">
        <f>VLOOKUP(A387, Database!$A$2:$B$459, 2, FALSE)</f>
        <v>2 Days / 1 Night</v>
      </c>
      <c r="D387" s="8">
        <f>VLOOKUP(A387, Database!$A$2:$C$459, 3, FALSE)</f>
        <v>390</v>
      </c>
      <c r="E387" s="8">
        <f>Table1[[#This Row],[Price]]*0.75-Table1[[#This Row],[Cost per unit of resources]]</f>
        <v>282.5</v>
      </c>
      <c r="F387" s="8">
        <f>VLOOKUP(IFERROR(VALUE(LEFT(C387, SEARCH(" ", C387)-1)), 0),Database!$E$2:$F$22, 2, FALSE)</f>
        <v>10</v>
      </c>
      <c r="G387">
        <f ca="1">RANDBETWEEN(Table1[[#This Row],[Minimum Demand]]-10, Table1[[#This Row],[Maximum Demand]]+10)</f>
        <v>109</v>
      </c>
      <c r="H387">
        <f>VLOOKUP(IFERROR(VALUE(LEFT(C387, SEARCH(" ", C387)-1)), 0),Database!$H$2:$I$22, 2, FALSE)</f>
        <v>50</v>
      </c>
      <c r="I387">
        <f>VLOOKUP(IFERROR(VALUE(LEFT(C387, SEARCH(" ", C387)-1)), 0),Database!$K$2:$L$22, 2, FALSE)</f>
        <v>105</v>
      </c>
      <c r="J38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387">
        <f t="shared" ca="1" si="6"/>
        <v>38</v>
      </c>
    </row>
    <row r="388" spans="1:11" x14ac:dyDescent="0.3">
      <c r="A388" t="s">
        <v>119</v>
      </c>
      <c r="B388" t="s">
        <v>461</v>
      </c>
      <c r="C388" t="str">
        <f>VLOOKUP(A388, Database!$A$2:$B$459, 2, FALSE)</f>
        <v>2 Days / 1 Night</v>
      </c>
      <c r="D388" s="8">
        <f>VLOOKUP(A388, Database!$A$2:$C$459, 3, FALSE)</f>
        <v>390</v>
      </c>
      <c r="E388" s="8">
        <f>Table1[[#This Row],[Price]]*0.75-Table1[[#This Row],[Cost per unit of resources]]</f>
        <v>282.5</v>
      </c>
      <c r="F388" s="8">
        <f>VLOOKUP(IFERROR(VALUE(LEFT(C388, SEARCH(" ", C388)-1)), 0),Database!$E$2:$F$22, 2, FALSE)</f>
        <v>10</v>
      </c>
      <c r="G388">
        <f ca="1">RANDBETWEEN(Table1[[#This Row],[Minimum Demand]]-10, Table1[[#This Row],[Maximum Demand]]+10)</f>
        <v>78</v>
      </c>
      <c r="H388">
        <f>VLOOKUP(IFERROR(VALUE(LEFT(C388, SEARCH(" ", C388)-1)), 0),Database!$H$2:$I$22, 2, FALSE)</f>
        <v>50</v>
      </c>
      <c r="I388">
        <f>VLOOKUP(IFERROR(VALUE(LEFT(C388, SEARCH(" ", C388)-1)), 0),Database!$K$2:$L$22, 2, FALSE)</f>
        <v>105</v>
      </c>
      <c r="J38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388">
        <f t="shared" ca="1" si="6"/>
        <v>39</v>
      </c>
    </row>
    <row r="389" spans="1:11" x14ac:dyDescent="0.3">
      <c r="A389" t="s">
        <v>119</v>
      </c>
      <c r="B389" t="s">
        <v>463</v>
      </c>
      <c r="C389" t="str">
        <f>VLOOKUP(A389, Database!$A$2:$B$459, 2, FALSE)</f>
        <v>2 Days / 1 Night</v>
      </c>
      <c r="D389" s="8">
        <f>VLOOKUP(A389, Database!$A$2:$C$459, 3, FALSE)</f>
        <v>390</v>
      </c>
      <c r="E389" s="8">
        <f>Table1[[#This Row],[Price]]*0.75-Table1[[#This Row],[Cost per unit of resources]]</f>
        <v>282.5</v>
      </c>
      <c r="F389" s="8">
        <f>VLOOKUP(IFERROR(VALUE(LEFT(C389, SEARCH(" ", C389)-1)), 0),Database!$E$2:$F$22, 2, FALSE)</f>
        <v>10</v>
      </c>
      <c r="G389">
        <f ca="1">RANDBETWEEN(Table1[[#This Row],[Minimum Demand]]-10, Table1[[#This Row],[Maximum Demand]]+10)</f>
        <v>111</v>
      </c>
      <c r="H389">
        <f>VLOOKUP(IFERROR(VALUE(LEFT(C389, SEARCH(" ", C389)-1)), 0),Database!$H$2:$I$22, 2, FALSE)</f>
        <v>50</v>
      </c>
      <c r="I389">
        <f>VLOOKUP(IFERROR(VALUE(LEFT(C389, SEARCH(" ", C389)-1)), 0),Database!$K$2:$L$22, 2, FALSE)</f>
        <v>105</v>
      </c>
      <c r="J38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389">
        <f t="shared" ca="1" si="6"/>
        <v>26</v>
      </c>
    </row>
    <row r="390" spans="1:11" x14ac:dyDescent="0.3">
      <c r="A390" t="s">
        <v>120</v>
      </c>
      <c r="B390" t="s">
        <v>460</v>
      </c>
      <c r="C390" t="str">
        <f>VLOOKUP(A390, Database!$A$2:$B$459, 2, FALSE)</f>
        <v>4 Days / 3 Nights</v>
      </c>
      <c r="D390" s="8">
        <f>VLOOKUP(A390, Database!$A$2:$C$459, 3, FALSE)</f>
        <v>735</v>
      </c>
      <c r="E390" s="8">
        <f>Table1[[#This Row],[Price]]*0.75-Table1[[#This Row],[Cost per unit of resources]]</f>
        <v>541.25</v>
      </c>
      <c r="F390" s="8">
        <f>VLOOKUP(IFERROR(VALUE(LEFT(C390, SEARCH(" ", C390)-1)), 0),Database!$E$2:$F$22, 2, FALSE)</f>
        <v>10</v>
      </c>
      <c r="G390">
        <f ca="1">RANDBETWEEN(Table1[[#This Row],[Minimum Demand]]-10, Table1[[#This Row],[Maximum Demand]]+10)</f>
        <v>67</v>
      </c>
      <c r="H390">
        <f>VLOOKUP(IFERROR(VALUE(LEFT(C390, SEARCH(" ", C390)-1)), 0),Database!$H$2:$I$22, 2, FALSE)</f>
        <v>50</v>
      </c>
      <c r="I390">
        <f>VLOOKUP(IFERROR(VALUE(LEFT(C390, SEARCH(" ", C390)-1)), 0),Database!$K$2:$L$22, 2, FALSE)</f>
        <v>105</v>
      </c>
      <c r="J39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390">
        <f t="shared" ca="1" si="6"/>
        <v>22</v>
      </c>
    </row>
    <row r="391" spans="1:11" x14ac:dyDescent="0.3">
      <c r="A391" t="s">
        <v>120</v>
      </c>
      <c r="B391" t="s">
        <v>461</v>
      </c>
      <c r="C391" t="str">
        <f>VLOOKUP(A391, Database!$A$2:$B$459, 2, FALSE)</f>
        <v>4 Days / 3 Nights</v>
      </c>
      <c r="D391" s="8">
        <f>VLOOKUP(A391, Database!$A$2:$C$459, 3, FALSE)</f>
        <v>735</v>
      </c>
      <c r="E391" s="8">
        <f>Table1[[#This Row],[Price]]*0.75-Table1[[#This Row],[Cost per unit of resources]]</f>
        <v>541.25</v>
      </c>
      <c r="F391" s="8">
        <f>VLOOKUP(IFERROR(VALUE(LEFT(C391, SEARCH(" ", C391)-1)), 0),Database!$E$2:$F$22, 2, FALSE)</f>
        <v>10</v>
      </c>
      <c r="G391">
        <f ca="1">RANDBETWEEN(Table1[[#This Row],[Minimum Demand]]-10, Table1[[#This Row],[Maximum Demand]]+10)</f>
        <v>107</v>
      </c>
      <c r="H391">
        <f>VLOOKUP(IFERROR(VALUE(LEFT(C391, SEARCH(" ", C391)-1)), 0),Database!$H$2:$I$22, 2, FALSE)</f>
        <v>50</v>
      </c>
      <c r="I391">
        <f>VLOOKUP(IFERROR(VALUE(LEFT(C391, SEARCH(" ", C391)-1)), 0),Database!$K$2:$L$22, 2, FALSE)</f>
        <v>105</v>
      </c>
      <c r="J39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391">
        <f t="shared" ca="1" si="6"/>
        <v>22</v>
      </c>
    </row>
    <row r="392" spans="1:11" x14ac:dyDescent="0.3">
      <c r="A392" t="s">
        <v>120</v>
      </c>
      <c r="B392" t="s">
        <v>462</v>
      </c>
      <c r="C392" t="str">
        <f>VLOOKUP(A392, Database!$A$2:$B$459, 2, FALSE)</f>
        <v>4 Days / 3 Nights</v>
      </c>
      <c r="D392" s="8">
        <f>VLOOKUP(A392, Database!$A$2:$C$459, 3, FALSE)</f>
        <v>735</v>
      </c>
      <c r="E392" s="8">
        <f>Table1[[#This Row],[Price]]*0.75-Table1[[#This Row],[Cost per unit of resources]]</f>
        <v>541.25</v>
      </c>
      <c r="F392" s="8">
        <f>VLOOKUP(IFERROR(VALUE(LEFT(C392, SEARCH(" ", C392)-1)), 0),Database!$E$2:$F$22, 2, FALSE)</f>
        <v>10</v>
      </c>
      <c r="G392">
        <f ca="1">RANDBETWEEN(Table1[[#This Row],[Minimum Demand]]-10, Table1[[#This Row],[Maximum Demand]]+10)</f>
        <v>74</v>
      </c>
      <c r="H392">
        <f>VLOOKUP(IFERROR(VALUE(LEFT(C392, SEARCH(" ", C392)-1)), 0),Database!$H$2:$I$22, 2, FALSE)</f>
        <v>50</v>
      </c>
      <c r="I392">
        <f>VLOOKUP(IFERROR(VALUE(LEFT(C392, SEARCH(" ", C392)-1)), 0),Database!$K$2:$L$22, 2, FALSE)</f>
        <v>105</v>
      </c>
      <c r="J39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392">
        <f t="shared" ca="1" si="6"/>
        <v>22</v>
      </c>
    </row>
    <row r="393" spans="1:11" x14ac:dyDescent="0.3">
      <c r="A393" t="s">
        <v>120</v>
      </c>
      <c r="B393" t="s">
        <v>463</v>
      </c>
      <c r="C393" t="str">
        <f>VLOOKUP(A393, Database!$A$2:$B$459, 2, FALSE)</f>
        <v>4 Days / 3 Nights</v>
      </c>
      <c r="D393" s="8">
        <f>VLOOKUP(A393, Database!$A$2:$C$459, 3, FALSE)</f>
        <v>735</v>
      </c>
      <c r="E393" s="8">
        <f>Table1[[#This Row],[Price]]*0.75-Table1[[#This Row],[Cost per unit of resources]]</f>
        <v>541.25</v>
      </c>
      <c r="F393" s="8">
        <f>VLOOKUP(IFERROR(VALUE(LEFT(C393, SEARCH(" ", C393)-1)), 0),Database!$E$2:$F$22, 2, FALSE)</f>
        <v>10</v>
      </c>
      <c r="G393">
        <f ca="1">RANDBETWEEN(Table1[[#This Row],[Minimum Demand]]-10, Table1[[#This Row],[Maximum Demand]]+10)</f>
        <v>73</v>
      </c>
      <c r="H393">
        <f>VLOOKUP(IFERROR(VALUE(LEFT(C393, SEARCH(" ", C393)-1)), 0),Database!$H$2:$I$22, 2, FALSE)</f>
        <v>50</v>
      </c>
      <c r="I393">
        <f>VLOOKUP(IFERROR(VALUE(LEFT(C393, SEARCH(" ", C393)-1)), 0),Database!$K$2:$L$22, 2, FALSE)</f>
        <v>105</v>
      </c>
      <c r="J39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393">
        <f t="shared" ca="1" si="6"/>
        <v>25</v>
      </c>
    </row>
    <row r="394" spans="1:11" x14ac:dyDescent="0.3">
      <c r="A394" t="s">
        <v>121</v>
      </c>
      <c r="B394" t="s">
        <v>460</v>
      </c>
      <c r="C394" t="str">
        <f>VLOOKUP(A394, Database!$A$2:$B$459, 2, FALSE)</f>
        <v>5 Days / 4 Nights</v>
      </c>
      <c r="D394" s="8">
        <f>VLOOKUP(A394, Database!$A$2:$C$459, 3, FALSE)</f>
        <v>960</v>
      </c>
      <c r="E394" s="8">
        <f>Table1[[#This Row],[Price]]*0.75-Table1[[#This Row],[Cost per unit of resources]]</f>
        <v>700</v>
      </c>
      <c r="F394" s="8">
        <f>VLOOKUP(IFERROR(VALUE(LEFT(C394, SEARCH(" ", C394)-1)), 0),Database!$E$2:$F$22, 2, FALSE)</f>
        <v>20</v>
      </c>
      <c r="G394">
        <f ca="1">RANDBETWEEN(Table1[[#This Row],[Minimum Demand]]-10, Table1[[#This Row],[Maximum Demand]]+10)</f>
        <v>58</v>
      </c>
      <c r="H394">
        <f>VLOOKUP(IFERROR(VALUE(LEFT(C394, SEARCH(" ", C394)-1)), 0),Database!$H$2:$I$22, 2, FALSE)</f>
        <v>50</v>
      </c>
      <c r="I394">
        <f>VLOOKUP(IFERROR(VALUE(LEFT(C394, SEARCH(" ", C394)-1)), 0),Database!$K$2:$L$22, 2, FALSE)</f>
        <v>105</v>
      </c>
      <c r="J39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394">
        <f t="shared" ca="1" si="6"/>
        <v>38</v>
      </c>
    </row>
    <row r="395" spans="1:11" x14ac:dyDescent="0.3">
      <c r="A395" t="s">
        <v>121</v>
      </c>
      <c r="B395" t="s">
        <v>461</v>
      </c>
      <c r="C395" t="str">
        <f>VLOOKUP(A395, Database!$A$2:$B$459, 2, FALSE)</f>
        <v>5 Days / 4 Nights</v>
      </c>
      <c r="D395" s="8">
        <f>VLOOKUP(A395, Database!$A$2:$C$459, 3, FALSE)</f>
        <v>960</v>
      </c>
      <c r="E395" s="8">
        <f>Table1[[#This Row],[Price]]*0.75-Table1[[#This Row],[Cost per unit of resources]]</f>
        <v>700</v>
      </c>
      <c r="F395" s="8">
        <f>VLOOKUP(IFERROR(VALUE(LEFT(C395, SEARCH(" ", C395)-1)), 0),Database!$E$2:$F$22, 2, FALSE)</f>
        <v>20</v>
      </c>
      <c r="G395">
        <f ca="1">RANDBETWEEN(Table1[[#This Row],[Minimum Demand]]-10, Table1[[#This Row],[Maximum Demand]]+10)</f>
        <v>98</v>
      </c>
      <c r="H395">
        <f>VLOOKUP(IFERROR(VALUE(LEFT(C395, SEARCH(" ", C395)-1)), 0),Database!$H$2:$I$22, 2, FALSE)</f>
        <v>50</v>
      </c>
      <c r="I395">
        <f>VLOOKUP(IFERROR(VALUE(LEFT(C395, SEARCH(" ", C395)-1)), 0),Database!$K$2:$L$22, 2, FALSE)</f>
        <v>105</v>
      </c>
      <c r="J39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395">
        <f t="shared" ca="1" si="6"/>
        <v>38</v>
      </c>
    </row>
    <row r="396" spans="1:11" x14ac:dyDescent="0.3">
      <c r="A396" t="s">
        <v>121</v>
      </c>
      <c r="B396" t="s">
        <v>462</v>
      </c>
      <c r="C396" t="str">
        <f>VLOOKUP(A396, Database!$A$2:$B$459, 2, FALSE)</f>
        <v>5 Days / 4 Nights</v>
      </c>
      <c r="D396" s="8">
        <f>VLOOKUP(A396, Database!$A$2:$C$459, 3, FALSE)</f>
        <v>960</v>
      </c>
      <c r="E396" s="8">
        <f>Table1[[#This Row],[Price]]*0.75-Table1[[#This Row],[Cost per unit of resources]]</f>
        <v>700</v>
      </c>
      <c r="F396" s="8">
        <f>VLOOKUP(IFERROR(VALUE(LEFT(C396, SEARCH(" ", C396)-1)), 0),Database!$E$2:$F$22, 2, FALSE)</f>
        <v>20</v>
      </c>
      <c r="G396">
        <f ca="1">RANDBETWEEN(Table1[[#This Row],[Minimum Demand]]-10, Table1[[#This Row],[Maximum Demand]]+10)</f>
        <v>93</v>
      </c>
      <c r="H396">
        <f>VLOOKUP(IFERROR(VALUE(LEFT(C396, SEARCH(" ", C396)-1)), 0),Database!$H$2:$I$22, 2, FALSE)</f>
        <v>50</v>
      </c>
      <c r="I396">
        <f>VLOOKUP(IFERROR(VALUE(LEFT(C396, SEARCH(" ", C396)-1)), 0),Database!$K$2:$L$22, 2, FALSE)</f>
        <v>105</v>
      </c>
      <c r="J39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396">
        <f t="shared" ca="1" si="6"/>
        <v>29</v>
      </c>
    </row>
    <row r="397" spans="1:11" x14ac:dyDescent="0.3">
      <c r="A397" t="s">
        <v>121</v>
      </c>
      <c r="B397" t="s">
        <v>463</v>
      </c>
      <c r="C397" t="str">
        <f>VLOOKUP(A397, Database!$A$2:$B$459, 2, FALSE)</f>
        <v>5 Days / 4 Nights</v>
      </c>
      <c r="D397" s="8">
        <f>VLOOKUP(A397, Database!$A$2:$C$459, 3, FALSE)</f>
        <v>960</v>
      </c>
      <c r="E397" s="8">
        <f>Table1[[#This Row],[Price]]*0.75-Table1[[#This Row],[Cost per unit of resources]]</f>
        <v>700</v>
      </c>
      <c r="F397" s="8">
        <f>VLOOKUP(IFERROR(VALUE(LEFT(C397, SEARCH(" ", C397)-1)), 0),Database!$E$2:$F$22, 2, FALSE)</f>
        <v>20</v>
      </c>
      <c r="G397">
        <f ca="1">RANDBETWEEN(Table1[[#This Row],[Minimum Demand]]-10, Table1[[#This Row],[Maximum Demand]]+10)</f>
        <v>82</v>
      </c>
      <c r="H397">
        <f>VLOOKUP(IFERROR(VALUE(LEFT(C397, SEARCH(" ", C397)-1)), 0),Database!$H$2:$I$22, 2, FALSE)</f>
        <v>50</v>
      </c>
      <c r="I397">
        <f>VLOOKUP(IFERROR(VALUE(LEFT(C397, SEARCH(" ", C397)-1)), 0),Database!$K$2:$L$22, 2, FALSE)</f>
        <v>105</v>
      </c>
      <c r="J39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397">
        <f t="shared" ca="1" si="6"/>
        <v>28</v>
      </c>
    </row>
    <row r="398" spans="1:11" x14ac:dyDescent="0.3">
      <c r="A398" t="s">
        <v>122</v>
      </c>
      <c r="B398" t="s">
        <v>460</v>
      </c>
      <c r="C398" t="str">
        <f>VLOOKUP(A398, Database!$A$2:$B$459, 2, FALSE)</f>
        <v>4 Days / 3 Nights</v>
      </c>
      <c r="D398" s="8">
        <f>VLOOKUP(A398, Database!$A$2:$C$459, 3, FALSE)</f>
        <v>399</v>
      </c>
      <c r="E398" s="8">
        <f>Table1[[#This Row],[Price]]*0.75-Table1[[#This Row],[Cost per unit of resources]]</f>
        <v>289.25</v>
      </c>
      <c r="F398" s="8">
        <f>VLOOKUP(IFERROR(VALUE(LEFT(C398, SEARCH(" ", C398)-1)), 0),Database!$E$2:$F$22, 2, FALSE)</f>
        <v>10</v>
      </c>
      <c r="G398">
        <f ca="1">RANDBETWEEN(Table1[[#This Row],[Minimum Demand]]-10, Table1[[#This Row],[Maximum Demand]]+10)</f>
        <v>62</v>
      </c>
      <c r="H398">
        <f>VLOOKUP(IFERROR(VALUE(LEFT(C398, SEARCH(" ", C398)-1)), 0),Database!$H$2:$I$22, 2, FALSE)</f>
        <v>50</v>
      </c>
      <c r="I398">
        <f>VLOOKUP(IFERROR(VALUE(LEFT(C398, SEARCH(" ", C398)-1)), 0),Database!$K$2:$L$22, 2, FALSE)</f>
        <v>105</v>
      </c>
      <c r="J39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398">
        <f t="shared" ca="1" si="6"/>
        <v>38</v>
      </c>
    </row>
    <row r="399" spans="1:11" x14ac:dyDescent="0.3">
      <c r="A399" t="s">
        <v>122</v>
      </c>
      <c r="B399" t="s">
        <v>461</v>
      </c>
      <c r="C399" t="str">
        <f>VLOOKUP(A399, Database!$A$2:$B$459, 2, FALSE)</f>
        <v>4 Days / 3 Nights</v>
      </c>
      <c r="D399" s="8">
        <f>VLOOKUP(A399, Database!$A$2:$C$459, 3, FALSE)</f>
        <v>399</v>
      </c>
      <c r="E399" s="8">
        <f>Table1[[#This Row],[Price]]*0.75-Table1[[#This Row],[Cost per unit of resources]]</f>
        <v>289.25</v>
      </c>
      <c r="F399" s="8">
        <f>VLOOKUP(IFERROR(VALUE(LEFT(C399, SEARCH(" ", C399)-1)), 0),Database!$E$2:$F$22, 2, FALSE)</f>
        <v>10</v>
      </c>
      <c r="G399">
        <f ca="1">RANDBETWEEN(Table1[[#This Row],[Minimum Demand]]-10, Table1[[#This Row],[Maximum Demand]]+10)</f>
        <v>45</v>
      </c>
      <c r="H399">
        <f>VLOOKUP(IFERROR(VALUE(LEFT(C399, SEARCH(" ", C399)-1)), 0),Database!$H$2:$I$22, 2, FALSE)</f>
        <v>50</v>
      </c>
      <c r="I399">
        <f>VLOOKUP(IFERROR(VALUE(LEFT(C399, SEARCH(" ", C399)-1)), 0),Database!$K$2:$L$22, 2, FALSE)</f>
        <v>105</v>
      </c>
      <c r="J39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399">
        <f t="shared" ca="1" si="6"/>
        <v>34</v>
      </c>
    </row>
    <row r="400" spans="1:11" x14ac:dyDescent="0.3">
      <c r="A400" t="s">
        <v>122</v>
      </c>
      <c r="B400" t="s">
        <v>462</v>
      </c>
      <c r="C400" t="str">
        <f>VLOOKUP(A400, Database!$A$2:$B$459, 2, FALSE)</f>
        <v>4 Days / 3 Nights</v>
      </c>
      <c r="D400" s="8">
        <f>VLOOKUP(A400, Database!$A$2:$C$459, 3, FALSE)</f>
        <v>399</v>
      </c>
      <c r="E400" s="8">
        <f>Table1[[#This Row],[Price]]*0.75-Table1[[#This Row],[Cost per unit of resources]]</f>
        <v>289.25</v>
      </c>
      <c r="F400" s="8">
        <f>VLOOKUP(IFERROR(VALUE(LEFT(C400, SEARCH(" ", C400)-1)), 0),Database!$E$2:$F$22, 2, FALSE)</f>
        <v>10</v>
      </c>
      <c r="G400">
        <f ca="1">RANDBETWEEN(Table1[[#This Row],[Minimum Demand]]-10, Table1[[#This Row],[Maximum Demand]]+10)</f>
        <v>102</v>
      </c>
      <c r="H400">
        <f>VLOOKUP(IFERROR(VALUE(LEFT(C400, SEARCH(" ", C400)-1)), 0),Database!$H$2:$I$22, 2, FALSE)</f>
        <v>50</v>
      </c>
      <c r="I400">
        <f>VLOOKUP(IFERROR(VALUE(LEFT(C400, SEARCH(" ", C400)-1)), 0),Database!$K$2:$L$22, 2, FALSE)</f>
        <v>105</v>
      </c>
      <c r="J40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17</v>
      </c>
      <c r="K400">
        <f t="shared" ca="1" si="6"/>
        <v>21</v>
      </c>
    </row>
    <row r="401" spans="1:11" x14ac:dyDescent="0.3">
      <c r="A401" t="s">
        <v>122</v>
      </c>
      <c r="B401" t="s">
        <v>463</v>
      </c>
      <c r="C401" t="str">
        <f>VLOOKUP(A401, Database!$A$2:$B$459, 2, FALSE)</f>
        <v>4 Days / 3 Nights</v>
      </c>
      <c r="D401" s="8">
        <f>VLOOKUP(A401, Database!$A$2:$C$459, 3, FALSE)</f>
        <v>399</v>
      </c>
      <c r="E401" s="8">
        <f>Table1[[#This Row],[Price]]*0.75-Table1[[#This Row],[Cost per unit of resources]]</f>
        <v>289.25</v>
      </c>
      <c r="F401" s="8">
        <f>VLOOKUP(IFERROR(VALUE(LEFT(C401, SEARCH(" ", C401)-1)), 0),Database!$E$2:$F$22, 2, FALSE)</f>
        <v>10</v>
      </c>
      <c r="G401">
        <f ca="1">RANDBETWEEN(Table1[[#This Row],[Minimum Demand]]-10, Table1[[#This Row],[Maximum Demand]]+10)</f>
        <v>91</v>
      </c>
      <c r="H401">
        <f>VLOOKUP(IFERROR(VALUE(LEFT(C401, SEARCH(" ", C401)-1)), 0),Database!$H$2:$I$22, 2, FALSE)</f>
        <v>50</v>
      </c>
      <c r="I401">
        <f>VLOOKUP(IFERROR(VALUE(LEFT(C401, SEARCH(" ", C401)-1)), 0),Database!$K$2:$L$22, 2, FALSE)</f>
        <v>105</v>
      </c>
      <c r="J40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401">
        <f t="shared" ca="1" si="6"/>
        <v>21</v>
      </c>
    </row>
    <row r="402" spans="1:11" x14ac:dyDescent="0.3">
      <c r="A402" t="s">
        <v>123</v>
      </c>
      <c r="B402" t="s">
        <v>460</v>
      </c>
      <c r="C402" t="str">
        <f>VLOOKUP(A402, Database!$A$2:$B$459, 2, FALSE)</f>
        <v>2 Days / 1 Night</v>
      </c>
      <c r="D402" s="8">
        <f>VLOOKUP(A402, Database!$A$2:$C$459, 3, FALSE)</f>
        <v>425</v>
      </c>
      <c r="E402" s="8">
        <f>Table1[[#This Row],[Price]]*0.75-Table1[[#This Row],[Cost per unit of resources]]</f>
        <v>308.75</v>
      </c>
      <c r="F402" s="8">
        <f>VLOOKUP(IFERROR(VALUE(LEFT(C402, SEARCH(" ", C402)-1)), 0),Database!$E$2:$F$22, 2, FALSE)</f>
        <v>10</v>
      </c>
      <c r="G402">
        <f ca="1">RANDBETWEEN(Table1[[#This Row],[Minimum Demand]]-10, Table1[[#This Row],[Maximum Demand]]+10)</f>
        <v>94</v>
      </c>
      <c r="H402">
        <f>VLOOKUP(IFERROR(VALUE(LEFT(C402, SEARCH(" ", C402)-1)), 0),Database!$H$2:$I$22, 2, FALSE)</f>
        <v>50</v>
      </c>
      <c r="I402">
        <f>VLOOKUP(IFERROR(VALUE(LEFT(C402, SEARCH(" ", C402)-1)), 0),Database!$K$2:$L$22, 2, FALSE)</f>
        <v>105</v>
      </c>
      <c r="J40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402">
        <f t="shared" ca="1" si="6"/>
        <v>27</v>
      </c>
    </row>
    <row r="403" spans="1:11" x14ac:dyDescent="0.3">
      <c r="A403" t="s">
        <v>123</v>
      </c>
      <c r="B403" t="s">
        <v>461</v>
      </c>
      <c r="C403" t="str">
        <f>VLOOKUP(A403, Database!$A$2:$B$459, 2, FALSE)</f>
        <v>2 Days / 1 Night</v>
      </c>
      <c r="D403" s="8">
        <f>VLOOKUP(A403, Database!$A$2:$C$459, 3, FALSE)</f>
        <v>425</v>
      </c>
      <c r="E403" s="8">
        <f>Table1[[#This Row],[Price]]*0.75-Table1[[#This Row],[Cost per unit of resources]]</f>
        <v>308.75</v>
      </c>
      <c r="F403" s="8">
        <f>VLOOKUP(IFERROR(VALUE(LEFT(C403, SEARCH(" ", C403)-1)), 0),Database!$E$2:$F$22, 2, FALSE)</f>
        <v>10</v>
      </c>
      <c r="G403">
        <f ca="1">RANDBETWEEN(Table1[[#This Row],[Minimum Demand]]-10, Table1[[#This Row],[Maximum Demand]]+10)</f>
        <v>57</v>
      </c>
      <c r="H403">
        <f>VLOOKUP(IFERROR(VALUE(LEFT(C403, SEARCH(" ", C403)-1)), 0),Database!$H$2:$I$22, 2, FALSE)</f>
        <v>50</v>
      </c>
      <c r="I403">
        <f>VLOOKUP(IFERROR(VALUE(LEFT(C403, SEARCH(" ", C403)-1)), 0),Database!$K$2:$L$22, 2, FALSE)</f>
        <v>105</v>
      </c>
      <c r="J40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403">
        <f t="shared" ca="1" si="6"/>
        <v>29</v>
      </c>
    </row>
    <row r="404" spans="1:11" x14ac:dyDescent="0.3">
      <c r="A404" t="s">
        <v>123</v>
      </c>
      <c r="B404" t="s">
        <v>462</v>
      </c>
      <c r="C404" t="str">
        <f>VLOOKUP(A404, Database!$A$2:$B$459, 2, FALSE)</f>
        <v>2 Days / 1 Night</v>
      </c>
      <c r="D404" s="8">
        <f>VLOOKUP(A404, Database!$A$2:$C$459, 3, FALSE)</f>
        <v>425</v>
      </c>
      <c r="E404" s="8">
        <f>Table1[[#This Row],[Price]]*0.75-Table1[[#This Row],[Cost per unit of resources]]</f>
        <v>308.75</v>
      </c>
      <c r="F404" s="8">
        <f>VLOOKUP(IFERROR(VALUE(LEFT(C404, SEARCH(" ", C404)-1)), 0),Database!$E$2:$F$22, 2, FALSE)</f>
        <v>10</v>
      </c>
      <c r="G404">
        <f ca="1">RANDBETWEEN(Table1[[#This Row],[Minimum Demand]]-10, Table1[[#This Row],[Maximum Demand]]+10)</f>
        <v>88</v>
      </c>
      <c r="H404">
        <f>VLOOKUP(IFERROR(VALUE(LEFT(C404, SEARCH(" ", C404)-1)), 0),Database!$H$2:$I$22, 2, FALSE)</f>
        <v>50</v>
      </c>
      <c r="I404">
        <f>VLOOKUP(IFERROR(VALUE(LEFT(C404, SEARCH(" ", C404)-1)), 0),Database!$K$2:$L$22, 2, FALSE)</f>
        <v>105</v>
      </c>
      <c r="J40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404">
        <f t="shared" ca="1" si="6"/>
        <v>33</v>
      </c>
    </row>
    <row r="405" spans="1:11" x14ac:dyDescent="0.3">
      <c r="A405" t="s">
        <v>123</v>
      </c>
      <c r="B405" t="s">
        <v>463</v>
      </c>
      <c r="C405" t="str">
        <f>VLOOKUP(A405, Database!$A$2:$B$459, 2, FALSE)</f>
        <v>2 Days / 1 Night</v>
      </c>
      <c r="D405" s="8">
        <f>VLOOKUP(A405, Database!$A$2:$C$459, 3, FALSE)</f>
        <v>425</v>
      </c>
      <c r="E405" s="8">
        <f>Table1[[#This Row],[Price]]*0.75-Table1[[#This Row],[Cost per unit of resources]]</f>
        <v>308.75</v>
      </c>
      <c r="F405" s="8">
        <f>VLOOKUP(IFERROR(VALUE(LEFT(C405, SEARCH(" ", C405)-1)), 0),Database!$E$2:$F$22, 2, FALSE)</f>
        <v>10</v>
      </c>
      <c r="G405">
        <f ca="1">RANDBETWEEN(Table1[[#This Row],[Minimum Demand]]-10, Table1[[#This Row],[Maximum Demand]]+10)</f>
        <v>108</v>
      </c>
      <c r="H405">
        <f>VLOOKUP(IFERROR(VALUE(LEFT(C405, SEARCH(" ", C405)-1)), 0),Database!$H$2:$I$22, 2, FALSE)</f>
        <v>50</v>
      </c>
      <c r="I405">
        <f>VLOOKUP(IFERROR(VALUE(LEFT(C405, SEARCH(" ", C405)-1)), 0),Database!$K$2:$L$22, 2, FALSE)</f>
        <v>105</v>
      </c>
      <c r="J40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405">
        <f t="shared" ca="1" si="6"/>
        <v>23</v>
      </c>
    </row>
    <row r="406" spans="1:11" x14ac:dyDescent="0.3">
      <c r="A406" t="s">
        <v>124</v>
      </c>
      <c r="B406" t="s">
        <v>460</v>
      </c>
      <c r="C406" t="str">
        <f>VLOOKUP(A406, Database!$A$2:$B$459, 2, FALSE)</f>
        <v>2 Days / 1 Night</v>
      </c>
      <c r="D406" s="8">
        <f>VLOOKUP(A406, Database!$A$2:$C$459, 3, FALSE)</f>
        <v>435</v>
      </c>
      <c r="E406" s="8">
        <f>Table1[[#This Row],[Price]]*0.75-Table1[[#This Row],[Cost per unit of resources]]</f>
        <v>316.25</v>
      </c>
      <c r="F406" s="8">
        <f>VLOOKUP(IFERROR(VALUE(LEFT(C406, SEARCH(" ", C406)-1)), 0),Database!$E$2:$F$22, 2, FALSE)</f>
        <v>10</v>
      </c>
      <c r="G406">
        <f ca="1">RANDBETWEEN(Table1[[#This Row],[Minimum Demand]]-10, Table1[[#This Row],[Maximum Demand]]+10)</f>
        <v>113</v>
      </c>
      <c r="H406">
        <f>VLOOKUP(IFERROR(VALUE(LEFT(C406, SEARCH(" ", C406)-1)), 0),Database!$H$2:$I$22, 2, FALSE)</f>
        <v>50</v>
      </c>
      <c r="I406">
        <f>VLOOKUP(IFERROR(VALUE(LEFT(C406, SEARCH(" ", C406)-1)), 0),Database!$K$2:$L$22, 2, FALSE)</f>
        <v>105</v>
      </c>
      <c r="J40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406">
        <f t="shared" ca="1" si="6"/>
        <v>25</v>
      </c>
    </row>
    <row r="407" spans="1:11" x14ac:dyDescent="0.3">
      <c r="A407" t="s">
        <v>124</v>
      </c>
      <c r="B407" t="s">
        <v>461</v>
      </c>
      <c r="C407" t="str">
        <f>VLOOKUP(A407, Database!$A$2:$B$459, 2, FALSE)</f>
        <v>2 Days / 1 Night</v>
      </c>
      <c r="D407" s="8">
        <f>VLOOKUP(A407, Database!$A$2:$C$459, 3, FALSE)</f>
        <v>435</v>
      </c>
      <c r="E407" s="8">
        <f>Table1[[#This Row],[Price]]*0.75-Table1[[#This Row],[Cost per unit of resources]]</f>
        <v>316.25</v>
      </c>
      <c r="F407" s="8">
        <f>VLOOKUP(IFERROR(VALUE(LEFT(C407, SEARCH(" ", C407)-1)), 0),Database!$E$2:$F$22, 2, FALSE)</f>
        <v>10</v>
      </c>
      <c r="G407">
        <f ca="1">RANDBETWEEN(Table1[[#This Row],[Minimum Demand]]-10, Table1[[#This Row],[Maximum Demand]]+10)</f>
        <v>73</v>
      </c>
      <c r="H407">
        <f>VLOOKUP(IFERROR(VALUE(LEFT(C407, SEARCH(" ", C407)-1)), 0),Database!$H$2:$I$22, 2, FALSE)</f>
        <v>50</v>
      </c>
      <c r="I407">
        <f>VLOOKUP(IFERROR(VALUE(LEFT(C407, SEARCH(" ", C407)-1)), 0),Database!$K$2:$L$22, 2, FALSE)</f>
        <v>105</v>
      </c>
      <c r="J40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407">
        <f t="shared" ca="1" si="6"/>
        <v>30</v>
      </c>
    </row>
    <row r="408" spans="1:11" x14ac:dyDescent="0.3">
      <c r="A408" t="s">
        <v>124</v>
      </c>
      <c r="B408" t="s">
        <v>462</v>
      </c>
      <c r="C408" t="str">
        <f>VLOOKUP(A408, Database!$A$2:$B$459, 2, FALSE)</f>
        <v>2 Days / 1 Night</v>
      </c>
      <c r="D408" s="8">
        <f>VLOOKUP(A408, Database!$A$2:$C$459, 3, FALSE)</f>
        <v>435</v>
      </c>
      <c r="E408" s="8">
        <f>Table1[[#This Row],[Price]]*0.75-Table1[[#This Row],[Cost per unit of resources]]</f>
        <v>316.25</v>
      </c>
      <c r="F408" s="8">
        <f>VLOOKUP(IFERROR(VALUE(LEFT(C408, SEARCH(" ", C408)-1)), 0),Database!$E$2:$F$22, 2, FALSE)</f>
        <v>10</v>
      </c>
      <c r="G408">
        <f ca="1">RANDBETWEEN(Table1[[#This Row],[Minimum Demand]]-10, Table1[[#This Row],[Maximum Demand]]+10)</f>
        <v>76</v>
      </c>
      <c r="H408">
        <f>VLOOKUP(IFERROR(VALUE(LEFT(C408, SEARCH(" ", C408)-1)), 0),Database!$H$2:$I$22, 2, FALSE)</f>
        <v>50</v>
      </c>
      <c r="I408">
        <f>VLOOKUP(IFERROR(VALUE(LEFT(C408, SEARCH(" ", C408)-1)), 0),Database!$K$2:$L$22, 2, FALSE)</f>
        <v>105</v>
      </c>
      <c r="J40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408">
        <f t="shared" ca="1" si="6"/>
        <v>35</v>
      </c>
    </row>
    <row r="409" spans="1:11" x14ac:dyDescent="0.3">
      <c r="A409" t="s">
        <v>124</v>
      </c>
      <c r="B409" t="s">
        <v>463</v>
      </c>
      <c r="C409" t="str">
        <f>VLOOKUP(A409, Database!$A$2:$B$459, 2, FALSE)</f>
        <v>2 Days / 1 Night</v>
      </c>
      <c r="D409" s="8">
        <f>VLOOKUP(A409, Database!$A$2:$C$459, 3, FALSE)</f>
        <v>435</v>
      </c>
      <c r="E409" s="8">
        <f>Table1[[#This Row],[Price]]*0.75-Table1[[#This Row],[Cost per unit of resources]]</f>
        <v>316.25</v>
      </c>
      <c r="F409" s="8">
        <f>VLOOKUP(IFERROR(VALUE(LEFT(C409, SEARCH(" ", C409)-1)), 0),Database!$E$2:$F$22, 2, FALSE)</f>
        <v>10</v>
      </c>
      <c r="G409">
        <f ca="1">RANDBETWEEN(Table1[[#This Row],[Minimum Demand]]-10, Table1[[#This Row],[Maximum Demand]]+10)</f>
        <v>59</v>
      </c>
      <c r="H409">
        <f>VLOOKUP(IFERROR(VALUE(LEFT(C409, SEARCH(" ", C409)-1)), 0),Database!$H$2:$I$22, 2, FALSE)</f>
        <v>50</v>
      </c>
      <c r="I409">
        <f>VLOOKUP(IFERROR(VALUE(LEFT(C409, SEARCH(" ", C409)-1)), 0),Database!$K$2:$L$22, 2, FALSE)</f>
        <v>105</v>
      </c>
      <c r="J40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409">
        <f t="shared" ca="1" si="6"/>
        <v>34</v>
      </c>
    </row>
    <row r="410" spans="1:11" x14ac:dyDescent="0.3">
      <c r="A410" t="s">
        <v>125</v>
      </c>
      <c r="B410" t="s">
        <v>460</v>
      </c>
      <c r="C410" t="str">
        <f>VLOOKUP(A410, Database!$A$2:$B$459, 2, FALSE)</f>
        <v>2 Days / 1 Night</v>
      </c>
      <c r="D410" s="8">
        <f>VLOOKUP(A410, Database!$A$2:$C$459, 3, FALSE)</f>
        <v>290</v>
      </c>
      <c r="E410" s="8">
        <f>Table1[[#This Row],[Price]]*0.75-Table1[[#This Row],[Cost per unit of resources]]</f>
        <v>207.5</v>
      </c>
      <c r="F410" s="8">
        <f>VLOOKUP(IFERROR(VALUE(LEFT(C410, SEARCH(" ", C410)-1)), 0),Database!$E$2:$F$22, 2, FALSE)</f>
        <v>10</v>
      </c>
      <c r="G410">
        <f ca="1">RANDBETWEEN(Table1[[#This Row],[Minimum Demand]]-10, Table1[[#This Row],[Maximum Demand]]+10)</f>
        <v>80</v>
      </c>
      <c r="H410">
        <f>VLOOKUP(IFERROR(VALUE(LEFT(C410, SEARCH(" ", C410)-1)), 0),Database!$H$2:$I$22, 2, FALSE)</f>
        <v>50</v>
      </c>
      <c r="I410">
        <f>VLOOKUP(IFERROR(VALUE(LEFT(C410, SEARCH(" ", C410)-1)), 0),Database!$K$2:$L$22, 2, FALSE)</f>
        <v>105</v>
      </c>
      <c r="J41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410">
        <f t="shared" ca="1" si="6"/>
        <v>34</v>
      </c>
    </row>
    <row r="411" spans="1:11" x14ac:dyDescent="0.3">
      <c r="A411" t="s">
        <v>125</v>
      </c>
      <c r="B411" t="s">
        <v>461</v>
      </c>
      <c r="C411" t="str">
        <f>VLOOKUP(A411, Database!$A$2:$B$459, 2, FALSE)</f>
        <v>2 Days / 1 Night</v>
      </c>
      <c r="D411" s="8">
        <f>VLOOKUP(A411, Database!$A$2:$C$459, 3, FALSE)</f>
        <v>290</v>
      </c>
      <c r="E411" s="8">
        <f>Table1[[#This Row],[Price]]*0.75-Table1[[#This Row],[Cost per unit of resources]]</f>
        <v>207.5</v>
      </c>
      <c r="F411" s="8">
        <f>VLOOKUP(IFERROR(VALUE(LEFT(C411, SEARCH(" ", C411)-1)), 0),Database!$E$2:$F$22, 2, FALSE)</f>
        <v>10</v>
      </c>
      <c r="G411">
        <f ca="1">RANDBETWEEN(Table1[[#This Row],[Minimum Demand]]-10, Table1[[#This Row],[Maximum Demand]]+10)</f>
        <v>59</v>
      </c>
      <c r="H411">
        <f>VLOOKUP(IFERROR(VALUE(LEFT(C411, SEARCH(" ", C411)-1)), 0),Database!$H$2:$I$22, 2, FALSE)</f>
        <v>50</v>
      </c>
      <c r="I411">
        <f>VLOOKUP(IFERROR(VALUE(LEFT(C411, SEARCH(" ", C411)-1)), 0),Database!$K$2:$L$22, 2, FALSE)</f>
        <v>105</v>
      </c>
      <c r="J41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411">
        <f t="shared" ca="1" si="6"/>
        <v>32</v>
      </c>
    </row>
    <row r="412" spans="1:11" x14ac:dyDescent="0.3">
      <c r="A412" t="s">
        <v>125</v>
      </c>
      <c r="B412" t="s">
        <v>463</v>
      </c>
      <c r="C412" t="str">
        <f>VLOOKUP(A412, Database!$A$2:$B$459, 2, FALSE)</f>
        <v>2 Days / 1 Night</v>
      </c>
      <c r="D412" s="8">
        <f>VLOOKUP(A412, Database!$A$2:$C$459, 3, FALSE)</f>
        <v>290</v>
      </c>
      <c r="E412" s="8">
        <f>Table1[[#This Row],[Price]]*0.75-Table1[[#This Row],[Cost per unit of resources]]</f>
        <v>207.5</v>
      </c>
      <c r="F412" s="8">
        <f>VLOOKUP(IFERROR(VALUE(LEFT(C412, SEARCH(" ", C412)-1)), 0),Database!$E$2:$F$22, 2, FALSE)</f>
        <v>10</v>
      </c>
      <c r="G412">
        <f ca="1">RANDBETWEEN(Table1[[#This Row],[Minimum Demand]]-10, Table1[[#This Row],[Maximum Demand]]+10)</f>
        <v>42</v>
      </c>
      <c r="H412">
        <f>VLOOKUP(IFERROR(VALUE(LEFT(C412, SEARCH(" ", C412)-1)), 0),Database!$H$2:$I$22, 2, FALSE)</f>
        <v>50</v>
      </c>
      <c r="I412">
        <f>VLOOKUP(IFERROR(VALUE(LEFT(C412, SEARCH(" ", C412)-1)), 0),Database!$K$2:$L$22, 2, FALSE)</f>
        <v>105</v>
      </c>
      <c r="J41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412">
        <f t="shared" ca="1" si="6"/>
        <v>38</v>
      </c>
    </row>
    <row r="413" spans="1:11" x14ac:dyDescent="0.3">
      <c r="A413" t="s">
        <v>126</v>
      </c>
      <c r="B413" t="s">
        <v>460</v>
      </c>
      <c r="C413" t="str">
        <f>VLOOKUP(A413, Database!$A$2:$B$459, 2, FALSE)</f>
        <v>2 Days / 1 Night</v>
      </c>
      <c r="D413" s="8">
        <f>VLOOKUP(A413, Database!$A$2:$C$459, 3, FALSE)</f>
        <v>300</v>
      </c>
      <c r="E413" s="8">
        <f>Table1[[#This Row],[Price]]*0.75-Table1[[#This Row],[Cost per unit of resources]]</f>
        <v>215</v>
      </c>
      <c r="F413" s="8">
        <f>VLOOKUP(IFERROR(VALUE(LEFT(C413, SEARCH(" ", C413)-1)), 0),Database!$E$2:$F$22, 2, FALSE)</f>
        <v>10</v>
      </c>
      <c r="G413">
        <f ca="1">RANDBETWEEN(Table1[[#This Row],[Minimum Demand]]-10, Table1[[#This Row],[Maximum Demand]]+10)</f>
        <v>50</v>
      </c>
      <c r="H413">
        <f>VLOOKUP(IFERROR(VALUE(LEFT(C413, SEARCH(" ", C413)-1)), 0),Database!$H$2:$I$22, 2, FALSE)</f>
        <v>50</v>
      </c>
      <c r="I413">
        <f>VLOOKUP(IFERROR(VALUE(LEFT(C413, SEARCH(" ", C413)-1)), 0),Database!$K$2:$L$22, 2, FALSE)</f>
        <v>105</v>
      </c>
      <c r="J41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413">
        <f t="shared" ca="1" si="6"/>
        <v>35</v>
      </c>
    </row>
    <row r="414" spans="1:11" x14ac:dyDescent="0.3">
      <c r="A414" t="s">
        <v>126</v>
      </c>
      <c r="B414" t="s">
        <v>461</v>
      </c>
      <c r="C414" t="str">
        <f>VLOOKUP(A414, Database!$A$2:$B$459, 2, FALSE)</f>
        <v>2 Days / 1 Night</v>
      </c>
      <c r="D414" s="8">
        <f>VLOOKUP(A414, Database!$A$2:$C$459, 3, FALSE)</f>
        <v>300</v>
      </c>
      <c r="E414" s="8">
        <f>Table1[[#This Row],[Price]]*0.75-Table1[[#This Row],[Cost per unit of resources]]</f>
        <v>215</v>
      </c>
      <c r="F414" s="8">
        <f>VLOOKUP(IFERROR(VALUE(LEFT(C414, SEARCH(" ", C414)-1)), 0),Database!$E$2:$F$22, 2, FALSE)</f>
        <v>10</v>
      </c>
      <c r="G414">
        <f ca="1">RANDBETWEEN(Table1[[#This Row],[Minimum Demand]]-10, Table1[[#This Row],[Maximum Demand]]+10)</f>
        <v>43</v>
      </c>
      <c r="H414">
        <f>VLOOKUP(IFERROR(VALUE(LEFT(C414, SEARCH(" ", C414)-1)), 0),Database!$H$2:$I$22, 2, FALSE)</f>
        <v>50</v>
      </c>
      <c r="I414">
        <f>VLOOKUP(IFERROR(VALUE(LEFT(C414, SEARCH(" ", C414)-1)), 0),Database!$K$2:$L$22, 2, FALSE)</f>
        <v>105</v>
      </c>
      <c r="J41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414">
        <f t="shared" ca="1" si="6"/>
        <v>36</v>
      </c>
    </row>
    <row r="415" spans="1:11" x14ac:dyDescent="0.3">
      <c r="A415" t="s">
        <v>126</v>
      </c>
      <c r="B415" t="s">
        <v>463</v>
      </c>
      <c r="C415" t="str">
        <f>VLOOKUP(A415, Database!$A$2:$B$459, 2, FALSE)</f>
        <v>2 Days / 1 Night</v>
      </c>
      <c r="D415" s="8">
        <f>VLOOKUP(A415, Database!$A$2:$C$459, 3, FALSE)</f>
        <v>300</v>
      </c>
      <c r="E415" s="8">
        <f>Table1[[#This Row],[Price]]*0.75-Table1[[#This Row],[Cost per unit of resources]]</f>
        <v>215</v>
      </c>
      <c r="F415" s="8">
        <f>VLOOKUP(IFERROR(VALUE(LEFT(C415, SEARCH(" ", C415)-1)), 0),Database!$E$2:$F$22, 2, FALSE)</f>
        <v>10</v>
      </c>
      <c r="G415">
        <f ca="1">RANDBETWEEN(Table1[[#This Row],[Minimum Demand]]-10, Table1[[#This Row],[Maximum Demand]]+10)</f>
        <v>53</v>
      </c>
      <c r="H415">
        <f>VLOOKUP(IFERROR(VALUE(LEFT(C415, SEARCH(" ", C415)-1)), 0),Database!$H$2:$I$22, 2, FALSE)</f>
        <v>50</v>
      </c>
      <c r="I415">
        <f>VLOOKUP(IFERROR(VALUE(LEFT(C415, SEARCH(" ", C415)-1)), 0),Database!$K$2:$L$22, 2, FALSE)</f>
        <v>105</v>
      </c>
      <c r="J41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415">
        <f t="shared" ca="1" si="6"/>
        <v>39</v>
      </c>
    </row>
    <row r="416" spans="1:11" x14ac:dyDescent="0.3">
      <c r="A416" t="s">
        <v>127</v>
      </c>
      <c r="B416" t="s">
        <v>460</v>
      </c>
      <c r="C416" t="str">
        <f>VLOOKUP(A416, Database!$A$2:$B$459, 2, FALSE)</f>
        <v>2 Days / 1 Night</v>
      </c>
      <c r="D416" s="8">
        <f>VLOOKUP(A416, Database!$A$2:$C$459, 3, FALSE)</f>
        <v>390</v>
      </c>
      <c r="E416" s="8">
        <f>Table1[[#This Row],[Price]]*0.75-Table1[[#This Row],[Cost per unit of resources]]</f>
        <v>282.5</v>
      </c>
      <c r="F416" s="8">
        <f>VLOOKUP(IFERROR(VALUE(LEFT(C416, SEARCH(" ", C416)-1)), 0),Database!$E$2:$F$22, 2, FALSE)</f>
        <v>10</v>
      </c>
      <c r="G416">
        <f ca="1">RANDBETWEEN(Table1[[#This Row],[Minimum Demand]]-10, Table1[[#This Row],[Maximum Demand]]+10)</f>
        <v>98</v>
      </c>
      <c r="H416">
        <f>VLOOKUP(IFERROR(VALUE(LEFT(C416, SEARCH(" ", C416)-1)), 0),Database!$H$2:$I$22, 2, FALSE)</f>
        <v>50</v>
      </c>
      <c r="I416">
        <f>VLOOKUP(IFERROR(VALUE(LEFT(C416, SEARCH(" ", C416)-1)), 0),Database!$K$2:$L$22, 2, FALSE)</f>
        <v>105</v>
      </c>
      <c r="J41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22</v>
      </c>
      <c r="K416">
        <f t="shared" ca="1" si="6"/>
        <v>27</v>
      </c>
    </row>
    <row r="417" spans="1:11" x14ac:dyDescent="0.3">
      <c r="A417" t="s">
        <v>127</v>
      </c>
      <c r="B417" t="s">
        <v>461</v>
      </c>
      <c r="C417" t="str">
        <f>VLOOKUP(A417, Database!$A$2:$B$459, 2, FALSE)</f>
        <v>2 Days / 1 Night</v>
      </c>
      <c r="D417" s="8">
        <f>VLOOKUP(A417, Database!$A$2:$C$459, 3, FALSE)</f>
        <v>390</v>
      </c>
      <c r="E417" s="8">
        <f>Table1[[#This Row],[Price]]*0.75-Table1[[#This Row],[Cost per unit of resources]]</f>
        <v>282.5</v>
      </c>
      <c r="F417" s="8">
        <f>VLOOKUP(IFERROR(VALUE(LEFT(C417, SEARCH(" ", C417)-1)), 0),Database!$E$2:$F$22, 2, FALSE)</f>
        <v>10</v>
      </c>
      <c r="G417">
        <f ca="1">RANDBETWEEN(Table1[[#This Row],[Minimum Demand]]-10, Table1[[#This Row],[Maximum Demand]]+10)</f>
        <v>99</v>
      </c>
      <c r="H417">
        <f>VLOOKUP(IFERROR(VALUE(LEFT(C417, SEARCH(" ", C417)-1)), 0),Database!$H$2:$I$22, 2, FALSE)</f>
        <v>50</v>
      </c>
      <c r="I417">
        <f>VLOOKUP(IFERROR(VALUE(LEFT(C417, SEARCH(" ", C417)-1)), 0),Database!$K$2:$L$22, 2, FALSE)</f>
        <v>105</v>
      </c>
      <c r="J41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417">
        <f t="shared" ca="1" si="6"/>
        <v>20</v>
      </c>
    </row>
    <row r="418" spans="1:11" x14ac:dyDescent="0.3">
      <c r="A418" t="s">
        <v>127</v>
      </c>
      <c r="B418" t="s">
        <v>463</v>
      </c>
      <c r="C418" t="str">
        <f>VLOOKUP(A418, Database!$A$2:$B$459, 2, FALSE)</f>
        <v>2 Days / 1 Night</v>
      </c>
      <c r="D418" s="8">
        <f>VLOOKUP(A418, Database!$A$2:$C$459, 3, FALSE)</f>
        <v>390</v>
      </c>
      <c r="E418" s="8">
        <f>Table1[[#This Row],[Price]]*0.75-Table1[[#This Row],[Cost per unit of resources]]</f>
        <v>282.5</v>
      </c>
      <c r="F418" s="8">
        <f>VLOOKUP(IFERROR(VALUE(LEFT(C418, SEARCH(" ", C418)-1)), 0),Database!$E$2:$F$22, 2, FALSE)</f>
        <v>10</v>
      </c>
      <c r="G418">
        <f ca="1">RANDBETWEEN(Table1[[#This Row],[Minimum Demand]]-10, Table1[[#This Row],[Maximum Demand]]+10)</f>
        <v>115</v>
      </c>
      <c r="H418">
        <f>VLOOKUP(IFERROR(VALUE(LEFT(C418, SEARCH(" ", C418)-1)), 0),Database!$H$2:$I$22, 2, FALSE)</f>
        <v>50</v>
      </c>
      <c r="I418">
        <f>VLOOKUP(IFERROR(VALUE(LEFT(C418, SEARCH(" ", C418)-1)), 0),Database!$K$2:$L$22, 2, FALSE)</f>
        <v>105</v>
      </c>
      <c r="J41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418">
        <f t="shared" ca="1" si="6"/>
        <v>29</v>
      </c>
    </row>
    <row r="419" spans="1:11" x14ac:dyDescent="0.3">
      <c r="A419" t="s">
        <v>128</v>
      </c>
      <c r="B419" t="s">
        <v>460</v>
      </c>
      <c r="C419" t="str">
        <f>VLOOKUP(A419, Database!$A$2:$B$459, 2, FALSE)</f>
        <v>1 Day</v>
      </c>
      <c r="D419" s="8">
        <f>VLOOKUP(A419, Database!$A$2:$C$459, 3, FALSE)</f>
        <v>299</v>
      </c>
      <c r="E419" s="8">
        <f>Table1[[#This Row],[Price]]*0.75-Table1[[#This Row],[Cost per unit of resources]]</f>
        <v>214.25</v>
      </c>
      <c r="F419" s="8">
        <f>VLOOKUP(IFERROR(VALUE(LEFT(C419, SEARCH(" ", C419)-1)), 0),Database!$E$2:$F$22, 2, FALSE)</f>
        <v>10</v>
      </c>
      <c r="G419">
        <f ca="1">RANDBETWEEN(Table1[[#This Row],[Minimum Demand]]-10, Table1[[#This Row],[Maximum Demand]]+10)</f>
        <v>75</v>
      </c>
      <c r="H419">
        <f>VLOOKUP(IFERROR(VALUE(LEFT(C419, SEARCH(" ", C419)-1)), 0),Database!$H$2:$I$22, 2, FALSE)</f>
        <v>50</v>
      </c>
      <c r="I419">
        <f>VLOOKUP(IFERROR(VALUE(LEFT(C419, SEARCH(" ", C419)-1)), 0),Database!$K$2:$L$22, 2, FALSE)</f>
        <v>105</v>
      </c>
      <c r="J41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419">
        <f t="shared" ca="1" si="6"/>
        <v>20</v>
      </c>
    </row>
    <row r="420" spans="1:11" x14ac:dyDescent="0.3">
      <c r="A420" t="s">
        <v>128</v>
      </c>
      <c r="B420" t="s">
        <v>461</v>
      </c>
      <c r="C420" t="str">
        <f>VLOOKUP(A420, Database!$A$2:$B$459, 2, FALSE)</f>
        <v>1 Day</v>
      </c>
      <c r="D420" s="8">
        <f>VLOOKUP(A420, Database!$A$2:$C$459, 3, FALSE)</f>
        <v>299</v>
      </c>
      <c r="E420" s="8">
        <f>Table1[[#This Row],[Price]]*0.75-Table1[[#This Row],[Cost per unit of resources]]</f>
        <v>214.25</v>
      </c>
      <c r="F420" s="8">
        <f>VLOOKUP(IFERROR(VALUE(LEFT(C420, SEARCH(" ", C420)-1)), 0),Database!$E$2:$F$22, 2, FALSE)</f>
        <v>10</v>
      </c>
      <c r="G420">
        <f ca="1">RANDBETWEEN(Table1[[#This Row],[Minimum Demand]]-10, Table1[[#This Row],[Maximum Demand]]+10)</f>
        <v>105</v>
      </c>
      <c r="H420">
        <f>VLOOKUP(IFERROR(VALUE(LEFT(C420, SEARCH(" ", C420)-1)), 0),Database!$H$2:$I$22, 2, FALSE)</f>
        <v>50</v>
      </c>
      <c r="I420">
        <f>VLOOKUP(IFERROR(VALUE(LEFT(C420, SEARCH(" ", C420)-1)), 0),Database!$K$2:$L$22, 2, FALSE)</f>
        <v>105</v>
      </c>
      <c r="J42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36</v>
      </c>
      <c r="K420">
        <f t="shared" ca="1" si="6"/>
        <v>40</v>
      </c>
    </row>
    <row r="421" spans="1:11" x14ac:dyDescent="0.3">
      <c r="A421" t="s">
        <v>128</v>
      </c>
      <c r="B421" t="s">
        <v>463</v>
      </c>
      <c r="C421" t="str">
        <f>VLOOKUP(A421, Database!$A$2:$B$459, 2, FALSE)</f>
        <v>1 Day</v>
      </c>
      <c r="D421" s="8">
        <f>VLOOKUP(A421, Database!$A$2:$C$459, 3, FALSE)</f>
        <v>299</v>
      </c>
      <c r="E421" s="8">
        <f>Table1[[#This Row],[Price]]*0.75-Table1[[#This Row],[Cost per unit of resources]]</f>
        <v>214.25</v>
      </c>
      <c r="F421" s="8">
        <f>VLOOKUP(IFERROR(VALUE(LEFT(C421, SEARCH(" ", C421)-1)), 0),Database!$E$2:$F$22, 2, FALSE)</f>
        <v>10</v>
      </c>
      <c r="G421">
        <f ca="1">RANDBETWEEN(Table1[[#This Row],[Minimum Demand]]-10, Table1[[#This Row],[Maximum Demand]]+10)</f>
        <v>72</v>
      </c>
      <c r="H421">
        <f>VLOOKUP(IFERROR(VALUE(LEFT(C421, SEARCH(" ", C421)-1)), 0),Database!$H$2:$I$22, 2, FALSE)</f>
        <v>50</v>
      </c>
      <c r="I421">
        <f>VLOOKUP(IFERROR(VALUE(LEFT(C421, SEARCH(" ", C421)-1)), 0),Database!$K$2:$L$22, 2, FALSE)</f>
        <v>105</v>
      </c>
      <c r="J42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421">
        <f t="shared" ca="1" si="6"/>
        <v>21</v>
      </c>
    </row>
    <row r="422" spans="1:11" x14ac:dyDescent="0.3">
      <c r="A422" t="s">
        <v>129</v>
      </c>
      <c r="B422" t="s">
        <v>460</v>
      </c>
      <c r="C422" t="str">
        <f>VLOOKUP(A422, Database!$A$2:$B$459, 2, FALSE)</f>
        <v>1 Day</v>
      </c>
      <c r="D422" s="8">
        <f>VLOOKUP(A422, Database!$A$2:$C$459, 3, FALSE)</f>
        <v>125</v>
      </c>
      <c r="E422" s="8">
        <f>Table1[[#This Row],[Price]]*0.75-Table1[[#This Row],[Cost per unit of resources]]</f>
        <v>83.75</v>
      </c>
      <c r="F422" s="8">
        <f>VLOOKUP(IFERROR(VALUE(LEFT(C422, SEARCH(" ", C422)-1)), 0),Database!$E$2:$F$22, 2, FALSE)</f>
        <v>10</v>
      </c>
      <c r="G422">
        <f ca="1">RANDBETWEEN(Table1[[#This Row],[Minimum Demand]]-10, Table1[[#This Row],[Maximum Demand]]+10)</f>
        <v>113</v>
      </c>
      <c r="H422">
        <f>VLOOKUP(IFERROR(VALUE(LEFT(C422, SEARCH(" ", C422)-1)), 0),Database!$H$2:$I$22, 2, FALSE)</f>
        <v>50</v>
      </c>
      <c r="I422">
        <f>VLOOKUP(IFERROR(VALUE(LEFT(C422, SEARCH(" ", C422)-1)), 0),Database!$K$2:$L$22, 2, FALSE)</f>
        <v>105</v>
      </c>
      <c r="J42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422">
        <f t="shared" ca="1" si="6"/>
        <v>33</v>
      </c>
    </row>
    <row r="423" spans="1:11" x14ac:dyDescent="0.3">
      <c r="A423" t="s">
        <v>129</v>
      </c>
      <c r="B423" t="s">
        <v>461</v>
      </c>
      <c r="C423" t="str">
        <f>VLOOKUP(A423, Database!$A$2:$B$459, 2, FALSE)</f>
        <v>1 Day</v>
      </c>
      <c r="D423" s="8">
        <f>VLOOKUP(A423, Database!$A$2:$C$459, 3, FALSE)</f>
        <v>125</v>
      </c>
      <c r="E423" s="8">
        <f>Table1[[#This Row],[Price]]*0.75-Table1[[#This Row],[Cost per unit of resources]]</f>
        <v>83.75</v>
      </c>
      <c r="F423" s="8">
        <f>VLOOKUP(IFERROR(VALUE(LEFT(C423, SEARCH(" ", C423)-1)), 0),Database!$E$2:$F$22, 2, FALSE)</f>
        <v>10</v>
      </c>
      <c r="G423">
        <f ca="1">RANDBETWEEN(Table1[[#This Row],[Minimum Demand]]-10, Table1[[#This Row],[Maximum Demand]]+10)</f>
        <v>69</v>
      </c>
      <c r="H423">
        <f>VLOOKUP(IFERROR(VALUE(LEFT(C423, SEARCH(" ", C423)-1)), 0),Database!$H$2:$I$22, 2, FALSE)</f>
        <v>50</v>
      </c>
      <c r="I423">
        <f>VLOOKUP(IFERROR(VALUE(LEFT(C423, SEARCH(" ", C423)-1)), 0),Database!$K$2:$L$22, 2, FALSE)</f>
        <v>105</v>
      </c>
      <c r="J42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423">
        <f t="shared" ca="1" si="6"/>
        <v>36</v>
      </c>
    </row>
    <row r="424" spans="1:11" x14ac:dyDescent="0.3">
      <c r="A424" t="s">
        <v>129</v>
      </c>
      <c r="B424" t="s">
        <v>463</v>
      </c>
      <c r="C424" t="str">
        <f>VLOOKUP(A424, Database!$A$2:$B$459, 2, FALSE)</f>
        <v>1 Day</v>
      </c>
      <c r="D424" s="8">
        <f>VLOOKUP(A424, Database!$A$2:$C$459, 3, FALSE)</f>
        <v>125</v>
      </c>
      <c r="E424" s="8">
        <f>Table1[[#This Row],[Price]]*0.75-Table1[[#This Row],[Cost per unit of resources]]</f>
        <v>83.75</v>
      </c>
      <c r="F424" s="8">
        <f>VLOOKUP(IFERROR(VALUE(LEFT(C424, SEARCH(" ", C424)-1)), 0),Database!$E$2:$F$22, 2, FALSE)</f>
        <v>10</v>
      </c>
      <c r="G424">
        <f ca="1">RANDBETWEEN(Table1[[#This Row],[Minimum Demand]]-10, Table1[[#This Row],[Maximum Demand]]+10)</f>
        <v>79</v>
      </c>
      <c r="H424">
        <f>VLOOKUP(IFERROR(VALUE(LEFT(C424, SEARCH(" ", C424)-1)), 0),Database!$H$2:$I$22, 2, FALSE)</f>
        <v>50</v>
      </c>
      <c r="I424">
        <f>VLOOKUP(IFERROR(VALUE(LEFT(C424, SEARCH(" ", C424)-1)), 0),Database!$K$2:$L$22, 2, FALSE)</f>
        <v>105</v>
      </c>
      <c r="J42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424">
        <f t="shared" ca="1" si="6"/>
        <v>38</v>
      </c>
    </row>
    <row r="425" spans="1:11" x14ac:dyDescent="0.3">
      <c r="A425" t="s">
        <v>130</v>
      </c>
      <c r="B425" t="s">
        <v>460</v>
      </c>
      <c r="C425" t="str">
        <f>VLOOKUP(A425, Database!$A$2:$B$459, 2, FALSE)</f>
        <v>2 Days / 1 Night</v>
      </c>
      <c r="D425" s="8">
        <f>VLOOKUP(A425, Database!$A$2:$C$459, 3, FALSE)</f>
        <v>499</v>
      </c>
      <c r="E425" s="8">
        <f>Table1[[#This Row],[Price]]*0.75-Table1[[#This Row],[Cost per unit of resources]]</f>
        <v>364.25</v>
      </c>
      <c r="F425" s="8">
        <f>VLOOKUP(IFERROR(VALUE(LEFT(C425, SEARCH(" ", C425)-1)), 0),Database!$E$2:$F$22, 2, FALSE)</f>
        <v>10</v>
      </c>
      <c r="G425">
        <f ca="1">RANDBETWEEN(Table1[[#This Row],[Minimum Demand]]-10, Table1[[#This Row],[Maximum Demand]]+10)</f>
        <v>62</v>
      </c>
      <c r="H425">
        <f>VLOOKUP(IFERROR(VALUE(LEFT(C425, SEARCH(" ", C425)-1)), 0),Database!$H$2:$I$22, 2, FALSE)</f>
        <v>50</v>
      </c>
      <c r="I425">
        <f>VLOOKUP(IFERROR(VALUE(LEFT(C425, SEARCH(" ", C425)-1)), 0),Database!$K$2:$L$22, 2, FALSE)</f>
        <v>105</v>
      </c>
      <c r="J42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425">
        <f t="shared" ca="1" si="6"/>
        <v>37</v>
      </c>
    </row>
    <row r="426" spans="1:11" x14ac:dyDescent="0.3">
      <c r="A426" t="s">
        <v>130</v>
      </c>
      <c r="B426" t="s">
        <v>461</v>
      </c>
      <c r="C426" t="str">
        <f>VLOOKUP(A426, Database!$A$2:$B$459, 2, FALSE)</f>
        <v>2 Days / 1 Night</v>
      </c>
      <c r="D426" s="8">
        <f>VLOOKUP(A426, Database!$A$2:$C$459, 3, FALSE)</f>
        <v>499</v>
      </c>
      <c r="E426" s="8">
        <f>Table1[[#This Row],[Price]]*0.75-Table1[[#This Row],[Cost per unit of resources]]</f>
        <v>364.25</v>
      </c>
      <c r="F426" s="8">
        <f>VLOOKUP(IFERROR(VALUE(LEFT(C426, SEARCH(" ", C426)-1)), 0),Database!$E$2:$F$22, 2, FALSE)</f>
        <v>10</v>
      </c>
      <c r="G426">
        <f ca="1">RANDBETWEEN(Table1[[#This Row],[Minimum Demand]]-10, Table1[[#This Row],[Maximum Demand]]+10)</f>
        <v>88</v>
      </c>
      <c r="H426">
        <f>VLOOKUP(IFERROR(VALUE(LEFT(C426, SEARCH(" ", C426)-1)), 0),Database!$H$2:$I$22, 2, FALSE)</f>
        <v>50</v>
      </c>
      <c r="I426">
        <f>VLOOKUP(IFERROR(VALUE(LEFT(C426, SEARCH(" ", C426)-1)), 0),Database!$K$2:$L$22, 2, FALSE)</f>
        <v>105</v>
      </c>
      <c r="J42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426">
        <f t="shared" ca="1" si="6"/>
        <v>35</v>
      </c>
    </row>
    <row r="427" spans="1:11" x14ac:dyDescent="0.3">
      <c r="A427" t="s">
        <v>130</v>
      </c>
      <c r="B427" t="s">
        <v>463</v>
      </c>
      <c r="C427" t="str">
        <f>VLOOKUP(A427, Database!$A$2:$B$459, 2, FALSE)</f>
        <v>2 Days / 1 Night</v>
      </c>
      <c r="D427" s="8">
        <f>VLOOKUP(A427, Database!$A$2:$C$459, 3, FALSE)</f>
        <v>499</v>
      </c>
      <c r="E427" s="8">
        <f>Table1[[#This Row],[Price]]*0.75-Table1[[#This Row],[Cost per unit of resources]]</f>
        <v>364.25</v>
      </c>
      <c r="F427" s="8">
        <f>VLOOKUP(IFERROR(VALUE(LEFT(C427, SEARCH(" ", C427)-1)), 0),Database!$E$2:$F$22, 2, FALSE)</f>
        <v>10</v>
      </c>
      <c r="G427">
        <f ca="1">RANDBETWEEN(Table1[[#This Row],[Minimum Demand]]-10, Table1[[#This Row],[Maximum Demand]]+10)</f>
        <v>68</v>
      </c>
      <c r="H427">
        <f>VLOOKUP(IFERROR(VALUE(LEFT(C427, SEARCH(" ", C427)-1)), 0),Database!$H$2:$I$22, 2, FALSE)</f>
        <v>50</v>
      </c>
      <c r="I427">
        <f>VLOOKUP(IFERROR(VALUE(LEFT(C427, SEARCH(" ", C427)-1)), 0),Database!$K$2:$L$22, 2, FALSE)</f>
        <v>105</v>
      </c>
      <c r="J42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427">
        <f t="shared" ca="1" si="6"/>
        <v>37</v>
      </c>
    </row>
    <row r="428" spans="1:11" x14ac:dyDescent="0.3">
      <c r="A428" t="s">
        <v>131</v>
      </c>
      <c r="B428" t="s">
        <v>460</v>
      </c>
      <c r="C428" t="str">
        <f>VLOOKUP(A428, Database!$A$2:$B$459, 2, FALSE)</f>
        <v>1 Day</v>
      </c>
      <c r="D428" s="8">
        <f>VLOOKUP(A428, Database!$A$2:$C$459, 3, FALSE)</f>
        <v>110</v>
      </c>
      <c r="E428" s="8">
        <f>Table1[[#This Row],[Price]]*0.75-Table1[[#This Row],[Cost per unit of resources]]</f>
        <v>72.5</v>
      </c>
      <c r="F428" s="8">
        <f>VLOOKUP(IFERROR(VALUE(LEFT(C428, SEARCH(" ", C428)-1)), 0),Database!$E$2:$F$22, 2, FALSE)</f>
        <v>10</v>
      </c>
      <c r="G428">
        <f ca="1">RANDBETWEEN(Table1[[#This Row],[Minimum Demand]]-10, Table1[[#This Row],[Maximum Demand]]+10)</f>
        <v>58</v>
      </c>
      <c r="H428">
        <f>VLOOKUP(IFERROR(VALUE(LEFT(C428, SEARCH(" ", C428)-1)), 0),Database!$H$2:$I$22, 2, FALSE)</f>
        <v>50</v>
      </c>
      <c r="I428">
        <f>VLOOKUP(IFERROR(VALUE(LEFT(C428, SEARCH(" ", C428)-1)), 0),Database!$K$2:$L$22, 2, FALSE)</f>
        <v>105</v>
      </c>
      <c r="J42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428">
        <f t="shared" ca="1" si="6"/>
        <v>23</v>
      </c>
    </row>
    <row r="429" spans="1:11" x14ac:dyDescent="0.3">
      <c r="A429" t="s">
        <v>131</v>
      </c>
      <c r="B429" t="s">
        <v>461</v>
      </c>
      <c r="C429" t="str">
        <f>VLOOKUP(A429, Database!$A$2:$B$459, 2, FALSE)</f>
        <v>1 Day</v>
      </c>
      <c r="D429" s="8">
        <f>VLOOKUP(A429, Database!$A$2:$C$459, 3, FALSE)</f>
        <v>110</v>
      </c>
      <c r="E429" s="8">
        <f>Table1[[#This Row],[Price]]*0.75-Table1[[#This Row],[Cost per unit of resources]]</f>
        <v>72.5</v>
      </c>
      <c r="F429" s="8">
        <f>VLOOKUP(IFERROR(VALUE(LEFT(C429, SEARCH(" ", C429)-1)), 0),Database!$E$2:$F$22, 2, FALSE)</f>
        <v>10</v>
      </c>
      <c r="G429">
        <f ca="1">RANDBETWEEN(Table1[[#This Row],[Minimum Demand]]-10, Table1[[#This Row],[Maximum Demand]]+10)</f>
        <v>62</v>
      </c>
      <c r="H429">
        <f>VLOOKUP(IFERROR(VALUE(LEFT(C429, SEARCH(" ", C429)-1)), 0),Database!$H$2:$I$22, 2, FALSE)</f>
        <v>50</v>
      </c>
      <c r="I429">
        <f>VLOOKUP(IFERROR(VALUE(LEFT(C429, SEARCH(" ", C429)-1)), 0),Database!$K$2:$L$22, 2, FALSE)</f>
        <v>105</v>
      </c>
      <c r="J42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429">
        <f t="shared" ca="1" si="6"/>
        <v>28</v>
      </c>
    </row>
    <row r="430" spans="1:11" x14ac:dyDescent="0.3">
      <c r="A430" t="s">
        <v>131</v>
      </c>
      <c r="B430" t="s">
        <v>463</v>
      </c>
      <c r="C430" t="str">
        <f>VLOOKUP(A430, Database!$A$2:$B$459, 2, FALSE)</f>
        <v>1 Day</v>
      </c>
      <c r="D430" s="8">
        <f>VLOOKUP(A430, Database!$A$2:$C$459, 3, FALSE)</f>
        <v>110</v>
      </c>
      <c r="E430" s="8">
        <f>Table1[[#This Row],[Price]]*0.75-Table1[[#This Row],[Cost per unit of resources]]</f>
        <v>72.5</v>
      </c>
      <c r="F430" s="8">
        <f>VLOOKUP(IFERROR(VALUE(LEFT(C430, SEARCH(" ", C430)-1)), 0),Database!$E$2:$F$22, 2, FALSE)</f>
        <v>10</v>
      </c>
      <c r="G430">
        <f ca="1">RANDBETWEEN(Table1[[#This Row],[Minimum Demand]]-10, Table1[[#This Row],[Maximum Demand]]+10)</f>
        <v>54</v>
      </c>
      <c r="H430">
        <f>VLOOKUP(IFERROR(VALUE(LEFT(C430, SEARCH(" ", C430)-1)), 0),Database!$H$2:$I$22, 2, FALSE)</f>
        <v>50</v>
      </c>
      <c r="I430">
        <f>VLOOKUP(IFERROR(VALUE(LEFT(C430, SEARCH(" ", C430)-1)), 0),Database!$K$2:$L$22, 2, FALSE)</f>
        <v>105</v>
      </c>
      <c r="J43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430">
        <f t="shared" ca="1" si="6"/>
        <v>32</v>
      </c>
    </row>
    <row r="431" spans="1:11" x14ac:dyDescent="0.3">
      <c r="A431" t="s">
        <v>132</v>
      </c>
      <c r="B431" t="s">
        <v>462</v>
      </c>
      <c r="C431" t="str">
        <f>VLOOKUP(A431, Database!$A$2:$B$459, 2, FALSE)</f>
        <v>9 Days / 8 Nights</v>
      </c>
      <c r="D431" s="8">
        <f>VLOOKUP(A431, Database!$A$2:$C$459, 3, FALSE)</f>
        <v>990</v>
      </c>
      <c r="E431" s="8">
        <f>Table1[[#This Row],[Price]]*0.75-Table1[[#This Row],[Cost per unit of resources]]</f>
        <v>712.5</v>
      </c>
      <c r="F431" s="8">
        <f>VLOOKUP(IFERROR(VALUE(LEFT(C431, SEARCH(" ", C431)-1)), 0),Database!$E$2:$F$22, 2, FALSE)</f>
        <v>30</v>
      </c>
      <c r="G431">
        <f ca="1">RANDBETWEEN(Table1[[#This Row],[Minimum Demand]]-10, Table1[[#This Row],[Maximum Demand]]+10)</f>
        <v>90</v>
      </c>
      <c r="H431">
        <f>VLOOKUP(IFERROR(VALUE(LEFT(C431, SEARCH(" ", C431)-1)), 0),Database!$H$2:$I$22, 2, FALSE)</f>
        <v>33</v>
      </c>
      <c r="I431">
        <f>VLOOKUP(IFERROR(VALUE(LEFT(C431, SEARCH(" ", C431)-1)), 0),Database!$K$2:$L$22, 2, FALSE)</f>
        <v>85</v>
      </c>
      <c r="J43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431">
        <f t="shared" ca="1" si="6"/>
        <v>34</v>
      </c>
    </row>
    <row r="432" spans="1:11" x14ac:dyDescent="0.3">
      <c r="A432" t="s">
        <v>132</v>
      </c>
      <c r="B432" t="s">
        <v>461</v>
      </c>
      <c r="C432" t="str">
        <f>VLOOKUP(A432, Database!$A$2:$B$459, 2, FALSE)</f>
        <v>9 Days / 8 Nights</v>
      </c>
      <c r="D432" s="8">
        <f>VLOOKUP(A432, Database!$A$2:$C$459, 3, FALSE)</f>
        <v>990</v>
      </c>
      <c r="E432" s="8">
        <f>Table1[[#This Row],[Price]]*0.75-Table1[[#This Row],[Cost per unit of resources]]</f>
        <v>712.5</v>
      </c>
      <c r="F432" s="8">
        <f>VLOOKUP(IFERROR(VALUE(LEFT(C432, SEARCH(" ", C432)-1)), 0),Database!$E$2:$F$22, 2, FALSE)</f>
        <v>30</v>
      </c>
      <c r="G432">
        <f ca="1">RANDBETWEEN(Table1[[#This Row],[Minimum Demand]]-10, Table1[[#This Row],[Maximum Demand]]+10)</f>
        <v>41</v>
      </c>
      <c r="H432">
        <f>VLOOKUP(IFERROR(VALUE(LEFT(C432, SEARCH(" ", C432)-1)), 0),Database!$H$2:$I$22, 2, FALSE)</f>
        <v>33</v>
      </c>
      <c r="I432">
        <f>VLOOKUP(IFERROR(VALUE(LEFT(C432, SEARCH(" ", C432)-1)), 0),Database!$K$2:$L$22, 2, FALSE)</f>
        <v>85</v>
      </c>
      <c r="J43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432">
        <f t="shared" ca="1" si="6"/>
        <v>24</v>
      </c>
    </row>
    <row r="433" spans="1:11" x14ac:dyDescent="0.3">
      <c r="A433" t="s">
        <v>132</v>
      </c>
      <c r="B433" t="s">
        <v>463</v>
      </c>
      <c r="C433" t="str">
        <f>VLOOKUP(A433, Database!$A$2:$B$459, 2, FALSE)</f>
        <v>9 Days / 8 Nights</v>
      </c>
      <c r="D433" s="8">
        <f>VLOOKUP(A433, Database!$A$2:$C$459, 3, FALSE)</f>
        <v>990</v>
      </c>
      <c r="E433" s="8">
        <f>Table1[[#This Row],[Price]]*0.75-Table1[[#This Row],[Cost per unit of resources]]</f>
        <v>712.5</v>
      </c>
      <c r="F433" s="8">
        <f>VLOOKUP(IFERROR(VALUE(LEFT(C433, SEARCH(" ", C433)-1)), 0),Database!$E$2:$F$22, 2, FALSE)</f>
        <v>30</v>
      </c>
      <c r="G433">
        <f ca="1">RANDBETWEEN(Table1[[#This Row],[Minimum Demand]]-10, Table1[[#This Row],[Maximum Demand]]+10)</f>
        <v>88</v>
      </c>
      <c r="H433">
        <f>VLOOKUP(IFERROR(VALUE(LEFT(C433, SEARCH(" ", C433)-1)), 0),Database!$H$2:$I$22, 2, FALSE)</f>
        <v>33</v>
      </c>
      <c r="I433">
        <f>VLOOKUP(IFERROR(VALUE(LEFT(C433, SEARCH(" ", C433)-1)), 0),Database!$K$2:$L$22, 2, FALSE)</f>
        <v>85</v>
      </c>
      <c r="J43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433">
        <f t="shared" ca="1" si="6"/>
        <v>34</v>
      </c>
    </row>
    <row r="434" spans="1:11" x14ac:dyDescent="0.3">
      <c r="A434" t="s">
        <v>133</v>
      </c>
      <c r="B434" t="s">
        <v>462</v>
      </c>
      <c r="C434" t="str">
        <f>VLOOKUP(A434, Database!$A$2:$B$459, 2, FALSE)</f>
        <v>8 Days / 7 Nights</v>
      </c>
      <c r="D434" s="8">
        <f>VLOOKUP(A434, Database!$A$2:$C$459, 3, FALSE)</f>
        <v>995</v>
      </c>
      <c r="E434" s="8">
        <f>Table1[[#This Row],[Price]]*0.75-Table1[[#This Row],[Cost per unit of resources]]</f>
        <v>716.25</v>
      </c>
      <c r="F434" s="8">
        <f>VLOOKUP(IFERROR(VALUE(LEFT(C434, SEARCH(" ", C434)-1)), 0),Database!$E$2:$F$22, 2, FALSE)</f>
        <v>30</v>
      </c>
      <c r="G434">
        <f ca="1">RANDBETWEEN(Table1[[#This Row],[Minimum Demand]]-10, Table1[[#This Row],[Maximum Demand]]+10)</f>
        <v>26</v>
      </c>
      <c r="H434">
        <f>VLOOKUP(IFERROR(VALUE(LEFT(C434, SEARCH(" ", C434)-1)), 0),Database!$H$2:$I$22, 2, FALSE)</f>
        <v>33</v>
      </c>
      <c r="I434">
        <f>VLOOKUP(IFERROR(VALUE(LEFT(C434, SEARCH(" ", C434)-1)), 0),Database!$K$2:$L$22, 2, FALSE)</f>
        <v>85</v>
      </c>
      <c r="J43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434">
        <f t="shared" ca="1" si="6"/>
        <v>23</v>
      </c>
    </row>
    <row r="435" spans="1:11" x14ac:dyDescent="0.3">
      <c r="A435" t="s">
        <v>133</v>
      </c>
      <c r="B435" t="s">
        <v>461</v>
      </c>
      <c r="C435" t="str">
        <f>VLOOKUP(A435, Database!$A$2:$B$459, 2, FALSE)</f>
        <v>8 Days / 7 Nights</v>
      </c>
      <c r="D435" s="8">
        <f>VLOOKUP(A435, Database!$A$2:$C$459, 3, FALSE)</f>
        <v>995</v>
      </c>
      <c r="E435" s="8">
        <f>Table1[[#This Row],[Price]]*0.75-Table1[[#This Row],[Cost per unit of resources]]</f>
        <v>716.25</v>
      </c>
      <c r="F435" s="8">
        <f>VLOOKUP(IFERROR(VALUE(LEFT(C435, SEARCH(" ", C435)-1)), 0),Database!$E$2:$F$22, 2, FALSE)</f>
        <v>30</v>
      </c>
      <c r="G435">
        <f ca="1">RANDBETWEEN(Table1[[#This Row],[Minimum Demand]]-10, Table1[[#This Row],[Maximum Demand]]+10)</f>
        <v>95</v>
      </c>
      <c r="H435">
        <f>VLOOKUP(IFERROR(VALUE(LEFT(C435, SEARCH(" ", C435)-1)), 0),Database!$H$2:$I$22, 2, FALSE)</f>
        <v>33</v>
      </c>
      <c r="I435">
        <f>VLOOKUP(IFERROR(VALUE(LEFT(C435, SEARCH(" ", C435)-1)), 0),Database!$K$2:$L$22, 2, FALSE)</f>
        <v>85</v>
      </c>
      <c r="J43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435">
        <f t="shared" ca="1" si="6"/>
        <v>40</v>
      </c>
    </row>
    <row r="436" spans="1:11" x14ac:dyDescent="0.3">
      <c r="A436" t="s">
        <v>133</v>
      </c>
      <c r="B436" t="s">
        <v>460</v>
      </c>
      <c r="C436" t="str">
        <f>VLOOKUP(A436, Database!$A$2:$B$459, 2, FALSE)</f>
        <v>8 Days / 7 Nights</v>
      </c>
      <c r="D436" s="8">
        <f>VLOOKUP(A436, Database!$A$2:$C$459, 3, FALSE)</f>
        <v>995</v>
      </c>
      <c r="E436" s="8">
        <f>Table1[[#This Row],[Price]]*0.75-Table1[[#This Row],[Cost per unit of resources]]</f>
        <v>716.25</v>
      </c>
      <c r="F436" s="8">
        <f>VLOOKUP(IFERROR(VALUE(LEFT(C436, SEARCH(" ", C436)-1)), 0),Database!$E$2:$F$22, 2, FALSE)</f>
        <v>30</v>
      </c>
      <c r="G436">
        <f ca="1">RANDBETWEEN(Table1[[#This Row],[Minimum Demand]]-10, Table1[[#This Row],[Maximum Demand]]+10)</f>
        <v>26</v>
      </c>
      <c r="H436">
        <f>VLOOKUP(IFERROR(VALUE(LEFT(C436, SEARCH(" ", C436)-1)), 0),Database!$H$2:$I$22, 2, FALSE)</f>
        <v>33</v>
      </c>
      <c r="I436">
        <f>VLOOKUP(IFERROR(VALUE(LEFT(C436, SEARCH(" ", C436)-1)), 0),Database!$K$2:$L$22, 2, FALSE)</f>
        <v>85</v>
      </c>
      <c r="J43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436">
        <f t="shared" ca="1" si="6"/>
        <v>27</v>
      </c>
    </row>
    <row r="437" spans="1:11" x14ac:dyDescent="0.3">
      <c r="A437" t="s">
        <v>134</v>
      </c>
      <c r="B437" t="s">
        <v>460</v>
      </c>
      <c r="C437" t="str">
        <f>VLOOKUP(A437, Database!$A$2:$B$459, 2, FALSE)</f>
        <v>4 Days / 3 Nights</v>
      </c>
      <c r="D437" s="8">
        <f>VLOOKUP(A437, Database!$A$2:$C$459, 3, FALSE)</f>
        <v>799</v>
      </c>
      <c r="E437" s="8">
        <f>Table1[[#This Row],[Price]]*0.75-Table1[[#This Row],[Cost per unit of resources]]</f>
        <v>589.25</v>
      </c>
      <c r="F437" s="8">
        <f>VLOOKUP(IFERROR(VALUE(LEFT(C437, SEARCH(" ", C437)-1)), 0),Database!$E$2:$F$22, 2, FALSE)</f>
        <v>10</v>
      </c>
      <c r="G437">
        <f ca="1">RANDBETWEEN(Table1[[#This Row],[Minimum Demand]]-10, Table1[[#This Row],[Maximum Demand]]+10)</f>
        <v>51</v>
      </c>
      <c r="H437">
        <f>VLOOKUP(IFERROR(VALUE(LEFT(C437, SEARCH(" ", C437)-1)), 0),Database!$H$2:$I$22, 2, FALSE)</f>
        <v>50</v>
      </c>
      <c r="I437">
        <f>VLOOKUP(IFERROR(VALUE(LEFT(C437, SEARCH(" ", C437)-1)), 0),Database!$K$2:$L$22, 2, FALSE)</f>
        <v>105</v>
      </c>
      <c r="J43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437">
        <f t="shared" ca="1" si="6"/>
        <v>24</v>
      </c>
    </row>
    <row r="438" spans="1:11" x14ac:dyDescent="0.3">
      <c r="A438" t="s">
        <v>134</v>
      </c>
      <c r="B438" t="s">
        <v>461</v>
      </c>
      <c r="C438" t="str">
        <f>VLOOKUP(A438, Database!$A$2:$B$459, 2, FALSE)</f>
        <v>4 Days / 3 Nights</v>
      </c>
      <c r="D438" s="8">
        <f>VLOOKUP(A438, Database!$A$2:$C$459, 3, FALSE)</f>
        <v>799</v>
      </c>
      <c r="E438" s="8">
        <f>Table1[[#This Row],[Price]]*0.75-Table1[[#This Row],[Cost per unit of resources]]</f>
        <v>589.25</v>
      </c>
      <c r="F438" s="8">
        <f>VLOOKUP(IFERROR(VALUE(LEFT(C438, SEARCH(" ", C438)-1)), 0),Database!$E$2:$F$22, 2, FALSE)</f>
        <v>10</v>
      </c>
      <c r="G438">
        <f ca="1">RANDBETWEEN(Table1[[#This Row],[Minimum Demand]]-10, Table1[[#This Row],[Maximum Demand]]+10)</f>
        <v>115</v>
      </c>
      <c r="H438">
        <f>VLOOKUP(IFERROR(VALUE(LEFT(C438, SEARCH(" ", C438)-1)), 0),Database!$H$2:$I$22, 2, FALSE)</f>
        <v>50</v>
      </c>
      <c r="I438">
        <f>VLOOKUP(IFERROR(VALUE(LEFT(C438, SEARCH(" ", C438)-1)), 0),Database!$K$2:$L$22, 2, FALSE)</f>
        <v>105</v>
      </c>
      <c r="J43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438">
        <f t="shared" ca="1" si="6"/>
        <v>23</v>
      </c>
    </row>
    <row r="439" spans="1:11" x14ac:dyDescent="0.3">
      <c r="A439" t="s">
        <v>134</v>
      </c>
      <c r="B439" t="s">
        <v>462</v>
      </c>
      <c r="C439" t="str">
        <f>VLOOKUP(A439, Database!$A$2:$B$459, 2, FALSE)</f>
        <v>4 Days / 3 Nights</v>
      </c>
      <c r="D439" s="8">
        <f>VLOOKUP(A439, Database!$A$2:$C$459, 3, FALSE)</f>
        <v>799</v>
      </c>
      <c r="E439" s="8">
        <f>Table1[[#This Row],[Price]]*0.75-Table1[[#This Row],[Cost per unit of resources]]</f>
        <v>589.25</v>
      </c>
      <c r="F439" s="8">
        <f>VLOOKUP(IFERROR(VALUE(LEFT(C439, SEARCH(" ", C439)-1)), 0),Database!$E$2:$F$22, 2, FALSE)</f>
        <v>10</v>
      </c>
      <c r="G439">
        <f ca="1">RANDBETWEEN(Table1[[#This Row],[Minimum Demand]]-10, Table1[[#This Row],[Maximum Demand]]+10)</f>
        <v>66</v>
      </c>
      <c r="H439">
        <f>VLOOKUP(IFERROR(VALUE(LEFT(C439, SEARCH(" ", C439)-1)), 0),Database!$H$2:$I$22, 2, FALSE)</f>
        <v>50</v>
      </c>
      <c r="I439">
        <f>VLOOKUP(IFERROR(VALUE(LEFT(C439, SEARCH(" ", C439)-1)), 0),Database!$K$2:$L$22, 2, FALSE)</f>
        <v>105</v>
      </c>
      <c r="J43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439">
        <f t="shared" ca="1" si="6"/>
        <v>22</v>
      </c>
    </row>
    <row r="440" spans="1:11" x14ac:dyDescent="0.3">
      <c r="A440" t="s">
        <v>134</v>
      </c>
      <c r="B440" t="s">
        <v>463</v>
      </c>
      <c r="C440" t="str">
        <f>VLOOKUP(A440, Database!$A$2:$B$459, 2, FALSE)</f>
        <v>4 Days / 3 Nights</v>
      </c>
      <c r="D440" s="8">
        <f>VLOOKUP(A440, Database!$A$2:$C$459, 3, FALSE)</f>
        <v>799</v>
      </c>
      <c r="E440" s="8">
        <f>Table1[[#This Row],[Price]]*0.75-Table1[[#This Row],[Cost per unit of resources]]</f>
        <v>589.25</v>
      </c>
      <c r="F440" s="8">
        <f>VLOOKUP(IFERROR(VALUE(LEFT(C440, SEARCH(" ", C440)-1)), 0),Database!$E$2:$F$22, 2, FALSE)</f>
        <v>10</v>
      </c>
      <c r="G440">
        <f ca="1">RANDBETWEEN(Table1[[#This Row],[Minimum Demand]]-10, Table1[[#This Row],[Maximum Demand]]+10)</f>
        <v>54</v>
      </c>
      <c r="H440">
        <f>VLOOKUP(IFERROR(VALUE(LEFT(C440, SEARCH(" ", C440)-1)), 0),Database!$H$2:$I$22, 2, FALSE)</f>
        <v>50</v>
      </c>
      <c r="I440">
        <f>VLOOKUP(IFERROR(VALUE(LEFT(C440, SEARCH(" ", C440)-1)), 0),Database!$K$2:$L$22, 2, FALSE)</f>
        <v>105</v>
      </c>
      <c r="J44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440">
        <f t="shared" ca="1" si="6"/>
        <v>26</v>
      </c>
    </row>
    <row r="441" spans="1:11" x14ac:dyDescent="0.3">
      <c r="A441" t="s">
        <v>135</v>
      </c>
      <c r="B441" t="s">
        <v>460</v>
      </c>
      <c r="C441" t="str">
        <f>VLOOKUP(A441, Database!$A$2:$B$459, 2, FALSE)</f>
        <v>10 Days / 9 Nights</v>
      </c>
      <c r="D441" s="8">
        <f>VLOOKUP(A441, Database!$A$2:$C$459, 3, FALSE)</f>
        <v>2310</v>
      </c>
      <c r="E441" s="8">
        <f>Table1[[#This Row],[Price]]*0.75-Table1[[#This Row],[Cost per unit of resources]]</f>
        <v>1702.5</v>
      </c>
      <c r="F441" s="8">
        <f>VLOOKUP(IFERROR(VALUE(LEFT(C441, SEARCH(" ", C441)-1)), 0),Database!$E$2:$F$22, 2, FALSE)</f>
        <v>30</v>
      </c>
      <c r="G441">
        <f ca="1">RANDBETWEEN(Table1[[#This Row],[Minimum Demand]]-10, Table1[[#This Row],[Maximum Demand]]+10)</f>
        <v>59</v>
      </c>
      <c r="H441">
        <f>VLOOKUP(IFERROR(VALUE(LEFT(C441, SEARCH(" ", C441)-1)), 0),Database!$H$2:$I$22, 2, FALSE)</f>
        <v>33</v>
      </c>
      <c r="I441">
        <f>VLOOKUP(IFERROR(VALUE(LEFT(C441, SEARCH(" ", C441)-1)), 0),Database!$K$2:$L$22, 2, FALSE)</f>
        <v>85</v>
      </c>
      <c r="J44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441">
        <f t="shared" ca="1" si="6"/>
        <v>30</v>
      </c>
    </row>
    <row r="442" spans="1:11" x14ac:dyDescent="0.3">
      <c r="A442" t="s">
        <v>135</v>
      </c>
      <c r="B442" t="s">
        <v>461</v>
      </c>
      <c r="C442" t="str">
        <f>VLOOKUP(A442, Database!$A$2:$B$459, 2, FALSE)</f>
        <v>10 Days / 9 Nights</v>
      </c>
      <c r="D442" s="8">
        <f>VLOOKUP(A442, Database!$A$2:$C$459, 3, FALSE)</f>
        <v>2310</v>
      </c>
      <c r="E442" s="8">
        <f>Table1[[#This Row],[Price]]*0.75-Table1[[#This Row],[Cost per unit of resources]]</f>
        <v>1702.5</v>
      </c>
      <c r="F442" s="8">
        <f>VLOOKUP(IFERROR(VALUE(LEFT(C442, SEARCH(" ", C442)-1)), 0),Database!$E$2:$F$22, 2, FALSE)</f>
        <v>30</v>
      </c>
      <c r="G442">
        <f ca="1">RANDBETWEEN(Table1[[#This Row],[Minimum Demand]]-10, Table1[[#This Row],[Maximum Demand]]+10)</f>
        <v>71</v>
      </c>
      <c r="H442">
        <f>VLOOKUP(IFERROR(VALUE(LEFT(C442, SEARCH(" ", C442)-1)), 0),Database!$H$2:$I$22, 2, FALSE)</f>
        <v>33</v>
      </c>
      <c r="I442">
        <f>VLOOKUP(IFERROR(VALUE(LEFT(C442, SEARCH(" ", C442)-1)), 0),Database!$K$2:$L$22, 2, FALSE)</f>
        <v>85</v>
      </c>
      <c r="J44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442">
        <f t="shared" ca="1" si="6"/>
        <v>32</v>
      </c>
    </row>
    <row r="443" spans="1:11" x14ac:dyDescent="0.3">
      <c r="A443" t="s">
        <v>135</v>
      </c>
      <c r="B443" t="s">
        <v>462</v>
      </c>
      <c r="C443" t="str">
        <f>VLOOKUP(A443, Database!$A$2:$B$459, 2, FALSE)</f>
        <v>10 Days / 9 Nights</v>
      </c>
      <c r="D443" s="8">
        <f>VLOOKUP(A443, Database!$A$2:$C$459, 3, FALSE)</f>
        <v>2310</v>
      </c>
      <c r="E443" s="8">
        <f>Table1[[#This Row],[Price]]*0.75-Table1[[#This Row],[Cost per unit of resources]]</f>
        <v>1702.5</v>
      </c>
      <c r="F443" s="8">
        <f>VLOOKUP(IFERROR(VALUE(LEFT(C443, SEARCH(" ", C443)-1)), 0),Database!$E$2:$F$22, 2, FALSE)</f>
        <v>30</v>
      </c>
      <c r="G443">
        <f ca="1">RANDBETWEEN(Table1[[#This Row],[Minimum Demand]]-10, Table1[[#This Row],[Maximum Demand]]+10)</f>
        <v>60</v>
      </c>
      <c r="H443">
        <f>VLOOKUP(IFERROR(VALUE(LEFT(C443, SEARCH(" ", C443)-1)), 0),Database!$H$2:$I$22, 2, FALSE)</f>
        <v>33</v>
      </c>
      <c r="I443">
        <f>VLOOKUP(IFERROR(VALUE(LEFT(C443, SEARCH(" ", C443)-1)), 0),Database!$K$2:$L$22, 2, FALSE)</f>
        <v>85</v>
      </c>
      <c r="J44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443">
        <f t="shared" ca="1" si="6"/>
        <v>33</v>
      </c>
    </row>
    <row r="444" spans="1:11" x14ac:dyDescent="0.3">
      <c r="A444" t="s">
        <v>135</v>
      </c>
      <c r="B444" t="s">
        <v>463</v>
      </c>
      <c r="C444" t="str">
        <f>VLOOKUP(A444, Database!$A$2:$B$459, 2, FALSE)</f>
        <v>10 Days / 9 Nights</v>
      </c>
      <c r="D444" s="8">
        <f>VLOOKUP(A444, Database!$A$2:$C$459, 3, FALSE)</f>
        <v>2310</v>
      </c>
      <c r="E444" s="8">
        <f>Table1[[#This Row],[Price]]*0.75-Table1[[#This Row],[Cost per unit of resources]]</f>
        <v>1702.5</v>
      </c>
      <c r="F444" s="8">
        <f>VLOOKUP(IFERROR(VALUE(LEFT(C444, SEARCH(" ", C444)-1)), 0),Database!$E$2:$F$22, 2, FALSE)</f>
        <v>30</v>
      </c>
      <c r="G444">
        <f ca="1">RANDBETWEEN(Table1[[#This Row],[Minimum Demand]]-10, Table1[[#This Row],[Maximum Demand]]+10)</f>
        <v>64</v>
      </c>
      <c r="H444">
        <f>VLOOKUP(IFERROR(VALUE(LEFT(C444, SEARCH(" ", C444)-1)), 0),Database!$H$2:$I$22, 2, FALSE)</f>
        <v>33</v>
      </c>
      <c r="I444">
        <f>VLOOKUP(IFERROR(VALUE(LEFT(C444, SEARCH(" ", C444)-1)), 0),Database!$K$2:$L$22, 2, FALSE)</f>
        <v>85</v>
      </c>
      <c r="J44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444">
        <f t="shared" ca="1" si="6"/>
        <v>31</v>
      </c>
    </row>
    <row r="445" spans="1:11" x14ac:dyDescent="0.3">
      <c r="A445" t="s">
        <v>136</v>
      </c>
      <c r="B445" t="s">
        <v>460</v>
      </c>
      <c r="C445" t="str">
        <f>VLOOKUP(A445, Database!$A$2:$B$459, 2, FALSE)</f>
        <v>10 Days / 9 Nights</v>
      </c>
      <c r="D445" s="8">
        <f>VLOOKUP(A445, Database!$A$2:$C$459, 3, FALSE)</f>
        <v>2310</v>
      </c>
      <c r="E445" s="8">
        <f>Table1[[#This Row],[Price]]*0.75-Table1[[#This Row],[Cost per unit of resources]]</f>
        <v>1702.5</v>
      </c>
      <c r="F445" s="8">
        <f>VLOOKUP(IFERROR(VALUE(LEFT(C445, SEARCH(" ", C445)-1)), 0),Database!$E$2:$F$22, 2, FALSE)</f>
        <v>30</v>
      </c>
      <c r="G445">
        <f ca="1">RANDBETWEEN(Table1[[#This Row],[Minimum Demand]]-10, Table1[[#This Row],[Maximum Demand]]+10)</f>
        <v>81</v>
      </c>
      <c r="H445">
        <f>VLOOKUP(IFERROR(VALUE(LEFT(C445, SEARCH(" ", C445)-1)), 0),Database!$H$2:$I$22, 2, FALSE)</f>
        <v>33</v>
      </c>
      <c r="I445">
        <f>VLOOKUP(IFERROR(VALUE(LEFT(C445, SEARCH(" ", C445)-1)), 0),Database!$K$2:$L$22, 2, FALSE)</f>
        <v>85</v>
      </c>
      <c r="J44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19</v>
      </c>
      <c r="K445">
        <f t="shared" ca="1" si="6"/>
        <v>24</v>
      </c>
    </row>
    <row r="446" spans="1:11" x14ac:dyDescent="0.3">
      <c r="A446" t="s">
        <v>136</v>
      </c>
      <c r="B446" t="s">
        <v>461</v>
      </c>
      <c r="C446" t="str">
        <f>VLOOKUP(A446, Database!$A$2:$B$459, 2, FALSE)</f>
        <v>10 Days / 9 Nights</v>
      </c>
      <c r="D446" s="8">
        <f>VLOOKUP(A446, Database!$A$2:$C$459, 3, FALSE)</f>
        <v>2310</v>
      </c>
      <c r="E446" s="8">
        <f>Table1[[#This Row],[Price]]*0.75-Table1[[#This Row],[Cost per unit of resources]]</f>
        <v>1702.5</v>
      </c>
      <c r="F446" s="8">
        <f>VLOOKUP(IFERROR(VALUE(LEFT(C446, SEARCH(" ", C446)-1)), 0),Database!$E$2:$F$22, 2, FALSE)</f>
        <v>30</v>
      </c>
      <c r="G446">
        <f ca="1">RANDBETWEEN(Table1[[#This Row],[Minimum Demand]]-10, Table1[[#This Row],[Maximum Demand]]+10)</f>
        <v>89</v>
      </c>
      <c r="H446">
        <f>VLOOKUP(IFERROR(VALUE(LEFT(C446, SEARCH(" ", C446)-1)), 0),Database!$H$2:$I$22, 2, FALSE)</f>
        <v>33</v>
      </c>
      <c r="I446">
        <f>VLOOKUP(IFERROR(VALUE(LEFT(C446, SEARCH(" ", C446)-1)), 0),Database!$K$2:$L$22, 2, FALSE)</f>
        <v>85</v>
      </c>
      <c r="J44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446">
        <f t="shared" ca="1" si="6"/>
        <v>28</v>
      </c>
    </row>
    <row r="447" spans="1:11" x14ac:dyDescent="0.3">
      <c r="A447" t="s">
        <v>136</v>
      </c>
      <c r="B447" t="s">
        <v>462</v>
      </c>
      <c r="C447" t="str">
        <f>VLOOKUP(A447, Database!$A$2:$B$459, 2, FALSE)</f>
        <v>10 Days / 9 Nights</v>
      </c>
      <c r="D447" s="8">
        <f>VLOOKUP(A447, Database!$A$2:$C$459, 3, FALSE)</f>
        <v>2310</v>
      </c>
      <c r="E447" s="8">
        <f>Table1[[#This Row],[Price]]*0.75-Table1[[#This Row],[Cost per unit of resources]]</f>
        <v>1702.5</v>
      </c>
      <c r="F447" s="8">
        <f>VLOOKUP(IFERROR(VALUE(LEFT(C447, SEARCH(" ", C447)-1)), 0),Database!$E$2:$F$22, 2, FALSE)</f>
        <v>30</v>
      </c>
      <c r="G447">
        <f ca="1">RANDBETWEEN(Table1[[#This Row],[Minimum Demand]]-10, Table1[[#This Row],[Maximum Demand]]+10)</f>
        <v>42</v>
      </c>
      <c r="H447">
        <f>VLOOKUP(IFERROR(VALUE(LEFT(C447, SEARCH(" ", C447)-1)), 0),Database!$H$2:$I$22, 2, FALSE)</f>
        <v>33</v>
      </c>
      <c r="I447">
        <f>VLOOKUP(IFERROR(VALUE(LEFT(C447, SEARCH(" ", C447)-1)), 0),Database!$K$2:$L$22, 2, FALSE)</f>
        <v>85</v>
      </c>
      <c r="J44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447">
        <f t="shared" ca="1" si="6"/>
        <v>21</v>
      </c>
    </row>
    <row r="448" spans="1:11" x14ac:dyDescent="0.3">
      <c r="A448" t="s">
        <v>136</v>
      </c>
      <c r="B448" t="s">
        <v>463</v>
      </c>
      <c r="C448" t="str">
        <f>VLOOKUP(A448, Database!$A$2:$B$459, 2, FALSE)</f>
        <v>10 Days / 9 Nights</v>
      </c>
      <c r="D448" s="8">
        <f>VLOOKUP(A448, Database!$A$2:$C$459, 3, FALSE)</f>
        <v>2310</v>
      </c>
      <c r="E448" s="8">
        <f>Table1[[#This Row],[Price]]*0.75-Table1[[#This Row],[Cost per unit of resources]]</f>
        <v>1702.5</v>
      </c>
      <c r="F448" s="8">
        <f>VLOOKUP(IFERROR(VALUE(LEFT(C448, SEARCH(" ", C448)-1)), 0),Database!$E$2:$F$22, 2, FALSE)</f>
        <v>30</v>
      </c>
      <c r="G448">
        <f ca="1">RANDBETWEEN(Table1[[#This Row],[Minimum Demand]]-10, Table1[[#This Row],[Maximum Demand]]+10)</f>
        <v>47</v>
      </c>
      <c r="H448">
        <f>VLOOKUP(IFERROR(VALUE(LEFT(C448, SEARCH(" ", C448)-1)), 0),Database!$H$2:$I$22, 2, FALSE)</f>
        <v>33</v>
      </c>
      <c r="I448">
        <f>VLOOKUP(IFERROR(VALUE(LEFT(C448, SEARCH(" ", C448)-1)), 0),Database!$K$2:$L$22, 2, FALSE)</f>
        <v>85</v>
      </c>
      <c r="J44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448">
        <f t="shared" ca="1" si="6"/>
        <v>39</v>
      </c>
    </row>
    <row r="449" spans="1:11" x14ac:dyDescent="0.3">
      <c r="A449" t="s">
        <v>137</v>
      </c>
      <c r="B449" t="s">
        <v>460</v>
      </c>
      <c r="C449" t="str">
        <f>VLOOKUP(A449, Database!$A$2:$B$459, 2, FALSE)</f>
        <v>7 Days / 6 Nights</v>
      </c>
      <c r="D449" s="8">
        <f>VLOOKUP(A449, Database!$A$2:$C$459, 3, FALSE)</f>
        <v>1270</v>
      </c>
      <c r="E449" s="8">
        <f>Table1[[#This Row],[Price]]*0.75-Table1[[#This Row],[Cost per unit of resources]]</f>
        <v>932.5</v>
      </c>
      <c r="F449" s="8">
        <f>VLOOKUP(IFERROR(VALUE(LEFT(C449, SEARCH(" ", C449)-1)), 0),Database!$E$2:$F$22, 2, FALSE)</f>
        <v>20</v>
      </c>
      <c r="G449">
        <f ca="1">RANDBETWEEN(Table1[[#This Row],[Minimum Demand]]-10, Table1[[#This Row],[Maximum Demand]]+10)</f>
        <v>51</v>
      </c>
      <c r="H449">
        <f>VLOOKUP(IFERROR(VALUE(LEFT(C449, SEARCH(" ", C449)-1)), 0),Database!$H$2:$I$22, 2, FALSE)</f>
        <v>33</v>
      </c>
      <c r="I449">
        <f>VLOOKUP(IFERROR(VALUE(LEFT(C449, SEARCH(" ", C449)-1)), 0),Database!$K$2:$L$22, 2, FALSE)</f>
        <v>85</v>
      </c>
      <c r="J44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449">
        <f t="shared" ca="1" si="6"/>
        <v>40</v>
      </c>
    </row>
    <row r="450" spans="1:11" x14ac:dyDescent="0.3">
      <c r="A450" t="s">
        <v>137</v>
      </c>
      <c r="B450" t="s">
        <v>461</v>
      </c>
      <c r="C450" t="str">
        <f>VLOOKUP(A450, Database!$A$2:$B$459, 2, FALSE)</f>
        <v>7 Days / 6 Nights</v>
      </c>
      <c r="D450" s="8">
        <f>VLOOKUP(A450, Database!$A$2:$C$459, 3, FALSE)</f>
        <v>1270</v>
      </c>
      <c r="E450" s="8">
        <f>Table1[[#This Row],[Price]]*0.75-Table1[[#This Row],[Cost per unit of resources]]</f>
        <v>932.5</v>
      </c>
      <c r="F450" s="8">
        <f>VLOOKUP(IFERROR(VALUE(LEFT(C450, SEARCH(" ", C450)-1)), 0),Database!$E$2:$F$22, 2, FALSE)</f>
        <v>20</v>
      </c>
      <c r="G450">
        <f ca="1">RANDBETWEEN(Table1[[#This Row],[Minimum Demand]]-10, Table1[[#This Row],[Maximum Demand]]+10)</f>
        <v>79</v>
      </c>
      <c r="H450">
        <f>VLOOKUP(IFERROR(VALUE(LEFT(C450, SEARCH(" ", C450)-1)), 0),Database!$H$2:$I$22, 2, FALSE)</f>
        <v>33</v>
      </c>
      <c r="I450">
        <f>VLOOKUP(IFERROR(VALUE(LEFT(C450, SEARCH(" ", C450)-1)), 0),Database!$K$2:$L$22, 2, FALSE)</f>
        <v>85</v>
      </c>
      <c r="J45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19</v>
      </c>
      <c r="K450">
        <f t="shared" ref="K450:K513" ca="1" si="7">RANDBETWEEN(20, 40)</f>
        <v>24</v>
      </c>
    </row>
    <row r="451" spans="1:11" x14ac:dyDescent="0.3">
      <c r="A451" t="s">
        <v>137</v>
      </c>
      <c r="B451" t="s">
        <v>462</v>
      </c>
      <c r="C451" t="str">
        <f>VLOOKUP(A451, Database!$A$2:$B$459, 2, FALSE)</f>
        <v>7 Days / 6 Nights</v>
      </c>
      <c r="D451" s="8">
        <f>VLOOKUP(A451, Database!$A$2:$C$459, 3, FALSE)</f>
        <v>1270</v>
      </c>
      <c r="E451" s="8">
        <f>Table1[[#This Row],[Price]]*0.75-Table1[[#This Row],[Cost per unit of resources]]</f>
        <v>932.5</v>
      </c>
      <c r="F451" s="8">
        <f>VLOOKUP(IFERROR(VALUE(LEFT(C451, SEARCH(" ", C451)-1)), 0),Database!$E$2:$F$22, 2, FALSE)</f>
        <v>20</v>
      </c>
      <c r="G451">
        <f ca="1">RANDBETWEEN(Table1[[#This Row],[Minimum Demand]]-10, Table1[[#This Row],[Maximum Demand]]+10)</f>
        <v>40</v>
      </c>
      <c r="H451">
        <f>VLOOKUP(IFERROR(VALUE(LEFT(C451, SEARCH(" ", C451)-1)), 0),Database!$H$2:$I$22, 2, FALSE)</f>
        <v>33</v>
      </c>
      <c r="I451">
        <f>VLOOKUP(IFERROR(VALUE(LEFT(C451, SEARCH(" ", C451)-1)), 0),Database!$K$2:$L$22, 2, FALSE)</f>
        <v>85</v>
      </c>
      <c r="J45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451">
        <f t="shared" ca="1" si="7"/>
        <v>35</v>
      </c>
    </row>
    <row r="452" spans="1:11" x14ac:dyDescent="0.3">
      <c r="A452" t="s">
        <v>137</v>
      </c>
      <c r="B452" t="s">
        <v>463</v>
      </c>
      <c r="C452" t="str">
        <f>VLOOKUP(A452, Database!$A$2:$B$459, 2, FALSE)</f>
        <v>7 Days / 6 Nights</v>
      </c>
      <c r="D452" s="8">
        <f>VLOOKUP(A452, Database!$A$2:$C$459, 3, FALSE)</f>
        <v>1270</v>
      </c>
      <c r="E452" s="8">
        <f>Table1[[#This Row],[Price]]*0.75-Table1[[#This Row],[Cost per unit of resources]]</f>
        <v>932.5</v>
      </c>
      <c r="F452" s="8">
        <f>VLOOKUP(IFERROR(VALUE(LEFT(C452, SEARCH(" ", C452)-1)), 0),Database!$E$2:$F$22, 2, FALSE)</f>
        <v>20</v>
      </c>
      <c r="G452">
        <f ca="1">RANDBETWEEN(Table1[[#This Row],[Minimum Demand]]-10, Table1[[#This Row],[Maximum Demand]]+10)</f>
        <v>79</v>
      </c>
      <c r="H452">
        <f>VLOOKUP(IFERROR(VALUE(LEFT(C452, SEARCH(" ", C452)-1)), 0),Database!$H$2:$I$22, 2, FALSE)</f>
        <v>33</v>
      </c>
      <c r="I452">
        <f>VLOOKUP(IFERROR(VALUE(LEFT(C452, SEARCH(" ", C452)-1)), 0),Database!$K$2:$L$22, 2, FALSE)</f>
        <v>85</v>
      </c>
      <c r="J45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19</v>
      </c>
      <c r="K452">
        <f t="shared" ca="1" si="7"/>
        <v>24</v>
      </c>
    </row>
    <row r="453" spans="1:11" x14ac:dyDescent="0.3">
      <c r="A453" t="s">
        <v>138</v>
      </c>
      <c r="B453" t="s">
        <v>462</v>
      </c>
      <c r="C453" t="str">
        <f>VLOOKUP(A453, Database!$A$2:$B$459, 2, FALSE)</f>
        <v>8 Days / 7 Nights</v>
      </c>
      <c r="D453" s="8">
        <f>VLOOKUP(A453, Database!$A$2:$C$459, 3, FALSE)</f>
        <v>870</v>
      </c>
      <c r="E453" s="8">
        <f>Table1[[#This Row],[Price]]*0.75-Table1[[#This Row],[Cost per unit of resources]]</f>
        <v>622.5</v>
      </c>
      <c r="F453" s="8">
        <f>VLOOKUP(IFERROR(VALUE(LEFT(C453, SEARCH(" ", C453)-1)), 0),Database!$E$2:$F$22, 2, FALSE)</f>
        <v>30</v>
      </c>
      <c r="G453">
        <f ca="1">RANDBETWEEN(Table1[[#This Row],[Minimum Demand]]-10, Table1[[#This Row],[Maximum Demand]]+10)</f>
        <v>63</v>
      </c>
      <c r="H453">
        <f>VLOOKUP(IFERROR(VALUE(LEFT(C453, SEARCH(" ", C453)-1)), 0),Database!$H$2:$I$22, 2, FALSE)</f>
        <v>33</v>
      </c>
      <c r="I453">
        <f>VLOOKUP(IFERROR(VALUE(LEFT(C453, SEARCH(" ", C453)-1)), 0),Database!$K$2:$L$22, 2, FALSE)</f>
        <v>85</v>
      </c>
      <c r="J45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453">
        <f t="shared" ca="1" si="7"/>
        <v>23</v>
      </c>
    </row>
    <row r="454" spans="1:11" x14ac:dyDescent="0.3">
      <c r="A454" t="s">
        <v>138</v>
      </c>
      <c r="B454" t="s">
        <v>461</v>
      </c>
      <c r="C454" t="str">
        <f>VLOOKUP(A454, Database!$A$2:$B$459, 2, FALSE)</f>
        <v>8 Days / 7 Nights</v>
      </c>
      <c r="D454" s="8">
        <f>VLOOKUP(A454, Database!$A$2:$C$459, 3, FALSE)</f>
        <v>870</v>
      </c>
      <c r="E454" s="8">
        <f>Table1[[#This Row],[Price]]*0.75-Table1[[#This Row],[Cost per unit of resources]]</f>
        <v>622.5</v>
      </c>
      <c r="F454" s="8">
        <f>VLOOKUP(IFERROR(VALUE(LEFT(C454, SEARCH(" ", C454)-1)), 0),Database!$E$2:$F$22, 2, FALSE)</f>
        <v>30</v>
      </c>
      <c r="G454">
        <f ca="1">RANDBETWEEN(Table1[[#This Row],[Minimum Demand]]-10, Table1[[#This Row],[Maximum Demand]]+10)</f>
        <v>83</v>
      </c>
      <c r="H454">
        <f>VLOOKUP(IFERROR(VALUE(LEFT(C454, SEARCH(" ", C454)-1)), 0),Database!$H$2:$I$22, 2, FALSE)</f>
        <v>33</v>
      </c>
      <c r="I454">
        <f>VLOOKUP(IFERROR(VALUE(LEFT(C454, SEARCH(" ", C454)-1)), 0),Database!$K$2:$L$22, 2, FALSE)</f>
        <v>85</v>
      </c>
      <c r="J45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25</v>
      </c>
      <c r="K454">
        <f t="shared" ca="1" si="7"/>
        <v>31</v>
      </c>
    </row>
    <row r="455" spans="1:11" x14ac:dyDescent="0.3">
      <c r="A455" t="s">
        <v>138</v>
      </c>
      <c r="B455" t="s">
        <v>460</v>
      </c>
      <c r="C455" t="str">
        <f>VLOOKUP(A455, Database!$A$2:$B$459, 2, FALSE)</f>
        <v>8 Days / 7 Nights</v>
      </c>
      <c r="D455" s="8">
        <f>VLOOKUP(A455, Database!$A$2:$C$459, 3, FALSE)</f>
        <v>870</v>
      </c>
      <c r="E455" s="8">
        <f>Table1[[#This Row],[Price]]*0.75-Table1[[#This Row],[Cost per unit of resources]]</f>
        <v>622.5</v>
      </c>
      <c r="F455" s="8">
        <f>VLOOKUP(IFERROR(VALUE(LEFT(C455, SEARCH(" ", C455)-1)), 0),Database!$E$2:$F$22, 2, FALSE)</f>
        <v>30</v>
      </c>
      <c r="G455">
        <f ca="1">RANDBETWEEN(Table1[[#This Row],[Minimum Demand]]-10, Table1[[#This Row],[Maximum Demand]]+10)</f>
        <v>27</v>
      </c>
      <c r="H455">
        <f>VLOOKUP(IFERROR(VALUE(LEFT(C455, SEARCH(" ", C455)-1)), 0),Database!$H$2:$I$22, 2, FALSE)</f>
        <v>33</v>
      </c>
      <c r="I455">
        <f>VLOOKUP(IFERROR(VALUE(LEFT(C455, SEARCH(" ", C455)-1)), 0),Database!$K$2:$L$22, 2, FALSE)</f>
        <v>85</v>
      </c>
      <c r="J45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455">
        <f t="shared" ca="1" si="7"/>
        <v>38</v>
      </c>
    </row>
    <row r="456" spans="1:11" x14ac:dyDescent="0.3">
      <c r="A456" t="s">
        <v>139</v>
      </c>
      <c r="B456" t="s">
        <v>460</v>
      </c>
      <c r="C456" t="str">
        <f>VLOOKUP(A456, Database!$A$2:$B$459, 2, FALSE)</f>
        <v>6 Days / 5 Nights</v>
      </c>
      <c r="D456" s="8">
        <f>VLOOKUP(A456, Database!$A$2:$C$459, 3, FALSE)</f>
        <v>855</v>
      </c>
      <c r="E456" s="8">
        <f>Table1[[#This Row],[Price]]*0.75-Table1[[#This Row],[Cost per unit of resources]]</f>
        <v>621.25</v>
      </c>
      <c r="F456" s="8">
        <f>VLOOKUP(IFERROR(VALUE(LEFT(C456, SEARCH(" ", C456)-1)), 0),Database!$E$2:$F$22, 2, FALSE)</f>
        <v>20</v>
      </c>
      <c r="G456">
        <f ca="1">RANDBETWEEN(Table1[[#This Row],[Minimum Demand]]-10, Table1[[#This Row],[Maximum Demand]]+10)</f>
        <v>66</v>
      </c>
      <c r="H456">
        <f>VLOOKUP(IFERROR(VALUE(LEFT(C456, SEARCH(" ", C456)-1)), 0),Database!$H$2:$I$22, 2, FALSE)</f>
        <v>50</v>
      </c>
      <c r="I456">
        <f>VLOOKUP(IFERROR(VALUE(LEFT(C456, SEARCH(" ", C456)-1)), 0),Database!$K$2:$L$22, 2, FALSE)</f>
        <v>105</v>
      </c>
      <c r="J45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456">
        <f t="shared" ca="1" si="7"/>
        <v>29</v>
      </c>
    </row>
    <row r="457" spans="1:11" x14ac:dyDescent="0.3">
      <c r="A457" t="s">
        <v>139</v>
      </c>
      <c r="B457" t="s">
        <v>461</v>
      </c>
      <c r="C457" t="str">
        <f>VLOOKUP(A457, Database!$A$2:$B$459, 2, FALSE)</f>
        <v>6 Days / 5 Nights</v>
      </c>
      <c r="D457" s="8">
        <f>VLOOKUP(A457, Database!$A$2:$C$459, 3, FALSE)</f>
        <v>855</v>
      </c>
      <c r="E457" s="8">
        <f>Table1[[#This Row],[Price]]*0.75-Table1[[#This Row],[Cost per unit of resources]]</f>
        <v>621.25</v>
      </c>
      <c r="F457" s="8">
        <f>VLOOKUP(IFERROR(VALUE(LEFT(C457, SEARCH(" ", C457)-1)), 0),Database!$E$2:$F$22, 2, FALSE)</f>
        <v>20</v>
      </c>
      <c r="G457">
        <f ca="1">RANDBETWEEN(Table1[[#This Row],[Minimum Demand]]-10, Table1[[#This Row],[Maximum Demand]]+10)</f>
        <v>96</v>
      </c>
      <c r="H457">
        <f>VLOOKUP(IFERROR(VALUE(LEFT(C457, SEARCH(" ", C457)-1)), 0),Database!$H$2:$I$22, 2, FALSE)</f>
        <v>50</v>
      </c>
      <c r="I457">
        <f>VLOOKUP(IFERROR(VALUE(LEFT(C457, SEARCH(" ", C457)-1)), 0),Database!$K$2:$L$22, 2, FALSE)</f>
        <v>105</v>
      </c>
      <c r="J45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18</v>
      </c>
      <c r="K457">
        <f t="shared" ca="1" si="7"/>
        <v>22</v>
      </c>
    </row>
    <row r="458" spans="1:11" x14ac:dyDescent="0.3">
      <c r="A458" t="s">
        <v>139</v>
      </c>
      <c r="B458" t="s">
        <v>462</v>
      </c>
      <c r="C458" t="str">
        <f>VLOOKUP(A458, Database!$A$2:$B$459, 2, FALSE)</f>
        <v>6 Days / 5 Nights</v>
      </c>
      <c r="D458" s="8">
        <f>VLOOKUP(A458, Database!$A$2:$C$459, 3, FALSE)</f>
        <v>855</v>
      </c>
      <c r="E458" s="8">
        <f>Table1[[#This Row],[Price]]*0.75-Table1[[#This Row],[Cost per unit of resources]]</f>
        <v>621.25</v>
      </c>
      <c r="F458" s="8">
        <f>VLOOKUP(IFERROR(VALUE(LEFT(C458, SEARCH(" ", C458)-1)), 0),Database!$E$2:$F$22, 2, FALSE)</f>
        <v>20</v>
      </c>
      <c r="G458">
        <f ca="1">RANDBETWEEN(Table1[[#This Row],[Minimum Demand]]-10, Table1[[#This Row],[Maximum Demand]]+10)</f>
        <v>69</v>
      </c>
      <c r="H458">
        <f>VLOOKUP(IFERROR(VALUE(LEFT(C458, SEARCH(" ", C458)-1)), 0),Database!$H$2:$I$22, 2, FALSE)</f>
        <v>50</v>
      </c>
      <c r="I458">
        <f>VLOOKUP(IFERROR(VALUE(LEFT(C458, SEARCH(" ", C458)-1)), 0),Database!$K$2:$L$22, 2, FALSE)</f>
        <v>105</v>
      </c>
      <c r="J45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458">
        <f t="shared" ca="1" si="7"/>
        <v>39</v>
      </c>
    </row>
    <row r="459" spans="1:11" x14ac:dyDescent="0.3">
      <c r="A459" t="s">
        <v>139</v>
      </c>
      <c r="B459" t="s">
        <v>463</v>
      </c>
      <c r="C459" t="str">
        <f>VLOOKUP(A459, Database!$A$2:$B$459, 2, FALSE)</f>
        <v>6 Days / 5 Nights</v>
      </c>
      <c r="D459" s="8">
        <f>VLOOKUP(A459, Database!$A$2:$C$459, 3, FALSE)</f>
        <v>855</v>
      </c>
      <c r="E459" s="8">
        <f>Table1[[#This Row],[Price]]*0.75-Table1[[#This Row],[Cost per unit of resources]]</f>
        <v>621.25</v>
      </c>
      <c r="F459" s="8">
        <f>VLOOKUP(IFERROR(VALUE(LEFT(C459, SEARCH(" ", C459)-1)), 0),Database!$E$2:$F$22, 2, FALSE)</f>
        <v>20</v>
      </c>
      <c r="G459">
        <f ca="1">RANDBETWEEN(Table1[[#This Row],[Minimum Demand]]-10, Table1[[#This Row],[Maximum Demand]]+10)</f>
        <v>40</v>
      </c>
      <c r="H459">
        <f>VLOOKUP(IFERROR(VALUE(LEFT(C459, SEARCH(" ", C459)-1)), 0),Database!$H$2:$I$22, 2, FALSE)</f>
        <v>50</v>
      </c>
      <c r="I459">
        <f>VLOOKUP(IFERROR(VALUE(LEFT(C459, SEARCH(" ", C459)-1)), 0),Database!$K$2:$L$22, 2, FALSE)</f>
        <v>105</v>
      </c>
      <c r="J45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459">
        <f t="shared" ca="1" si="7"/>
        <v>36</v>
      </c>
    </row>
    <row r="460" spans="1:11" x14ac:dyDescent="0.3">
      <c r="A460" t="s">
        <v>140</v>
      </c>
      <c r="B460" t="s">
        <v>460</v>
      </c>
      <c r="C460" t="str">
        <f>VLOOKUP(A460, Database!$A$2:$B$459, 2, FALSE)</f>
        <v>7 Days / 6 Nights</v>
      </c>
      <c r="D460" s="8">
        <f>VLOOKUP(A460, Database!$A$2:$C$459, 3, FALSE)</f>
        <v>950</v>
      </c>
      <c r="E460" s="8">
        <f>Table1[[#This Row],[Price]]*0.75-Table1[[#This Row],[Cost per unit of resources]]</f>
        <v>692.5</v>
      </c>
      <c r="F460" s="8">
        <f>VLOOKUP(IFERROR(VALUE(LEFT(C460, SEARCH(" ", C460)-1)), 0),Database!$E$2:$F$22, 2, FALSE)</f>
        <v>20</v>
      </c>
      <c r="G460">
        <f ca="1">RANDBETWEEN(Table1[[#This Row],[Minimum Demand]]-10, Table1[[#This Row],[Maximum Demand]]+10)</f>
        <v>41</v>
      </c>
      <c r="H460">
        <f>VLOOKUP(IFERROR(VALUE(LEFT(C460, SEARCH(" ", C460)-1)), 0),Database!$H$2:$I$22, 2, FALSE)</f>
        <v>33</v>
      </c>
      <c r="I460">
        <f>VLOOKUP(IFERROR(VALUE(LEFT(C460, SEARCH(" ", C460)-1)), 0),Database!$K$2:$L$22, 2, FALSE)</f>
        <v>85</v>
      </c>
      <c r="J46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460">
        <f t="shared" ca="1" si="7"/>
        <v>33</v>
      </c>
    </row>
    <row r="461" spans="1:11" x14ac:dyDescent="0.3">
      <c r="A461" t="s">
        <v>140</v>
      </c>
      <c r="B461" t="s">
        <v>461</v>
      </c>
      <c r="C461" t="str">
        <f>VLOOKUP(A461, Database!$A$2:$B$459, 2, FALSE)</f>
        <v>7 Days / 6 Nights</v>
      </c>
      <c r="D461" s="8">
        <f>VLOOKUP(A461, Database!$A$2:$C$459, 3, FALSE)</f>
        <v>950</v>
      </c>
      <c r="E461" s="8">
        <f>Table1[[#This Row],[Price]]*0.75-Table1[[#This Row],[Cost per unit of resources]]</f>
        <v>692.5</v>
      </c>
      <c r="F461" s="8">
        <f>VLOOKUP(IFERROR(VALUE(LEFT(C461, SEARCH(" ", C461)-1)), 0),Database!$E$2:$F$22, 2, FALSE)</f>
        <v>20</v>
      </c>
      <c r="G461">
        <f ca="1">RANDBETWEEN(Table1[[#This Row],[Minimum Demand]]-10, Table1[[#This Row],[Maximum Demand]]+10)</f>
        <v>39</v>
      </c>
      <c r="H461">
        <f>VLOOKUP(IFERROR(VALUE(LEFT(C461, SEARCH(" ", C461)-1)), 0),Database!$H$2:$I$22, 2, FALSE)</f>
        <v>33</v>
      </c>
      <c r="I461">
        <f>VLOOKUP(IFERROR(VALUE(LEFT(C461, SEARCH(" ", C461)-1)), 0),Database!$K$2:$L$22, 2, FALSE)</f>
        <v>85</v>
      </c>
      <c r="J46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461">
        <f t="shared" ca="1" si="7"/>
        <v>40</v>
      </c>
    </row>
    <row r="462" spans="1:11" x14ac:dyDescent="0.3">
      <c r="A462" t="s">
        <v>140</v>
      </c>
      <c r="B462" t="s">
        <v>462</v>
      </c>
      <c r="C462" t="str">
        <f>VLOOKUP(A462, Database!$A$2:$B$459, 2, FALSE)</f>
        <v>7 Days / 6 Nights</v>
      </c>
      <c r="D462" s="8">
        <f>VLOOKUP(A462, Database!$A$2:$C$459, 3, FALSE)</f>
        <v>950</v>
      </c>
      <c r="E462" s="8">
        <f>Table1[[#This Row],[Price]]*0.75-Table1[[#This Row],[Cost per unit of resources]]</f>
        <v>692.5</v>
      </c>
      <c r="F462" s="8">
        <f>VLOOKUP(IFERROR(VALUE(LEFT(C462, SEARCH(" ", C462)-1)), 0),Database!$E$2:$F$22, 2, FALSE)</f>
        <v>20</v>
      </c>
      <c r="G462">
        <f ca="1">RANDBETWEEN(Table1[[#This Row],[Minimum Demand]]-10, Table1[[#This Row],[Maximum Demand]]+10)</f>
        <v>95</v>
      </c>
      <c r="H462">
        <f>VLOOKUP(IFERROR(VALUE(LEFT(C462, SEARCH(" ", C462)-1)), 0),Database!$H$2:$I$22, 2, FALSE)</f>
        <v>33</v>
      </c>
      <c r="I462">
        <f>VLOOKUP(IFERROR(VALUE(LEFT(C462, SEARCH(" ", C462)-1)), 0),Database!$K$2:$L$22, 2, FALSE)</f>
        <v>85</v>
      </c>
      <c r="J46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462">
        <f t="shared" ca="1" si="7"/>
        <v>24</v>
      </c>
    </row>
    <row r="463" spans="1:11" x14ac:dyDescent="0.3">
      <c r="A463" t="s">
        <v>140</v>
      </c>
      <c r="B463" t="s">
        <v>463</v>
      </c>
      <c r="C463" t="str">
        <f>VLOOKUP(A463, Database!$A$2:$B$459, 2, FALSE)</f>
        <v>7 Days / 6 Nights</v>
      </c>
      <c r="D463" s="8">
        <f>VLOOKUP(A463, Database!$A$2:$C$459, 3, FALSE)</f>
        <v>950</v>
      </c>
      <c r="E463" s="8">
        <f>Table1[[#This Row],[Price]]*0.75-Table1[[#This Row],[Cost per unit of resources]]</f>
        <v>692.5</v>
      </c>
      <c r="F463" s="8">
        <f>VLOOKUP(IFERROR(VALUE(LEFT(C463, SEARCH(" ", C463)-1)), 0),Database!$E$2:$F$22, 2, FALSE)</f>
        <v>20</v>
      </c>
      <c r="G463">
        <f ca="1">RANDBETWEEN(Table1[[#This Row],[Minimum Demand]]-10, Table1[[#This Row],[Maximum Demand]]+10)</f>
        <v>62</v>
      </c>
      <c r="H463">
        <f>VLOOKUP(IFERROR(VALUE(LEFT(C463, SEARCH(" ", C463)-1)), 0),Database!$H$2:$I$22, 2, FALSE)</f>
        <v>33</v>
      </c>
      <c r="I463">
        <f>VLOOKUP(IFERROR(VALUE(LEFT(C463, SEARCH(" ", C463)-1)), 0),Database!$K$2:$L$22, 2, FALSE)</f>
        <v>85</v>
      </c>
      <c r="J46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463">
        <f t="shared" ca="1" si="7"/>
        <v>24</v>
      </c>
    </row>
    <row r="464" spans="1:11" x14ac:dyDescent="0.3">
      <c r="A464" t="s">
        <v>141</v>
      </c>
      <c r="B464" t="s">
        <v>460</v>
      </c>
      <c r="C464" t="str">
        <f>VLOOKUP(A464, Database!$A$2:$B$459, 2, FALSE)</f>
        <v>2 Days / 1 Night</v>
      </c>
      <c r="D464" s="8">
        <f>VLOOKUP(A464, Database!$A$2:$C$459, 3, FALSE)</f>
        <v>440</v>
      </c>
      <c r="E464" s="8">
        <f>Table1[[#This Row],[Price]]*0.75-Table1[[#This Row],[Cost per unit of resources]]</f>
        <v>320</v>
      </c>
      <c r="F464" s="8">
        <f>VLOOKUP(IFERROR(VALUE(LEFT(C464, SEARCH(" ", C464)-1)), 0),Database!$E$2:$F$22, 2, FALSE)</f>
        <v>10</v>
      </c>
      <c r="G464">
        <f ca="1">RANDBETWEEN(Table1[[#This Row],[Minimum Demand]]-10, Table1[[#This Row],[Maximum Demand]]+10)</f>
        <v>92</v>
      </c>
      <c r="H464">
        <f>VLOOKUP(IFERROR(VALUE(LEFT(C464, SEARCH(" ", C464)-1)), 0),Database!$H$2:$I$22, 2, FALSE)</f>
        <v>50</v>
      </c>
      <c r="I464">
        <f>VLOOKUP(IFERROR(VALUE(LEFT(C464, SEARCH(" ", C464)-1)), 0),Database!$K$2:$L$22, 2, FALSE)</f>
        <v>105</v>
      </c>
      <c r="J46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464">
        <f t="shared" ca="1" si="7"/>
        <v>33</v>
      </c>
    </row>
    <row r="465" spans="1:11" x14ac:dyDescent="0.3">
      <c r="A465" t="s">
        <v>141</v>
      </c>
      <c r="B465" t="s">
        <v>461</v>
      </c>
      <c r="C465" t="str">
        <f>VLOOKUP(A465, Database!$A$2:$B$459, 2, FALSE)</f>
        <v>2 Days / 1 Night</v>
      </c>
      <c r="D465" s="8">
        <f>VLOOKUP(A465, Database!$A$2:$C$459, 3, FALSE)</f>
        <v>440</v>
      </c>
      <c r="E465" s="8">
        <f>Table1[[#This Row],[Price]]*0.75-Table1[[#This Row],[Cost per unit of resources]]</f>
        <v>320</v>
      </c>
      <c r="F465" s="8">
        <f>VLOOKUP(IFERROR(VALUE(LEFT(C465, SEARCH(" ", C465)-1)), 0),Database!$E$2:$F$22, 2, FALSE)</f>
        <v>10</v>
      </c>
      <c r="G465">
        <f ca="1">RANDBETWEEN(Table1[[#This Row],[Minimum Demand]]-10, Table1[[#This Row],[Maximum Demand]]+10)</f>
        <v>62</v>
      </c>
      <c r="H465">
        <f>VLOOKUP(IFERROR(VALUE(LEFT(C465, SEARCH(" ", C465)-1)), 0),Database!$H$2:$I$22, 2, FALSE)</f>
        <v>50</v>
      </c>
      <c r="I465">
        <f>VLOOKUP(IFERROR(VALUE(LEFT(C465, SEARCH(" ", C465)-1)), 0),Database!$K$2:$L$22, 2, FALSE)</f>
        <v>105</v>
      </c>
      <c r="J46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465">
        <f t="shared" ca="1" si="7"/>
        <v>26</v>
      </c>
    </row>
    <row r="466" spans="1:11" x14ac:dyDescent="0.3">
      <c r="A466" t="s">
        <v>141</v>
      </c>
      <c r="B466" t="s">
        <v>463</v>
      </c>
      <c r="C466" t="str">
        <f>VLOOKUP(A466, Database!$A$2:$B$459, 2, FALSE)</f>
        <v>2 Days / 1 Night</v>
      </c>
      <c r="D466" s="8">
        <f>VLOOKUP(A466, Database!$A$2:$C$459, 3, FALSE)</f>
        <v>440</v>
      </c>
      <c r="E466" s="8">
        <f>Table1[[#This Row],[Price]]*0.75-Table1[[#This Row],[Cost per unit of resources]]</f>
        <v>320</v>
      </c>
      <c r="F466" s="8">
        <f>VLOOKUP(IFERROR(VALUE(LEFT(C466, SEARCH(" ", C466)-1)), 0),Database!$E$2:$F$22, 2, FALSE)</f>
        <v>10</v>
      </c>
      <c r="G466">
        <f ca="1">RANDBETWEEN(Table1[[#This Row],[Minimum Demand]]-10, Table1[[#This Row],[Maximum Demand]]+10)</f>
        <v>87</v>
      </c>
      <c r="H466">
        <f>VLOOKUP(IFERROR(VALUE(LEFT(C466, SEARCH(" ", C466)-1)), 0),Database!$H$2:$I$22, 2, FALSE)</f>
        <v>50</v>
      </c>
      <c r="I466">
        <f>VLOOKUP(IFERROR(VALUE(LEFT(C466, SEARCH(" ", C466)-1)), 0),Database!$K$2:$L$22, 2, FALSE)</f>
        <v>105</v>
      </c>
      <c r="J46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466">
        <f t="shared" ca="1" si="7"/>
        <v>31</v>
      </c>
    </row>
    <row r="467" spans="1:11" x14ac:dyDescent="0.3">
      <c r="A467" t="s">
        <v>142</v>
      </c>
      <c r="B467" t="s">
        <v>460</v>
      </c>
      <c r="C467" t="str">
        <f>VLOOKUP(A467, Database!$A$2:$B$459, 2, FALSE)</f>
        <v>2 Days / 1 Night</v>
      </c>
      <c r="D467" s="8">
        <f>VLOOKUP(A467, Database!$A$2:$C$459, 3, FALSE)</f>
        <v>520</v>
      </c>
      <c r="E467" s="8">
        <f>Table1[[#This Row],[Price]]*0.75-Table1[[#This Row],[Cost per unit of resources]]</f>
        <v>380</v>
      </c>
      <c r="F467" s="8">
        <f>VLOOKUP(IFERROR(VALUE(LEFT(C467, SEARCH(" ", C467)-1)), 0),Database!$E$2:$F$22, 2, FALSE)</f>
        <v>10</v>
      </c>
      <c r="G467">
        <f ca="1">RANDBETWEEN(Table1[[#This Row],[Minimum Demand]]-10, Table1[[#This Row],[Maximum Demand]]+10)</f>
        <v>113</v>
      </c>
      <c r="H467">
        <f>VLOOKUP(IFERROR(VALUE(LEFT(C467, SEARCH(" ", C467)-1)), 0),Database!$H$2:$I$22, 2, FALSE)</f>
        <v>50</v>
      </c>
      <c r="I467">
        <f>VLOOKUP(IFERROR(VALUE(LEFT(C467, SEARCH(" ", C467)-1)), 0),Database!$K$2:$L$22, 2, FALSE)</f>
        <v>105</v>
      </c>
      <c r="J46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467">
        <f t="shared" ca="1" si="7"/>
        <v>25</v>
      </c>
    </row>
    <row r="468" spans="1:11" x14ac:dyDescent="0.3">
      <c r="A468" t="s">
        <v>142</v>
      </c>
      <c r="B468" t="s">
        <v>461</v>
      </c>
      <c r="C468" t="str">
        <f>VLOOKUP(A468, Database!$A$2:$B$459, 2, FALSE)</f>
        <v>2 Days / 1 Night</v>
      </c>
      <c r="D468" s="8">
        <f>VLOOKUP(A468, Database!$A$2:$C$459, 3, FALSE)</f>
        <v>520</v>
      </c>
      <c r="E468" s="8">
        <f>Table1[[#This Row],[Price]]*0.75-Table1[[#This Row],[Cost per unit of resources]]</f>
        <v>380</v>
      </c>
      <c r="F468" s="8">
        <f>VLOOKUP(IFERROR(VALUE(LEFT(C468, SEARCH(" ", C468)-1)), 0),Database!$E$2:$F$22, 2, FALSE)</f>
        <v>10</v>
      </c>
      <c r="G468">
        <f ca="1">RANDBETWEEN(Table1[[#This Row],[Minimum Demand]]-10, Table1[[#This Row],[Maximum Demand]]+10)</f>
        <v>115</v>
      </c>
      <c r="H468">
        <f>VLOOKUP(IFERROR(VALUE(LEFT(C468, SEARCH(" ", C468)-1)), 0),Database!$H$2:$I$22, 2, FALSE)</f>
        <v>50</v>
      </c>
      <c r="I468">
        <f>VLOOKUP(IFERROR(VALUE(LEFT(C468, SEARCH(" ", C468)-1)), 0),Database!$K$2:$L$22, 2, FALSE)</f>
        <v>105</v>
      </c>
      <c r="J46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468">
        <f t="shared" ca="1" si="7"/>
        <v>23</v>
      </c>
    </row>
    <row r="469" spans="1:11" x14ac:dyDescent="0.3">
      <c r="A469" t="s">
        <v>142</v>
      </c>
      <c r="B469" t="s">
        <v>463</v>
      </c>
      <c r="C469" t="str">
        <f>VLOOKUP(A469, Database!$A$2:$B$459, 2, FALSE)</f>
        <v>2 Days / 1 Night</v>
      </c>
      <c r="D469" s="8">
        <f>VLOOKUP(A469, Database!$A$2:$C$459, 3, FALSE)</f>
        <v>520</v>
      </c>
      <c r="E469" s="8">
        <f>Table1[[#This Row],[Price]]*0.75-Table1[[#This Row],[Cost per unit of resources]]</f>
        <v>380</v>
      </c>
      <c r="F469" s="8">
        <f>VLOOKUP(IFERROR(VALUE(LEFT(C469, SEARCH(" ", C469)-1)), 0),Database!$E$2:$F$22, 2, FALSE)</f>
        <v>10</v>
      </c>
      <c r="G469">
        <f ca="1">RANDBETWEEN(Table1[[#This Row],[Minimum Demand]]-10, Table1[[#This Row],[Maximum Demand]]+10)</f>
        <v>58</v>
      </c>
      <c r="H469">
        <f>VLOOKUP(IFERROR(VALUE(LEFT(C469, SEARCH(" ", C469)-1)), 0),Database!$H$2:$I$22, 2, FALSE)</f>
        <v>50</v>
      </c>
      <c r="I469">
        <f>VLOOKUP(IFERROR(VALUE(LEFT(C469, SEARCH(" ", C469)-1)), 0),Database!$K$2:$L$22, 2, FALSE)</f>
        <v>105</v>
      </c>
      <c r="J46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469">
        <f t="shared" ca="1" si="7"/>
        <v>33</v>
      </c>
    </row>
    <row r="470" spans="1:11" x14ac:dyDescent="0.3">
      <c r="A470" t="s">
        <v>143</v>
      </c>
      <c r="B470" t="s">
        <v>460</v>
      </c>
      <c r="C470" t="str">
        <f>VLOOKUP(A470, Database!$A$2:$B$459, 2, FALSE)</f>
        <v>7 Days / 6 Nights</v>
      </c>
      <c r="D470" s="8">
        <f>VLOOKUP(A470, Database!$A$2:$C$459, 3, FALSE)</f>
        <v>899</v>
      </c>
      <c r="E470" s="8">
        <f>Table1[[#This Row],[Price]]*0.75-Table1[[#This Row],[Cost per unit of resources]]</f>
        <v>654.25</v>
      </c>
      <c r="F470" s="8">
        <f>VLOOKUP(IFERROR(VALUE(LEFT(C470, SEARCH(" ", C470)-1)), 0),Database!$E$2:$F$22, 2, FALSE)</f>
        <v>20</v>
      </c>
      <c r="G470">
        <f ca="1">RANDBETWEEN(Table1[[#This Row],[Minimum Demand]]-10, Table1[[#This Row],[Maximum Demand]]+10)</f>
        <v>47</v>
      </c>
      <c r="H470">
        <f>VLOOKUP(IFERROR(VALUE(LEFT(C470, SEARCH(" ", C470)-1)), 0),Database!$H$2:$I$22, 2, FALSE)</f>
        <v>33</v>
      </c>
      <c r="I470">
        <f>VLOOKUP(IFERROR(VALUE(LEFT(C470, SEARCH(" ", C470)-1)), 0),Database!$K$2:$L$22, 2, FALSE)</f>
        <v>85</v>
      </c>
      <c r="J47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470">
        <f t="shared" ca="1" si="7"/>
        <v>21</v>
      </c>
    </row>
    <row r="471" spans="1:11" x14ac:dyDescent="0.3">
      <c r="A471" t="s">
        <v>143</v>
      </c>
      <c r="B471" t="s">
        <v>461</v>
      </c>
      <c r="C471" t="str">
        <f>VLOOKUP(A471, Database!$A$2:$B$459, 2, FALSE)</f>
        <v>7 Days / 6 Nights</v>
      </c>
      <c r="D471" s="8">
        <f>VLOOKUP(A471, Database!$A$2:$C$459, 3, FALSE)</f>
        <v>899</v>
      </c>
      <c r="E471" s="8">
        <f>Table1[[#This Row],[Price]]*0.75-Table1[[#This Row],[Cost per unit of resources]]</f>
        <v>654.25</v>
      </c>
      <c r="F471" s="8">
        <f>VLOOKUP(IFERROR(VALUE(LEFT(C471, SEARCH(" ", C471)-1)), 0),Database!$E$2:$F$22, 2, FALSE)</f>
        <v>20</v>
      </c>
      <c r="G471">
        <f ca="1">RANDBETWEEN(Table1[[#This Row],[Minimum Demand]]-10, Table1[[#This Row],[Maximum Demand]]+10)</f>
        <v>84</v>
      </c>
      <c r="H471">
        <f>VLOOKUP(IFERROR(VALUE(LEFT(C471, SEARCH(" ", C471)-1)), 0),Database!$H$2:$I$22, 2, FALSE)</f>
        <v>33</v>
      </c>
      <c r="I471">
        <f>VLOOKUP(IFERROR(VALUE(LEFT(C471, SEARCH(" ", C471)-1)), 0),Database!$K$2:$L$22, 2, FALSE)</f>
        <v>85</v>
      </c>
      <c r="J47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25</v>
      </c>
      <c r="K471">
        <f t="shared" ca="1" si="7"/>
        <v>31</v>
      </c>
    </row>
    <row r="472" spans="1:11" x14ac:dyDescent="0.3">
      <c r="A472" t="s">
        <v>143</v>
      </c>
      <c r="B472" t="s">
        <v>462</v>
      </c>
      <c r="C472" t="str">
        <f>VLOOKUP(A472, Database!$A$2:$B$459, 2, FALSE)</f>
        <v>7 Days / 6 Nights</v>
      </c>
      <c r="D472" s="8">
        <f>VLOOKUP(A472, Database!$A$2:$C$459, 3, FALSE)</f>
        <v>899</v>
      </c>
      <c r="E472" s="8">
        <f>Table1[[#This Row],[Price]]*0.75-Table1[[#This Row],[Cost per unit of resources]]</f>
        <v>654.25</v>
      </c>
      <c r="F472" s="8">
        <f>VLOOKUP(IFERROR(VALUE(LEFT(C472, SEARCH(" ", C472)-1)), 0),Database!$E$2:$F$22, 2, FALSE)</f>
        <v>20</v>
      </c>
      <c r="G472">
        <f ca="1">RANDBETWEEN(Table1[[#This Row],[Minimum Demand]]-10, Table1[[#This Row],[Maximum Demand]]+10)</f>
        <v>73</v>
      </c>
      <c r="H472">
        <f>VLOOKUP(IFERROR(VALUE(LEFT(C472, SEARCH(" ", C472)-1)), 0),Database!$H$2:$I$22, 2, FALSE)</f>
        <v>33</v>
      </c>
      <c r="I472">
        <f>VLOOKUP(IFERROR(VALUE(LEFT(C472, SEARCH(" ", C472)-1)), 0),Database!$K$2:$L$22, 2, FALSE)</f>
        <v>85</v>
      </c>
      <c r="J47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472">
        <f t="shared" ca="1" si="7"/>
        <v>38</v>
      </c>
    </row>
    <row r="473" spans="1:11" x14ac:dyDescent="0.3">
      <c r="A473" t="s">
        <v>143</v>
      </c>
      <c r="B473" t="s">
        <v>463</v>
      </c>
      <c r="C473" t="str">
        <f>VLOOKUP(A473, Database!$A$2:$B$459, 2, FALSE)</f>
        <v>7 Days / 6 Nights</v>
      </c>
      <c r="D473" s="8">
        <f>VLOOKUP(A473, Database!$A$2:$C$459, 3, FALSE)</f>
        <v>899</v>
      </c>
      <c r="E473" s="8">
        <f>Table1[[#This Row],[Price]]*0.75-Table1[[#This Row],[Cost per unit of resources]]</f>
        <v>654.25</v>
      </c>
      <c r="F473" s="8">
        <f>VLOOKUP(IFERROR(VALUE(LEFT(C473, SEARCH(" ", C473)-1)), 0),Database!$E$2:$F$22, 2, FALSE)</f>
        <v>20</v>
      </c>
      <c r="G473">
        <f ca="1">RANDBETWEEN(Table1[[#This Row],[Minimum Demand]]-10, Table1[[#This Row],[Maximum Demand]]+10)</f>
        <v>46</v>
      </c>
      <c r="H473">
        <f>VLOOKUP(IFERROR(VALUE(LEFT(C473, SEARCH(" ", C473)-1)), 0),Database!$H$2:$I$22, 2, FALSE)</f>
        <v>33</v>
      </c>
      <c r="I473">
        <f>VLOOKUP(IFERROR(VALUE(LEFT(C473, SEARCH(" ", C473)-1)), 0),Database!$K$2:$L$22, 2, FALSE)</f>
        <v>85</v>
      </c>
      <c r="J47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473">
        <f t="shared" ca="1" si="7"/>
        <v>40</v>
      </c>
    </row>
    <row r="474" spans="1:11" x14ac:dyDescent="0.3">
      <c r="A474" t="s">
        <v>144</v>
      </c>
      <c r="B474" t="s">
        <v>460</v>
      </c>
      <c r="C474" t="str">
        <f>VLOOKUP(A474, Database!$A$2:$B$459, 2, FALSE)</f>
        <v>7 Days / 6 Nights</v>
      </c>
      <c r="D474" s="8">
        <f>VLOOKUP(A474, Database!$A$2:$C$459, 3, FALSE)</f>
        <v>1035</v>
      </c>
      <c r="E474" s="8">
        <f>Table1[[#This Row],[Price]]*0.75-Table1[[#This Row],[Cost per unit of resources]]</f>
        <v>756.25</v>
      </c>
      <c r="F474" s="8">
        <f>VLOOKUP(IFERROR(VALUE(LEFT(C474, SEARCH(" ", C474)-1)), 0),Database!$E$2:$F$22, 2, FALSE)</f>
        <v>20</v>
      </c>
      <c r="G474">
        <f ca="1">RANDBETWEEN(Table1[[#This Row],[Minimum Demand]]-10, Table1[[#This Row],[Maximum Demand]]+10)</f>
        <v>93</v>
      </c>
      <c r="H474">
        <f>VLOOKUP(IFERROR(VALUE(LEFT(C474, SEARCH(" ", C474)-1)), 0),Database!$H$2:$I$22, 2, FALSE)</f>
        <v>33</v>
      </c>
      <c r="I474">
        <f>VLOOKUP(IFERROR(VALUE(LEFT(C474, SEARCH(" ", C474)-1)), 0),Database!$K$2:$L$22, 2, FALSE)</f>
        <v>85</v>
      </c>
      <c r="J47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474">
        <f t="shared" ca="1" si="7"/>
        <v>36</v>
      </c>
    </row>
    <row r="475" spans="1:11" x14ac:dyDescent="0.3">
      <c r="A475" t="s">
        <v>144</v>
      </c>
      <c r="B475" t="s">
        <v>461</v>
      </c>
      <c r="C475" t="str">
        <f>VLOOKUP(A475, Database!$A$2:$B$459, 2, FALSE)</f>
        <v>7 Days / 6 Nights</v>
      </c>
      <c r="D475" s="8">
        <f>VLOOKUP(A475, Database!$A$2:$C$459, 3, FALSE)</f>
        <v>1035</v>
      </c>
      <c r="E475" s="8">
        <f>Table1[[#This Row],[Price]]*0.75-Table1[[#This Row],[Cost per unit of resources]]</f>
        <v>756.25</v>
      </c>
      <c r="F475" s="8">
        <f>VLOOKUP(IFERROR(VALUE(LEFT(C475, SEARCH(" ", C475)-1)), 0),Database!$E$2:$F$22, 2, FALSE)</f>
        <v>20</v>
      </c>
      <c r="G475">
        <f ca="1">RANDBETWEEN(Table1[[#This Row],[Minimum Demand]]-10, Table1[[#This Row],[Maximum Demand]]+10)</f>
        <v>43</v>
      </c>
      <c r="H475">
        <f>VLOOKUP(IFERROR(VALUE(LEFT(C475, SEARCH(" ", C475)-1)), 0),Database!$H$2:$I$22, 2, FALSE)</f>
        <v>33</v>
      </c>
      <c r="I475">
        <f>VLOOKUP(IFERROR(VALUE(LEFT(C475, SEARCH(" ", C475)-1)), 0),Database!$K$2:$L$22, 2, FALSE)</f>
        <v>85</v>
      </c>
      <c r="J47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475">
        <f t="shared" ca="1" si="7"/>
        <v>38</v>
      </c>
    </row>
    <row r="476" spans="1:11" x14ac:dyDescent="0.3">
      <c r="A476" t="s">
        <v>144</v>
      </c>
      <c r="B476" t="s">
        <v>462</v>
      </c>
      <c r="C476" t="str">
        <f>VLOOKUP(A476, Database!$A$2:$B$459, 2, FALSE)</f>
        <v>7 Days / 6 Nights</v>
      </c>
      <c r="D476" s="8">
        <f>VLOOKUP(A476, Database!$A$2:$C$459, 3, FALSE)</f>
        <v>1035</v>
      </c>
      <c r="E476" s="8">
        <f>Table1[[#This Row],[Price]]*0.75-Table1[[#This Row],[Cost per unit of resources]]</f>
        <v>756.25</v>
      </c>
      <c r="F476" s="8">
        <f>VLOOKUP(IFERROR(VALUE(LEFT(C476, SEARCH(" ", C476)-1)), 0),Database!$E$2:$F$22, 2, FALSE)</f>
        <v>20</v>
      </c>
      <c r="G476">
        <f ca="1">RANDBETWEEN(Table1[[#This Row],[Minimum Demand]]-10, Table1[[#This Row],[Maximum Demand]]+10)</f>
        <v>95</v>
      </c>
      <c r="H476">
        <f>VLOOKUP(IFERROR(VALUE(LEFT(C476, SEARCH(" ", C476)-1)), 0),Database!$H$2:$I$22, 2, FALSE)</f>
        <v>33</v>
      </c>
      <c r="I476">
        <f>VLOOKUP(IFERROR(VALUE(LEFT(C476, SEARCH(" ", C476)-1)), 0),Database!$K$2:$L$22, 2, FALSE)</f>
        <v>85</v>
      </c>
      <c r="J47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476">
        <f t="shared" ca="1" si="7"/>
        <v>35</v>
      </c>
    </row>
    <row r="477" spans="1:11" x14ac:dyDescent="0.3">
      <c r="A477" t="s">
        <v>144</v>
      </c>
      <c r="B477" t="s">
        <v>463</v>
      </c>
      <c r="C477" t="str">
        <f>VLOOKUP(A477, Database!$A$2:$B$459, 2, FALSE)</f>
        <v>7 Days / 6 Nights</v>
      </c>
      <c r="D477" s="8">
        <f>VLOOKUP(A477, Database!$A$2:$C$459, 3, FALSE)</f>
        <v>1035</v>
      </c>
      <c r="E477" s="8">
        <f>Table1[[#This Row],[Price]]*0.75-Table1[[#This Row],[Cost per unit of resources]]</f>
        <v>756.25</v>
      </c>
      <c r="F477" s="8">
        <f>VLOOKUP(IFERROR(VALUE(LEFT(C477, SEARCH(" ", C477)-1)), 0),Database!$E$2:$F$22, 2, FALSE)</f>
        <v>20</v>
      </c>
      <c r="G477">
        <f ca="1">RANDBETWEEN(Table1[[#This Row],[Minimum Demand]]-10, Table1[[#This Row],[Maximum Demand]]+10)</f>
        <v>28</v>
      </c>
      <c r="H477">
        <f>VLOOKUP(IFERROR(VALUE(LEFT(C477, SEARCH(" ", C477)-1)), 0),Database!$H$2:$I$22, 2, FALSE)</f>
        <v>33</v>
      </c>
      <c r="I477">
        <f>VLOOKUP(IFERROR(VALUE(LEFT(C477, SEARCH(" ", C477)-1)), 0),Database!$K$2:$L$22, 2, FALSE)</f>
        <v>85</v>
      </c>
      <c r="J47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477">
        <f t="shared" ca="1" si="7"/>
        <v>36</v>
      </c>
    </row>
    <row r="478" spans="1:11" x14ac:dyDescent="0.3">
      <c r="A478" t="s">
        <v>145</v>
      </c>
      <c r="B478" t="s">
        <v>460</v>
      </c>
      <c r="C478" t="str">
        <f>VLOOKUP(A478, Database!$A$2:$B$459, 2, FALSE)</f>
        <v>9 Days / 8 Nights</v>
      </c>
      <c r="D478" s="8">
        <f>VLOOKUP(A478, Database!$A$2:$C$459, 3, FALSE)</f>
        <v>1210</v>
      </c>
      <c r="E478" s="8">
        <f>Table1[[#This Row],[Price]]*0.75-Table1[[#This Row],[Cost per unit of resources]]</f>
        <v>877.5</v>
      </c>
      <c r="F478" s="8">
        <f>VLOOKUP(IFERROR(VALUE(LEFT(C478, SEARCH(" ", C478)-1)), 0),Database!$E$2:$F$22, 2, FALSE)</f>
        <v>30</v>
      </c>
      <c r="G478">
        <f ca="1">RANDBETWEEN(Table1[[#This Row],[Minimum Demand]]-10, Table1[[#This Row],[Maximum Demand]]+10)</f>
        <v>79</v>
      </c>
      <c r="H478">
        <f>VLOOKUP(IFERROR(VALUE(LEFT(C478, SEARCH(" ", C478)-1)), 0),Database!$H$2:$I$22, 2, FALSE)</f>
        <v>33</v>
      </c>
      <c r="I478">
        <f>VLOOKUP(IFERROR(VALUE(LEFT(C478, SEARCH(" ", C478)-1)), 0),Database!$K$2:$L$22, 2, FALSE)</f>
        <v>85</v>
      </c>
      <c r="J47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478">
        <f t="shared" ca="1" si="7"/>
        <v>38</v>
      </c>
    </row>
    <row r="479" spans="1:11" x14ac:dyDescent="0.3">
      <c r="A479" t="s">
        <v>145</v>
      </c>
      <c r="B479" t="s">
        <v>461</v>
      </c>
      <c r="C479" t="str">
        <f>VLOOKUP(A479, Database!$A$2:$B$459, 2, FALSE)</f>
        <v>9 Days / 8 Nights</v>
      </c>
      <c r="D479" s="8">
        <f>VLOOKUP(A479, Database!$A$2:$C$459, 3, FALSE)</f>
        <v>1210</v>
      </c>
      <c r="E479" s="8">
        <f>Table1[[#This Row],[Price]]*0.75-Table1[[#This Row],[Cost per unit of resources]]</f>
        <v>877.5</v>
      </c>
      <c r="F479" s="8">
        <f>VLOOKUP(IFERROR(VALUE(LEFT(C479, SEARCH(" ", C479)-1)), 0),Database!$E$2:$F$22, 2, FALSE)</f>
        <v>30</v>
      </c>
      <c r="G479">
        <f ca="1">RANDBETWEEN(Table1[[#This Row],[Minimum Demand]]-10, Table1[[#This Row],[Maximum Demand]]+10)</f>
        <v>66</v>
      </c>
      <c r="H479">
        <f>VLOOKUP(IFERROR(VALUE(LEFT(C479, SEARCH(" ", C479)-1)), 0),Database!$H$2:$I$22, 2, FALSE)</f>
        <v>33</v>
      </c>
      <c r="I479">
        <f>VLOOKUP(IFERROR(VALUE(LEFT(C479, SEARCH(" ", C479)-1)), 0),Database!$K$2:$L$22, 2, FALSE)</f>
        <v>85</v>
      </c>
      <c r="J47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479">
        <f t="shared" ca="1" si="7"/>
        <v>29</v>
      </c>
    </row>
    <row r="480" spans="1:11" x14ac:dyDescent="0.3">
      <c r="A480" t="s">
        <v>145</v>
      </c>
      <c r="B480" t="s">
        <v>462</v>
      </c>
      <c r="C480" t="str">
        <f>VLOOKUP(A480, Database!$A$2:$B$459, 2, FALSE)</f>
        <v>9 Days / 8 Nights</v>
      </c>
      <c r="D480" s="8">
        <f>VLOOKUP(A480, Database!$A$2:$C$459, 3, FALSE)</f>
        <v>1210</v>
      </c>
      <c r="E480" s="8">
        <f>Table1[[#This Row],[Price]]*0.75-Table1[[#This Row],[Cost per unit of resources]]</f>
        <v>877.5</v>
      </c>
      <c r="F480" s="8">
        <f>VLOOKUP(IFERROR(VALUE(LEFT(C480, SEARCH(" ", C480)-1)), 0),Database!$E$2:$F$22, 2, FALSE)</f>
        <v>30</v>
      </c>
      <c r="G480">
        <f ca="1">RANDBETWEEN(Table1[[#This Row],[Minimum Demand]]-10, Table1[[#This Row],[Maximum Demand]]+10)</f>
        <v>49</v>
      </c>
      <c r="H480">
        <f>VLOOKUP(IFERROR(VALUE(LEFT(C480, SEARCH(" ", C480)-1)), 0),Database!$H$2:$I$22, 2, FALSE)</f>
        <v>33</v>
      </c>
      <c r="I480">
        <f>VLOOKUP(IFERROR(VALUE(LEFT(C480, SEARCH(" ", C480)-1)), 0),Database!$K$2:$L$22, 2, FALSE)</f>
        <v>85</v>
      </c>
      <c r="J48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480">
        <f t="shared" ca="1" si="7"/>
        <v>28</v>
      </c>
    </row>
    <row r="481" spans="1:11" x14ac:dyDescent="0.3">
      <c r="A481" t="s">
        <v>145</v>
      </c>
      <c r="B481" t="s">
        <v>463</v>
      </c>
      <c r="C481" t="str">
        <f>VLOOKUP(A481, Database!$A$2:$B$459, 2, FALSE)</f>
        <v>9 Days / 8 Nights</v>
      </c>
      <c r="D481" s="8">
        <f>VLOOKUP(A481, Database!$A$2:$C$459, 3, FALSE)</f>
        <v>1210</v>
      </c>
      <c r="E481" s="8">
        <f>Table1[[#This Row],[Price]]*0.75-Table1[[#This Row],[Cost per unit of resources]]</f>
        <v>877.5</v>
      </c>
      <c r="F481" s="8">
        <f>VLOOKUP(IFERROR(VALUE(LEFT(C481, SEARCH(" ", C481)-1)), 0),Database!$E$2:$F$22, 2, FALSE)</f>
        <v>30</v>
      </c>
      <c r="G481">
        <f ca="1">RANDBETWEEN(Table1[[#This Row],[Minimum Demand]]-10, Table1[[#This Row],[Maximum Demand]]+10)</f>
        <v>44</v>
      </c>
      <c r="H481">
        <f>VLOOKUP(IFERROR(VALUE(LEFT(C481, SEARCH(" ", C481)-1)), 0),Database!$H$2:$I$22, 2, FALSE)</f>
        <v>33</v>
      </c>
      <c r="I481">
        <f>VLOOKUP(IFERROR(VALUE(LEFT(C481, SEARCH(" ", C481)-1)), 0),Database!$K$2:$L$22, 2, FALSE)</f>
        <v>85</v>
      </c>
      <c r="J48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481">
        <f t="shared" ca="1" si="7"/>
        <v>31</v>
      </c>
    </row>
    <row r="482" spans="1:11" x14ac:dyDescent="0.3">
      <c r="A482" t="s">
        <v>146</v>
      </c>
      <c r="B482" t="s">
        <v>460</v>
      </c>
      <c r="C482" t="str">
        <f>VLOOKUP(A482, Database!$A$2:$B$459, 2, FALSE)</f>
        <v>4 Days / 3 Nights</v>
      </c>
      <c r="D482" s="8">
        <f>VLOOKUP(A482, Database!$A$2:$C$459, 3, FALSE)</f>
        <v>610</v>
      </c>
      <c r="E482" s="8">
        <f>Table1[[#This Row],[Price]]*0.75-Table1[[#This Row],[Cost per unit of resources]]</f>
        <v>447.5</v>
      </c>
      <c r="F482" s="8">
        <f>VLOOKUP(IFERROR(VALUE(LEFT(C482, SEARCH(" ", C482)-1)), 0),Database!$E$2:$F$22, 2, FALSE)</f>
        <v>10</v>
      </c>
      <c r="G482">
        <f ca="1">RANDBETWEEN(Table1[[#This Row],[Minimum Demand]]-10, Table1[[#This Row],[Maximum Demand]]+10)</f>
        <v>109</v>
      </c>
      <c r="H482">
        <f>VLOOKUP(IFERROR(VALUE(LEFT(C482, SEARCH(" ", C482)-1)), 0),Database!$H$2:$I$22, 2, FALSE)</f>
        <v>50</v>
      </c>
      <c r="I482">
        <f>VLOOKUP(IFERROR(VALUE(LEFT(C482, SEARCH(" ", C482)-1)), 0),Database!$K$2:$L$22, 2, FALSE)</f>
        <v>105</v>
      </c>
      <c r="J48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482">
        <f t="shared" ca="1" si="7"/>
        <v>26</v>
      </c>
    </row>
    <row r="483" spans="1:11" x14ac:dyDescent="0.3">
      <c r="A483" t="s">
        <v>146</v>
      </c>
      <c r="B483" t="s">
        <v>461</v>
      </c>
      <c r="C483" t="str">
        <f>VLOOKUP(A483, Database!$A$2:$B$459, 2, FALSE)</f>
        <v>4 Days / 3 Nights</v>
      </c>
      <c r="D483" s="8">
        <f>VLOOKUP(A483, Database!$A$2:$C$459, 3, FALSE)</f>
        <v>610</v>
      </c>
      <c r="E483" s="8">
        <f>Table1[[#This Row],[Price]]*0.75-Table1[[#This Row],[Cost per unit of resources]]</f>
        <v>447.5</v>
      </c>
      <c r="F483" s="8">
        <f>VLOOKUP(IFERROR(VALUE(LEFT(C483, SEARCH(" ", C483)-1)), 0),Database!$E$2:$F$22, 2, FALSE)</f>
        <v>10</v>
      </c>
      <c r="G483">
        <f ca="1">RANDBETWEEN(Table1[[#This Row],[Minimum Demand]]-10, Table1[[#This Row],[Maximum Demand]]+10)</f>
        <v>44</v>
      </c>
      <c r="H483">
        <f>VLOOKUP(IFERROR(VALUE(LEFT(C483, SEARCH(" ", C483)-1)), 0),Database!$H$2:$I$22, 2, FALSE)</f>
        <v>50</v>
      </c>
      <c r="I483">
        <f>VLOOKUP(IFERROR(VALUE(LEFT(C483, SEARCH(" ", C483)-1)), 0),Database!$K$2:$L$22, 2, FALSE)</f>
        <v>105</v>
      </c>
      <c r="J48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483">
        <f t="shared" ca="1" si="7"/>
        <v>24</v>
      </c>
    </row>
    <row r="484" spans="1:11" x14ac:dyDescent="0.3">
      <c r="A484" t="s">
        <v>146</v>
      </c>
      <c r="B484" t="s">
        <v>462</v>
      </c>
      <c r="C484" t="str">
        <f>VLOOKUP(A484, Database!$A$2:$B$459, 2, FALSE)</f>
        <v>4 Days / 3 Nights</v>
      </c>
      <c r="D484" s="8">
        <f>VLOOKUP(A484, Database!$A$2:$C$459, 3, FALSE)</f>
        <v>610</v>
      </c>
      <c r="E484" s="8">
        <f>Table1[[#This Row],[Price]]*0.75-Table1[[#This Row],[Cost per unit of resources]]</f>
        <v>447.5</v>
      </c>
      <c r="F484" s="8">
        <f>VLOOKUP(IFERROR(VALUE(LEFT(C484, SEARCH(" ", C484)-1)), 0),Database!$E$2:$F$22, 2, FALSE)</f>
        <v>10</v>
      </c>
      <c r="G484">
        <f ca="1">RANDBETWEEN(Table1[[#This Row],[Minimum Demand]]-10, Table1[[#This Row],[Maximum Demand]]+10)</f>
        <v>115</v>
      </c>
      <c r="H484">
        <f>VLOOKUP(IFERROR(VALUE(LEFT(C484, SEARCH(" ", C484)-1)), 0),Database!$H$2:$I$22, 2, FALSE)</f>
        <v>50</v>
      </c>
      <c r="I484">
        <f>VLOOKUP(IFERROR(VALUE(LEFT(C484, SEARCH(" ", C484)-1)), 0),Database!$K$2:$L$22, 2, FALSE)</f>
        <v>105</v>
      </c>
      <c r="J48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484">
        <f t="shared" ca="1" si="7"/>
        <v>39</v>
      </c>
    </row>
    <row r="485" spans="1:11" x14ac:dyDescent="0.3">
      <c r="A485" t="s">
        <v>146</v>
      </c>
      <c r="B485" t="s">
        <v>463</v>
      </c>
      <c r="C485" t="str">
        <f>VLOOKUP(A485, Database!$A$2:$B$459, 2, FALSE)</f>
        <v>4 Days / 3 Nights</v>
      </c>
      <c r="D485" s="8">
        <f>VLOOKUP(A485, Database!$A$2:$C$459, 3, FALSE)</f>
        <v>610</v>
      </c>
      <c r="E485" s="8">
        <f>Table1[[#This Row],[Price]]*0.75-Table1[[#This Row],[Cost per unit of resources]]</f>
        <v>447.5</v>
      </c>
      <c r="F485" s="8">
        <f>VLOOKUP(IFERROR(VALUE(LEFT(C485, SEARCH(" ", C485)-1)), 0),Database!$E$2:$F$22, 2, FALSE)</f>
        <v>10</v>
      </c>
      <c r="G485">
        <f ca="1">RANDBETWEEN(Table1[[#This Row],[Minimum Demand]]-10, Table1[[#This Row],[Maximum Demand]]+10)</f>
        <v>95</v>
      </c>
      <c r="H485">
        <f>VLOOKUP(IFERROR(VALUE(LEFT(C485, SEARCH(" ", C485)-1)), 0),Database!$H$2:$I$22, 2, FALSE)</f>
        <v>50</v>
      </c>
      <c r="I485">
        <f>VLOOKUP(IFERROR(VALUE(LEFT(C485, SEARCH(" ", C485)-1)), 0),Database!$K$2:$L$22, 2, FALSE)</f>
        <v>105</v>
      </c>
      <c r="J48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29</v>
      </c>
      <c r="K485">
        <f t="shared" ca="1" si="7"/>
        <v>36</v>
      </c>
    </row>
    <row r="486" spans="1:11" x14ac:dyDescent="0.3">
      <c r="A486" t="s">
        <v>147</v>
      </c>
      <c r="B486" t="s">
        <v>460</v>
      </c>
      <c r="C486" t="str">
        <f>VLOOKUP(A486, Database!$A$2:$B$459, 2, FALSE)</f>
        <v>4 Days / 3 Nights</v>
      </c>
      <c r="D486" s="8">
        <f>VLOOKUP(A486, Database!$A$2:$C$459, 3, FALSE)</f>
        <v>585</v>
      </c>
      <c r="E486" s="8">
        <f>Table1[[#This Row],[Price]]*0.75-Table1[[#This Row],[Cost per unit of resources]]</f>
        <v>428.75</v>
      </c>
      <c r="F486" s="8">
        <f>VLOOKUP(IFERROR(VALUE(LEFT(C486, SEARCH(" ", C486)-1)), 0),Database!$E$2:$F$22, 2, FALSE)</f>
        <v>10</v>
      </c>
      <c r="G486">
        <f ca="1">RANDBETWEEN(Table1[[#This Row],[Minimum Demand]]-10, Table1[[#This Row],[Maximum Demand]]+10)</f>
        <v>76</v>
      </c>
      <c r="H486">
        <f>VLOOKUP(IFERROR(VALUE(LEFT(C486, SEARCH(" ", C486)-1)), 0),Database!$H$2:$I$22, 2, FALSE)</f>
        <v>50</v>
      </c>
      <c r="I486">
        <f>VLOOKUP(IFERROR(VALUE(LEFT(C486, SEARCH(" ", C486)-1)), 0),Database!$K$2:$L$22, 2, FALSE)</f>
        <v>105</v>
      </c>
      <c r="J48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486">
        <f t="shared" ca="1" si="7"/>
        <v>24</v>
      </c>
    </row>
    <row r="487" spans="1:11" x14ac:dyDescent="0.3">
      <c r="A487" t="s">
        <v>147</v>
      </c>
      <c r="B487" t="s">
        <v>461</v>
      </c>
      <c r="C487" t="str">
        <f>VLOOKUP(A487, Database!$A$2:$B$459, 2, FALSE)</f>
        <v>4 Days / 3 Nights</v>
      </c>
      <c r="D487" s="8">
        <f>VLOOKUP(A487, Database!$A$2:$C$459, 3, FALSE)</f>
        <v>585</v>
      </c>
      <c r="E487" s="8">
        <f>Table1[[#This Row],[Price]]*0.75-Table1[[#This Row],[Cost per unit of resources]]</f>
        <v>428.75</v>
      </c>
      <c r="F487" s="8">
        <f>VLOOKUP(IFERROR(VALUE(LEFT(C487, SEARCH(" ", C487)-1)), 0),Database!$E$2:$F$22, 2, FALSE)</f>
        <v>10</v>
      </c>
      <c r="G487">
        <f ca="1">RANDBETWEEN(Table1[[#This Row],[Minimum Demand]]-10, Table1[[#This Row],[Maximum Demand]]+10)</f>
        <v>91</v>
      </c>
      <c r="H487">
        <f>VLOOKUP(IFERROR(VALUE(LEFT(C487, SEARCH(" ", C487)-1)), 0),Database!$H$2:$I$22, 2, FALSE)</f>
        <v>50</v>
      </c>
      <c r="I487">
        <f>VLOOKUP(IFERROR(VALUE(LEFT(C487, SEARCH(" ", C487)-1)), 0),Database!$K$2:$L$22, 2, FALSE)</f>
        <v>105</v>
      </c>
      <c r="J48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487">
        <f t="shared" ca="1" si="7"/>
        <v>25</v>
      </c>
    </row>
    <row r="488" spans="1:11" x14ac:dyDescent="0.3">
      <c r="A488" t="s">
        <v>147</v>
      </c>
      <c r="B488" t="s">
        <v>462</v>
      </c>
      <c r="C488" t="str">
        <f>VLOOKUP(A488, Database!$A$2:$B$459, 2, FALSE)</f>
        <v>4 Days / 3 Nights</v>
      </c>
      <c r="D488" s="8">
        <f>VLOOKUP(A488, Database!$A$2:$C$459, 3, FALSE)</f>
        <v>585</v>
      </c>
      <c r="E488" s="8">
        <f>Table1[[#This Row],[Price]]*0.75-Table1[[#This Row],[Cost per unit of resources]]</f>
        <v>428.75</v>
      </c>
      <c r="F488" s="8">
        <f>VLOOKUP(IFERROR(VALUE(LEFT(C488, SEARCH(" ", C488)-1)), 0),Database!$E$2:$F$22, 2, FALSE)</f>
        <v>10</v>
      </c>
      <c r="G488">
        <f ca="1">RANDBETWEEN(Table1[[#This Row],[Minimum Demand]]-10, Table1[[#This Row],[Maximum Demand]]+10)</f>
        <v>111</v>
      </c>
      <c r="H488">
        <f>VLOOKUP(IFERROR(VALUE(LEFT(C488, SEARCH(" ", C488)-1)), 0),Database!$H$2:$I$22, 2, FALSE)</f>
        <v>50</v>
      </c>
      <c r="I488">
        <f>VLOOKUP(IFERROR(VALUE(LEFT(C488, SEARCH(" ", C488)-1)), 0),Database!$K$2:$L$22, 2, FALSE)</f>
        <v>105</v>
      </c>
      <c r="J48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488">
        <f t="shared" ca="1" si="7"/>
        <v>26</v>
      </c>
    </row>
    <row r="489" spans="1:11" x14ac:dyDescent="0.3">
      <c r="A489" t="s">
        <v>147</v>
      </c>
      <c r="B489" t="s">
        <v>463</v>
      </c>
      <c r="C489" t="str">
        <f>VLOOKUP(A489, Database!$A$2:$B$459, 2, FALSE)</f>
        <v>4 Days / 3 Nights</v>
      </c>
      <c r="D489" s="8">
        <f>VLOOKUP(A489, Database!$A$2:$C$459, 3, FALSE)</f>
        <v>585</v>
      </c>
      <c r="E489" s="8">
        <f>Table1[[#This Row],[Price]]*0.75-Table1[[#This Row],[Cost per unit of resources]]</f>
        <v>428.75</v>
      </c>
      <c r="F489" s="8">
        <f>VLOOKUP(IFERROR(VALUE(LEFT(C489, SEARCH(" ", C489)-1)), 0),Database!$E$2:$F$22, 2, FALSE)</f>
        <v>10</v>
      </c>
      <c r="G489">
        <f ca="1">RANDBETWEEN(Table1[[#This Row],[Minimum Demand]]-10, Table1[[#This Row],[Maximum Demand]]+10)</f>
        <v>44</v>
      </c>
      <c r="H489">
        <f>VLOOKUP(IFERROR(VALUE(LEFT(C489, SEARCH(" ", C489)-1)), 0),Database!$H$2:$I$22, 2, FALSE)</f>
        <v>50</v>
      </c>
      <c r="I489">
        <f>VLOOKUP(IFERROR(VALUE(LEFT(C489, SEARCH(" ", C489)-1)), 0),Database!$K$2:$L$22, 2, FALSE)</f>
        <v>105</v>
      </c>
      <c r="J48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489">
        <f t="shared" ca="1" si="7"/>
        <v>24</v>
      </c>
    </row>
    <row r="490" spans="1:11" x14ac:dyDescent="0.3">
      <c r="A490" t="s">
        <v>148</v>
      </c>
      <c r="B490" t="s">
        <v>460</v>
      </c>
      <c r="C490" t="str">
        <f>VLOOKUP(A490, Database!$A$2:$B$459, 2, FALSE)</f>
        <v>4 Days / 3 Nights</v>
      </c>
      <c r="D490" s="8">
        <f>VLOOKUP(A490, Database!$A$2:$C$459, 3, FALSE)</f>
        <v>580</v>
      </c>
      <c r="E490" s="8">
        <f>Table1[[#This Row],[Price]]*0.75-Table1[[#This Row],[Cost per unit of resources]]</f>
        <v>425</v>
      </c>
      <c r="F490" s="8">
        <f>VLOOKUP(IFERROR(VALUE(LEFT(C490, SEARCH(" ", C490)-1)), 0),Database!$E$2:$F$22, 2, FALSE)</f>
        <v>10</v>
      </c>
      <c r="G490">
        <f ca="1">RANDBETWEEN(Table1[[#This Row],[Minimum Demand]]-10, Table1[[#This Row],[Maximum Demand]]+10)</f>
        <v>78</v>
      </c>
      <c r="H490">
        <f>VLOOKUP(IFERROR(VALUE(LEFT(C490, SEARCH(" ", C490)-1)), 0),Database!$H$2:$I$22, 2, FALSE)</f>
        <v>50</v>
      </c>
      <c r="I490">
        <f>VLOOKUP(IFERROR(VALUE(LEFT(C490, SEARCH(" ", C490)-1)), 0),Database!$K$2:$L$22, 2, FALSE)</f>
        <v>105</v>
      </c>
      <c r="J49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490">
        <f t="shared" ca="1" si="7"/>
        <v>25</v>
      </c>
    </row>
    <row r="491" spans="1:11" x14ac:dyDescent="0.3">
      <c r="A491" t="s">
        <v>148</v>
      </c>
      <c r="B491" t="s">
        <v>461</v>
      </c>
      <c r="C491" t="str">
        <f>VLOOKUP(A491, Database!$A$2:$B$459, 2, FALSE)</f>
        <v>4 Days / 3 Nights</v>
      </c>
      <c r="D491" s="8">
        <f>VLOOKUP(A491, Database!$A$2:$C$459, 3, FALSE)</f>
        <v>580</v>
      </c>
      <c r="E491" s="8">
        <f>Table1[[#This Row],[Price]]*0.75-Table1[[#This Row],[Cost per unit of resources]]</f>
        <v>425</v>
      </c>
      <c r="F491" s="8">
        <f>VLOOKUP(IFERROR(VALUE(LEFT(C491, SEARCH(" ", C491)-1)), 0),Database!$E$2:$F$22, 2, FALSE)</f>
        <v>10</v>
      </c>
      <c r="G491">
        <f ca="1">RANDBETWEEN(Table1[[#This Row],[Minimum Demand]]-10, Table1[[#This Row],[Maximum Demand]]+10)</f>
        <v>47</v>
      </c>
      <c r="H491">
        <f>VLOOKUP(IFERROR(VALUE(LEFT(C491, SEARCH(" ", C491)-1)), 0),Database!$H$2:$I$22, 2, FALSE)</f>
        <v>50</v>
      </c>
      <c r="I491">
        <f>VLOOKUP(IFERROR(VALUE(LEFT(C491, SEARCH(" ", C491)-1)), 0),Database!$K$2:$L$22, 2, FALSE)</f>
        <v>105</v>
      </c>
      <c r="J49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491">
        <f t="shared" ca="1" si="7"/>
        <v>27</v>
      </c>
    </row>
    <row r="492" spans="1:11" x14ac:dyDescent="0.3">
      <c r="A492" t="s">
        <v>148</v>
      </c>
      <c r="B492" t="s">
        <v>462</v>
      </c>
      <c r="C492" t="str">
        <f>VLOOKUP(A492, Database!$A$2:$B$459, 2, FALSE)</f>
        <v>4 Days / 3 Nights</v>
      </c>
      <c r="D492" s="8">
        <f>VLOOKUP(A492, Database!$A$2:$C$459, 3, FALSE)</f>
        <v>580</v>
      </c>
      <c r="E492" s="8">
        <f>Table1[[#This Row],[Price]]*0.75-Table1[[#This Row],[Cost per unit of resources]]</f>
        <v>425</v>
      </c>
      <c r="F492" s="8">
        <f>VLOOKUP(IFERROR(VALUE(LEFT(C492, SEARCH(" ", C492)-1)), 0),Database!$E$2:$F$22, 2, FALSE)</f>
        <v>10</v>
      </c>
      <c r="G492">
        <f ca="1">RANDBETWEEN(Table1[[#This Row],[Minimum Demand]]-10, Table1[[#This Row],[Maximum Demand]]+10)</f>
        <v>105</v>
      </c>
      <c r="H492">
        <f>VLOOKUP(IFERROR(VALUE(LEFT(C492, SEARCH(" ", C492)-1)), 0),Database!$H$2:$I$22, 2, FALSE)</f>
        <v>50</v>
      </c>
      <c r="I492">
        <f>VLOOKUP(IFERROR(VALUE(LEFT(C492, SEARCH(" ", C492)-1)), 0),Database!$K$2:$L$22, 2, FALSE)</f>
        <v>105</v>
      </c>
      <c r="J49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25</v>
      </c>
      <c r="K492">
        <f t="shared" ca="1" si="7"/>
        <v>28</v>
      </c>
    </row>
    <row r="493" spans="1:11" x14ac:dyDescent="0.3">
      <c r="A493" t="s">
        <v>148</v>
      </c>
      <c r="B493" t="s">
        <v>463</v>
      </c>
      <c r="C493" t="str">
        <f>VLOOKUP(A493, Database!$A$2:$B$459, 2, FALSE)</f>
        <v>4 Days / 3 Nights</v>
      </c>
      <c r="D493" s="8">
        <f>VLOOKUP(A493, Database!$A$2:$C$459, 3, FALSE)</f>
        <v>580</v>
      </c>
      <c r="E493" s="8">
        <f>Table1[[#This Row],[Price]]*0.75-Table1[[#This Row],[Cost per unit of resources]]</f>
        <v>425</v>
      </c>
      <c r="F493" s="8">
        <f>VLOOKUP(IFERROR(VALUE(LEFT(C493, SEARCH(" ", C493)-1)), 0),Database!$E$2:$F$22, 2, FALSE)</f>
        <v>10</v>
      </c>
      <c r="G493">
        <f ca="1">RANDBETWEEN(Table1[[#This Row],[Minimum Demand]]-10, Table1[[#This Row],[Maximum Demand]]+10)</f>
        <v>53</v>
      </c>
      <c r="H493">
        <f>VLOOKUP(IFERROR(VALUE(LEFT(C493, SEARCH(" ", C493)-1)), 0),Database!$H$2:$I$22, 2, FALSE)</f>
        <v>50</v>
      </c>
      <c r="I493">
        <f>VLOOKUP(IFERROR(VALUE(LEFT(C493, SEARCH(" ", C493)-1)), 0),Database!$K$2:$L$22, 2, FALSE)</f>
        <v>105</v>
      </c>
      <c r="J49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493">
        <f t="shared" ca="1" si="7"/>
        <v>32</v>
      </c>
    </row>
    <row r="494" spans="1:11" x14ac:dyDescent="0.3">
      <c r="A494" t="s">
        <v>149</v>
      </c>
      <c r="B494" t="s">
        <v>460</v>
      </c>
      <c r="C494" t="str">
        <f>VLOOKUP(A494, Database!$A$2:$B$459, 2, FALSE)</f>
        <v>5 Days / 4 Nights</v>
      </c>
      <c r="D494" s="8">
        <f>VLOOKUP(A494, Database!$A$2:$C$459, 3, FALSE)</f>
        <v>755</v>
      </c>
      <c r="E494" s="8">
        <f>Table1[[#This Row],[Price]]*0.75-Table1[[#This Row],[Cost per unit of resources]]</f>
        <v>546.25</v>
      </c>
      <c r="F494" s="8">
        <f>VLOOKUP(IFERROR(VALUE(LEFT(C494, SEARCH(" ", C494)-1)), 0),Database!$E$2:$F$22, 2, FALSE)</f>
        <v>20</v>
      </c>
      <c r="G494">
        <f ca="1">RANDBETWEEN(Table1[[#This Row],[Minimum Demand]]-10, Table1[[#This Row],[Maximum Demand]]+10)</f>
        <v>51</v>
      </c>
      <c r="H494">
        <f>VLOOKUP(IFERROR(VALUE(LEFT(C494, SEARCH(" ", C494)-1)), 0),Database!$H$2:$I$22, 2, FALSE)</f>
        <v>50</v>
      </c>
      <c r="I494">
        <f>VLOOKUP(IFERROR(VALUE(LEFT(C494, SEARCH(" ", C494)-1)), 0),Database!$K$2:$L$22, 2, FALSE)</f>
        <v>105</v>
      </c>
      <c r="J49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494">
        <f t="shared" ca="1" si="7"/>
        <v>25</v>
      </c>
    </row>
    <row r="495" spans="1:11" x14ac:dyDescent="0.3">
      <c r="A495" t="s">
        <v>149</v>
      </c>
      <c r="B495" t="s">
        <v>461</v>
      </c>
      <c r="C495" t="str">
        <f>VLOOKUP(A495, Database!$A$2:$B$459, 2, FALSE)</f>
        <v>5 Days / 4 Nights</v>
      </c>
      <c r="D495" s="8">
        <f>VLOOKUP(A495, Database!$A$2:$C$459, 3, FALSE)</f>
        <v>755</v>
      </c>
      <c r="E495" s="8">
        <f>Table1[[#This Row],[Price]]*0.75-Table1[[#This Row],[Cost per unit of resources]]</f>
        <v>546.25</v>
      </c>
      <c r="F495" s="8">
        <f>VLOOKUP(IFERROR(VALUE(LEFT(C495, SEARCH(" ", C495)-1)), 0),Database!$E$2:$F$22, 2, FALSE)</f>
        <v>20</v>
      </c>
      <c r="G495">
        <f ca="1">RANDBETWEEN(Table1[[#This Row],[Minimum Demand]]-10, Table1[[#This Row],[Maximum Demand]]+10)</f>
        <v>54</v>
      </c>
      <c r="H495">
        <f>VLOOKUP(IFERROR(VALUE(LEFT(C495, SEARCH(" ", C495)-1)), 0),Database!$H$2:$I$22, 2, FALSE)</f>
        <v>50</v>
      </c>
      <c r="I495">
        <f>VLOOKUP(IFERROR(VALUE(LEFT(C495, SEARCH(" ", C495)-1)), 0),Database!$K$2:$L$22, 2, FALSE)</f>
        <v>105</v>
      </c>
      <c r="J49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495">
        <f t="shared" ca="1" si="7"/>
        <v>40</v>
      </c>
    </row>
    <row r="496" spans="1:11" x14ac:dyDescent="0.3">
      <c r="A496" t="s">
        <v>149</v>
      </c>
      <c r="B496" t="s">
        <v>462</v>
      </c>
      <c r="C496" t="str">
        <f>VLOOKUP(A496, Database!$A$2:$B$459, 2, FALSE)</f>
        <v>5 Days / 4 Nights</v>
      </c>
      <c r="D496" s="8">
        <f>VLOOKUP(A496, Database!$A$2:$C$459, 3, FALSE)</f>
        <v>755</v>
      </c>
      <c r="E496" s="8">
        <f>Table1[[#This Row],[Price]]*0.75-Table1[[#This Row],[Cost per unit of resources]]</f>
        <v>546.25</v>
      </c>
      <c r="F496" s="8">
        <f>VLOOKUP(IFERROR(VALUE(LEFT(C496, SEARCH(" ", C496)-1)), 0),Database!$E$2:$F$22, 2, FALSE)</f>
        <v>20</v>
      </c>
      <c r="G496">
        <f ca="1">RANDBETWEEN(Table1[[#This Row],[Minimum Demand]]-10, Table1[[#This Row],[Maximum Demand]]+10)</f>
        <v>69</v>
      </c>
      <c r="H496">
        <f>VLOOKUP(IFERROR(VALUE(LEFT(C496, SEARCH(" ", C496)-1)), 0),Database!$H$2:$I$22, 2, FALSE)</f>
        <v>50</v>
      </c>
      <c r="I496">
        <f>VLOOKUP(IFERROR(VALUE(LEFT(C496, SEARCH(" ", C496)-1)), 0),Database!$K$2:$L$22, 2, FALSE)</f>
        <v>105</v>
      </c>
      <c r="J49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496">
        <f t="shared" ca="1" si="7"/>
        <v>32</v>
      </c>
    </row>
    <row r="497" spans="1:11" x14ac:dyDescent="0.3">
      <c r="A497" t="s">
        <v>149</v>
      </c>
      <c r="B497" t="s">
        <v>463</v>
      </c>
      <c r="C497" t="str">
        <f>VLOOKUP(A497, Database!$A$2:$B$459, 2, FALSE)</f>
        <v>5 Days / 4 Nights</v>
      </c>
      <c r="D497" s="8">
        <f>VLOOKUP(A497, Database!$A$2:$C$459, 3, FALSE)</f>
        <v>755</v>
      </c>
      <c r="E497" s="8">
        <f>Table1[[#This Row],[Price]]*0.75-Table1[[#This Row],[Cost per unit of resources]]</f>
        <v>546.25</v>
      </c>
      <c r="F497" s="8">
        <f>VLOOKUP(IFERROR(VALUE(LEFT(C497, SEARCH(" ", C497)-1)), 0),Database!$E$2:$F$22, 2, FALSE)</f>
        <v>20</v>
      </c>
      <c r="G497">
        <f ca="1">RANDBETWEEN(Table1[[#This Row],[Minimum Demand]]-10, Table1[[#This Row],[Maximum Demand]]+10)</f>
        <v>61</v>
      </c>
      <c r="H497">
        <f>VLOOKUP(IFERROR(VALUE(LEFT(C497, SEARCH(" ", C497)-1)), 0),Database!$H$2:$I$22, 2, FALSE)</f>
        <v>50</v>
      </c>
      <c r="I497">
        <f>VLOOKUP(IFERROR(VALUE(LEFT(C497, SEARCH(" ", C497)-1)), 0),Database!$K$2:$L$22, 2, FALSE)</f>
        <v>105</v>
      </c>
      <c r="J49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497">
        <f t="shared" ca="1" si="7"/>
        <v>26</v>
      </c>
    </row>
    <row r="498" spans="1:11" x14ac:dyDescent="0.3">
      <c r="A498" t="s">
        <v>150</v>
      </c>
      <c r="B498" t="s">
        <v>460</v>
      </c>
      <c r="C498" t="str">
        <f>VLOOKUP(A498, Database!$A$2:$B$459, 2, FALSE)</f>
        <v>5 Days / 4 Nights</v>
      </c>
      <c r="D498" s="8">
        <f>VLOOKUP(A498, Database!$A$2:$C$459, 3, FALSE)</f>
        <v>715</v>
      </c>
      <c r="E498" s="8">
        <f>Table1[[#This Row],[Price]]*0.75-Table1[[#This Row],[Cost per unit of resources]]</f>
        <v>516.25</v>
      </c>
      <c r="F498" s="8">
        <f>VLOOKUP(IFERROR(VALUE(LEFT(C498, SEARCH(" ", C498)-1)), 0),Database!$E$2:$F$22, 2, FALSE)</f>
        <v>20</v>
      </c>
      <c r="G498">
        <f ca="1">RANDBETWEEN(Table1[[#This Row],[Minimum Demand]]-10, Table1[[#This Row],[Maximum Demand]]+10)</f>
        <v>93</v>
      </c>
      <c r="H498">
        <f>VLOOKUP(IFERROR(VALUE(LEFT(C498, SEARCH(" ", C498)-1)), 0),Database!$H$2:$I$22, 2, FALSE)</f>
        <v>50</v>
      </c>
      <c r="I498">
        <f>VLOOKUP(IFERROR(VALUE(LEFT(C498, SEARCH(" ", C498)-1)), 0),Database!$K$2:$L$22, 2, FALSE)</f>
        <v>105</v>
      </c>
      <c r="J49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498">
        <f t="shared" ca="1" si="7"/>
        <v>22</v>
      </c>
    </row>
    <row r="499" spans="1:11" x14ac:dyDescent="0.3">
      <c r="A499" t="s">
        <v>150</v>
      </c>
      <c r="B499" t="s">
        <v>461</v>
      </c>
      <c r="C499" t="str">
        <f>VLOOKUP(A499, Database!$A$2:$B$459, 2, FALSE)</f>
        <v>5 Days / 4 Nights</v>
      </c>
      <c r="D499" s="8">
        <f>VLOOKUP(A499, Database!$A$2:$C$459, 3, FALSE)</f>
        <v>715</v>
      </c>
      <c r="E499" s="8">
        <f>Table1[[#This Row],[Price]]*0.75-Table1[[#This Row],[Cost per unit of resources]]</f>
        <v>516.25</v>
      </c>
      <c r="F499" s="8">
        <f>VLOOKUP(IFERROR(VALUE(LEFT(C499, SEARCH(" ", C499)-1)), 0),Database!$E$2:$F$22, 2, FALSE)</f>
        <v>20</v>
      </c>
      <c r="G499">
        <f ca="1">RANDBETWEEN(Table1[[#This Row],[Minimum Demand]]-10, Table1[[#This Row],[Maximum Demand]]+10)</f>
        <v>69</v>
      </c>
      <c r="H499">
        <f>VLOOKUP(IFERROR(VALUE(LEFT(C499, SEARCH(" ", C499)-1)), 0),Database!$H$2:$I$22, 2, FALSE)</f>
        <v>50</v>
      </c>
      <c r="I499">
        <f>VLOOKUP(IFERROR(VALUE(LEFT(C499, SEARCH(" ", C499)-1)), 0),Database!$K$2:$L$22, 2, FALSE)</f>
        <v>105</v>
      </c>
      <c r="J49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499">
        <f t="shared" ca="1" si="7"/>
        <v>29</v>
      </c>
    </row>
    <row r="500" spans="1:11" x14ac:dyDescent="0.3">
      <c r="A500" t="s">
        <v>150</v>
      </c>
      <c r="B500" t="s">
        <v>462</v>
      </c>
      <c r="C500" t="str">
        <f>VLOOKUP(A500, Database!$A$2:$B$459, 2, FALSE)</f>
        <v>5 Days / 4 Nights</v>
      </c>
      <c r="D500" s="8">
        <f>VLOOKUP(A500, Database!$A$2:$C$459, 3, FALSE)</f>
        <v>715</v>
      </c>
      <c r="E500" s="8">
        <f>Table1[[#This Row],[Price]]*0.75-Table1[[#This Row],[Cost per unit of resources]]</f>
        <v>516.25</v>
      </c>
      <c r="F500" s="8">
        <f>VLOOKUP(IFERROR(VALUE(LEFT(C500, SEARCH(" ", C500)-1)), 0),Database!$E$2:$F$22, 2, FALSE)</f>
        <v>20</v>
      </c>
      <c r="G500">
        <f ca="1">RANDBETWEEN(Table1[[#This Row],[Minimum Demand]]-10, Table1[[#This Row],[Maximum Demand]]+10)</f>
        <v>103</v>
      </c>
      <c r="H500">
        <f>VLOOKUP(IFERROR(VALUE(LEFT(C500, SEARCH(" ", C500)-1)), 0),Database!$H$2:$I$22, 2, FALSE)</f>
        <v>50</v>
      </c>
      <c r="I500">
        <f>VLOOKUP(IFERROR(VALUE(LEFT(C500, SEARCH(" ", C500)-1)), 0),Database!$K$2:$L$22, 2, FALSE)</f>
        <v>105</v>
      </c>
      <c r="J50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24</v>
      </c>
      <c r="K500">
        <f t="shared" ca="1" si="7"/>
        <v>30</v>
      </c>
    </row>
    <row r="501" spans="1:11" x14ac:dyDescent="0.3">
      <c r="A501" t="s">
        <v>150</v>
      </c>
      <c r="B501" t="s">
        <v>463</v>
      </c>
      <c r="C501" t="str">
        <f>VLOOKUP(A501, Database!$A$2:$B$459, 2, FALSE)</f>
        <v>5 Days / 4 Nights</v>
      </c>
      <c r="D501" s="8">
        <f>VLOOKUP(A501, Database!$A$2:$C$459, 3, FALSE)</f>
        <v>715</v>
      </c>
      <c r="E501" s="8">
        <f>Table1[[#This Row],[Price]]*0.75-Table1[[#This Row],[Cost per unit of resources]]</f>
        <v>516.25</v>
      </c>
      <c r="F501" s="8">
        <f>VLOOKUP(IFERROR(VALUE(LEFT(C501, SEARCH(" ", C501)-1)), 0),Database!$E$2:$F$22, 2, FALSE)</f>
        <v>20</v>
      </c>
      <c r="G501">
        <f ca="1">RANDBETWEEN(Table1[[#This Row],[Minimum Demand]]-10, Table1[[#This Row],[Maximum Demand]]+10)</f>
        <v>91</v>
      </c>
      <c r="H501">
        <f>VLOOKUP(IFERROR(VALUE(LEFT(C501, SEARCH(" ", C501)-1)), 0),Database!$H$2:$I$22, 2, FALSE)</f>
        <v>50</v>
      </c>
      <c r="I501">
        <f>VLOOKUP(IFERROR(VALUE(LEFT(C501, SEARCH(" ", C501)-1)), 0),Database!$K$2:$L$22, 2, FALSE)</f>
        <v>105</v>
      </c>
      <c r="J50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501">
        <f t="shared" ca="1" si="7"/>
        <v>37</v>
      </c>
    </row>
    <row r="502" spans="1:11" x14ac:dyDescent="0.3">
      <c r="A502" t="s">
        <v>151</v>
      </c>
      <c r="B502" t="s">
        <v>460</v>
      </c>
      <c r="C502" t="str">
        <f>VLOOKUP(A502, Database!$A$2:$B$459, 2, FALSE)</f>
        <v>10 Days / 9 Nights</v>
      </c>
      <c r="D502" s="8">
        <f>VLOOKUP(A502, Database!$A$2:$C$459, 3, FALSE)</f>
        <v>1235</v>
      </c>
      <c r="E502" s="8">
        <f>Table1[[#This Row],[Price]]*0.75-Table1[[#This Row],[Cost per unit of resources]]</f>
        <v>896.25</v>
      </c>
      <c r="F502" s="8">
        <f>VLOOKUP(IFERROR(VALUE(LEFT(C502, SEARCH(" ", C502)-1)), 0),Database!$E$2:$F$22, 2, FALSE)</f>
        <v>30</v>
      </c>
      <c r="G502">
        <f ca="1">RANDBETWEEN(Table1[[#This Row],[Minimum Demand]]-10, Table1[[#This Row],[Maximum Demand]]+10)</f>
        <v>94</v>
      </c>
      <c r="H502">
        <f>VLOOKUP(IFERROR(VALUE(LEFT(C502, SEARCH(" ", C502)-1)), 0),Database!$H$2:$I$22, 2, FALSE)</f>
        <v>33</v>
      </c>
      <c r="I502">
        <f>VLOOKUP(IFERROR(VALUE(LEFT(C502, SEARCH(" ", C502)-1)), 0),Database!$K$2:$L$22, 2, FALSE)</f>
        <v>85</v>
      </c>
      <c r="J50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502">
        <f t="shared" ca="1" si="7"/>
        <v>21</v>
      </c>
    </row>
    <row r="503" spans="1:11" x14ac:dyDescent="0.3">
      <c r="A503" t="s">
        <v>151</v>
      </c>
      <c r="B503" t="s">
        <v>461</v>
      </c>
      <c r="C503" t="str">
        <f>VLOOKUP(A503, Database!$A$2:$B$459, 2, FALSE)</f>
        <v>10 Days / 9 Nights</v>
      </c>
      <c r="D503" s="8">
        <f>VLOOKUP(A503, Database!$A$2:$C$459, 3, FALSE)</f>
        <v>1235</v>
      </c>
      <c r="E503" s="8">
        <f>Table1[[#This Row],[Price]]*0.75-Table1[[#This Row],[Cost per unit of resources]]</f>
        <v>896.25</v>
      </c>
      <c r="F503" s="8">
        <f>VLOOKUP(IFERROR(VALUE(LEFT(C503, SEARCH(" ", C503)-1)), 0),Database!$E$2:$F$22, 2, FALSE)</f>
        <v>30</v>
      </c>
      <c r="G503">
        <f ca="1">RANDBETWEEN(Table1[[#This Row],[Minimum Demand]]-10, Table1[[#This Row],[Maximum Demand]]+10)</f>
        <v>67</v>
      </c>
      <c r="H503">
        <f>VLOOKUP(IFERROR(VALUE(LEFT(C503, SEARCH(" ", C503)-1)), 0),Database!$H$2:$I$22, 2, FALSE)</f>
        <v>33</v>
      </c>
      <c r="I503">
        <f>VLOOKUP(IFERROR(VALUE(LEFT(C503, SEARCH(" ", C503)-1)), 0),Database!$K$2:$L$22, 2, FALSE)</f>
        <v>85</v>
      </c>
      <c r="J50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503">
        <f t="shared" ca="1" si="7"/>
        <v>32</v>
      </c>
    </row>
    <row r="504" spans="1:11" x14ac:dyDescent="0.3">
      <c r="A504" t="s">
        <v>151</v>
      </c>
      <c r="B504" t="s">
        <v>462</v>
      </c>
      <c r="C504" t="str">
        <f>VLOOKUP(A504, Database!$A$2:$B$459, 2, FALSE)</f>
        <v>10 Days / 9 Nights</v>
      </c>
      <c r="D504" s="8">
        <f>VLOOKUP(A504, Database!$A$2:$C$459, 3, FALSE)</f>
        <v>1235</v>
      </c>
      <c r="E504" s="8">
        <f>Table1[[#This Row],[Price]]*0.75-Table1[[#This Row],[Cost per unit of resources]]</f>
        <v>896.25</v>
      </c>
      <c r="F504" s="8">
        <f>VLOOKUP(IFERROR(VALUE(LEFT(C504, SEARCH(" ", C504)-1)), 0),Database!$E$2:$F$22, 2, FALSE)</f>
        <v>30</v>
      </c>
      <c r="G504">
        <f ca="1">RANDBETWEEN(Table1[[#This Row],[Minimum Demand]]-10, Table1[[#This Row],[Maximum Demand]]+10)</f>
        <v>52</v>
      </c>
      <c r="H504">
        <f>VLOOKUP(IFERROR(VALUE(LEFT(C504, SEARCH(" ", C504)-1)), 0),Database!$H$2:$I$22, 2, FALSE)</f>
        <v>33</v>
      </c>
      <c r="I504">
        <f>VLOOKUP(IFERROR(VALUE(LEFT(C504, SEARCH(" ", C504)-1)), 0),Database!$K$2:$L$22, 2, FALSE)</f>
        <v>85</v>
      </c>
      <c r="J50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504">
        <f t="shared" ca="1" si="7"/>
        <v>36</v>
      </c>
    </row>
    <row r="505" spans="1:11" x14ac:dyDescent="0.3">
      <c r="A505" t="s">
        <v>151</v>
      </c>
      <c r="B505" t="s">
        <v>463</v>
      </c>
      <c r="C505" t="str">
        <f>VLOOKUP(A505, Database!$A$2:$B$459, 2, FALSE)</f>
        <v>10 Days / 9 Nights</v>
      </c>
      <c r="D505" s="8">
        <f>VLOOKUP(A505, Database!$A$2:$C$459, 3, FALSE)</f>
        <v>1235</v>
      </c>
      <c r="E505" s="8">
        <f>Table1[[#This Row],[Price]]*0.75-Table1[[#This Row],[Cost per unit of resources]]</f>
        <v>896.25</v>
      </c>
      <c r="F505" s="8">
        <f>VLOOKUP(IFERROR(VALUE(LEFT(C505, SEARCH(" ", C505)-1)), 0),Database!$E$2:$F$22, 2, FALSE)</f>
        <v>30</v>
      </c>
      <c r="G505">
        <f ca="1">RANDBETWEEN(Table1[[#This Row],[Minimum Demand]]-10, Table1[[#This Row],[Maximum Demand]]+10)</f>
        <v>27</v>
      </c>
      <c r="H505">
        <f>VLOOKUP(IFERROR(VALUE(LEFT(C505, SEARCH(" ", C505)-1)), 0),Database!$H$2:$I$22, 2, FALSE)</f>
        <v>33</v>
      </c>
      <c r="I505">
        <f>VLOOKUP(IFERROR(VALUE(LEFT(C505, SEARCH(" ", C505)-1)), 0),Database!$K$2:$L$22, 2, FALSE)</f>
        <v>85</v>
      </c>
      <c r="J50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505">
        <f t="shared" ca="1" si="7"/>
        <v>31</v>
      </c>
    </row>
    <row r="506" spans="1:11" x14ac:dyDescent="0.3">
      <c r="A506" t="s">
        <v>152</v>
      </c>
      <c r="B506" t="s">
        <v>460</v>
      </c>
      <c r="C506" t="str">
        <f>VLOOKUP(A506, Database!$A$2:$B$459, 2, FALSE)</f>
        <v>5 Days / 4 Nights</v>
      </c>
      <c r="D506" s="8">
        <f>VLOOKUP(A506, Database!$A$2:$C$459, 3, FALSE)</f>
        <v>640</v>
      </c>
      <c r="E506" s="8">
        <f>Table1[[#This Row],[Price]]*0.75-Table1[[#This Row],[Cost per unit of resources]]</f>
        <v>460</v>
      </c>
      <c r="F506" s="8">
        <f>VLOOKUP(IFERROR(VALUE(LEFT(C506, SEARCH(" ", C506)-1)), 0),Database!$E$2:$F$22, 2, FALSE)</f>
        <v>20</v>
      </c>
      <c r="G506">
        <f ca="1">RANDBETWEEN(Table1[[#This Row],[Minimum Demand]]-10, Table1[[#This Row],[Maximum Demand]]+10)</f>
        <v>85</v>
      </c>
      <c r="H506">
        <f>VLOOKUP(IFERROR(VALUE(LEFT(C506, SEARCH(" ", C506)-1)), 0),Database!$H$2:$I$22, 2, FALSE)</f>
        <v>50</v>
      </c>
      <c r="I506">
        <f>VLOOKUP(IFERROR(VALUE(LEFT(C506, SEARCH(" ", C506)-1)), 0),Database!$K$2:$L$22, 2, FALSE)</f>
        <v>105</v>
      </c>
      <c r="J50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506">
        <f t="shared" ca="1" si="7"/>
        <v>23</v>
      </c>
    </row>
    <row r="507" spans="1:11" x14ac:dyDescent="0.3">
      <c r="A507" t="s">
        <v>152</v>
      </c>
      <c r="B507" t="s">
        <v>461</v>
      </c>
      <c r="C507" t="str">
        <f>VLOOKUP(A507, Database!$A$2:$B$459, 2, FALSE)</f>
        <v>5 Days / 4 Nights</v>
      </c>
      <c r="D507" s="8">
        <f>VLOOKUP(A507, Database!$A$2:$C$459, 3, FALSE)</f>
        <v>640</v>
      </c>
      <c r="E507" s="8">
        <f>Table1[[#This Row],[Price]]*0.75-Table1[[#This Row],[Cost per unit of resources]]</f>
        <v>460</v>
      </c>
      <c r="F507" s="8">
        <f>VLOOKUP(IFERROR(VALUE(LEFT(C507, SEARCH(" ", C507)-1)), 0),Database!$E$2:$F$22, 2, FALSE)</f>
        <v>20</v>
      </c>
      <c r="G507">
        <f ca="1">RANDBETWEEN(Table1[[#This Row],[Minimum Demand]]-10, Table1[[#This Row],[Maximum Demand]]+10)</f>
        <v>70</v>
      </c>
      <c r="H507">
        <f>VLOOKUP(IFERROR(VALUE(LEFT(C507, SEARCH(" ", C507)-1)), 0),Database!$H$2:$I$22, 2, FALSE)</f>
        <v>50</v>
      </c>
      <c r="I507">
        <f>VLOOKUP(IFERROR(VALUE(LEFT(C507, SEARCH(" ", C507)-1)), 0),Database!$K$2:$L$22, 2, FALSE)</f>
        <v>105</v>
      </c>
      <c r="J50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507">
        <f t="shared" ca="1" si="7"/>
        <v>36</v>
      </c>
    </row>
    <row r="508" spans="1:11" x14ac:dyDescent="0.3">
      <c r="A508" t="s">
        <v>152</v>
      </c>
      <c r="B508" t="s">
        <v>462</v>
      </c>
      <c r="C508" t="str">
        <f>VLOOKUP(A508, Database!$A$2:$B$459, 2, FALSE)</f>
        <v>5 Days / 4 Nights</v>
      </c>
      <c r="D508" s="8">
        <f>VLOOKUP(A508, Database!$A$2:$C$459, 3, FALSE)</f>
        <v>640</v>
      </c>
      <c r="E508" s="8">
        <f>Table1[[#This Row],[Price]]*0.75-Table1[[#This Row],[Cost per unit of resources]]</f>
        <v>460</v>
      </c>
      <c r="F508" s="8">
        <f>VLOOKUP(IFERROR(VALUE(LEFT(C508, SEARCH(" ", C508)-1)), 0),Database!$E$2:$F$22, 2, FALSE)</f>
        <v>20</v>
      </c>
      <c r="G508">
        <f ca="1">RANDBETWEEN(Table1[[#This Row],[Minimum Demand]]-10, Table1[[#This Row],[Maximum Demand]]+10)</f>
        <v>47</v>
      </c>
      <c r="H508">
        <f>VLOOKUP(IFERROR(VALUE(LEFT(C508, SEARCH(" ", C508)-1)), 0),Database!$H$2:$I$22, 2, FALSE)</f>
        <v>50</v>
      </c>
      <c r="I508">
        <f>VLOOKUP(IFERROR(VALUE(LEFT(C508, SEARCH(" ", C508)-1)), 0),Database!$K$2:$L$22, 2, FALSE)</f>
        <v>105</v>
      </c>
      <c r="J50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508">
        <f t="shared" ca="1" si="7"/>
        <v>23</v>
      </c>
    </row>
    <row r="509" spans="1:11" x14ac:dyDescent="0.3">
      <c r="A509" t="s">
        <v>152</v>
      </c>
      <c r="B509" t="s">
        <v>463</v>
      </c>
      <c r="C509" t="str">
        <f>VLOOKUP(A509, Database!$A$2:$B$459, 2, FALSE)</f>
        <v>5 Days / 4 Nights</v>
      </c>
      <c r="D509" s="8">
        <f>VLOOKUP(A509, Database!$A$2:$C$459, 3, FALSE)</f>
        <v>640</v>
      </c>
      <c r="E509" s="8">
        <f>Table1[[#This Row],[Price]]*0.75-Table1[[#This Row],[Cost per unit of resources]]</f>
        <v>460</v>
      </c>
      <c r="F509" s="8">
        <f>VLOOKUP(IFERROR(VALUE(LEFT(C509, SEARCH(" ", C509)-1)), 0),Database!$E$2:$F$22, 2, FALSE)</f>
        <v>20</v>
      </c>
      <c r="G509">
        <f ca="1">RANDBETWEEN(Table1[[#This Row],[Minimum Demand]]-10, Table1[[#This Row],[Maximum Demand]]+10)</f>
        <v>74</v>
      </c>
      <c r="H509">
        <f>VLOOKUP(IFERROR(VALUE(LEFT(C509, SEARCH(" ", C509)-1)), 0),Database!$H$2:$I$22, 2, FALSE)</f>
        <v>50</v>
      </c>
      <c r="I509">
        <f>VLOOKUP(IFERROR(VALUE(LEFT(C509, SEARCH(" ", C509)-1)), 0),Database!$K$2:$L$22, 2, FALSE)</f>
        <v>105</v>
      </c>
      <c r="J50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509">
        <f t="shared" ca="1" si="7"/>
        <v>37</v>
      </c>
    </row>
    <row r="510" spans="1:11" x14ac:dyDescent="0.3">
      <c r="A510" t="s">
        <v>153</v>
      </c>
      <c r="B510" t="s">
        <v>460</v>
      </c>
      <c r="C510" t="str">
        <f>VLOOKUP(A510, Database!$A$2:$B$459, 2, FALSE)</f>
        <v>13 Days / 12 Nights</v>
      </c>
      <c r="D510" s="8">
        <f>VLOOKUP(A510, Database!$A$2:$C$459, 3, FALSE)</f>
        <v>1725</v>
      </c>
      <c r="E510" s="8">
        <f>Table1[[#This Row],[Price]]*0.75-Table1[[#This Row],[Cost per unit of resources]]</f>
        <v>1253.75</v>
      </c>
      <c r="F510" s="8">
        <f>VLOOKUP(IFERROR(VALUE(LEFT(C510, SEARCH(" ", C510)-1)), 0),Database!$E$2:$F$22, 2, FALSE)</f>
        <v>40</v>
      </c>
      <c r="G510">
        <f ca="1">RANDBETWEEN(Table1[[#This Row],[Minimum Demand]]-10, Table1[[#This Row],[Maximum Demand]]+10)</f>
        <v>18</v>
      </c>
      <c r="H510">
        <f>VLOOKUP(IFERROR(VALUE(LEFT(C510, SEARCH(" ", C510)-1)), 0),Database!$H$2:$I$22, 2, FALSE)</f>
        <v>28</v>
      </c>
      <c r="I510">
        <f>VLOOKUP(IFERROR(VALUE(LEFT(C510, SEARCH(" ", C510)-1)), 0),Database!$K$2:$L$22, 2, FALSE)</f>
        <v>55</v>
      </c>
      <c r="J51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510">
        <f t="shared" ca="1" si="7"/>
        <v>32</v>
      </c>
    </row>
    <row r="511" spans="1:11" x14ac:dyDescent="0.3">
      <c r="A511" t="s">
        <v>153</v>
      </c>
      <c r="B511" t="s">
        <v>461</v>
      </c>
      <c r="C511" t="str">
        <f>VLOOKUP(A511, Database!$A$2:$B$459, 2, FALSE)</f>
        <v>13 Days / 12 Nights</v>
      </c>
      <c r="D511" s="8">
        <f>VLOOKUP(A511, Database!$A$2:$C$459, 3, FALSE)</f>
        <v>1725</v>
      </c>
      <c r="E511" s="8">
        <f>Table1[[#This Row],[Price]]*0.75-Table1[[#This Row],[Cost per unit of resources]]</f>
        <v>1253.75</v>
      </c>
      <c r="F511" s="8">
        <f>VLOOKUP(IFERROR(VALUE(LEFT(C511, SEARCH(" ", C511)-1)), 0),Database!$E$2:$F$22, 2, FALSE)</f>
        <v>40</v>
      </c>
      <c r="G511">
        <f ca="1">RANDBETWEEN(Table1[[#This Row],[Minimum Demand]]-10, Table1[[#This Row],[Maximum Demand]]+10)</f>
        <v>61</v>
      </c>
      <c r="H511">
        <f>VLOOKUP(IFERROR(VALUE(LEFT(C511, SEARCH(" ", C511)-1)), 0),Database!$H$2:$I$22, 2, FALSE)</f>
        <v>28</v>
      </c>
      <c r="I511">
        <f>VLOOKUP(IFERROR(VALUE(LEFT(C511, SEARCH(" ", C511)-1)), 0),Database!$K$2:$L$22, 2, FALSE)</f>
        <v>55</v>
      </c>
      <c r="J51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511">
        <f t="shared" ca="1" si="7"/>
        <v>39</v>
      </c>
    </row>
    <row r="512" spans="1:11" x14ac:dyDescent="0.3">
      <c r="A512" t="s">
        <v>153</v>
      </c>
      <c r="B512" t="s">
        <v>462</v>
      </c>
      <c r="C512" t="str">
        <f>VLOOKUP(A512, Database!$A$2:$B$459, 2, FALSE)</f>
        <v>13 Days / 12 Nights</v>
      </c>
      <c r="D512" s="8">
        <f>VLOOKUP(A512, Database!$A$2:$C$459, 3, FALSE)</f>
        <v>1725</v>
      </c>
      <c r="E512" s="8">
        <f>Table1[[#This Row],[Price]]*0.75-Table1[[#This Row],[Cost per unit of resources]]</f>
        <v>1253.75</v>
      </c>
      <c r="F512" s="8">
        <f>VLOOKUP(IFERROR(VALUE(LEFT(C512, SEARCH(" ", C512)-1)), 0),Database!$E$2:$F$22, 2, FALSE)</f>
        <v>40</v>
      </c>
      <c r="G512">
        <f ca="1">RANDBETWEEN(Table1[[#This Row],[Minimum Demand]]-10, Table1[[#This Row],[Maximum Demand]]+10)</f>
        <v>33</v>
      </c>
      <c r="H512">
        <f>VLOOKUP(IFERROR(VALUE(LEFT(C512, SEARCH(" ", C512)-1)), 0),Database!$H$2:$I$22, 2, FALSE)</f>
        <v>28</v>
      </c>
      <c r="I512">
        <f>VLOOKUP(IFERROR(VALUE(LEFT(C512, SEARCH(" ", C512)-1)), 0),Database!$K$2:$L$22, 2, FALSE)</f>
        <v>55</v>
      </c>
      <c r="J51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512">
        <f t="shared" ca="1" si="7"/>
        <v>29</v>
      </c>
    </row>
    <row r="513" spans="1:11" x14ac:dyDescent="0.3">
      <c r="A513" t="s">
        <v>153</v>
      </c>
      <c r="B513" t="s">
        <v>463</v>
      </c>
      <c r="C513" t="str">
        <f>VLOOKUP(A513, Database!$A$2:$B$459, 2, FALSE)</f>
        <v>13 Days / 12 Nights</v>
      </c>
      <c r="D513" s="8">
        <f>VLOOKUP(A513, Database!$A$2:$C$459, 3, FALSE)</f>
        <v>1725</v>
      </c>
      <c r="E513" s="8">
        <f>Table1[[#This Row],[Price]]*0.75-Table1[[#This Row],[Cost per unit of resources]]</f>
        <v>1253.75</v>
      </c>
      <c r="F513" s="8">
        <f>VLOOKUP(IFERROR(VALUE(LEFT(C513, SEARCH(" ", C513)-1)), 0),Database!$E$2:$F$22, 2, FALSE)</f>
        <v>40</v>
      </c>
      <c r="G513">
        <f ca="1">RANDBETWEEN(Table1[[#This Row],[Minimum Demand]]-10, Table1[[#This Row],[Maximum Demand]]+10)</f>
        <v>21</v>
      </c>
      <c r="H513">
        <f>VLOOKUP(IFERROR(VALUE(LEFT(C513, SEARCH(" ", C513)-1)), 0),Database!$H$2:$I$22, 2, FALSE)</f>
        <v>28</v>
      </c>
      <c r="I513">
        <f>VLOOKUP(IFERROR(VALUE(LEFT(C513, SEARCH(" ", C513)-1)), 0),Database!$K$2:$L$22, 2, FALSE)</f>
        <v>55</v>
      </c>
      <c r="J51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513">
        <f t="shared" ca="1" si="7"/>
        <v>39</v>
      </c>
    </row>
    <row r="514" spans="1:11" x14ac:dyDescent="0.3">
      <c r="A514" t="s">
        <v>154</v>
      </c>
      <c r="B514" t="s">
        <v>460</v>
      </c>
      <c r="C514" t="str">
        <f>VLOOKUP(A514, Database!$A$2:$B$459, 2, FALSE)</f>
        <v>6 Days / 5 Nights</v>
      </c>
      <c r="D514" s="8">
        <f>VLOOKUP(A514, Database!$A$2:$C$459, 3, FALSE)</f>
        <v>615</v>
      </c>
      <c r="E514" s="8">
        <f>Table1[[#This Row],[Price]]*0.75-Table1[[#This Row],[Cost per unit of resources]]</f>
        <v>441.25</v>
      </c>
      <c r="F514" s="8">
        <f>VLOOKUP(IFERROR(VALUE(LEFT(C514, SEARCH(" ", C514)-1)), 0),Database!$E$2:$F$22, 2, FALSE)</f>
        <v>20</v>
      </c>
      <c r="G514">
        <f ca="1">RANDBETWEEN(Table1[[#This Row],[Minimum Demand]]-10, Table1[[#This Row],[Maximum Demand]]+10)</f>
        <v>79</v>
      </c>
      <c r="H514">
        <f>VLOOKUP(IFERROR(VALUE(LEFT(C514, SEARCH(" ", C514)-1)), 0),Database!$H$2:$I$22, 2, FALSE)</f>
        <v>50</v>
      </c>
      <c r="I514">
        <f>VLOOKUP(IFERROR(VALUE(LEFT(C514, SEARCH(" ", C514)-1)), 0),Database!$K$2:$L$22, 2, FALSE)</f>
        <v>105</v>
      </c>
      <c r="J51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514">
        <f t="shared" ref="K514:K577" ca="1" si="8">RANDBETWEEN(20, 40)</f>
        <v>29</v>
      </c>
    </row>
    <row r="515" spans="1:11" x14ac:dyDescent="0.3">
      <c r="A515" t="s">
        <v>154</v>
      </c>
      <c r="B515" t="s">
        <v>461</v>
      </c>
      <c r="C515" t="str">
        <f>VLOOKUP(A515, Database!$A$2:$B$459, 2, FALSE)</f>
        <v>6 Days / 5 Nights</v>
      </c>
      <c r="D515" s="8">
        <f>VLOOKUP(A515, Database!$A$2:$C$459, 3, FALSE)</f>
        <v>615</v>
      </c>
      <c r="E515" s="8">
        <f>Table1[[#This Row],[Price]]*0.75-Table1[[#This Row],[Cost per unit of resources]]</f>
        <v>441.25</v>
      </c>
      <c r="F515" s="8">
        <f>VLOOKUP(IFERROR(VALUE(LEFT(C515, SEARCH(" ", C515)-1)), 0),Database!$E$2:$F$22, 2, FALSE)</f>
        <v>20</v>
      </c>
      <c r="G515">
        <f ca="1">RANDBETWEEN(Table1[[#This Row],[Minimum Demand]]-10, Table1[[#This Row],[Maximum Demand]]+10)</f>
        <v>54</v>
      </c>
      <c r="H515">
        <f>VLOOKUP(IFERROR(VALUE(LEFT(C515, SEARCH(" ", C515)-1)), 0),Database!$H$2:$I$22, 2, FALSE)</f>
        <v>50</v>
      </c>
      <c r="I515">
        <f>VLOOKUP(IFERROR(VALUE(LEFT(C515, SEARCH(" ", C515)-1)), 0),Database!$K$2:$L$22, 2, FALSE)</f>
        <v>105</v>
      </c>
      <c r="J51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515">
        <f t="shared" ca="1" si="8"/>
        <v>35</v>
      </c>
    </row>
    <row r="516" spans="1:11" x14ac:dyDescent="0.3">
      <c r="A516" t="s">
        <v>154</v>
      </c>
      <c r="B516" t="s">
        <v>462</v>
      </c>
      <c r="C516" t="str">
        <f>VLOOKUP(A516, Database!$A$2:$B$459, 2, FALSE)</f>
        <v>6 Days / 5 Nights</v>
      </c>
      <c r="D516" s="8">
        <f>VLOOKUP(A516, Database!$A$2:$C$459, 3, FALSE)</f>
        <v>615</v>
      </c>
      <c r="E516" s="8">
        <f>Table1[[#This Row],[Price]]*0.75-Table1[[#This Row],[Cost per unit of resources]]</f>
        <v>441.25</v>
      </c>
      <c r="F516" s="8">
        <f>VLOOKUP(IFERROR(VALUE(LEFT(C516, SEARCH(" ", C516)-1)), 0),Database!$E$2:$F$22, 2, FALSE)</f>
        <v>20</v>
      </c>
      <c r="G516">
        <f ca="1">RANDBETWEEN(Table1[[#This Row],[Minimum Demand]]-10, Table1[[#This Row],[Maximum Demand]]+10)</f>
        <v>104</v>
      </c>
      <c r="H516">
        <f>VLOOKUP(IFERROR(VALUE(LEFT(C516, SEARCH(" ", C516)-1)), 0),Database!$H$2:$I$22, 2, FALSE)</f>
        <v>50</v>
      </c>
      <c r="I516">
        <f>VLOOKUP(IFERROR(VALUE(LEFT(C516, SEARCH(" ", C516)-1)), 0),Database!$K$2:$L$22, 2, FALSE)</f>
        <v>105</v>
      </c>
      <c r="J51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516">
        <f t="shared" ca="1" si="8"/>
        <v>33</v>
      </c>
    </row>
    <row r="517" spans="1:11" x14ac:dyDescent="0.3">
      <c r="A517" t="s">
        <v>154</v>
      </c>
      <c r="B517" t="s">
        <v>463</v>
      </c>
      <c r="C517" t="str">
        <f>VLOOKUP(A517, Database!$A$2:$B$459, 2, FALSE)</f>
        <v>6 Days / 5 Nights</v>
      </c>
      <c r="D517" s="8">
        <f>VLOOKUP(A517, Database!$A$2:$C$459, 3, FALSE)</f>
        <v>615</v>
      </c>
      <c r="E517" s="8">
        <f>Table1[[#This Row],[Price]]*0.75-Table1[[#This Row],[Cost per unit of resources]]</f>
        <v>441.25</v>
      </c>
      <c r="F517" s="8">
        <f>VLOOKUP(IFERROR(VALUE(LEFT(C517, SEARCH(" ", C517)-1)), 0),Database!$E$2:$F$22, 2, FALSE)</f>
        <v>20</v>
      </c>
      <c r="G517">
        <f ca="1">RANDBETWEEN(Table1[[#This Row],[Minimum Demand]]-10, Table1[[#This Row],[Maximum Demand]]+10)</f>
        <v>69</v>
      </c>
      <c r="H517">
        <f>VLOOKUP(IFERROR(VALUE(LEFT(C517, SEARCH(" ", C517)-1)), 0),Database!$H$2:$I$22, 2, FALSE)</f>
        <v>50</v>
      </c>
      <c r="I517">
        <f>VLOOKUP(IFERROR(VALUE(LEFT(C517, SEARCH(" ", C517)-1)), 0),Database!$K$2:$L$22, 2, FALSE)</f>
        <v>105</v>
      </c>
      <c r="J51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517">
        <f t="shared" ca="1" si="8"/>
        <v>25</v>
      </c>
    </row>
    <row r="518" spans="1:11" x14ac:dyDescent="0.3">
      <c r="A518" t="s">
        <v>155</v>
      </c>
      <c r="B518" t="s">
        <v>460</v>
      </c>
      <c r="C518" t="str">
        <f>VLOOKUP(A518, Database!$A$2:$B$459, 2, FALSE)</f>
        <v>6 Days / 5 Nights</v>
      </c>
      <c r="D518" s="8">
        <f>VLOOKUP(A518, Database!$A$2:$C$459, 3, FALSE)</f>
        <v>790</v>
      </c>
      <c r="E518" s="8">
        <f>Table1[[#This Row],[Price]]*0.75-Table1[[#This Row],[Cost per unit of resources]]</f>
        <v>572.5</v>
      </c>
      <c r="F518" s="8">
        <f>VLOOKUP(IFERROR(VALUE(LEFT(C518, SEARCH(" ", C518)-1)), 0),Database!$E$2:$F$22, 2, FALSE)</f>
        <v>20</v>
      </c>
      <c r="G518">
        <f ca="1">RANDBETWEEN(Table1[[#This Row],[Minimum Demand]]-10, Table1[[#This Row],[Maximum Demand]]+10)</f>
        <v>108</v>
      </c>
      <c r="H518">
        <f>VLOOKUP(IFERROR(VALUE(LEFT(C518, SEARCH(" ", C518)-1)), 0),Database!$H$2:$I$22, 2, FALSE)</f>
        <v>50</v>
      </c>
      <c r="I518">
        <f>VLOOKUP(IFERROR(VALUE(LEFT(C518, SEARCH(" ", C518)-1)), 0),Database!$K$2:$L$22, 2, FALSE)</f>
        <v>105</v>
      </c>
      <c r="J51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518">
        <f t="shared" ca="1" si="8"/>
        <v>32</v>
      </c>
    </row>
    <row r="519" spans="1:11" x14ac:dyDescent="0.3">
      <c r="A519" t="s">
        <v>155</v>
      </c>
      <c r="B519" t="s">
        <v>461</v>
      </c>
      <c r="C519" t="str">
        <f>VLOOKUP(A519, Database!$A$2:$B$459, 2, FALSE)</f>
        <v>6 Days / 5 Nights</v>
      </c>
      <c r="D519" s="8">
        <f>VLOOKUP(A519, Database!$A$2:$C$459, 3, FALSE)</f>
        <v>790</v>
      </c>
      <c r="E519" s="8">
        <f>Table1[[#This Row],[Price]]*0.75-Table1[[#This Row],[Cost per unit of resources]]</f>
        <v>572.5</v>
      </c>
      <c r="F519" s="8">
        <f>VLOOKUP(IFERROR(VALUE(LEFT(C519, SEARCH(" ", C519)-1)), 0),Database!$E$2:$F$22, 2, FALSE)</f>
        <v>20</v>
      </c>
      <c r="G519">
        <f ca="1">RANDBETWEEN(Table1[[#This Row],[Minimum Demand]]-10, Table1[[#This Row],[Maximum Demand]]+10)</f>
        <v>101</v>
      </c>
      <c r="H519">
        <f>VLOOKUP(IFERROR(VALUE(LEFT(C519, SEARCH(" ", C519)-1)), 0),Database!$H$2:$I$22, 2, FALSE)</f>
        <v>50</v>
      </c>
      <c r="I519">
        <f>VLOOKUP(IFERROR(VALUE(LEFT(C519, SEARCH(" ", C519)-1)), 0),Database!$K$2:$L$22, 2, FALSE)</f>
        <v>105</v>
      </c>
      <c r="J51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27</v>
      </c>
      <c r="K519">
        <f t="shared" ca="1" si="8"/>
        <v>34</v>
      </c>
    </row>
    <row r="520" spans="1:11" x14ac:dyDescent="0.3">
      <c r="A520" t="s">
        <v>155</v>
      </c>
      <c r="B520" t="s">
        <v>462</v>
      </c>
      <c r="C520" t="str">
        <f>VLOOKUP(A520, Database!$A$2:$B$459, 2, FALSE)</f>
        <v>6 Days / 5 Nights</v>
      </c>
      <c r="D520" s="8">
        <f>VLOOKUP(A520, Database!$A$2:$C$459, 3, FALSE)</f>
        <v>790</v>
      </c>
      <c r="E520" s="8">
        <f>Table1[[#This Row],[Price]]*0.75-Table1[[#This Row],[Cost per unit of resources]]</f>
        <v>572.5</v>
      </c>
      <c r="F520" s="8">
        <f>VLOOKUP(IFERROR(VALUE(LEFT(C520, SEARCH(" ", C520)-1)), 0),Database!$E$2:$F$22, 2, FALSE)</f>
        <v>20</v>
      </c>
      <c r="G520">
        <f ca="1">RANDBETWEEN(Table1[[#This Row],[Minimum Demand]]-10, Table1[[#This Row],[Maximum Demand]]+10)</f>
        <v>80</v>
      </c>
      <c r="H520">
        <f>VLOOKUP(IFERROR(VALUE(LEFT(C520, SEARCH(" ", C520)-1)), 0),Database!$H$2:$I$22, 2, FALSE)</f>
        <v>50</v>
      </c>
      <c r="I520">
        <f>VLOOKUP(IFERROR(VALUE(LEFT(C520, SEARCH(" ", C520)-1)), 0),Database!$K$2:$L$22, 2, FALSE)</f>
        <v>105</v>
      </c>
      <c r="J52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520">
        <f t="shared" ca="1" si="8"/>
        <v>39</v>
      </c>
    </row>
    <row r="521" spans="1:11" x14ac:dyDescent="0.3">
      <c r="A521" t="s">
        <v>155</v>
      </c>
      <c r="B521" t="s">
        <v>463</v>
      </c>
      <c r="C521" t="str">
        <f>VLOOKUP(A521, Database!$A$2:$B$459, 2, FALSE)</f>
        <v>6 Days / 5 Nights</v>
      </c>
      <c r="D521" s="8">
        <f>VLOOKUP(A521, Database!$A$2:$C$459, 3, FALSE)</f>
        <v>790</v>
      </c>
      <c r="E521" s="8">
        <f>Table1[[#This Row],[Price]]*0.75-Table1[[#This Row],[Cost per unit of resources]]</f>
        <v>572.5</v>
      </c>
      <c r="F521" s="8">
        <f>VLOOKUP(IFERROR(VALUE(LEFT(C521, SEARCH(" ", C521)-1)), 0),Database!$E$2:$F$22, 2, FALSE)</f>
        <v>20</v>
      </c>
      <c r="G521">
        <f ca="1">RANDBETWEEN(Table1[[#This Row],[Minimum Demand]]-10, Table1[[#This Row],[Maximum Demand]]+10)</f>
        <v>47</v>
      </c>
      <c r="H521">
        <f>VLOOKUP(IFERROR(VALUE(LEFT(C521, SEARCH(" ", C521)-1)), 0),Database!$H$2:$I$22, 2, FALSE)</f>
        <v>50</v>
      </c>
      <c r="I521">
        <f>VLOOKUP(IFERROR(VALUE(LEFT(C521, SEARCH(" ", C521)-1)), 0),Database!$K$2:$L$22, 2, FALSE)</f>
        <v>105</v>
      </c>
      <c r="J52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521">
        <f t="shared" ca="1" si="8"/>
        <v>22</v>
      </c>
    </row>
    <row r="522" spans="1:11" x14ac:dyDescent="0.3">
      <c r="A522" t="s">
        <v>156</v>
      </c>
      <c r="B522" t="s">
        <v>460</v>
      </c>
      <c r="C522" t="str">
        <f>VLOOKUP(A522, Database!$A$2:$B$459, 2, FALSE)</f>
        <v>8 Days / 7 Nights</v>
      </c>
      <c r="D522" s="8">
        <f>VLOOKUP(A522, Database!$A$2:$C$459, 3, FALSE)</f>
        <v>1145</v>
      </c>
      <c r="E522" s="8">
        <f>Table1[[#This Row],[Price]]*0.75-Table1[[#This Row],[Cost per unit of resources]]</f>
        <v>828.75</v>
      </c>
      <c r="F522" s="8">
        <f>VLOOKUP(IFERROR(VALUE(LEFT(C522, SEARCH(" ", C522)-1)), 0),Database!$E$2:$F$22, 2, FALSE)</f>
        <v>30</v>
      </c>
      <c r="G522">
        <f ca="1">RANDBETWEEN(Table1[[#This Row],[Minimum Demand]]-10, Table1[[#This Row],[Maximum Demand]]+10)</f>
        <v>30</v>
      </c>
      <c r="H522">
        <f>VLOOKUP(IFERROR(VALUE(LEFT(C522, SEARCH(" ", C522)-1)), 0),Database!$H$2:$I$22, 2, FALSE)</f>
        <v>33</v>
      </c>
      <c r="I522">
        <f>VLOOKUP(IFERROR(VALUE(LEFT(C522, SEARCH(" ", C522)-1)), 0),Database!$K$2:$L$22, 2, FALSE)</f>
        <v>85</v>
      </c>
      <c r="J52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522">
        <f t="shared" ca="1" si="8"/>
        <v>20</v>
      </c>
    </row>
    <row r="523" spans="1:11" x14ac:dyDescent="0.3">
      <c r="A523" t="s">
        <v>156</v>
      </c>
      <c r="B523" t="s">
        <v>461</v>
      </c>
      <c r="C523" t="str">
        <f>VLOOKUP(A523, Database!$A$2:$B$459, 2, FALSE)</f>
        <v>8 Days / 7 Nights</v>
      </c>
      <c r="D523" s="8">
        <f>VLOOKUP(A523, Database!$A$2:$C$459, 3, FALSE)</f>
        <v>1145</v>
      </c>
      <c r="E523" s="8">
        <f>Table1[[#This Row],[Price]]*0.75-Table1[[#This Row],[Cost per unit of resources]]</f>
        <v>828.75</v>
      </c>
      <c r="F523" s="8">
        <f>VLOOKUP(IFERROR(VALUE(LEFT(C523, SEARCH(" ", C523)-1)), 0),Database!$E$2:$F$22, 2, FALSE)</f>
        <v>30</v>
      </c>
      <c r="G523">
        <f ca="1">RANDBETWEEN(Table1[[#This Row],[Minimum Demand]]-10, Table1[[#This Row],[Maximum Demand]]+10)</f>
        <v>69</v>
      </c>
      <c r="H523">
        <f>VLOOKUP(IFERROR(VALUE(LEFT(C523, SEARCH(" ", C523)-1)), 0),Database!$H$2:$I$22, 2, FALSE)</f>
        <v>33</v>
      </c>
      <c r="I523">
        <f>VLOOKUP(IFERROR(VALUE(LEFT(C523, SEARCH(" ", C523)-1)), 0),Database!$K$2:$L$22, 2, FALSE)</f>
        <v>85</v>
      </c>
      <c r="J52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523">
        <f t="shared" ca="1" si="8"/>
        <v>37</v>
      </c>
    </row>
    <row r="524" spans="1:11" x14ac:dyDescent="0.3">
      <c r="A524" t="s">
        <v>156</v>
      </c>
      <c r="B524" t="s">
        <v>462</v>
      </c>
      <c r="C524" t="str">
        <f>VLOOKUP(A524, Database!$A$2:$B$459, 2, FALSE)</f>
        <v>8 Days / 7 Nights</v>
      </c>
      <c r="D524" s="8">
        <f>VLOOKUP(A524, Database!$A$2:$C$459, 3, FALSE)</f>
        <v>1145</v>
      </c>
      <c r="E524" s="8">
        <f>Table1[[#This Row],[Price]]*0.75-Table1[[#This Row],[Cost per unit of resources]]</f>
        <v>828.75</v>
      </c>
      <c r="F524" s="8">
        <f>VLOOKUP(IFERROR(VALUE(LEFT(C524, SEARCH(" ", C524)-1)), 0),Database!$E$2:$F$22, 2, FALSE)</f>
        <v>30</v>
      </c>
      <c r="G524">
        <f ca="1">RANDBETWEEN(Table1[[#This Row],[Minimum Demand]]-10, Table1[[#This Row],[Maximum Demand]]+10)</f>
        <v>72</v>
      </c>
      <c r="H524">
        <f>VLOOKUP(IFERROR(VALUE(LEFT(C524, SEARCH(" ", C524)-1)), 0),Database!$H$2:$I$22, 2, FALSE)</f>
        <v>33</v>
      </c>
      <c r="I524">
        <f>VLOOKUP(IFERROR(VALUE(LEFT(C524, SEARCH(" ", C524)-1)), 0),Database!$K$2:$L$22, 2, FALSE)</f>
        <v>85</v>
      </c>
      <c r="J52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524">
        <f t="shared" ca="1" si="8"/>
        <v>39</v>
      </c>
    </row>
    <row r="525" spans="1:11" x14ac:dyDescent="0.3">
      <c r="A525" t="s">
        <v>156</v>
      </c>
      <c r="B525" t="s">
        <v>463</v>
      </c>
      <c r="C525" t="str">
        <f>VLOOKUP(A525, Database!$A$2:$B$459, 2, FALSE)</f>
        <v>8 Days / 7 Nights</v>
      </c>
      <c r="D525" s="8">
        <f>VLOOKUP(A525, Database!$A$2:$C$459, 3, FALSE)</f>
        <v>1145</v>
      </c>
      <c r="E525" s="8">
        <f>Table1[[#This Row],[Price]]*0.75-Table1[[#This Row],[Cost per unit of resources]]</f>
        <v>828.75</v>
      </c>
      <c r="F525" s="8">
        <f>VLOOKUP(IFERROR(VALUE(LEFT(C525, SEARCH(" ", C525)-1)), 0),Database!$E$2:$F$22, 2, FALSE)</f>
        <v>30</v>
      </c>
      <c r="G525">
        <f ca="1">RANDBETWEEN(Table1[[#This Row],[Minimum Demand]]-10, Table1[[#This Row],[Maximum Demand]]+10)</f>
        <v>54</v>
      </c>
      <c r="H525">
        <f>VLOOKUP(IFERROR(VALUE(LEFT(C525, SEARCH(" ", C525)-1)), 0),Database!$H$2:$I$22, 2, FALSE)</f>
        <v>33</v>
      </c>
      <c r="I525">
        <f>VLOOKUP(IFERROR(VALUE(LEFT(C525, SEARCH(" ", C525)-1)), 0),Database!$K$2:$L$22, 2, FALSE)</f>
        <v>85</v>
      </c>
      <c r="J52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525">
        <f t="shared" ca="1" si="8"/>
        <v>34</v>
      </c>
    </row>
    <row r="526" spans="1:11" x14ac:dyDescent="0.3">
      <c r="A526" t="s">
        <v>157</v>
      </c>
      <c r="B526" t="s">
        <v>460</v>
      </c>
      <c r="C526" t="str">
        <f>VLOOKUP(A526, Database!$A$2:$B$459, 2, FALSE)</f>
        <v>8 Days / 7 Nights</v>
      </c>
      <c r="D526" s="8">
        <f>VLOOKUP(A526, Database!$A$2:$C$459, 3, FALSE)</f>
        <v>1040</v>
      </c>
      <c r="E526" s="8">
        <f>Table1[[#This Row],[Price]]*0.75-Table1[[#This Row],[Cost per unit of resources]]</f>
        <v>750</v>
      </c>
      <c r="F526" s="8">
        <f>VLOOKUP(IFERROR(VALUE(LEFT(C526, SEARCH(" ", C526)-1)), 0),Database!$E$2:$F$22, 2, FALSE)</f>
        <v>30</v>
      </c>
      <c r="G526">
        <f ca="1">RANDBETWEEN(Table1[[#This Row],[Minimum Demand]]-10, Table1[[#This Row],[Maximum Demand]]+10)</f>
        <v>56</v>
      </c>
      <c r="H526">
        <f>VLOOKUP(IFERROR(VALUE(LEFT(C526, SEARCH(" ", C526)-1)), 0),Database!$H$2:$I$22, 2, FALSE)</f>
        <v>33</v>
      </c>
      <c r="I526">
        <f>VLOOKUP(IFERROR(VALUE(LEFT(C526, SEARCH(" ", C526)-1)), 0),Database!$K$2:$L$22, 2, FALSE)</f>
        <v>85</v>
      </c>
      <c r="J52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526">
        <f t="shared" ca="1" si="8"/>
        <v>23</v>
      </c>
    </row>
    <row r="527" spans="1:11" x14ac:dyDescent="0.3">
      <c r="A527" t="s">
        <v>157</v>
      </c>
      <c r="B527" t="s">
        <v>461</v>
      </c>
      <c r="C527" t="str">
        <f>VLOOKUP(A527, Database!$A$2:$B$459, 2, FALSE)</f>
        <v>8 Days / 7 Nights</v>
      </c>
      <c r="D527" s="8">
        <f>VLOOKUP(A527, Database!$A$2:$C$459, 3, FALSE)</f>
        <v>1040</v>
      </c>
      <c r="E527" s="8">
        <f>Table1[[#This Row],[Price]]*0.75-Table1[[#This Row],[Cost per unit of resources]]</f>
        <v>750</v>
      </c>
      <c r="F527" s="8">
        <f>VLOOKUP(IFERROR(VALUE(LEFT(C527, SEARCH(" ", C527)-1)), 0),Database!$E$2:$F$22, 2, FALSE)</f>
        <v>30</v>
      </c>
      <c r="G527">
        <f ca="1">RANDBETWEEN(Table1[[#This Row],[Minimum Demand]]-10, Table1[[#This Row],[Maximum Demand]]+10)</f>
        <v>34</v>
      </c>
      <c r="H527">
        <f>VLOOKUP(IFERROR(VALUE(LEFT(C527, SEARCH(" ", C527)-1)), 0),Database!$H$2:$I$22, 2, FALSE)</f>
        <v>33</v>
      </c>
      <c r="I527">
        <f>VLOOKUP(IFERROR(VALUE(LEFT(C527, SEARCH(" ", C527)-1)), 0),Database!$K$2:$L$22, 2, FALSE)</f>
        <v>85</v>
      </c>
      <c r="J52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527">
        <f t="shared" ca="1" si="8"/>
        <v>30</v>
      </c>
    </row>
    <row r="528" spans="1:11" x14ac:dyDescent="0.3">
      <c r="A528" t="s">
        <v>157</v>
      </c>
      <c r="B528" t="s">
        <v>462</v>
      </c>
      <c r="C528" t="str">
        <f>VLOOKUP(A528, Database!$A$2:$B$459, 2, FALSE)</f>
        <v>8 Days / 7 Nights</v>
      </c>
      <c r="D528" s="8">
        <f>VLOOKUP(A528, Database!$A$2:$C$459, 3, FALSE)</f>
        <v>1040</v>
      </c>
      <c r="E528" s="8">
        <f>Table1[[#This Row],[Price]]*0.75-Table1[[#This Row],[Cost per unit of resources]]</f>
        <v>750</v>
      </c>
      <c r="F528" s="8">
        <f>VLOOKUP(IFERROR(VALUE(LEFT(C528, SEARCH(" ", C528)-1)), 0),Database!$E$2:$F$22, 2, FALSE)</f>
        <v>30</v>
      </c>
      <c r="G528">
        <f ca="1">RANDBETWEEN(Table1[[#This Row],[Minimum Demand]]-10, Table1[[#This Row],[Maximum Demand]]+10)</f>
        <v>24</v>
      </c>
      <c r="H528">
        <f>VLOOKUP(IFERROR(VALUE(LEFT(C528, SEARCH(" ", C528)-1)), 0),Database!$H$2:$I$22, 2, FALSE)</f>
        <v>33</v>
      </c>
      <c r="I528">
        <f>VLOOKUP(IFERROR(VALUE(LEFT(C528, SEARCH(" ", C528)-1)), 0),Database!$K$2:$L$22, 2, FALSE)</f>
        <v>85</v>
      </c>
      <c r="J52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528">
        <f t="shared" ca="1" si="8"/>
        <v>31</v>
      </c>
    </row>
    <row r="529" spans="1:11" x14ac:dyDescent="0.3">
      <c r="A529" t="s">
        <v>157</v>
      </c>
      <c r="B529" t="s">
        <v>463</v>
      </c>
      <c r="C529" t="str">
        <f>VLOOKUP(A529, Database!$A$2:$B$459, 2, FALSE)</f>
        <v>8 Days / 7 Nights</v>
      </c>
      <c r="D529" s="8">
        <f>VLOOKUP(A529, Database!$A$2:$C$459, 3, FALSE)</f>
        <v>1040</v>
      </c>
      <c r="E529" s="8">
        <f>Table1[[#This Row],[Price]]*0.75-Table1[[#This Row],[Cost per unit of resources]]</f>
        <v>750</v>
      </c>
      <c r="F529" s="8">
        <f>VLOOKUP(IFERROR(VALUE(LEFT(C529, SEARCH(" ", C529)-1)), 0),Database!$E$2:$F$22, 2, FALSE)</f>
        <v>30</v>
      </c>
      <c r="G529">
        <f ca="1">RANDBETWEEN(Table1[[#This Row],[Minimum Demand]]-10, Table1[[#This Row],[Maximum Demand]]+10)</f>
        <v>38</v>
      </c>
      <c r="H529">
        <f>VLOOKUP(IFERROR(VALUE(LEFT(C529, SEARCH(" ", C529)-1)), 0),Database!$H$2:$I$22, 2, FALSE)</f>
        <v>33</v>
      </c>
      <c r="I529">
        <f>VLOOKUP(IFERROR(VALUE(LEFT(C529, SEARCH(" ", C529)-1)), 0),Database!$K$2:$L$22, 2, FALSE)</f>
        <v>85</v>
      </c>
      <c r="J52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529">
        <f t="shared" ca="1" si="8"/>
        <v>28</v>
      </c>
    </row>
    <row r="530" spans="1:11" x14ac:dyDescent="0.3">
      <c r="A530" t="s">
        <v>158</v>
      </c>
      <c r="B530" t="s">
        <v>460</v>
      </c>
      <c r="C530" t="str">
        <f>VLOOKUP(A530, Database!$A$2:$B$459, 2, FALSE)</f>
        <v>8 Days / 7 Nights</v>
      </c>
      <c r="D530" s="8">
        <f>VLOOKUP(A530, Database!$A$2:$C$459, 3, FALSE)</f>
        <v>1060</v>
      </c>
      <c r="E530" s="8">
        <f>Table1[[#This Row],[Price]]*0.75-Table1[[#This Row],[Cost per unit of resources]]</f>
        <v>765</v>
      </c>
      <c r="F530" s="8">
        <f>VLOOKUP(IFERROR(VALUE(LEFT(C530, SEARCH(" ", C530)-1)), 0),Database!$E$2:$F$22, 2, FALSE)</f>
        <v>30</v>
      </c>
      <c r="G530">
        <f ca="1">RANDBETWEEN(Table1[[#This Row],[Minimum Demand]]-10, Table1[[#This Row],[Maximum Demand]]+10)</f>
        <v>60</v>
      </c>
      <c r="H530">
        <f>VLOOKUP(IFERROR(VALUE(LEFT(C530, SEARCH(" ", C530)-1)), 0),Database!$H$2:$I$22, 2, FALSE)</f>
        <v>33</v>
      </c>
      <c r="I530">
        <f>VLOOKUP(IFERROR(VALUE(LEFT(C530, SEARCH(" ", C530)-1)), 0),Database!$K$2:$L$22, 2, FALSE)</f>
        <v>85</v>
      </c>
      <c r="J53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530">
        <f t="shared" ca="1" si="8"/>
        <v>32</v>
      </c>
    </row>
    <row r="531" spans="1:11" x14ac:dyDescent="0.3">
      <c r="A531" t="s">
        <v>158</v>
      </c>
      <c r="B531" t="s">
        <v>461</v>
      </c>
      <c r="C531" t="str">
        <f>VLOOKUP(A531, Database!$A$2:$B$459, 2, FALSE)</f>
        <v>8 Days / 7 Nights</v>
      </c>
      <c r="D531" s="8">
        <f>VLOOKUP(A531, Database!$A$2:$C$459, 3, FALSE)</f>
        <v>1060</v>
      </c>
      <c r="E531" s="8">
        <f>Table1[[#This Row],[Price]]*0.75-Table1[[#This Row],[Cost per unit of resources]]</f>
        <v>765</v>
      </c>
      <c r="F531" s="8">
        <f>VLOOKUP(IFERROR(VALUE(LEFT(C531, SEARCH(" ", C531)-1)), 0),Database!$E$2:$F$22, 2, FALSE)</f>
        <v>30</v>
      </c>
      <c r="G531">
        <f ca="1">RANDBETWEEN(Table1[[#This Row],[Minimum Demand]]-10, Table1[[#This Row],[Maximum Demand]]+10)</f>
        <v>34</v>
      </c>
      <c r="H531">
        <f>VLOOKUP(IFERROR(VALUE(LEFT(C531, SEARCH(" ", C531)-1)), 0),Database!$H$2:$I$22, 2, FALSE)</f>
        <v>33</v>
      </c>
      <c r="I531">
        <f>VLOOKUP(IFERROR(VALUE(LEFT(C531, SEARCH(" ", C531)-1)), 0),Database!$K$2:$L$22, 2, FALSE)</f>
        <v>85</v>
      </c>
      <c r="J53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531">
        <f t="shared" ca="1" si="8"/>
        <v>39</v>
      </c>
    </row>
    <row r="532" spans="1:11" x14ac:dyDescent="0.3">
      <c r="A532" t="s">
        <v>158</v>
      </c>
      <c r="B532" t="s">
        <v>462</v>
      </c>
      <c r="C532" t="str">
        <f>VLOOKUP(A532, Database!$A$2:$B$459, 2, FALSE)</f>
        <v>8 Days / 7 Nights</v>
      </c>
      <c r="D532" s="8">
        <f>VLOOKUP(A532, Database!$A$2:$C$459, 3, FALSE)</f>
        <v>1060</v>
      </c>
      <c r="E532" s="8">
        <f>Table1[[#This Row],[Price]]*0.75-Table1[[#This Row],[Cost per unit of resources]]</f>
        <v>765</v>
      </c>
      <c r="F532" s="8">
        <f>VLOOKUP(IFERROR(VALUE(LEFT(C532, SEARCH(" ", C532)-1)), 0),Database!$E$2:$F$22, 2, FALSE)</f>
        <v>30</v>
      </c>
      <c r="G532">
        <f ca="1">RANDBETWEEN(Table1[[#This Row],[Minimum Demand]]-10, Table1[[#This Row],[Maximum Demand]]+10)</f>
        <v>90</v>
      </c>
      <c r="H532">
        <f>VLOOKUP(IFERROR(VALUE(LEFT(C532, SEARCH(" ", C532)-1)), 0),Database!$H$2:$I$22, 2, FALSE)</f>
        <v>33</v>
      </c>
      <c r="I532">
        <f>VLOOKUP(IFERROR(VALUE(LEFT(C532, SEARCH(" ", C532)-1)), 0),Database!$K$2:$L$22, 2, FALSE)</f>
        <v>85</v>
      </c>
      <c r="J53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532">
        <f t="shared" ca="1" si="8"/>
        <v>30</v>
      </c>
    </row>
    <row r="533" spans="1:11" x14ac:dyDescent="0.3">
      <c r="A533" t="s">
        <v>158</v>
      </c>
      <c r="B533" t="s">
        <v>463</v>
      </c>
      <c r="C533" t="str">
        <f>VLOOKUP(A533, Database!$A$2:$B$459, 2, FALSE)</f>
        <v>8 Days / 7 Nights</v>
      </c>
      <c r="D533" s="8">
        <f>VLOOKUP(A533, Database!$A$2:$C$459, 3, FALSE)</f>
        <v>1060</v>
      </c>
      <c r="E533" s="8">
        <f>Table1[[#This Row],[Price]]*0.75-Table1[[#This Row],[Cost per unit of resources]]</f>
        <v>765</v>
      </c>
      <c r="F533" s="8">
        <f>VLOOKUP(IFERROR(VALUE(LEFT(C533, SEARCH(" ", C533)-1)), 0),Database!$E$2:$F$22, 2, FALSE)</f>
        <v>30</v>
      </c>
      <c r="G533">
        <f ca="1">RANDBETWEEN(Table1[[#This Row],[Minimum Demand]]-10, Table1[[#This Row],[Maximum Demand]]+10)</f>
        <v>60</v>
      </c>
      <c r="H533">
        <f>VLOOKUP(IFERROR(VALUE(LEFT(C533, SEARCH(" ", C533)-1)), 0),Database!$H$2:$I$22, 2, FALSE)</f>
        <v>33</v>
      </c>
      <c r="I533">
        <f>VLOOKUP(IFERROR(VALUE(LEFT(C533, SEARCH(" ", C533)-1)), 0),Database!$K$2:$L$22, 2, FALSE)</f>
        <v>85</v>
      </c>
      <c r="J53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533">
        <f t="shared" ca="1" si="8"/>
        <v>23</v>
      </c>
    </row>
    <row r="534" spans="1:11" x14ac:dyDescent="0.3">
      <c r="A534" t="s">
        <v>159</v>
      </c>
      <c r="B534" t="s">
        <v>460</v>
      </c>
      <c r="C534" t="str">
        <f>VLOOKUP(A534, Database!$A$2:$B$459, 2, FALSE)</f>
        <v>10 Days / 9 Nights</v>
      </c>
      <c r="D534" s="8">
        <f>VLOOKUP(A534, Database!$A$2:$C$459, 3, FALSE)</f>
        <v>1099</v>
      </c>
      <c r="E534" s="8">
        <f>Table1[[#This Row],[Price]]*0.75-Table1[[#This Row],[Cost per unit of resources]]</f>
        <v>794.25</v>
      </c>
      <c r="F534" s="8">
        <f>VLOOKUP(IFERROR(VALUE(LEFT(C534, SEARCH(" ", C534)-1)), 0),Database!$E$2:$F$22, 2, FALSE)</f>
        <v>30</v>
      </c>
      <c r="G534">
        <f ca="1">RANDBETWEEN(Table1[[#This Row],[Minimum Demand]]-10, Table1[[#This Row],[Maximum Demand]]+10)</f>
        <v>33</v>
      </c>
      <c r="H534">
        <f>VLOOKUP(IFERROR(VALUE(LEFT(C534, SEARCH(" ", C534)-1)), 0),Database!$H$2:$I$22, 2, FALSE)</f>
        <v>33</v>
      </c>
      <c r="I534">
        <f>VLOOKUP(IFERROR(VALUE(LEFT(C534, SEARCH(" ", C534)-1)), 0),Database!$K$2:$L$22, 2, FALSE)</f>
        <v>85</v>
      </c>
      <c r="J53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534">
        <f t="shared" ca="1" si="8"/>
        <v>35</v>
      </c>
    </row>
    <row r="535" spans="1:11" x14ac:dyDescent="0.3">
      <c r="A535" t="s">
        <v>159</v>
      </c>
      <c r="B535" t="s">
        <v>461</v>
      </c>
      <c r="C535" t="str">
        <f>VLOOKUP(A535, Database!$A$2:$B$459, 2, FALSE)</f>
        <v>10 Days / 9 Nights</v>
      </c>
      <c r="D535" s="8">
        <f>VLOOKUP(A535, Database!$A$2:$C$459, 3, FALSE)</f>
        <v>1099</v>
      </c>
      <c r="E535" s="8">
        <f>Table1[[#This Row],[Price]]*0.75-Table1[[#This Row],[Cost per unit of resources]]</f>
        <v>794.25</v>
      </c>
      <c r="F535" s="8">
        <f>VLOOKUP(IFERROR(VALUE(LEFT(C535, SEARCH(" ", C535)-1)), 0),Database!$E$2:$F$22, 2, FALSE)</f>
        <v>30</v>
      </c>
      <c r="G535">
        <f ca="1">RANDBETWEEN(Table1[[#This Row],[Minimum Demand]]-10, Table1[[#This Row],[Maximum Demand]]+10)</f>
        <v>76</v>
      </c>
      <c r="H535">
        <f>VLOOKUP(IFERROR(VALUE(LEFT(C535, SEARCH(" ", C535)-1)), 0),Database!$H$2:$I$22, 2, FALSE)</f>
        <v>33</v>
      </c>
      <c r="I535">
        <f>VLOOKUP(IFERROR(VALUE(LEFT(C535, SEARCH(" ", C535)-1)), 0),Database!$K$2:$L$22, 2, FALSE)</f>
        <v>85</v>
      </c>
      <c r="J53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22</v>
      </c>
      <c r="K535">
        <f t="shared" ca="1" si="8"/>
        <v>27</v>
      </c>
    </row>
    <row r="536" spans="1:11" x14ac:dyDescent="0.3">
      <c r="A536" t="s">
        <v>159</v>
      </c>
      <c r="B536" t="s">
        <v>462</v>
      </c>
      <c r="C536" t="str">
        <f>VLOOKUP(A536, Database!$A$2:$B$459, 2, FALSE)</f>
        <v>10 Days / 9 Nights</v>
      </c>
      <c r="D536" s="8">
        <f>VLOOKUP(A536, Database!$A$2:$C$459, 3, FALSE)</f>
        <v>1099</v>
      </c>
      <c r="E536" s="8">
        <f>Table1[[#This Row],[Price]]*0.75-Table1[[#This Row],[Cost per unit of resources]]</f>
        <v>794.25</v>
      </c>
      <c r="F536" s="8">
        <f>VLOOKUP(IFERROR(VALUE(LEFT(C536, SEARCH(" ", C536)-1)), 0),Database!$E$2:$F$22, 2, FALSE)</f>
        <v>30</v>
      </c>
      <c r="G536">
        <f ca="1">RANDBETWEEN(Table1[[#This Row],[Minimum Demand]]-10, Table1[[#This Row],[Maximum Demand]]+10)</f>
        <v>65</v>
      </c>
      <c r="H536">
        <f>VLOOKUP(IFERROR(VALUE(LEFT(C536, SEARCH(" ", C536)-1)), 0),Database!$H$2:$I$22, 2, FALSE)</f>
        <v>33</v>
      </c>
      <c r="I536">
        <f>VLOOKUP(IFERROR(VALUE(LEFT(C536, SEARCH(" ", C536)-1)), 0),Database!$K$2:$L$22, 2, FALSE)</f>
        <v>85</v>
      </c>
      <c r="J53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536">
        <f t="shared" ca="1" si="8"/>
        <v>33</v>
      </c>
    </row>
    <row r="537" spans="1:11" x14ac:dyDescent="0.3">
      <c r="A537" t="s">
        <v>159</v>
      </c>
      <c r="B537" t="s">
        <v>463</v>
      </c>
      <c r="C537" t="str">
        <f>VLOOKUP(A537, Database!$A$2:$B$459, 2, FALSE)</f>
        <v>10 Days / 9 Nights</v>
      </c>
      <c r="D537" s="8">
        <f>VLOOKUP(A537, Database!$A$2:$C$459, 3, FALSE)</f>
        <v>1099</v>
      </c>
      <c r="E537" s="8">
        <f>Table1[[#This Row],[Price]]*0.75-Table1[[#This Row],[Cost per unit of resources]]</f>
        <v>794.25</v>
      </c>
      <c r="F537" s="8">
        <f>VLOOKUP(IFERROR(VALUE(LEFT(C537, SEARCH(" ", C537)-1)), 0),Database!$E$2:$F$22, 2, FALSE)</f>
        <v>30</v>
      </c>
      <c r="G537">
        <f ca="1">RANDBETWEEN(Table1[[#This Row],[Minimum Demand]]-10, Table1[[#This Row],[Maximum Demand]]+10)</f>
        <v>63</v>
      </c>
      <c r="H537">
        <f>VLOOKUP(IFERROR(VALUE(LEFT(C537, SEARCH(" ", C537)-1)), 0),Database!$H$2:$I$22, 2, FALSE)</f>
        <v>33</v>
      </c>
      <c r="I537">
        <f>VLOOKUP(IFERROR(VALUE(LEFT(C537, SEARCH(" ", C537)-1)), 0),Database!$K$2:$L$22, 2, FALSE)</f>
        <v>85</v>
      </c>
      <c r="J53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537">
        <f t="shared" ca="1" si="8"/>
        <v>38</v>
      </c>
    </row>
    <row r="538" spans="1:11" x14ac:dyDescent="0.3">
      <c r="A538" t="s">
        <v>160</v>
      </c>
      <c r="B538" t="s">
        <v>460</v>
      </c>
      <c r="C538" t="str">
        <f>VLOOKUP(A538, Database!$A$2:$B$459, 2, FALSE)</f>
        <v>9 Days / 8 Nights</v>
      </c>
      <c r="D538" s="8">
        <f>VLOOKUP(A538, Database!$A$2:$C$459, 3, FALSE)</f>
        <v>1110</v>
      </c>
      <c r="E538" s="8">
        <f>Table1[[#This Row],[Price]]*0.75-Table1[[#This Row],[Cost per unit of resources]]</f>
        <v>802.5</v>
      </c>
      <c r="F538" s="8">
        <f>VLOOKUP(IFERROR(VALUE(LEFT(C538, SEARCH(" ", C538)-1)), 0),Database!$E$2:$F$22, 2, FALSE)</f>
        <v>30</v>
      </c>
      <c r="G538">
        <f ca="1">RANDBETWEEN(Table1[[#This Row],[Minimum Demand]]-10, Table1[[#This Row],[Maximum Demand]]+10)</f>
        <v>46</v>
      </c>
      <c r="H538">
        <f>VLOOKUP(IFERROR(VALUE(LEFT(C538, SEARCH(" ", C538)-1)), 0),Database!$H$2:$I$22, 2, FALSE)</f>
        <v>33</v>
      </c>
      <c r="I538">
        <f>VLOOKUP(IFERROR(VALUE(LEFT(C538, SEARCH(" ", C538)-1)), 0),Database!$K$2:$L$22, 2, FALSE)</f>
        <v>85</v>
      </c>
      <c r="J53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538">
        <f t="shared" ca="1" si="8"/>
        <v>37</v>
      </c>
    </row>
    <row r="539" spans="1:11" x14ac:dyDescent="0.3">
      <c r="A539" t="s">
        <v>160</v>
      </c>
      <c r="B539" t="s">
        <v>461</v>
      </c>
      <c r="C539" t="str">
        <f>VLOOKUP(A539, Database!$A$2:$B$459, 2, FALSE)</f>
        <v>9 Days / 8 Nights</v>
      </c>
      <c r="D539" s="8">
        <f>VLOOKUP(A539, Database!$A$2:$C$459, 3, FALSE)</f>
        <v>1110</v>
      </c>
      <c r="E539" s="8">
        <f>Table1[[#This Row],[Price]]*0.75-Table1[[#This Row],[Cost per unit of resources]]</f>
        <v>802.5</v>
      </c>
      <c r="F539" s="8">
        <f>VLOOKUP(IFERROR(VALUE(LEFT(C539, SEARCH(" ", C539)-1)), 0),Database!$E$2:$F$22, 2, FALSE)</f>
        <v>30</v>
      </c>
      <c r="G539">
        <f ca="1">RANDBETWEEN(Table1[[#This Row],[Minimum Demand]]-10, Table1[[#This Row],[Maximum Demand]]+10)</f>
        <v>63</v>
      </c>
      <c r="H539">
        <f>VLOOKUP(IFERROR(VALUE(LEFT(C539, SEARCH(" ", C539)-1)), 0),Database!$H$2:$I$22, 2, FALSE)</f>
        <v>33</v>
      </c>
      <c r="I539">
        <f>VLOOKUP(IFERROR(VALUE(LEFT(C539, SEARCH(" ", C539)-1)), 0),Database!$K$2:$L$22, 2, FALSE)</f>
        <v>85</v>
      </c>
      <c r="J53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539">
        <f t="shared" ca="1" si="8"/>
        <v>28</v>
      </c>
    </row>
    <row r="540" spans="1:11" x14ac:dyDescent="0.3">
      <c r="A540" t="s">
        <v>160</v>
      </c>
      <c r="B540" t="s">
        <v>462</v>
      </c>
      <c r="C540" t="str">
        <f>VLOOKUP(A540, Database!$A$2:$B$459, 2, FALSE)</f>
        <v>9 Days / 8 Nights</v>
      </c>
      <c r="D540" s="8">
        <f>VLOOKUP(A540, Database!$A$2:$C$459, 3, FALSE)</f>
        <v>1110</v>
      </c>
      <c r="E540" s="8">
        <f>Table1[[#This Row],[Price]]*0.75-Table1[[#This Row],[Cost per unit of resources]]</f>
        <v>802.5</v>
      </c>
      <c r="F540" s="8">
        <f>VLOOKUP(IFERROR(VALUE(LEFT(C540, SEARCH(" ", C540)-1)), 0),Database!$E$2:$F$22, 2, FALSE)</f>
        <v>30</v>
      </c>
      <c r="G540">
        <f ca="1">RANDBETWEEN(Table1[[#This Row],[Minimum Demand]]-10, Table1[[#This Row],[Maximum Demand]]+10)</f>
        <v>42</v>
      </c>
      <c r="H540">
        <f>VLOOKUP(IFERROR(VALUE(LEFT(C540, SEARCH(" ", C540)-1)), 0),Database!$H$2:$I$22, 2, FALSE)</f>
        <v>33</v>
      </c>
      <c r="I540">
        <f>VLOOKUP(IFERROR(VALUE(LEFT(C540, SEARCH(" ", C540)-1)), 0),Database!$K$2:$L$22, 2, FALSE)</f>
        <v>85</v>
      </c>
      <c r="J54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540">
        <f t="shared" ca="1" si="8"/>
        <v>31</v>
      </c>
    </row>
    <row r="541" spans="1:11" x14ac:dyDescent="0.3">
      <c r="A541" t="s">
        <v>160</v>
      </c>
      <c r="B541" t="s">
        <v>463</v>
      </c>
      <c r="C541" t="str">
        <f>VLOOKUP(A541, Database!$A$2:$B$459, 2, FALSE)</f>
        <v>9 Days / 8 Nights</v>
      </c>
      <c r="D541" s="8">
        <f>VLOOKUP(A541, Database!$A$2:$C$459, 3, FALSE)</f>
        <v>1110</v>
      </c>
      <c r="E541" s="8">
        <f>Table1[[#This Row],[Price]]*0.75-Table1[[#This Row],[Cost per unit of resources]]</f>
        <v>802.5</v>
      </c>
      <c r="F541" s="8">
        <f>VLOOKUP(IFERROR(VALUE(LEFT(C541, SEARCH(" ", C541)-1)), 0),Database!$E$2:$F$22, 2, FALSE)</f>
        <v>30</v>
      </c>
      <c r="G541">
        <f ca="1">RANDBETWEEN(Table1[[#This Row],[Minimum Demand]]-10, Table1[[#This Row],[Maximum Demand]]+10)</f>
        <v>69</v>
      </c>
      <c r="H541">
        <f>VLOOKUP(IFERROR(VALUE(LEFT(C541, SEARCH(" ", C541)-1)), 0),Database!$H$2:$I$22, 2, FALSE)</f>
        <v>33</v>
      </c>
      <c r="I541">
        <f>VLOOKUP(IFERROR(VALUE(LEFT(C541, SEARCH(" ", C541)-1)), 0),Database!$K$2:$L$22, 2, FALSE)</f>
        <v>85</v>
      </c>
      <c r="J54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541">
        <f t="shared" ca="1" si="8"/>
        <v>31</v>
      </c>
    </row>
    <row r="542" spans="1:11" x14ac:dyDescent="0.3">
      <c r="A542" t="s">
        <v>161</v>
      </c>
      <c r="B542" t="s">
        <v>460</v>
      </c>
      <c r="C542" t="str">
        <f>VLOOKUP(A542, Database!$A$2:$B$459, 2, FALSE)</f>
        <v>9 Days / 8 Nights</v>
      </c>
      <c r="D542" s="8">
        <f>VLOOKUP(A542, Database!$A$2:$C$459, 3, FALSE)</f>
        <v>1170</v>
      </c>
      <c r="E542" s="8">
        <f>Table1[[#This Row],[Price]]*0.75-Table1[[#This Row],[Cost per unit of resources]]</f>
        <v>847.5</v>
      </c>
      <c r="F542" s="8">
        <f>VLOOKUP(IFERROR(VALUE(LEFT(C542, SEARCH(" ", C542)-1)), 0),Database!$E$2:$F$22, 2, FALSE)</f>
        <v>30</v>
      </c>
      <c r="G542">
        <f ca="1">RANDBETWEEN(Table1[[#This Row],[Minimum Demand]]-10, Table1[[#This Row],[Maximum Demand]]+10)</f>
        <v>64</v>
      </c>
      <c r="H542">
        <f>VLOOKUP(IFERROR(VALUE(LEFT(C542, SEARCH(" ", C542)-1)), 0),Database!$H$2:$I$22, 2, FALSE)</f>
        <v>33</v>
      </c>
      <c r="I542">
        <f>VLOOKUP(IFERROR(VALUE(LEFT(C542, SEARCH(" ", C542)-1)), 0),Database!$K$2:$L$22, 2, FALSE)</f>
        <v>85</v>
      </c>
      <c r="J54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542">
        <f t="shared" ca="1" si="8"/>
        <v>36</v>
      </c>
    </row>
    <row r="543" spans="1:11" x14ac:dyDescent="0.3">
      <c r="A543" t="s">
        <v>161</v>
      </c>
      <c r="B543" t="s">
        <v>461</v>
      </c>
      <c r="C543" t="str">
        <f>VLOOKUP(A543, Database!$A$2:$B$459, 2, FALSE)</f>
        <v>9 Days / 8 Nights</v>
      </c>
      <c r="D543" s="8">
        <f>VLOOKUP(A543, Database!$A$2:$C$459, 3, FALSE)</f>
        <v>1170</v>
      </c>
      <c r="E543" s="8">
        <f>Table1[[#This Row],[Price]]*0.75-Table1[[#This Row],[Cost per unit of resources]]</f>
        <v>847.5</v>
      </c>
      <c r="F543" s="8">
        <f>VLOOKUP(IFERROR(VALUE(LEFT(C543, SEARCH(" ", C543)-1)), 0),Database!$E$2:$F$22, 2, FALSE)</f>
        <v>30</v>
      </c>
      <c r="G543">
        <f ca="1">RANDBETWEEN(Table1[[#This Row],[Minimum Demand]]-10, Table1[[#This Row],[Maximum Demand]]+10)</f>
        <v>23</v>
      </c>
      <c r="H543">
        <f>VLOOKUP(IFERROR(VALUE(LEFT(C543, SEARCH(" ", C543)-1)), 0),Database!$H$2:$I$22, 2, FALSE)</f>
        <v>33</v>
      </c>
      <c r="I543">
        <f>VLOOKUP(IFERROR(VALUE(LEFT(C543, SEARCH(" ", C543)-1)), 0),Database!$K$2:$L$22, 2, FALSE)</f>
        <v>85</v>
      </c>
      <c r="J54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543">
        <f t="shared" ca="1" si="8"/>
        <v>38</v>
      </c>
    </row>
    <row r="544" spans="1:11" x14ac:dyDescent="0.3">
      <c r="A544" t="s">
        <v>161</v>
      </c>
      <c r="B544" t="s">
        <v>462</v>
      </c>
      <c r="C544" t="str">
        <f>VLOOKUP(A544, Database!$A$2:$B$459, 2, FALSE)</f>
        <v>9 Days / 8 Nights</v>
      </c>
      <c r="D544" s="8">
        <f>VLOOKUP(A544, Database!$A$2:$C$459, 3, FALSE)</f>
        <v>1170</v>
      </c>
      <c r="E544" s="8">
        <f>Table1[[#This Row],[Price]]*0.75-Table1[[#This Row],[Cost per unit of resources]]</f>
        <v>847.5</v>
      </c>
      <c r="F544" s="8">
        <f>VLOOKUP(IFERROR(VALUE(LEFT(C544, SEARCH(" ", C544)-1)), 0),Database!$E$2:$F$22, 2, FALSE)</f>
        <v>30</v>
      </c>
      <c r="G544">
        <f ca="1">RANDBETWEEN(Table1[[#This Row],[Minimum Demand]]-10, Table1[[#This Row],[Maximum Demand]]+10)</f>
        <v>61</v>
      </c>
      <c r="H544">
        <f>VLOOKUP(IFERROR(VALUE(LEFT(C544, SEARCH(" ", C544)-1)), 0),Database!$H$2:$I$22, 2, FALSE)</f>
        <v>33</v>
      </c>
      <c r="I544">
        <f>VLOOKUP(IFERROR(VALUE(LEFT(C544, SEARCH(" ", C544)-1)), 0),Database!$K$2:$L$22, 2, FALSE)</f>
        <v>85</v>
      </c>
      <c r="J54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544">
        <f t="shared" ca="1" si="8"/>
        <v>34</v>
      </c>
    </row>
    <row r="545" spans="1:11" x14ac:dyDescent="0.3">
      <c r="A545" t="s">
        <v>161</v>
      </c>
      <c r="B545" t="s">
        <v>463</v>
      </c>
      <c r="C545" t="str">
        <f>VLOOKUP(A545, Database!$A$2:$B$459, 2, FALSE)</f>
        <v>9 Days / 8 Nights</v>
      </c>
      <c r="D545" s="8">
        <f>VLOOKUP(A545, Database!$A$2:$C$459, 3, FALSE)</f>
        <v>1170</v>
      </c>
      <c r="E545" s="8">
        <f>Table1[[#This Row],[Price]]*0.75-Table1[[#This Row],[Cost per unit of resources]]</f>
        <v>847.5</v>
      </c>
      <c r="F545" s="8">
        <f>VLOOKUP(IFERROR(VALUE(LEFT(C545, SEARCH(" ", C545)-1)), 0),Database!$E$2:$F$22, 2, FALSE)</f>
        <v>30</v>
      </c>
      <c r="G545">
        <f ca="1">RANDBETWEEN(Table1[[#This Row],[Minimum Demand]]-10, Table1[[#This Row],[Maximum Demand]]+10)</f>
        <v>57</v>
      </c>
      <c r="H545">
        <f>VLOOKUP(IFERROR(VALUE(LEFT(C545, SEARCH(" ", C545)-1)), 0),Database!$H$2:$I$22, 2, FALSE)</f>
        <v>33</v>
      </c>
      <c r="I545">
        <f>VLOOKUP(IFERROR(VALUE(LEFT(C545, SEARCH(" ", C545)-1)), 0),Database!$K$2:$L$22, 2, FALSE)</f>
        <v>85</v>
      </c>
      <c r="J54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545">
        <f t="shared" ca="1" si="8"/>
        <v>26</v>
      </c>
    </row>
    <row r="546" spans="1:11" x14ac:dyDescent="0.3">
      <c r="A546" t="s">
        <v>162</v>
      </c>
      <c r="B546" t="s">
        <v>460</v>
      </c>
      <c r="C546" t="str">
        <f>VLOOKUP(A546, Database!$A$2:$B$459, 2, FALSE)</f>
        <v>10 Days / 9 Nights</v>
      </c>
      <c r="D546" s="8">
        <f>VLOOKUP(A546, Database!$A$2:$C$459, 3, FALSE)</f>
        <v>1299</v>
      </c>
      <c r="E546" s="8">
        <f>Table1[[#This Row],[Price]]*0.75-Table1[[#This Row],[Cost per unit of resources]]</f>
        <v>944.25</v>
      </c>
      <c r="F546" s="8">
        <f>VLOOKUP(IFERROR(VALUE(LEFT(C546, SEARCH(" ", C546)-1)), 0),Database!$E$2:$F$22, 2, FALSE)</f>
        <v>30</v>
      </c>
      <c r="G546">
        <f ca="1">RANDBETWEEN(Table1[[#This Row],[Minimum Demand]]-10, Table1[[#This Row],[Maximum Demand]]+10)</f>
        <v>71</v>
      </c>
      <c r="H546">
        <f>VLOOKUP(IFERROR(VALUE(LEFT(C546, SEARCH(" ", C546)-1)), 0),Database!$H$2:$I$22, 2, FALSE)</f>
        <v>33</v>
      </c>
      <c r="I546">
        <f>VLOOKUP(IFERROR(VALUE(LEFT(C546, SEARCH(" ", C546)-1)), 0),Database!$K$2:$L$22, 2, FALSE)</f>
        <v>85</v>
      </c>
      <c r="J54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546">
        <f t="shared" ca="1" si="8"/>
        <v>39</v>
      </c>
    </row>
    <row r="547" spans="1:11" x14ac:dyDescent="0.3">
      <c r="A547" t="s">
        <v>162</v>
      </c>
      <c r="B547" t="s">
        <v>461</v>
      </c>
      <c r="C547" t="str">
        <f>VLOOKUP(A547, Database!$A$2:$B$459, 2, FALSE)</f>
        <v>10 Days / 9 Nights</v>
      </c>
      <c r="D547" s="8">
        <f>VLOOKUP(A547, Database!$A$2:$C$459, 3, FALSE)</f>
        <v>1299</v>
      </c>
      <c r="E547" s="8">
        <f>Table1[[#This Row],[Price]]*0.75-Table1[[#This Row],[Cost per unit of resources]]</f>
        <v>944.25</v>
      </c>
      <c r="F547" s="8">
        <f>VLOOKUP(IFERROR(VALUE(LEFT(C547, SEARCH(" ", C547)-1)), 0),Database!$E$2:$F$22, 2, FALSE)</f>
        <v>30</v>
      </c>
      <c r="G547">
        <f ca="1">RANDBETWEEN(Table1[[#This Row],[Minimum Demand]]-10, Table1[[#This Row],[Maximum Demand]]+10)</f>
        <v>67</v>
      </c>
      <c r="H547">
        <f>VLOOKUP(IFERROR(VALUE(LEFT(C547, SEARCH(" ", C547)-1)), 0),Database!$H$2:$I$22, 2, FALSE)</f>
        <v>33</v>
      </c>
      <c r="I547">
        <f>VLOOKUP(IFERROR(VALUE(LEFT(C547, SEARCH(" ", C547)-1)), 0),Database!$K$2:$L$22, 2, FALSE)</f>
        <v>85</v>
      </c>
      <c r="J54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547">
        <f t="shared" ca="1" si="8"/>
        <v>29</v>
      </c>
    </row>
    <row r="548" spans="1:11" x14ac:dyDescent="0.3">
      <c r="A548" t="s">
        <v>162</v>
      </c>
      <c r="B548" t="s">
        <v>462</v>
      </c>
      <c r="C548" t="str">
        <f>VLOOKUP(A548, Database!$A$2:$B$459, 2, FALSE)</f>
        <v>10 Days / 9 Nights</v>
      </c>
      <c r="D548" s="8">
        <f>VLOOKUP(A548, Database!$A$2:$C$459, 3, FALSE)</f>
        <v>1299</v>
      </c>
      <c r="E548" s="8">
        <f>Table1[[#This Row],[Price]]*0.75-Table1[[#This Row],[Cost per unit of resources]]</f>
        <v>944.25</v>
      </c>
      <c r="F548" s="8">
        <f>VLOOKUP(IFERROR(VALUE(LEFT(C548, SEARCH(" ", C548)-1)), 0),Database!$E$2:$F$22, 2, FALSE)</f>
        <v>30</v>
      </c>
      <c r="G548">
        <f ca="1">RANDBETWEEN(Table1[[#This Row],[Minimum Demand]]-10, Table1[[#This Row],[Maximum Demand]]+10)</f>
        <v>25</v>
      </c>
      <c r="H548">
        <f>VLOOKUP(IFERROR(VALUE(LEFT(C548, SEARCH(" ", C548)-1)), 0),Database!$H$2:$I$22, 2, FALSE)</f>
        <v>33</v>
      </c>
      <c r="I548">
        <f>VLOOKUP(IFERROR(VALUE(LEFT(C548, SEARCH(" ", C548)-1)), 0),Database!$K$2:$L$22, 2, FALSE)</f>
        <v>85</v>
      </c>
      <c r="J54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548">
        <f t="shared" ca="1" si="8"/>
        <v>40</v>
      </c>
    </row>
    <row r="549" spans="1:11" x14ac:dyDescent="0.3">
      <c r="A549" t="s">
        <v>162</v>
      </c>
      <c r="B549" t="s">
        <v>463</v>
      </c>
      <c r="C549" t="str">
        <f>VLOOKUP(A549, Database!$A$2:$B$459, 2, FALSE)</f>
        <v>10 Days / 9 Nights</v>
      </c>
      <c r="D549" s="8">
        <f>VLOOKUP(A549, Database!$A$2:$C$459, 3, FALSE)</f>
        <v>1299</v>
      </c>
      <c r="E549" s="8">
        <f>Table1[[#This Row],[Price]]*0.75-Table1[[#This Row],[Cost per unit of resources]]</f>
        <v>944.25</v>
      </c>
      <c r="F549" s="8">
        <f>VLOOKUP(IFERROR(VALUE(LEFT(C549, SEARCH(" ", C549)-1)), 0),Database!$E$2:$F$22, 2, FALSE)</f>
        <v>30</v>
      </c>
      <c r="G549">
        <f ca="1">RANDBETWEEN(Table1[[#This Row],[Minimum Demand]]-10, Table1[[#This Row],[Maximum Demand]]+10)</f>
        <v>55</v>
      </c>
      <c r="H549">
        <f>VLOOKUP(IFERROR(VALUE(LEFT(C549, SEARCH(" ", C549)-1)), 0),Database!$H$2:$I$22, 2, FALSE)</f>
        <v>33</v>
      </c>
      <c r="I549">
        <f>VLOOKUP(IFERROR(VALUE(LEFT(C549, SEARCH(" ", C549)-1)), 0),Database!$K$2:$L$22, 2, FALSE)</f>
        <v>85</v>
      </c>
      <c r="J54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549">
        <f t="shared" ca="1" si="8"/>
        <v>28</v>
      </c>
    </row>
    <row r="550" spans="1:11" x14ac:dyDescent="0.3">
      <c r="A550" t="s">
        <v>163</v>
      </c>
      <c r="B550" t="s">
        <v>460</v>
      </c>
      <c r="C550" t="str">
        <f>VLOOKUP(A550, Database!$A$2:$B$459, 2, FALSE)</f>
        <v>10 Days / 9 Nights</v>
      </c>
      <c r="D550" s="8">
        <f>VLOOKUP(A550, Database!$A$2:$C$459, 3, FALSE)</f>
        <v>1440</v>
      </c>
      <c r="E550" s="8">
        <f>Table1[[#This Row],[Price]]*0.75-Table1[[#This Row],[Cost per unit of resources]]</f>
        <v>1050</v>
      </c>
      <c r="F550" s="8">
        <f>VLOOKUP(IFERROR(VALUE(LEFT(C550, SEARCH(" ", C550)-1)), 0),Database!$E$2:$F$22, 2, FALSE)</f>
        <v>30</v>
      </c>
      <c r="G550">
        <f ca="1">RANDBETWEEN(Table1[[#This Row],[Minimum Demand]]-10, Table1[[#This Row],[Maximum Demand]]+10)</f>
        <v>47</v>
      </c>
      <c r="H550">
        <f>VLOOKUP(IFERROR(VALUE(LEFT(C550, SEARCH(" ", C550)-1)), 0),Database!$H$2:$I$22, 2, FALSE)</f>
        <v>33</v>
      </c>
      <c r="I550">
        <f>VLOOKUP(IFERROR(VALUE(LEFT(C550, SEARCH(" ", C550)-1)), 0),Database!$K$2:$L$22, 2, FALSE)</f>
        <v>85</v>
      </c>
      <c r="J55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550">
        <f t="shared" ca="1" si="8"/>
        <v>23</v>
      </c>
    </row>
    <row r="551" spans="1:11" x14ac:dyDescent="0.3">
      <c r="A551" t="s">
        <v>163</v>
      </c>
      <c r="B551" t="s">
        <v>461</v>
      </c>
      <c r="C551" t="str">
        <f>VLOOKUP(A551, Database!$A$2:$B$459, 2, FALSE)</f>
        <v>10 Days / 9 Nights</v>
      </c>
      <c r="D551" s="8">
        <f>VLOOKUP(A551, Database!$A$2:$C$459, 3, FALSE)</f>
        <v>1440</v>
      </c>
      <c r="E551" s="8">
        <f>Table1[[#This Row],[Price]]*0.75-Table1[[#This Row],[Cost per unit of resources]]</f>
        <v>1050</v>
      </c>
      <c r="F551" s="8">
        <f>VLOOKUP(IFERROR(VALUE(LEFT(C551, SEARCH(" ", C551)-1)), 0),Database!$E$2:$F$22, 2, FALSE)</f>
        <v>30</v>
      </c>
      <c r="G551">
        <f ca="1">RANDBETWEEN(Table1[[#This Row],[Minimum Demand]]-10, Table1[[#This Row],[Maximum Demand]]+10)</f>
        <v>31</v>
      </c>
      <c r="H551">
        <f>VLOOKUP(IFERROR(VALUE(LEFT(C551, SEARCH(" ", C551)-1)), 0),Database!$H$2:$I$22, 2, FALSE)</f>
        <v>33</v>
      </c>
      <c r="I551">
        <f>VLOOKUP(IFERROR(VALUE(LEFT(C551, SEARCH(" ", C551)-1)), 0),Database!$K$2:$L$22, 2, FALSE)</f>
        <v>85</v>
      </c>
      <c r="J55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551">
        <f t="shared" ca="1" si="8"/>
        <v>34</v>
      </c>
    </row>
    <row r="552" spans="1:11" x14ac:dyDescent="0.3">
      <c r="A552" t="s">
        <v>163</v>
      </c>
      <c r="B552" t="s">
        <v>462</v>
      </c>
      <c r="C552" t="str">
        <f>VLOOKUP(A552, Database!$A$2:$B$459, 2, FALSE)</f>
        <v>10 Days / 9 Nights</v>
      </c>
      <c r="D552" s="8">
        <f>VLOOKUP(A552, Database!$A$2:$C$459, 3, FALSE)</f>
        <v>1440</v>
      </c>
      <c r="E552" s="8">
        <f>Table1[[#This Row],[Price]]*0.75-Table1[[#This Row],[Cost per unit of resources]]</f>
        <v>1050</v>
      </c>
      <c r="F552" s="8">
        <f>VLOOKUP(IFERROR(VALUE(LEFT(C552, SEARCH(" ", C552)-1)), 0),Database!$E$2:$F$22, 2, FALSE)</f>
        <v>30</v>
      </c>
      <c r="G552">
        <f ca="1">RANDBETWEEN(Table1[[#This Row],[Minimum Demand]]-10, Table1[[#This Row],[Maximum Demand]]+10)</f>
        <v>94</v>
      </c>
      <c r="H552">
        <f>VLOOKUP(IFERROR(VALUE(LEFT(C552, SEARCH(" ", C552)-1)), 0),Database!$H$2:$I$22, 2, FALSE)</f>
        <v>33</v>
      </c>
      <c r="I552">
        <f>VLOOKUP(IFERROR(VALUE(LEFT(C552, SEARCH(" ", C552)-1)), 0),Database!$K$2:$L$22, 2, FALSE)</f>
        <v>85</v>
      </c>
      <c r="J55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552">
        <f t="shared" ca="1" si="8"/>
        <v>23</v>
      </c>
    </row>
    <row r="553" spans="1:11" x14ac:dyDescent="0.3">
      <c r="A553" t="s">
        <v>163</v>
      </c>
      <c r="B553" t="s">
        <v>463</v>
      </c>
      <c r="C553" t="str">
        <f>VLOOKUP(A553, Database!$A$2:$B$459, 2, FALSE)</f>
        <v>10 Days / 9 Nights</v>
      </c>
      <c r="D553" s="8">
        <f>VLOOKUP(A553, Database!$A$2:$C$459, 3, FALSE)</f>
        <v>1440</v>
      </c>
      <c r="E553" s="8">
        <f>Table1[[#This Row],[Price]]*0.75-Table1[[#This Row],[Cost per unit of resources]]</f>
        <v>1050</v>
      </c>
      <c r="F553" s="8">
        <f>VLOOKUP(IFERROR(VALUE(LEFT(C553, SEARCH(" ", C553)-1)), 0),Database!$E$2:$F$22, 2, FALSE)</f>
        <v>30</v>
      </c>
      <c r="G553">
        <f ca="1">RANDBETWEEN(Table1[[#This Row],[Minimum Demand]]-10, Table1[[#This Row],[Maximum Demand]]+10)</f>
        <v>60</v>
      </c>
      <c r="H553">
        <f>VLOOKUP(IFERROR(VALUE(LEFT(C553, SEARCH(" ", C553)-1)), 0),Database!$H$2:$I$22, 2, FALSE)</f>
        <v>33</v>
      </c>
      <c r="I553">
        <f>VLOOKUP(IFERROR(VALUE(LEFT(C553, SEARCH(" ", C553)-1)), 0),Database!$K$2:$L$22, 2, FALSE)</f>
        <v>85</v>
      </c>
      <c r="J55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553">
        <f t="shared" ca="1" si="8"/>
        <v>38</v>
      </c>
    </row>
    <row r="554" spans="1:11" x14ac:dyDescent="0.3">
      <c r="A554" t="s">
        <v>164</v>
      </c>
      <c r="B554" t="s">
        <v>460</v>
      </c>
      <c r="C554" t="str">
        <f>VLOOKUP(A554, Database!$A$2:$B$459, 2, FALSE)</f>
        <v>11 Days / 10 Nights</v>
      </c>
      <c r="D554" s="8">
        <f>VLOOKUP(A554, Database!$A$2:$C$459, 3, FALSE)</f>
        <v>1220</v>
      </c>
      <c r="E554" s="8">
        <f>Table1[[#This Row],[Price]]*0.75-Table1[[#This Row],[Cost per unit of resources]]</f>
        <v>885</v>
      </c>
      <c r="F554" s="8">
        <f>VLOOKUP(IFERROR(VALUE(LEFT(C554, SEARCH(" ", C554)-1)), 0),Database!$E$2:$F$22, 2, FALSE)</f>
        <v>30</v>
      </c>
      <c r="G554">
        <f ca="1">RANDBETWEEN(Table1[[#This Row],[Minimum Demand]]-10, Table1[[#This Row],[Maximum Demand]]+10)</f>
        <v>73</v>
      </c>
      <c r="H554">
        <f>VLOOKUP(IFERROR(VALUE(LEFT(C554, SEARCH(" ", C554)-1)), 0),Database!$H$2:$I$22, 2, FALSE)</f>
        <v>33</v>
      </c>
      <c r="I554">
        <f>VLOOKUP(IFERROR(VALUE(LEFT(C554, SEARCH(" ", C554)-1)), 0),Database!$K$2:$L$22, 2, FALSE)</f>
        <v>85</v>
      </c>
      <c r="J55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554">
        <f t="shared" ca="1" si="8"/>
        <v>27</v>
      </c>
    </row>
    <row r="555" spans="1:11" x14ac:dyDescent="0.3">
      <c r="A555" t="s">
        <v>164</v>
      </c>
      <c r="B555" t="s">
        <v>461</v>
      </c>
      <c r="C555" t="str">
        <f>VLOOKUP(A555, Database!$A$2:$B$459, 2, FALSE)</f>
        <v>11 Days / 10 Nights</v>
      </c>
      <c r="D555" s="8">
        <f>VLOOKUP(A555, Database!$A$2:$C$459, 3, FALSE)</f>
        <v>1220</v>
      </c>
      <c r="E555" s="8">
        <f>Table1[[#This Row],[Price]]*0.75-Table1[[#This Row],[Cost per unit of resources]]</f>
        <v>885</v>
      </c>
      <c r="F555" s="8">
        <f>VLOOKUP(IFERROR(VALUE(LEFT(C555, SEARCH(" ", C555)-1)), 0),Database!$E$2:$F$22, 2, FALSE)</f>
        <v>30</v>
      </c>
      <c r="G555">
        <f ca="1">RANDBETWEEN(Table1[[#This Row],[Minimum Demand]]-10, Table1[[#This Row],[Maximum Demand]]+10)</f>
        <v>38</v>
      </c>
      <c r="H555">
        <f>VLOOKUP(IFERROR(VALUE(LEFT(C555, SEARCH(" ", C555)-1)), 0),Database!$H$2:$I$22, 2, FALSE)</f>
        <v>33</v>
      </c>
      <c r="I555">
        <f>VLOOKUP(IFERROR(VALUE(LEFT(C555, SEARCH(" ", C555)-1)), 0),Database!$K$2:$L$22, 2, FALSE)</f>
        <v>85</v>
      </c>
      <c r="J55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555">
        <f t="shared" ca="1" si="8"/>
        <v>22</v>
      </c>
    </row>
    <row r="556" spans="1:11" x14ac:dyDescent="0.3">
      <c r="A556" t="s">
        <v>164</v>
      </c>
      <c r="B556" t="s">
        <v>462</v>
      </c>
      <c r="C556" t="str">
        <f>VLOOKUP(A556, Database!$A$2:$B$459, 2, FALSE)</f>
        <v>11 Days / 10 Nights</v>
      </c>
      <c r="D556" s="8">
        <f>VLOOKUP(A556, Database!$A$2:$C$459, 3, FALSE)</f>
        <v>1220</v>
      </c>
      <c r="E556" s="8">
        <f>Table1[[#This Row],[Price]]*0.75-Table1[[#This Row],[Cost per unit of resources]]</f>
        <v>885</v>
      </c>
      <c r="F556" s="8">
        <f>VLOOKUP(IFERROR(VALUE(LEFT(C556, SEARCH(" ", C556)-1)), 0),Database!$E$2:$F$22, 2, FALSE)</f>
        <v>30</v>
      </c>
      <c r="G556">
        <f ca="1">RANDBETWEEN(Table1[[#This Row],[Minimum Demand]]-10, Table1[[#This Row],[Maximum Demand]]+10)</f>
        <v>60</v>
      </c>
      <c r="H556">
        <f>VLOOKUP(IFERROR(VALUE(LEFT(C556, SEARCH(" ", C556)-1)), 0),Database!$H$2:$I$22, 2, FALSE)</f>
        <v>33</v>
      </c>
      <c r="I556">
        <f>VLOOKUP(IFERROR(VALUE(LEFT(C556, SEARCH(" ", C556)-1)), 0),Database!$K$2:$L$22, 2, FALSE)</f>
        <v>85</v>
      </c>
      <c r="J55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556">
        <f t="shared" ca="1" si="8"/>
        <v>29</v>
      </c>
    </row>
    <row r="557" spans="1:11" x14ac:dyDescent="0.3">
      <c r="A557" t="s">
        <v>164</v>
      </c>
      <c r="B557" t="s">
        <v>463</v>
      </c>
      <c r="C557" t="str">
        <f>VLOOKUP(A557, Database!$A$2:$B$459, 2, FALSE)</f>
        <v>11 Days / 10 Nights</v>
      </c>
      <c r="D557" s="8">
        <f>VLOOKUP(A557, Database!$A$2:$C$459, 3, FALSE)</f>
        <v>1220</v>
      </c>
      <c r="E557" s="8">
        <f>Table1[[#This Row],[Price]]*0.75-Table1[[#This Row],[Cost per unit of resources]]</f>
        <v>885</v>
      </c>
      <c r="F557" s="8">
        <f>VLOOKUP(IFERROR(VALUE(LEFT(C557, SEARCH(" ", C557)-1)), 0),Database!$E$2:$F$22, 2, FALSE)</f>
        <v>30</v>
      </c>
      <c r="G557">
        <f ca="1">RANDBETWEEN(Table1[[#This Row],[Minimum Demand]]-10, Table1[[#This Row],[Maximum Demand]]+10)</f>
        <v>35</v>
      </c>
      <c r="H557">
        <f>VLOOKUP(IFERROR(VALUE(LEFT(C557, SEARCH(" ", C557)-1)), 0),Database!$H$2:$I$22, 2, FALSE)</f>
        <v>33</v>
      </c>
      <c r="I557">
        <f>VLOOKUP(IFERROR(VALUE(LEFT(C557, SEARCH(" ", C557)-1)), 0),Database!$K$2:$L$22, 2, FALSE)</f>
        <v>85</v>
      </c>
      <c r="J55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557">
        <f t="shared" ca="1" si="8"/>
        <v>26</v>
      </c>
    </row>
    <row r="558" spans="1:11" x14ac:dyDescent="0.3">
      <c r="A558" t="s">
        <v>165</v>
      </c>
      <c r="B558" t="s">
        <v>460</v>
      </c>
      <c r="C558" t="str">
        <f>VLOOKUP(A558, Database!$A$2:$B$459, 2, FALSE)</f>
        <v>11 Days / 10 Nights</v>
      </c>
      <c r="D558" s="8">
        <f>VLOOKUP(A558, Database!$A$2:$C$459, 3, FALSE)</f>
        <v>1460</v>
      </c>
      <c r="E558" s="8">
        <f>Table1[[#This Row],[Price]]*0.75-Table1[[#This Row],[Cost per unit of resources]]</f>
        <v>1065</v>
      </c>
      <c r="F558" s="8">
        <f>VLOOKUP(IFERROR(VALUE(LEFT(C558, SEARCH(" ", C558)-1)), 0),Database!$E$2:$F$22, 2, FALSE)</f>
        <v>30</v>
      </c>
      <c r="G558">
        <f ca="1">RANDBETWEEN(Table1[[#This Row],[Minimum Demand]]-10, Table1[[#This Row],[Maximum Demand]]+10)</f>
        <v>63</v>
      </c>
      <c r="H558">
        <f>VLOOKUP(IFERROR(VALUE(LEFT(C558, SEARCH(" ", C558)-1)), 0),Database!$H$2:$I$22, 2, FALSE)</f>
        <v>33</v>
      </c>
      <c r="I558">
        <f>VLOOKUP(IFERROR(VALUE(LEFT(C558, SEARCH(" ", C558)-1)), 0),Database!$K$2:$L$22, 2, FALSE)</f>
        <v>85</v>
      </c>
      <c r="J55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558">
        <f t="shared" ca="1" si="8"/>
        <v>22</v>
      </c>
    </row>
    <row r="559" spans="1:11" x14ac:dyDescent="0.3">
      <c r="A559" t="s">
        <v>165</v>
      </c>
      <c r="B559" t="s">
        <v>461</v>
      </c>
      <c r="C559" t="str">
        <f>VLOOKUP(A559, Database!$A$2:$B$459, 2, FALSE)</f>
        <v>11 Days / 10 Nights</v>
      </c>
      <c r="D559" s="8">
        <f>VLOOKUP(A559, Database!$A$2:$C$459, 3, FALSE)</f>
        <v>1460</v>
      </c>
      <c r="E559" s="8">
        <f>Table1[[#This Row],[Price]]*0.75-Table1[[#This Row],[Cost per unit of resources]]</f>
        <v>1065</v>
      </c>
      <c r="F559" s="8">
        <f>VLOOKUP(IFERROR(VALUE(LEFT(C559, SEARCH(" ", C559)-1)), 0),Database!$E$2:$F$22, 2, FALSE)</f>
        <v>30</v>
      </c>
      <c r="G559">
        <f ca="1">RANDBETWEEN(Table1[[#This Row],[Minimum Demand]]-10, Table1[[#This Row],[Maximum Demand]]+10)</f>
        <v>71</v>
      </c>
      <c r="H559">
        <f>VLOOKUP(IFERROR(VALUE(LEFT(C559, SEARCH(" ", C559)-1)), 0),Database!$H$2:$I$22, 2, FALSE)</f>
        <v>33</v>
      </c>
      <c r="I559">
        <f>VLOOKUP(IFERROR(VALUE(LEFT(C559, SEARCH(" ", C559)-1)), 0),Database!$K$2:$L$22, 2, FALSE)</f>
        <v>85</v>
      </c>
      <c r="J55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559">
        <f t="shared" ca="1" si="8"/>
        <v>22</v>
      </c>
    </row>
    <row r="560" spans="1:11" x14ac:dyDescent="0.3">
      <c r="A560" t="s">
        <v>165</v>
      </c>
      <c r="B560" t="s">
        <v>462</v>
      </c>
      <c r="C560" t="str">
        <f>VLOOKUP(A560, Database!$A$2:$B$459, 2, FALSE)</f>
        <v>11 Days / 10 Nights</v>
      </c>
      <c r="D560" s="8">
        <f>VLOOKUP(A560, Database!$A$2:$C$459, 3, FALSE)</f>
        <v>1460</v>
      </c>
      <c r="E560" s="8">
        <f>Table1[[#This Row],[Price]]*0.75-Table1[[#This Row],[Cost per unit of resources]]</f>
        <v>1065</v>
      </c>
      <c r="F560" s="8">
        <f>VLOOKUP(IFERROR(VALUE(LEFT(C560, SEARCH(" ", C560)-1)), 0),Database!$E$2:$F$22, 2, FALSE)</f>
        <v>30</v>
      </c>
      <c r="G560">
        <f ca="1">RANDBETWEEN(Table1[[#This Row],[Minimum Demand]]-10, Table1[[#This Row],[Maximum Demand]]+10)</f>
        <v>37</v>
      </c>
      <c r="H560">
        <f>VLOOKUP(IFERROR(VALUE(LEFT(C560, SEARCH(" ", C560)-1)), 0),Database!$H$2:$I$22, 2, FALSE)</f>
        <v>33</v>
      </c>
      <c r="I560">
        <f>VLOOKUP(IFERROR(VALUE(LEFT(C560, SEARCH(" ", C560)-1)), 0),Database!$K$2:$L$22, 2, FALSE)</f>
        <v>85</v>
      </c>
      <c r="J56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560">
        <f t="shared" ca="1" si="8"/>
        <v>23</v>
      </c>
    </row>
    <row r="561" spans="1:11" x14ac:dyDescent="0.3">
      <c r="A561" t="s">
        <v>165</v>
      </c>
      <c r="B561" t="s">
        <v>463</v>
      </c>
      <c r="C561" t="str">
        <f>VLOOKUP(A561, Database!$A$2:$B$459, 2, FALSE)</f>
        <v>11 Days / 10 Nights</v>
      </c>
      <c r="D561" s="8">
        <f>VLOOKUP(A561, Database!$A$2:$C$459, 3, FALSE)</f>
        <v>1460</v>
      </c>
      <c r="E561" s="8">
        <f>Table1[[#This Row],[Price]]*0.75-Table1[[#This Row],[Cost per unit of resources]]</f>
        <v>1065</v>
      </c>
      <c r="F561" s="8">
        <f>VLOOKUP(IFERROR(VALUE(LEFT(C561, SEARCH(" ", C561)-1)), 0),Database!$E$2:$F$22, 2, FALSE)</f>
        <v>30</v>
      </c>
      <c r="G561">
        <f ca="1">RANDBETWEEN(Table1[[#This Row],[Minimum Demand]]-10, Table1[[#This Row],[Maximum Demand]]+10)</f>
        <v>90</v>
      </c>
      <c r="H561">
        <f>VLOOKUP(IFERROR(VALUE(LEFT(C561, SEARCH(" ", C561)-1)), 0),Database!$H$2:$I$22, 2, FALSE)</f>
        <v>33</v>
      </c>
      <c r="I561">
        <f>VLOOKUP(IFERROR(VALUE(LEFT(C561, SEARCH(" ", C561)-1)), 0),Database!$K$2:$L$22, 2, FALSE)</f>
        <v>85</v>
      </c>
      <c r="J56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561">
        <f t="shared" ca="1" si="8"/>
        <v>26</v>
      </c>
    </row>
    <row r="562" spans="1:11" x14ac:dyDescent="0.3">
      <c r="A562" t="s">
        <v>166</v>
      </c>
      <c r="B562" t="s">
        <v>460</v>
      </c>
      <c r="C562" t="str">
        <f>VLOOKUP(A562, Database!$A$2:$B$459, 2, FALSE)</f>
        <v>11 Days / 10 Nights</v>
      </c>
      <c r="D562" s="8">
        <f>VLOOKUP(A562, Database!$A$2:$C$459, 3, FALSE)</f>
        <v>1360</v>
      </c>
      <c r="E562" s="8">
        <f>Table1[[#This Row],[Price]]*0.75-Table1[[#This Row],[Cost per unit of resources]]</f>
        <v>990</v>
      </c>
      <c r="F562" s="8">
        <f>VLOOKUP(IFERROR(VALUE(LEFT(C562, SEARCH(" ", C562)-1)), 0),Database!$E$2:$F$22, 2, FALSE)</f>
        <v>30</v>
      </c>
      <c r="G562">
        <f ca="1">RANDBETWEEN(Table1[[#This Row],[Minimum Demand]]-10, Table1[[#This Row],[Maximum Demand]]+10)</f>
        <v>37</v>
      </c>
      <c r="H562">
        <f>VLOOKUP(IFERROR(VALUE(LEFT(C562, SEARCH(" ", C562)-1)), 0),Database!$H$2:$I$22, 2, FALSE)</f>
        <v>33</v>
      </c>
      <c r="I562">
        <f>VLOOKUP(IFERROR(VALUE(LEFT(C562, SEARCH(" ", C562)-1)), 0),Database!$K$2:$L$22, 2, FALSE)</f>
        <v>85</v>
      </c>
      <c r="J56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562">
        <f t="shared" ca="1" si="8"/>
        <v>27</v>
      </c>
    </row>
    <row r="563" spans="1:11" x14ac:dyDescent="0.3">
      <c r="A563" t="s">
        <v>166</v>
      </c>
      <c r="B563" t="s">
        <v>461</v>
      </c>
      <c r="C563" t="str">
        <f>VLOOKUP(A563, Database!$A$2:$B$459, 2, FALSE)</f>
        <v>11 Days / 10 Nights</v>
      </c>
      <c r="D563" s="8">
        <f>VLOOKUP(A563, Database!$A$2:$C$459, 3, FALSE)</f>
        <v>1360</v>
      </c>
      <c r="E563" s="8">
        <f>Table1[[#This Row],[Price]]*0.75-Table1[[#This Row],[Cost per unit of resources]]</f>
        <v>990</v>
      </c>
      <c r="F563" s="8">
        <f>VLOOKUP(IFERROR(VALUE(LEFT(C563, SEARCH(" ", C563)-1)), 0),Database!$E$2:$F$22, 2, FALSE)</f>
        <v>30</v>
      </c>
      <c r="G563">
        <f ca="1">RANDBETWEEN(Table1[[#This Row],[Minimum Demand]]-10, Table1[[#This Row],[Maximum Demand]]+10)</f>
        <v>66</v>
      </c>
      <c r="H563">
        <f>VLOOKUP(IFERROR(VALUE(LEFT(C563, SEARCH(" ", C563)-1)), 0),Database!$H$2:$I$22, 2, FALSE)</f>
        <v>33</v>
      </c>
      <c r="I563">
        <f>VLOOKUP(IFERROR(VALUE(LEFT(C563, SEARCH(" ", C563)-1)), 0),Database!$K$2:$L$22, 2, FALSE)</f>
        <v>85</v>
      </c>
      <c r="J56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563">
        <f t="shared" ca="1" si="8"/>
        <v>22</v>
      </c>
    </row>
    <row r="564" spans="1:11" x14ac:dyDescent="0.3">
      <c r="A564" t="s">
        <v>166</v>
      </c>
      <c r="B564" t="s">
        <v>462</v>
      </c>
      <c r="C564" t="str">
        <f>VLOOKUP(A564, Database!$A$2:$B$459, 2, FALSE)</f>
        <v>11 Days / 10 Nights</v>
      </c>
      <c r="D564" s="8">
        <f>VLOOKUP(A564, Database!$A$2:$C$459, 3, FALSE)</f>
        <v>1360</v>
      </c>
      <c r="E564" s="8">
        <f>Table1[[#This Row],[Price]]*0.75-Table1[[#This Row],[Cost per unit of resources]]</f>
        <v>990</v>
      </c>
      <c r="F564" s="8">
        <f>VLOOKUP(IFERROR(VALUE(LEFT(C564, SEARCH(" ", C564)-1)), 0),Database!$E$2:$F$22, 2, FALSE)</f>
        <v>30</v>
      </c>
      <c r="G564">
        <f ca="1">RANDBETWEEN(Table1[[#This Row],[Minimum Demand]]-10, Table1[[#This Row],[Maximum Demand]]+10)</f>
        <v>80</v>
      </c>
      <c r="H564">
        <f>VLOOKUP(IFERROR(VALUE(LEFT(C564, SEARCH(" ", C564)-1)), 0),Database!$H$2:$I$22, 2, FALSE)</f>
        <v>33</v>
      </c>
      <c r="I564">
        <f>VLOOKUP(IFERROR(VALUE(LEFT(C564, SEARCH(" ", C564)-1)), 0),Database!$K$2:$L$22, 2, FALSE)</f>
        <v>85</v>
      </c>
      <c r="J56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564">
        <f t="shared" ca="1" si="8"/>
        <v>38</v>
      </c>
    </row>
    <row r="565" spans="1:11" x14ac:dyDescent="0.3">
      <c r="A565" t="s">
        <v>166</v>
      </c>
      <c r="B565" t="s">
        <v>463</v>
      </c>
      <c r="C565" t="str">
        <f>VLOOKUP(A565, Database!$A$2:$B$459, 2, FALSE)</f>
        <v>11 Days / 10 Nights</v>
      </c>
      <c r="D565" s="8">
        <f>VLOOKUP(A565, Database!$A$2:$C$459, 3, FALSE)</f>
        <v>1360</v>
      </c>
      <c r="E565" s="8">
        <f>Table1[[#This Row],[Price]]*0.75-Table1[[#This Row],[Cost per unit of resources]]</f>
        <v>990</v>
      </c>
      <c r="F565" s="8">
        <f>VLOOKUP(IFERROR(VALUE(LEFT(C565, SEARCH(" ", C565)-1)), 0),Database!$E$2:$F$22, 2, FALSE)</f>
        <v>30</v>
      </c>
      <c r="G565">
        <f ca="1">RANDBETWEEN(Table1[[#This Row],[Minimum Demand]]-10, Table1[[#This Row],[Maximum Demand]]+10)</f>
        <v>91</v>
      </c>
      <c r="H565">
        <f>VLOOKUP(IFERROR(VALUE(LEFT(C565, SEARCH(" ", C565)-1)), 0),Database!$H$2:$I$22, 2, FALSE)</f>
        <v>33</v>
      </c>
      <c r="I565">
        <f>VLOOKUP(IFERROR(VALUE(LEFT(C565, SEARCH(" ", C565)-1)), 0),Database!$K$2:$L$22, 2, FALSE)</f>
        <v>85</v>
      </c>
      <c r="J56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565">
        <f t="shared" ca="1" si="8"/>
        <v>35</v>
      </c>
    </row>
    <row r="566" spans="1:11" x14ac:dyDescent="0.3">
      <c r="A566" t="s">
        <v>167</v>
      </c>
      <c r="B566" t="s">
        <v>460</v>
      </c>
      <c r="C566" t="str">
        <f>VLOOKUP(A566, Database!$A$2:$B$459, 2, FALSE)</f>
        <v>5 Days / 4 Nights</v>
      </c>
      <c r="D566" s="8">
        <f>VLOOKUP(A566, Database!$A$2:$C$459, 3, FALSE)</f>
        <v>720</v>
      </c>
      <c r="E566" s="8">
        <f>Table1[[#This Row],[Price]]*0.75-Table1[[#This Row],[Cost per unit of resources]]</f>
        <v>520</v>
      </c>
      <c r="F566" s="8">
        <f>VLOOKUP(IFERROR(VALUE(LEFT(C566, SEARCH(" ", C566)-1)), 0),Database!$E$2:$F$22, 2, FALSE)</f>
        <v>20</v>
      </c>
      <c r="G566">
        <f ca="1">RANDBETWEEN(Table1[[#This Row],[Minimum Demand]]-10, Table1[[#This Row],[Maximum Demand]]+10)</f>
        <v>57</v>
      </c>
      <c r="H566">
        <f>VLOOKUP(IFERROR(VALUE(LEFT(C566, SEARCH(" ", C566)-1)), 0),Database!$H$2:$I$22, 2, FALSE)</f>
        <v>50</v>
      </c>
      <c r="I566">
        <f>VLOOKUP(IFERROR(VALUE(LEFT(C566, SEARCH(" ", C566)-1)), 0),Database!$K$2:$L$22, 2, FALSE)</f>
        <v>105</v>
      </c>
      <c r="J56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566">
        <f t="shared" ca="1" si="8"/>
        <v>28</v>
      </c>
    </row>
    <row r="567" spans="1:11" x14ac:dyDescent="0.3">
      <c r="A567" t="s">
        <v>167</v>
      </c>
      <c r="B567" t="s">
        <v>461</v>
      </c>
      <c r="C567" t="str">
        <f>VLOOKUP(A567, Database!$A$2:$B$459, 2, FALSE)</f>
        <v>5 Days / 4 Nights</v>
      </c>
      <c r="D567" s="8">
        <f>VLOOKUP(A567, Database!$A$2:$C$459, 3, FALSE)</f>
        <v>720</v>
      </c>
      <c r="E567" s="8">
        <f>Table1[[#This Row],[Price]]*0.75-Table1[[#This Row],[Cost per unit of resources]]</f>
        <v>520</v>
      </c>
      <c r="F567" s="8">
        <f>VLOOKUP(IFERROR(VALUE(LEFT(C567, SEARCH(" ", C567)-1)), 0),Database!$E$2:$F$22, 2, FALSE)</f>
        <v>20</v>
      </c>
      <c r="G567">
        <f ca="1">RANDBETWEEN(Table1[[#This Row],[Minimum Demand]]-10, Table1[[#This Row],[Maximum Demand]]+10)</f>
        <v>40</v>
      </c>
      <c r="H567">
        <f>VLOOKUP(IFERROR(VALUE(LEFT(C567, SEARCH(" ", C567)-1)), 0),Database!$H$2:$I$22, 2, FALSE)</f>
        <v>50</v>
      </c>
      <c r="I567">
        <f>VLOOKUP(IFERROR(VALUE(LEFT(C567, SEARCH(" ", C567)-1)), 0),Database!$K$2:$L$22, 2, FALSE)</f>
        <v>105</v>
      </c>
      <c r="J56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567">
        <f t="shared" ca="1" si="8"/>
        <v>37</v>
      </c>
    </row>
    <row r="568" spans="1:11" x14ac:dyDescent="0.3">
      <c r="A568" t="s">
        <v>167</v>
      </c>
      <c r="B568" t="s">
        <v>462</v>
      </c>
      <c r="C568" t="str">
        <f>VLOOKUP(A568, Database!$A$2:$B$459, 2, FALSE)</f>
        <v>5 Days / 4 Nights</v>
      </c>
      <c r="D568" s="8">
        <f>VLOOKUP(A568, Database!$A$2:$C$459, 3, FALSE)</f>
        <v>720</v>
      </c>
      <c r="E568" s="8">
        <f>Table1[[#This Row],[Price]]*0.75-Table1[[#This Row],[Cost per unit of resources]]</f>
        <v>520</v>
      </c>
      <c r="F568" s="8">
        <f>VLOOKUP(IFERROR(VALUE(LEFT(C568, SEARCH(" ", C568)-1)), 0),Database!$E$2:$F$22, 2, FALSE)</f>
        <v>20</v>
      </c>
      <c r="G568">
        <f ca="1">RANDBETWEEN(Table1[[#This Row],[Minimum Demand]]-10, Table1[[#This Row],[Maximum Demand]]+10)</f>
        <v>45</v>
      </c>
      <c r="H568">
        <f>VLOOKUP(IFERROR(VALUE(LEFT(C568, SEARCH(" ", C568)-1)), 0),Database!$H$2:$I$22, 2, FALSE)</f>
        <v>50</v>
      </c>
      <c r="I568">
        <f>VLOOKUP(IFERROR(VALUE(LEFT(C568, SEARCH(" ", C568)-1)), 0),Database!$K$2:$L$22, 2, FALSE)</f>
        <v>105</v>
      </c>
      <c r="J56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568">
        <f t="shared" ca="1" si="8"/>
        <v>28</v>
      </c>
    </row>
    <row r="569" spans="1:11" x14ac:dyDescent="0.3">
      <c r="A569" t="s">
        <v>167</v>
      </c>
      <c r="B569" t="s">
        <v>463</v>
      </c>
      <c r="C569" t="str">
        <f>VLOOKUP(A569, Database!$A$2:$B$459, 2, FALSE)</f>
        <v>5 Days / 4 Nights</v>
      </c>
      <c r="D569" s="8">
        <f>VLOOKUP(A569, Database!$A$2:$C$459, 3, FALSE)</f>
        <v>720</v>
      </c>
      <c r="E569" s="8">
        <f>Table1[[#This Row],[Price]]*0.75-Table1[[#This Row],[Cost per unit of resources]]</f>
        <v>520</v>
      </c>
      <c r="F569" s="8">
        <f>VLOOKUP(IFERROR(VALUE(LEFT(C569, SEARCH(" ", C569)-1)), 0),Database!$E$2:$F$22, 2, FALSE)</f>
        <v>20</v>
      </c>
      <c r="G569">
        <f ca="1">RANDBETWEEN(Table1[[#This Row],[Minimum Demand]]-10, Table1[[#This Row],[Maximum Demand]]+10)</f>
        <v>114</v>
      </c>
      <c r="H569">
        <f>VLOOKUP(IFERROR(VALUE(LEFT(C569, SEARCH(" ", C569)-1)), 0),Database!$H$2:$I$22, 2, FALSE)</f>
        <v>50</v>
      </c>
      <c r="I569">
        <f>VLOOKUP(IFERROR(VALUE(LEFT(C569, SEARCH(" ", C569)-1)), 0),Database!$K$2:$L$22, 2, FALSE)</f>
        <v>105</v>
      </c>
      <c r="J56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569">
        <f t="shared" ca="1" si="8"/>
        <v>23</v>
      </c>
    </row>
    <row r="570" spans="1:11" x14ac:dyDescent="0.3">
      <c r="A570" t="s">
        <v>168</v>
      </c>
      <c r="B570" t="s">
        <v>460</v>
      </c>
      <c r="C570" t="str">
        <f>VLOOKUP(A570, Database!$A$2:$B$459, 2, FALSE)</f>
        <v>1 Day</v>
      </c>
      <c r="D570" s="8">
        <f>VLOOKUP(A570, Database!$A$2:$C$459, 3, FALSE)</f>
        <v>30</v>
      </c>
      <c r="E570" s="8">
        <f>Table1[[#This Row],[Price]]*0.75-Table1[[#This Row],[Cost per unit of resources]]</f>
        <v>12.5</v>
      </c>
      <c r="F570" s="8">
        <f>VLOOKUP(IFERROR(VALUE(LEFT(C570, SEARCH(" ", C570)-1)), 0),Database!$E$2:$F$22, 2, FALSE)</f>
        <v>10</v>
      </c>
      <c r="G570">
        <f ca="1">RANDBETWEEN(Table1[[#This Row],[Minimum Demand]]-10, Table1[[#This Row],[Maximum Demand]]+10)</f>
        <v>83</v>
      </c>
      <c r="H570">
        <f>VLOOKUP(IFERROR(VALUE(LEFT(C570, SEARCH(" ", C570)-1)), 0),Database!$H$2:$I$22, 2, FALSE)</f>
        <v>50</v>
      </c>
      <c r="I570">
        <f>VLOOKUP(IFERROR(VALUE(LEFT(C570, SEARCH(" ", C570)-1)), 0),Database!$K$2:$L$22, 2, FALSE)</f>
        <v>105</v>
      </c>
      <c r="J57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570">
        <f t="shared" ca="1" si="8"/>
        <v>23</v>
      </c>
    </row>
    <row r="571" spans="1:11" x14ac:dyDescent="0.3">
      <c r="A571" t="s">
        <v>168</v>
      </c>
      <c r="B571" t="s">
        <v>461</v>
      </c>
      <c r="C571" t="str">
        <f>VLOOKUP(A571, Database!$A$2:$B$459, 2, FALSE)</f>
        <v>1 Day</v>
      </c>
      <c r="D571" s="8">
        <f>VLOOKUP(A571, Database!$A$2:$C$459, 3, FALSE)</f>
        <v>30</v>
      </c>
      <c r="E571" s="8">
        <f>Table1[[#This Row],[Price]]*0.75-Table1[[#This Row],[Cost per unit of resources]]</f>
        <v>12.5</v>
      </c>
      <c r="F571" s="8">
        <f>VLOOKUP(IFERROR(VALUE(LEFT(C571, SEARCH(" ", C571)-1)), 0),Database!$E$2:$F$22, 2, FALSE)</f>
        <v>10</v>
      </c>
      <c r="G571">
        <f ca="1">RANDBETWEEN(Table1[[#This Row],[Minimum Demand]]-10, Table1[[#This Row],[Maximum Demand]]+10)</f>
        <v>41</v>
      </c>
      <c r="H571">
        <f>VLOOKUP(IFERROR(VALUE(LEFT(C571, SEARCH(" ", C571)-1)), 0),Database!$H$2:$I$22, 2, FALSE)</f>
        <v>50</v>
      </c>
      <c r="I571">
        <f>VLOOKUP(IFERROR(VALUE(LEFT(C571, SEARCH(" ", C571)-1)), 0),Database!$K$2:$L$22, 2, FALSE)</f>
        <v>105</v>
      </c>
      <c r="J57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571">
        <f t="shared" ca="1" si="8"/>
        <v>35</v>
      </c>
    </row>
    <row r="572" spans="1:11" x14ac:dyDescent="0.3">
      <c r="A572" t="s">
        <v>168</v>
      </c>
      <c r="B572" t="s">
        <v>463</v>
      </c>
      <c r="C572" t="str">
        <f>VLOOKUP(A572, Database!$A$2:$B$459, 2, FALSE)</f>
        <v>1 Day</v>
      </c>
      <c r="D572" s="8">
        <f>VLOOKUP(A572, Database!$A$2:$C$459, 3, FALSE)</f>
        <v>30</v>
      </c>
      <c r="E572" s="8">
        <f>Table1[[#This Row],[Price]]*0.75-Table1[[#This Row],[Cost per unit of resources]]</f>
        <v>12.5</v>
      </c>
      <c r="F572" s="8">
        <f>VLOOKUP(IFERROR(VALUE(LEFT(C572, SEARCH(" ", C572)-1)), 0),Database!$E$2:$F$22, 2, FALSE)</f>
        <v>10</v>
      </c>
      <c r="G572">
        <f ca="1">RANDBETWEEN(Table1[[#This Row],[Minimum Demand]]-10, Table1[[#This Row],[Maximum Demand]]+10)</f>
        <v>43</v>
      </c>
      <c r="H572">
        <f>VLOOKUP(IFERROR(VALUE(LEFT(C572, SEARCH(" ", C572)-1)), 0),Database!$H$2:$I$22, 2, FALSE)</f>
        <v>50</v>
      </c>
      <c r="I572">
        <f>VLOOKUP(IFERROR(VALUE(LEFT(C572, SEARCH(" ", C572)-1)), 0),Database!$K$2:$L$22, 2, FALSE)</f>
        <v>105</v>
      </c>
      <c r="J57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572">
        <f t="shared" ca="1" si="8"/>
        <v>22</v>
      </c>
    </row>
    <row r="573" spans="1:11" x14ac:dyDescent="0.3">
      <c r="A573" t="s">
        <v>169</v>
      </c>
      <c r="B573" t="s">
        <v>460</v>
      </c>
      <c r="C573" t="str">
        <f>VLOOKUP(A573, Database!$A$2:$B$459, 2, FALSE)</f>
        <v>3 Days / 2 Nights</v>
      </c>
      <c r="D573" s="8">
        <f>VLOOKUP(A573, Database!$A$2:$C$459, 3, FALSE)</f>
        <v>480</v>
      </c>
      <c r="E573" s="8">
        <f>Table1[[#This Row],[Price]]*0.75-Table1[[#This Row],[Cost per unit of resources]]</f>
        <v>350</v>
      </c>
      <c r="F573" s="8">
        <f>VLOOKUP(IFERROR(VALUE(LEFT(C573, SEARCH(" ", C573)-1)), 0),Database!$E$2:$F$22, 2, FALSE)</f>
        <v>10</v>
      </c>
      <c r="G573">
        <f ca="1">RANDBETWEEN(Table1[[#This Row],[Minimum Demand]]-10, Table1[[#This Row],[Maximum Demand]]+10)</f>
        <v>69</v>
      </c>
      <c r="H573">
        <f>VLOOKUP(IFERROR(VALUE(LEFT(C573, SEARCH(" ", C573)-1)), 0),Database!$H$2:$I$22, 2, FALSE)</f>
        <v>50</v>
      </c>
      <c r="I573">
        <f>VLOOKUP(IFERROR(VALUE(LEFT(C573, SEARCH(" ", C573)-1)), 0),Database!$K$2:$L$22, 2, FALSE)</f>
        <v>105</v>
      </c>
      <c r="J57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573">
        <f t="shared" ca="1" si="8"/>
        <v>21</v>
      </c>
    </row>
    <row r="574" spans="1:11" x14ac:dyDescent="0.3">
      <c r="A574" t="s">
        <v>169</v>
      </c>
      <c r="B574" t="s">
        <v>461</v>
      </c>
      <c r="C574" t="str">
        <f>VLOOKUP(A574, Database!$A$2:$B$459, 2, FALSE)</f>
        <v>3 Days / 2 Nights</v>
      </c>
      <c r="D574" s="8">
        <f>VLOOKUP(A574, Database!$A$2:$C$459, 3, FALSE)</f>
        <v>480</v>
      </c>
      <c r="E574" s="8">
        <f>Table1[[#This Row],[Price]]*0.75-Table1[[#This Row],[Cost per unit of resources]]</f>
        <v>350</v>
      </c>
      <c r="F574" s="8">
        <f>VLOOKUP(IFERROR(VALUE(LEFT(C574, SEARCH(" ", C574)-1)), 0),Database!$E$2:$F$22, 2, FALSE)</f>
        <v>10</v>
      </c>
      <c r="G574">
        <f ca="1">RANDBETWEEN(Table1[[#This Row],[Minimum Demand]]-10, Table1[[#This Row],[Maximum Demand]]+10)</f>
        <v>106</v>
      </c>
      <c r="H574">
        <f>VLOOKUP(IFERROR(VALUE(LEFT(C574, SEARCH(" ", C574)-1)), 0),Database!$H$2:$I$22, 2, FALSE)</f>
        <v>50</v>
      </c>
      <c r="I574">
        <f>VLOOKUP(IFERROR(VALUE(LEFT(C574, SEARCH(" ", C574)-1)), 0),Database!$K$2:$L$22, 2, FALSE)</f>
        <v>105</v>
      </c>
      <c r="J57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574">
        <f t="shared" ca="1" si="8"/>
        <v>20</v>
      </c>
    </row>
    <row r="575" spans="1:11" x14ac:dyDescent="0.3">
      <c r="A575" t="s">
        <v>169</v>
      </c>
      <c r="B575" t="s">
        <v>462</v>
      </c>
      <c r="C575" t="str">
        <f>VLOOKUP(A575, Database!$A$2:$B$459, 2, FALSE)</f>
        <v>3 Days / 2 Nights</v>
      </c>
      <c r="D575" s="8">
        <f>VLOOKUP(A575, Database!$A$2:$C$459, 3, FALSE)</f>
        <v>480</v>
      </c>
      <c r="E575" s="8">
        <f>Table1[[#This Row],[Price]]*0.75-Table1[[#This Row],[Cost per unit of resources]]</f>
        <v>350</v>
      </c>
      <c r="F575" s="8">
        <f>VLOOKUP(IFERROR(VALUE(LEFT(C575, SEARCH(" ", C575)-1)), 0),Database!$E$2:$F$22, 2, FALSE)</f>
        <v>10</v>
      </c>
      <c r="G575">
        <f ca="1">RANDBETWEEN(Table1[[#This Row],[Minimum Demand]]-10, Table1[[#This Row],[Maximum Demand]]+10)</f>
        <v>107</v>
      </c>
      <c r="H575">
        <f>VLOOKUP(IFERROR(VALUE(LEFT(C575, SEARCH(" ", C575)-1)), 0),Database!$H$2:$I$22, 2, FALSE)</f>
        <v>50</v>
      </c>
      <c r="I575">
        <f>VLOOKUP(IFERROR(VALUE(LEFT(C575, SEARCH(" ", C575)-1)), 0),Database!$K$2:$L$22, 2, FALSE)</f>
        <v>105</v>
      </c>
      <c r="J57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575">
        <f t="shared" ca="1" si="8"/>
        <v>26</v>
      </c>
    </row>
    <row r="576" spans="1:11" x14ac:dyDescent="0.3">
      <c r="A576" t="s">
        <v>169</v>
      </c>
      <c r="B576" t="s">
        <v>463</v>
      </c>
      <c r="C576" t="str">
        <f>VLOOKUP(A576, Database!$A$2:$B$459, 2, FALSE)</f>
        <v>3 Days / 2 Nights</v>
      </c>
      <c r="D576" s="8">
        <f>VLOOKUP(A576, Database!$A$2:$C$459, 3, FALSE)</f>
        <v>480</v>
      </c>
      <c r="E576" s="8">
        <f>Table1[[#This Row],[Price]]*0.75-Table1[[#This Row],[Cost per unit of resources]]</f>
        <v>350</v>
      </c>
      <c r="F576" s="8">
        <f>VLOOKUP(IFERROR(VALUE(LEFT(C576, SEARCH(" ", C576)-1)), 0),Database!$E$2:$F$22, 2, FALSE)</f>
        <v>10</v>
      </c>
      <c r="G576">
        <f ca="1">RANDBETWEEN(Table1[[#This Row],[Minimum Demand]]-10, Table1[[#This Row],[Maximum Demand]]+10)</f>
        <v>114</v>
      </c>
      <c r="H576">
        <f>VLOOKUP(IFERROR(VALUE(LEFT(C576, SEARCH(" ", C576)-1)), 0),Database!$H$2:$I$22, 2, FALSE)</f>
        <v>50</v>
      </c>
      <c r="I576">
        <f>VLOOKUP(IFERROR(VALUE(LEFT(C576, SEARCH(" ", C576)-1)), 0),Database!$K$2:$L$22, 2, FALSE)</f>
        <v>105</v>
      </c>
      <c r="J57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576">
        <f t="shared" ca="1" si="8"/>
        <v>40</v>
      </c>
    </row>
    <row r="577" spans="1:11" x14ac:dyDescent="0.3">
      <c r="A577" t="s">
        <v>170</v>
      </c>
      <c r="B577" t="s">
        <v>460</v>
      </c>
      <c r="C577" t="str">
        <f>VLOOKUP(A577, Database!$A$2:$B$459, 2, FALSE)</f>
        <v>1 Day</v>
      </c>
      <c r="D577" s="8">
        <f>VLOOKUP(A577, Database!$A$2:$C$459, 3, FALSE)</f>
        <v>35</v>
      </c>
      <c r="E577" s="8">
        <f>Table1[[#This Row],[Price]]*0.75-Table1[[#This Row],[Cost per unit of resources]]</f>
        <v>16.25</v>
      </c>
      <c r="F577" s="8">
        <f>VLOOKUP(IFERROR(VALUE(LEFT(C577, SEARCH(" ", C577)-1)), 0),Database!$E$2:$F$22, 2, FALSE)</f>
        <v>10</v>
      </c>
      <c r="G577">
        <f ca="1">RANDBETWEEN(Table1[[#This Row],[Minimum Demand]]-10, Table1[[#This Row],[Maximum Demand]]+10)</f>
        <v>91</v>
      </c>
      <c r="H577">
        <f>VLOOKUP(IFERROR(VALUE(LEFT(C577, SEARCH(" ", C577)-1)), 0),Database!$H$2:$I$22, 2, FALSE)</f>
        <v>50</v>
      </c>
      <c r="I577">
        <f>VLOOKUP(IFERROR(VALUE(LEFT(C577, SEARCH(" ", C577)-1)), 0),Database!$K$2:$L$22, 2, FALSE)</f>
        <v>105</v>
      </c>
      <c r="J57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577">
        <f t="shared" ca="1" si="8"/>
        <v>35</v>
      </c>
    </row>
    <row r="578" spans="1:11" x14ac:dyDescent="0.3">
      <c r="A578" t="s">
        <v>170</v>
      </c>
      <c r="B578" t="s">
        <v>461</v>
      </c>
      <c r="C578" t="str">
        <f>VLOOKUP(A578, Database!$A$2:$B$459, 2, FALSE)</f>
        <v>1 Day</v>
      </c>
      <c r="D578" s="8">
        <f>VLOOKUP(A578, Database!$A$2:$C$459, 3, FALSE)</f>
        <v>35</v>
      </c>
      <c r="E578" s="8">
        <f>Table1[[#This Row],[Price]]*0.75-Table1[[#This Row],[Cost per unit of resources]]</f>
        <v>16.25</v>
      </c>
      <c r="F578" s="8">
        <f>VLOOKUP(IFERROR(VALUE(LEFT(C578, SEARCH(" ", C578)-1)), 0),Database!$E$2:$F$22, 2, FALSE)</f>
        <v>10</v>
      </c>
      <c r="G578">
        <f ca="1">RANDBETWEEN(Table1[[#This Row],[Minimum Demand]]-10, Table1[[#This Row],[Maximum Demand]]+10)</f>
        <v>85</v>
      </c>
      <c r="H578">
        <f>VLOOKUP(IFERROR(VALUE(LEFT(C578, SEARCH(" ", C578)-1)), 0),Database!$H$2:$I$22, 2, FALSE)</f>
        <v>50</v>
      </c>
      <c r="I578">
        <f>VLOOKUP(IFERROR(VALUE(LEFT(C578, SEARCH(" ", C578)-1)), 0),Database!$K$2:$L$22, 2, FALSE)</f>
        <v>105</v>
      </c>
      <c r="J57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578">
        <f t="shared" ref="K578:K641" ca="1" si="9">RANDBETWEEN(20, 40)</f>
        <v>37</v>
      </c>
    </row>
    <row r="579" spans="1:11" x14ac:dyDescent="0.3">
      <c r="A579" t="s">
        <v>170</v>
      </c>
      <c r="B579" t="s">
        <v>463</v>
      </c>
      <c r="C579" t="str">
        <f>VLOOKUP(A579, Database!$A$2:$B$459, 2, FALSE)</f>
        <v>1 Day</v>
      </c>
      <c r="D579" s="8">
        <f>VLOOKUP(A579, Database!$A$2:$C$459, 3, FALSE)</f>
        <v>35</v>
      </c>
      <c r="E579" s="8">
        <f>Table1[[#This Row],[Price]]*0.75-Table1[[#This Row],[Cost per unit of resources]]</f>
        <v>16.25</v>
      </c>
      <c r="F579" s="8">
        <f>VLOOKUP(IFERROR(VALUE(LEFT(C579, SEARCH(" ", C579)-1)), 0),Database!$E$2:$F$22, 2, FALSE)</f>
        <v>10</v>
      </c>
      <c r="G579">
        <f ca="1">RANDBETWEEN(Table1[[#This Row],[Minimum Demand]]-10, Table1[[#This Row],[Maximum Demand]]+10)</f>
        <v>109</v>
      </c>
      <c r="H579">
        <f>VLOOKUP(IFERROR(VALUE(LEFT(C579, SEARCH(" ", C579)-1)), 0),Database!$H$2:$I$22, 2, FALSE)</f>
        <v>50</v>
      </c>
      <c r="I579">
        <f>VLOOKUP(IFERROR(VALUE(LEFT(C579, SEARCH(" ", C579)-1)), 0),Database!$K$2:$L$22, 2, FALSE)</f>
        <v>105</v>
      </c>
      <c r="J57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579">
        <f t="shared" ca="1" si="9"/>
        <v>23</v>
      </c>
    </row>
    <row r="580" spans="1:11" x14ac:dyDescent="0.3">
      <c r="A580" t="s">
        <v>171</v>
      </c>
      <c r="B580" t="s">
        <v>460</v>
      </c>
      <c r="C580" t="str">
        <f>VLOOKUP(A580, Database!$A$2:$B$459, 2, FALSE)</f>
        <v>1 Day</v>
      </c>
      <c r="D580" s="8">
        <f>VLOOKUP(A580, Database!$A$2:$C$459, 3, FALSE)</f>
        <v>60</v>
      </c>
      <c r="E580" s="8">
        <f>Table1[[#This Row],[Price]]*0.75-Table1[[#This Row],[Cost per unit of resources]]</f>
        <v>35</v>
      </c>
      <c r="F580" s="8">
        <f>VLOOKUP(IFERROR(VALUE(LEFT(C580, SEARCH(" ", C580)-1)), 0),Database!$E$2:$F$22, 2, FALSE)</f>
        <v>10</v>
      </c>
      <c r="G580">
        <f ca="1">RANDBETWEEN(Table1[[#This Row],[Minimum Demand]]-10, Table1[[#This Row],[Maximum Demand]]+10)</f>
        <v>83</v>
      </c>
      <c r="H580">
        <f>VLOOKUP(IFERROR(VALUE(LEFT(C580, SEARCH(" ", C580)-1)), 0),Database!$H$2:$I$22, 2, FALSE)</f>
        <v>50</v>
      </c>
      <c r="I580">
        <f>VLOOKUP(IFERROR(VALUE(LEFT(C580, SEARCH(" ", C580)-1)), 0),Database!$K$2:$L$22, 2, FALSE)</f>
        <v>105</v>
      </c>
      <c r="J58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580">
        <f t="shared" ca="1" si="9"/>
        <v>38</v>
      </c>
    </row>
    <row r="581" spans="1:11" x14ac:dyDescent="0.3">
      <c r="A581" t="s">
        <v>171</v>
      </c>
      <c r="B581" t="s">
        <v>461</v>
      </c>
      <c r="C581" t="str">
        <f>VLOOKUP(A581, Database!$A$2:$B$459, 2, FALSE)</f>
        <v>1 Day</v>
      </c>
      <c r="D581" s="8">
        <f>VLOOKUP(A581, Database!$A$2:$C$459, 3, FALSE)</f>
        <v>60</v>
      </c>
      <c r="E581" s="8">
        <f>Table1[[#This Row],[Price]]*0.75-Table1[[#This Row],[Cost per unit of resources]]</f>
        <v>35</v>
      </c>
      <c r="F581" s="8">
        <f>VLOOKUP(IFERROR(VALUE(LEFT(C581, SEARCH(" ", C581)-1)), 0),Database!$E$2:$F$22, 2, FALSE)</f>
        <v>10</v>
      </c>
      <c r="G581">
        <f ca="1">RANDBETWEEN(Table1[[#This Row],[Minimum Demand]]-10, Table1[[#This Row],[Maximum Demand]]+10)</f>
        <v>50</v>
      </c>
      <c r="H581">
        <f>VLOOKUP(IFERROR(VALUE(LEFT(C581, SEARCH(" ", C581)-1)), 0),Database!$H$2:$I$22, 2, FALSE)</f>
        <v>50</v>
      </c>
      <c r="I581">
        <f>VLOOKUP(IFERROR(VALUE(LEFT(C581, SEARCH(" ", C581)-1)), 0),Database!$K$2:$L$22, 2, FALSE)</f>
        <v>105</v>
      </c>
      <c r="J58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581">
        <f t="shared" ca="1" si="9"/>
        <v>37</v>
      </c>
    </row>
    <row r="582" spans="1:11" x14ac:dyDescent="0.3">
      <c r="A582" t="s">
        <v>171</v>
      </c>
      <c r="B582" t="s">
        <v>463</v>
      </c>
      <c r="C582" t="str">
        <f>VLOOKUP(A582, Database!$A$2:$B$459, 2, FALSE)</f>
        <v>1 Day</v>
      </c>
      <c r="D582" s="8">
        <f>VLOOKUP(A582, Database!$A$2:$C$459, 3, FALSE)</f>
        <v>60</v>
      </c>
      <c r="E582" s="8">
        <f>Table1[[#This Row],[Price]]*0.75-Table1[[#This Row],[Cost per unit of resources]]</f>
        <v>35</v>
      </c>
      <c r="F582" s="8">
        <f>VLOOKUP(IFERROR(VALUE(LEFT(C582, SEARCH(" ", C582)-1)), 0),Database!$E$2:$F$22, 2, FALSE)</f>
        <v>10</v>
      </c>
      <c r="G582">
        <f ca="1">RANDBETWEEN(Table1[[#This Row],[Minimum Demand]]-10, Table1[[#This Row],[Maximum Demand]]+10)</f>
        <v>73</v>
      </c>
      <c r="H582">
        <f>VLOOKUP(IFERROR(VALUE(LEFT(C582, SEARCH(" ", C582)-1)), 0),Database!$H$2:$I$22, 2, FALSE)</f>
        <v>50</v>
      </c>
      <c r="I582">
        <f>VLOOKUP(IFERROR(VALUE(LEFT(C582, SEARCH(" ", C582)-1)), 0),Database!$K$2:$L$22, 2, FALSE)</f>
        <v>105</v>
      </c>
      <c r="J58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582">
        <f t="shared" ca="1" si="9"/>
        <v>38</v>
      </c>
    </row>
    <row r="583" spans="1:11" x14ac:dyDescent="0.3">
      <c r="A583" t="s">
        <v>172</v>
      </c>
      <c r="B583" t="s">
        <v>460</v>
      </c>
      <c r="C583" t="str">
        <f>VLOOKUP(A583, Database!$A$2:$B$459, 2, FALSE)</f>
        <v>2 Days / 1 Night</v>
      </c>
      <c r="D583" s="8">
        <f>VLOOKUP(A583, Database!$A$2:$C$459, 3, FALSE)</f>
        <v>425</v>
      </c>
      <c r="E583" s="8">
        <f>Table1[[#This Row],[Price]]*0.75-Table1[[#This Row],[Cost per unit of resources]]</f>
        <v>308.75</v>
      </c>
      <c r="F583" s="8">
        <f>VLOOKUP(IFERROR(VALUE(LEFT(C583, SEARCH(" ", C583)-1)), 0),Database!$E$2:$F$22, 2, FALSE)</f>
        <v>10</v>
      </c>
      <c r="G583">
        <f ca="1">RANDBETWEEN(Table1[[#This Row],[Minimum Demand]]-10, Table1[[#This Row],[Maximum Demand]]+10)</f>
        <v>86</v>
      </c>
      <c r="H583">
        <f>VLOOKUP(IFERROR(VALUE(LEFT(C583, SEARCH(" ", C583)-1)), 0),Database!$H$2:$I$22, 2, FALSE)</f>
        <v>50</v>
      </c>
      <c r="I583">
        <f>VLOOKUP(IFERROR(VALUE(LEFT(C583, SEARCH(" ", C583)-1)), 0),Database!$K$2:$L$22, 2, FALSE)</f>
        <v>105</v>
      </c>
      <c r="J58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583">
        <f t="shared" ca="1" si="9"/>
        <v>29</v>
      </c>
    </row>
    <row r="584" spans="1:11" x14ac:dyDescent="0.3">
      <c r="A584" t="s">
        <v>172</v>
      </c>
      <c r="B584" t="s">
        <v>461</v>
      </c>
      <c r="C584" t="str">
        <f>VLOOKUP(A584, Database!$A$2:$B$459, 2, FALSE)</f>
        <v>2 Days / 1 Night</v>
      </c>
      <c r="D584" s="8">
        <f>VLOOKUP(A584, Database!$A$2:$C$459, 3, FALSE)</f>
        <v>425</v>
      </c>
      <c r="E584" s="8">
        <f>Table1[[#This Row],[Price]]*0.75-Table1[[#This Row],[Cost per unit of resources]]</f>
        <v>308.75</v>
      </c>
      <c r="F584" s="8">
        <f>VLOOKUP(IFERROR(VALUE(LEFT(C584, SEARCH(" ", C584)-1)), 0),Database!$E$2:$F$22, 2, FALSE)</f>
        <v>10</v>
      </c>
      <c r="G584">
        <f ca="1">RANDBETWEEN(Table1[[#This Row],[Minimum Demand]]-10, Table1[[#This Row],[Maximum Demand]]+10)</f>
        <v>89</v>
      </c>
      <c r="H584">
        <f>VLOOKUP(IFERROR(VALUE(LEFT(C584, SEARCH(" ", C584)-1)), 0),Database!$H$2:$I$22, 2, FALSE)</f>
        <v>50</v>
      </c>
      <c r="I584">
        <f>VLOOKUP(IFERROR(VALUE(LEFT(C584, SEARCH(" ", C584)-1)), 0),Database!$K$2:$L$22, 2, FALSE)</f>
        <v>105</v>
      </c>
      <c r="J58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584">
        <f t="shared" ca="1" si="9"/>
        <v>29</v>
      </c>
    </row>
    <row r="585" spans="1:11" x14ac:dyDescent="0.3">
      <c r="A585" t="s">
        <v>172</v>
      </c>
      <c r="B585" t="s">
        <v>462</v>
      </c>
      <c r="C585" t="str">
        <f>VLOOKUP(A585, Database!$A$2:$B$459, 2, FALSE)</f>
        <v>2 Days / 1 Night</v>
      </c>
      <c r="D585" s="8">
        <f>VLOOKUP(A585, Database!$A$2:$C$459, 3, FALSE)</f>
        <v>425</v>
      </c>
      <c r="E585" s="8">
        <f>Table1[[#This Row],[Price]]*0.75-Table1[[#This Row],[Cost per unit of resources]]</f>
        <v>308.75</v>
      </c>
      <c r="F585" s="8">
        <f>VLOOKUP(IFERROR(VALUE(LEFT(C585, SEARCH(" ", C585)-1)), 0),Database!$E$2:$F$22, 2, FALSE)</f>
        <v>10</v>
      </c>
      <c r="G585">
        <f ca="1">RANDBETWEEN(Table1[[#This Row],[Minimum Demand]]-10, Table1[[#This Row],[Maximum Demand]]+10)</f>
        <v>96</v>
      </c>
      <c r="H585">
        <f>VLOOKUP(IFERROR(VALUE(LEFT(C585, SEARCH(" ", C585)-1)), 0),Database!$H$2:$I$22, 2, FALSE)</f>
        <v>50</v>
      </c>
      <c r="I585">
        <f>VLOOKUP(IFERROR(VALUE(LEFT(C585, SEARCH(" ", C585)-1)), 0),Database!$K$2:$L$22, 2, FALSE)</f>
        <v>105</v>
      </c>
      <c r="J58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19</v>
      </c>
      <c r="K585">
        <f t="shared" ca="1" si="9"/>
        <v>24</v>
      </c>
    </row>
    <row r="586" spans="1:11" x14ac:dyDescent="0.3">
      <c r="A586" t="s">
        <v>172</v>
      </c>
      <c r="B586" t="s">
        <v>463</v>
      </c>
      <c r="C586" t="str">
        <f>VLOOKUP(A586, Database!$A$2:$B$459, 2, FALSE)</f>
        <v>2 Days / 1 Night</v>
      </c>
      <c r="D586" s="8">
        <f>VLOOKUP(A586, Database!$A$2:$C$459, 3, FALSE)</f>
        <v>425</v>
      </c>
      <c r="E586" s="8">
        <f>Table1[[#This Row],[Price]]*0.75-Table1[[#This Row],[Cost per unit of resources]]</f>
        <v>308.75</v>
      </c>
      <c r="F586" s="8">
        <f>VLOOKUP(IFERROR(VALUE(LEFT(C586, SEARCH(" ", C586)-1)), 0),Database!$E$2:$F$22, 2, FALSE)</f>
        <v>10</v>
      </c>
      <c r="G586">
        <f ca="1">RANDBETWEEN(Table1[[#This Row],[Minimum Demand]]-10, Table1[[#This Row],[Maximum Demand]]+10)</f>
        <v>105</v>
      </c>
      <c r="H586">
        <f>VLOOKUP(IFERROR(VALUE(LEFT(C586, SEARCH(" ", C586)-1)), 0),Database!$H$2:$I$22, 2, FALSE)</f>
        <v>50</v>
      </c>
      <c r="I586">
        <f>VLOOKUP(IFERROR(VALUE(LEFT(C586, SEARCH(" ", C586)-1)), 0),Database!$K$2:$L$22, 2, FALSE)</f>
        <v>105</v>
      </c>
      <c r="J58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23</v>
      </c>
      <c r="K586">
        <f t="shared" ca="1" si="9"/>
        <v>26</v>
      </c>
    </row>
    <row r="587" spans="1:11" x14ac:dyDescent="0.3">
      <c r="A587" t="s">
        <v>173</v>
      </c>
      <c r="B587" t="s">
        <v>460</v>
      </c>
      <c r="C587" t="str">
        <f>VLOOKUP(A587, Database!$A$2:$B$459, 2, FALSE)</f>
        <v>2 Days / 1 Night</v>
      </c>
      <c r="D587" s="8">
        <f>VLOOKUP(A587, Database!$A$2:$C$459, 3, FALSE)</f>
        <v>470</v>
      </c>
      <c r="E587" s="8">
        <f>Table1[[#This Row],[Price]]*0.75-Table1[[#This Row],[Cost per unit of resources]]</f>
        <v>342.5</v>
      </c>
      <c r="F587" s="8">
        <f>VLOOKUP(IFERROR(VALUE(LEFT(C587, SEARCH(" ", C587)-1)), 0),Database!$E$2:$F$22, 2, FALSE)</f>
        <v>10</v>
      </c>
      <c r="G587">
        <f ca="1">RANDBETWEEN(Table1[[#This Row],[Minimum Demand]]-10, Table1[[#This Row],[Maximum Demand]]+10)</f>
        <v>95</v>
      </c>
      <c r="H587">
        <f>VLOOKUP(IFERROR(VALUE(LEFT(C587, SEARCH(" ", C587)-1)), 0),Database!$H$2:$I$22, 2, FALSE)</f>
        <v>50</v>
      </c>
      <c r="I587">
        <f>VLOOKUP(IFERROR(VALUE(LEFT(C587, SEARCH(" ", C587)-1)), 0),Database!$K$2:$L$22, 2, FALSE)</f>
        <v>105</v>
      </c>
      <c r="J58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587">
        <f t="shared" ca="1" si="9"/>
        <v>38</v>
      </c>
    </row>
    <row r="588" spans="1:11" x14ac:dyDescent="0.3">
      <c r="A588" t="s">
        <v>173</v>
      </c>
      <c r="B588" t="s">
        <v>461</v>
      </c>
      <c r="C588" t="str">
        <f>VLOOKUP(A588, Database!$A$2:$B$459, 2, FALSE)</f>
        <v>2 Days / 1 Night</v>
      </c>
      <c r="D588" s="8">
        <f>VLOOKUP(A588, Database!$A$2:$C$459, 3, FALSE)</f>
        <v>470</v>
      </c>
      <c r="E588" s="8">
        <f>Table1[[#This Row],[Price]]*0.75-Table1[[#This Row],[Cost per unit of resources]]</f>
        <v>342.5</v>
      </c>
      <c r="F588" s="8">
        <f>VLOOKUP(IFERROR(VALUE(LEFT(C588, SEARCH(" ", C588)-1)), 0),Database!$E$2:$F$22, 2, FALSE)</f>
        <v>10</v>
      </c>
      <c r="G588">
        <f ca="1">RANDBETWEEN(Table1[[#This Row],[Minimum Demand]]-10, Table1[[#This Row],[Maximum Demand]]+10)</f>
        <v>40</v>
      </c>
      <c r="H588">
        <f>VLOOKUP(IFERROR(VALUE(LEFT(C588, SEARCH(" ", C588)-1)), 0),Database!$H$2:$I$22, 2, FALSE)</f>
        <v>50</v>
      </c>
      <c r="I588">
        <f>VLOOKUP(IFERROR(VALUE(LEFT(C588, SEARCH(" ", C588)-1)), 0),Database!$K$2:$L$22, 2, FALSE)</f>
        <v>105</v>
      </c>
      <c r="J58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588">
        <f t="shared" ca="1" si="9"/>
        <v>31</v>
      </c>
    </row>
    <row r="589" spans="1:11" x14ac:dyDescent="0.3">
      <c r="A589" t="s">
        <v>173</v>
      </c>
      <c r="B589" t="s">
        <v>462</v>
      </c>
      <c r="C589" t="str">
        <f>VLOOKUP(A589, Database!$A$2:$B$459, 2, FALSE)</f>
        <v>2 Days / 1 Night</v>
      </c>
      <c r="D589" s="8">
        <f>VLOOKUP(A589, Database!$A$2:$C$459, 3, FALSE)</f>
        <v>470</v>
      </c>
      <c r="E589" s="8">
        <f>Table1[[#This Row],[Price]]*0.75-Table1[[#This Row],[Cost per unit of resources]]</f>
        <v>342.5</v>
      </c>
      <c r="F589" s="8">
        <f>VLOOKUP(IFERROR(VALUE(LEFT(C589, SEARCH(" ", C589)-1)), 0),Database!$E$2:$F$22, 2, FALSE)</f>
        <v>10</v>
      </c>
      <c r="G589">
        <f ca="1">RANDBETWEEN(Table1[[#This Row],[Minimum Demand]]-10, Table1[[#This Row],[Maximum Demand]]+10)</f>
        <v>43</v>
      </c>
      <c r="H589">
        <f>VLOOKUP(IFERROR(VALUE(LEFT(C589, SEARCH(" ", C589)-1)), 0),Database!$H$2:$I$22, 2, FALSE)</f>
        <v>50</v>
      </c>
      <c r="I589">
        <f>VLOOKUP(IFERROR(VALUE(LEFT(C589, SEARCH(" ", C589)-1)), 0),Database!$K$2:$L$22, 2, FALSE)</f>
        <v>105</v>
      </c>
      <c r="J58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589">
        <f t="shared" ca="1" si="9"/>
        <v>36</v>
      </c>
    </row>
    <row r="590" spans="1:11" x14ac:dyDescent="0.3">
      <c r="A590" t="s">
        <v>173</v>
      </c>
      <c r="B590" t="s">
        <v>463</v>
      </c>
      <c r="C590" t="str">
        <f>VLOOKUP(A590, Database!$A$2:$B$459, 2, FALSE)</f>
        <v>2 Days / 1 Night</v>
      </c>
      <c r="D590" s="8">
        <f>VLOOKUP(A590, Database!$A$2:$C$459, 3, FALSE)</f>
        <v>470</v>
      </c>
      <c r="E590" s="8">
        <f>Table1[[#This Row],[Price]]*0.75-Table1[[#This Row],[Cost per unit of resources]]</f>
        <v>342.5</v>
      </c>
      <c r="F590" s="8">
        <f>VLOOKUP(IFERROR(VALUE(LEFT(C590, SEARCH(" ", C590)-1)), 0),Database!$E$2:$F$22, 2, FALSE)</f>
        <v>10</v>
      </c>
      <c r="G590">
        <f ca="1">RANDBETWEEN(Table1[[#This Row],[Minimum Demand]]-10, Table1[[#This Row],[Maximum Demand]]+10)</f>
        <v>76</v>
      </c>
      <c r="H590">
        <f>VLOOKUP(IFERROR(VALUE(LEFT(C590, SEARCH(" ", C590)-1)), 0),Database!$H$2:$I$22, 2, FALSE)</f>
        <v>50</v>
      </c>
      <c r="I590">
        <f>VLOOKUP(IFERROR(VALUE(LEFT(C590, SEARCH(" ", C590)-1)), 0),Database!$K$2:$L$22, 2, FALSE)</f>
        <v>105</v>
      </c>
      <c r="J59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590">
        <f t="shared" ca="1" si="9"/>
        <v>39</v>
      </c>
    </row>
    <row r="591" spans="1:11" x14ac:dyDescent="0.3">
      <c r="A591" t="s">
        <v>174</v>
      </c>
      <c r="B591" t="s">
        <v>460</v>
      </c>
      <c r="C591" t="str">
        <f>VLOOKUP(A591, Database!$A$2:$B$459, 2, FALSE)</f>
        <v>1 Day</v>
      </c>
      <c r="D591" s="8">
        <f>VLOOKUP(A591, Database!$A$2:$C$459, 3, FALSE)</f>
        <v>40</v>
      </c>
      <c r="E591" s="8">
        <f>Table1[[#This Row],[Price]]*0.75-Table1[[#This Row],[Cost per unit of resources]]</f>
        <v>20</v>
      </c>
      <c r="F591" s="8">
        <f>VLOOKUP(IFERROR(VALUE(LEFT(C591, SEARCH(" ", C591)-1)), 0),Database!$E$2:$F$22, 2, FALSE)</f>
        <v>10</v>
      </c>
      <c r="G591">
        <f ca="1">RANDBETWEEN(Table1[[#This Row],[Minimum Demand]]-10, Table1[[#This Row],[Maximum Demand]]+10)</f>
        <v>98</v>
      </c>
      <c r="H591">
        <f>VLOOKUP(IFERROR(VALUE(LEFT(C591, SEARCH(" ", C591)-1)), 0),Database!$H$2:$I$22, 2, FALSE)</f>
        <v>50</v>
      </c>
      <c r="I591">
        <f>VLOOKUP(IFERROR(VALUE(LEFT(C591, SEARCH(" ", C591)-1)), 0),Database!$K$2:$L$22, 2, FALSE)</f>
        <v>105</v>
      </c>
      <c r="J59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27</v>
      </c>
      <c r="K591">
        <f t="shared" ca="1" si="9"/>
        <v>34</v>
      </c>
    </row>
    <row r="592" spans="1:11" x14ac:dyDescent="0.3">
      <c r="A592" t="s">
        <v>174</v>
      </c>
      <c r="B592" t="s">
        <v>461</v>
      </c>
      <c r="C592" t="str">
        <f>VLOOKUP(A592, Database!$A$2:$B$459, 2, FALSE)</f>
        <v>1 Day</v>
      </c>
      <c r="D592" s="8">
        <f>VLOOKUP(A592, Database!$A$2:$C$459, 3, FALSE)</f>
        <v>40</v>
      </c>
      <c r="E592" s="8">
        <f>Table1[[#This Row],[Price]]*0.75-Table1[[#This Row],[Cost per unit of resources]]</f>
        <v>20</v>
      </c>
      <c r="F592" s="8">
        <f>VLOOKUP(IFERROR(VALUE(LEFT(C592, SEARCH(" ", C592)-1)), 0),Database!$E$2:$F$22, 2, FALSE)</f>
        <v>10</v>
      </c>
      <c r="G592">
        <f ca="1">RANDBETWEEN(Table1[[#This Row],[Minimum Demand]]-10, Table1[[#This Row],[Maximum Demand]]+10)</f>
        <v>40</v>
      </c>
      <c r="H592">
        <f>VLOOKUP(IFERROR(VALUE(LEFT(C592, SEARCH(" ", C592)-1)), 0),Database!$H$2:$I$22, 2, FALSE)</f>
        <v>50</v>
      </c>
      <c r="I592">
        <f>VLOOKUP(IFERROR(VALUE(LEFT(C592, SEARCH(" ", C592)-1)), 0),Database!$K$2:$L$22, 2, FALSE)</f>
        <v>105</v>
      </c>
      <c r="J59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592">
        <f t="shared" ca="1" si="9"/>
        <v>28</v>
      </c>
    </row>
    <row r="593" spans="1:11" x14ac:dyDescent="0.3">
      <c r="A593" t="s">
        <v>174</v>
      </c>
      <c r="B593" t="s">
        <v>463</v>
      </c>
      <c r="C593" t="str">
        <f>VLOOKUP(A593, Database!$A$2:$B$459, 2, FALSE)</f>
        <v>1 Day</v>
      </c>
      <c r="D593" s="8">
        <f>VLOOKUP(A593, Database!$A$2:$C$459, 3, FALSE)</f>
        <v>40</v>
      </c>
      <c r="E593" s="8">
        <f>Table1[[#This Row],[Price]]*0.75-Table1[[#This Row],[Cost per unit of resources]]</f>
        <v>20</v>
      </c>
      <c r="F593" s="8">
        <f>VLOOKUP(IFERROR(VALUE(LEFT(C593, SEARCH(" ", C593)-1)), 0),Database!$E$2:$F$22, 2, FALSE)</f>
        <v>10</v>
      </c>
      <c r="G593">
        <f ca="1">RANDBETWEEN(Table1[[#This Row],[Minimum Demand]]-10, Table1[[#This Row],[Maximum Demand]]+10)</f>
        <v>102</v>
      </c>
      <c r="H593">
        <f>VLOOKUP(IFERROR(VALUE(LEFT(C593, SEARCH(" ", C593)-1)), 0),Database!$H$2:$I$22, 2, FALSE)</f>
        <v>50</v>
      </c>
      <c r="I593">
        <f>VLOOKUP(IFERROR(VALUE(LEFT(C593, SEARCH(" ", C593)-1)), 0),Database!$K$2:$L$22, 2, FALSE)</f>
        <v>105</v>
      </c>
      <c r="J59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18</v>
      </c>
      <c r="K593">
        <f t="shared" ca="1" si="9"/>
        <v>22</v>
      </c>
    </row>
    <row r="594" spans="1:11" x14ac:dyDescent="0.3">
      <c r="A594" t="s">
        <v>175</v>
      </c>
      <c r="B594" t="s">
        <v>460</v>
      </c>
      <c r="C594" t="str">
        <f>VLOOKUP(A594, Database!$A$2:$B$459, 2, FALSE)</f>
        <v>2 Days / 1 Night</v>
      </c>
      <c r="D594" s="8">
        <f>VLOOKUP(A594, Database!$A$2:$C$459, 3, FALSE)</f>
        <v>510</v>
      </c>
      <c r="E594" s="8">
        <f>Table1[[#This Row],[Price]]*0.75-Table1[[#This Row],[Cost per unit of resources]]</f>
        <v>372.5</v>
      </c>
      <c r="F594" s="8">
        <f>VLOOKUP(IFERROR(VALUE(LEFT(C594, SEARCH(" ", C594)-1)), 0),Database!$E$2:$F$22, 2, FALSE)</f>
        <v>10</v>
      </c>
      <c r="G594">
        <f ca="1">RANDBETWEEN(Table1[[#This Row],[Minimum Demand]]-10, Table1[[#This Row],[Maximum Demand]]+10)</f>
        <v>75</v>
      </c>
      <c r="H594">
        <f>VLOOKUP(IFERROR(VALUE(LEFT(C594, SEARCH(" ", C594)-1)), 0),Database!$H$2:$I$22, 2, FALSE)</f>
        <v>50</v>
      </c>
      <c r="I594">
        <f>VLOOKUP(IFERROR(VALUE(LEFT(C594, SEARCH(" ", C594)-1)), 0),Database!$K$2:$L$22, 2, FALSE)</f>
        <v>105</v>
      </c>
      <c r="J59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594">
        <f t="shared" ca="1" si="9"/>
        <v>20</v>
      </c>
    </row>
    <row r="595" spans="1:11" x14ac:dyDescent="0.3">
      <c r="A595" t="s">
        <v>175</v>
      </c>
      <c r="B595" t="s">
        <v>461</v>
      </c>
      <c r="C595" t="str">
        <f>VLOOKUP(A595, Database!$A$2:$B$459, 2, FALSE)</f>
        <v>2 Days / 1 Night</v>
      </c>
      <c r="D595" s="8">
        <f>VLOOKUP(A595, Database!$A$2:$C$459, 3, FALSE)</f>
        <v>510</v>
      </c>
      <c r="E595" s="8">
        <f>Table1[[#This Row],[Price]]*0.75-Table1[[#This Row],[Cost per unit of resources]]</f>
        <v>372.5</v>
      </c>
      <c r="F595" s="8">
        <f>VLOOKUP(IFERROR(VALUE(LEFT(C595, SEARCH(" ", C595)-1)), 0),Database!$E$2:$F$22, 2, FALSE)</f>
        <v>10</v>
      </c>
      <c r="G595">
        <f ca="1">RANDBETWEEN(Table1[[#This Row],[Minimum Demand]]-10, Table1[[#This Row],[Maximum Demand]]+10)</f>
        <v>113</v>
      </c>
      <c r="H595">
        <f>VLOOKUP(IFERROR(VALUE(LEFT(C595, SEARCH(" ", C595)-1)), 0),Database!$H$2:$I$22, 2, FALSE)</f>
        <v>50</v>
      </c>
      <c r="I595">
        <f>VLOOKUP(IFERROR(VALUE(LEFT(C595, SEARCH(" ", C595)-1)), 0),Database!$K$2:$L$22, 2, FALSE)</f>
        <v>105</v>
      </c>
      <c r="J59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595">
        <f t="shared" ca="1" si="9"/>
        <v>36</v>
      </c>
    </row>
    <row r="596" spans="1:11" x14ac:dyDescent="0.3">
      <c r="A596" t="s">
        <v>175</v>
      </c>
      <c r="B596" t="s">
        <v>463</v>
      </c>
      <c r="C596" t="str">
        <f>VLOOKUP(A596, Database!$A$2:$B$459, 2, FALSE)</f>
        <v>2 Days / 1 Night</v>
      </c>
      <c r="D596" s="8">
        <f>VLOOKUP(A596, Database!$A$2:$C$459, 3, FALSE)</f>
        <v>510</v>
      </c>
      <c r="E596" s="8">
        <f>Table1[[#This Row],[Price]]*0.75-Table1[[#This Row],[Cost per unit of resources]]</f>
        <v>372.5</v>
      </c>
      <c r="F596" s="8">
        <f>VLOOKUP(IFERROR(VALUE(LEFT(C596, SEARCH(" ", C596)-1)), 0),Database!$E$2:$F$22, 2, FALSE)</f>
        <v>10</v>
      </c>
      <c r="G596">
        <f ca="1">RANDBETWEEN(Table1[[#This Row],[Minimum Demand]]-10, Table1[[#This Row],[Maximum Demand]]+10)</f>
        <v>101</v>
      </c>
      <c r="H596">
        <f>VLOOKUP(IFERROR(VALUE(LEFT(C596, SEARCH(" ", C596)-1)), 0),Database!$H$2:$I$22, 2, FALSE)</f>
        <v>50</v>
      </c>
      <c r="I596">
        <f>VLOOKUP(IFERROR(VALUE(LEFT(C596, SEARCH(" ", C596)-1)), 0),Database!$K$2:$L$22, 2, FALSE)</f>
        <v>105</v>
      </c>
      <c r="J59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29</v>
      </c>
      <c r="K596">
        <f t="shared" ca="1" si="9"/>
        <v>36</v>
      </c>
    </row>
    <row r="597" spans="1:11" x14ac:dyDescent="0.3">
      <c r="A597" t="s">
        <v>176</v>
      </c>
      <c r="B597" t="s">
        <v>460</v>
      </c>
      <c r="C597" t="str">
        <f>VLOOKUP(A597, Database!$A$2:$B$459, 2, FALSE)</f>
        <v>2 Days / 1 Night</v>
      </c>
      <c r="D597" s="8">
        <f>VLOOKUP(A597, Database!$A$2:$C$459, 3, FALSE)</f>
        <v>430</v>
      </c>
      <c r="E597" s="8">
        <f>Table1[[#This Row],[Price]]*0.75-Table1[[#This Row],[Cost per unit of resources]]</f>
        <v>312.5</v>
      </c>
      <c r="F597" s="8">
        <f>VLOOKUP(IFERROR(VALUE(LEFT(C597, SEARCH(" ", C597)-1)), 0),Database!$E$2:$F$22, 2, FALSE)</f>
        <v>10</v>
      </c>
      <c r="G597">
        <f ca="1">RANDBETWEEN(Table1[[#This Row],[Minimum Demand]]-10, Table1[[#This Row],[Maximum Demand]]+10)</f>
        <v>106</v>
      </c>
      <c r="H597">
        <f>VLOOKUP(IFERROR(VALUE(LEFT(C597, SEARCH(" ", C597)-1)), 0),Database!$H$2:$I$22, 2, FALSE)</f>
        <v>50</v>
      </c>
      <c r="I597">
        <f>VLOOKUP(IFERROR(VALUE(LEFT(C597, SEARCH(" ", C597)-1)), 0),Database!$K$2:$L$22, 2, FALSE)</f>
        <v>105</v>
      </c>
      <c r="J59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597">
        <f t="shared" ca="1" si="9"/>
        <v>31</v>
      </c>
    </row>
    <row r="598" spans="1:11" x14ac:dyDescent="0.3">
      <c r="A598" t="s">
        <v>176</v>
      </c>
      <c r="B598" t="s">
        <v>461</v>
      </c>
      <c r="C598" t="str">
        <f>VLOOKUP(A598, Database!$A$2:$B$459, 2, FALSE)</f>
        <v>2 Days / 1 Night</v>
      </c>
      <c r="D598" s="8">
        <f>VLOOKUP(A598, Database!$A$2:$C$459, 3, FALSE)</f>
        <v>430</v>
      </c>
      <c r="E598" s="8">
        <f>Table1[[#This Row],[Price]]*0.75-Table1[[#This Row],[Cost per unit of resources]]</f>
        <v>312.5</v>
      </c>
      <c r="F598" s="8">
        <f>VLOOKUP(IFERROR(VALUE(LEFT(C598, SEARCH(" ", C598)-1)), 0),Database!$E$2:$F$22, 2, FALSE)</f>
        <v>10</v>
      </c>
      <c r="G598">
        <f ca="1">RANDBETWEEN(Table1[[#This Row],[Minimum Demand]]-10, Table1[[#This Row],[Maximum Demand]]+10)</f>
        <v>92</v>
      </c>
      <c r="H598">
        <f>VLOOKUP(IFERROR(VALUE(LEFT(C598, SEARCH(" ", C598)-1)), 0),Database!$H$2:$I$22, 2, FALSE)</f>
        <v>50</v>
      </c>
      <c r="I598">
        <f>VLOOKUP(IFERROR(VALUE(LEFT(C598, SEARCH(" ", C598)-1)), 0),Database!$K$2:$L$22, 2, FALSE)</f>
        <v>105</v>
      </c>
      <c r="J59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598">
        <f t="shared" ca="1" si="9"/>
        <v>39</v>
      </c>
    </row>
    <row r="599" spans="1:11" x14ac:dyDescent="0.3">
      <c r="A599" t="s">
        <v>176</v>
      </c>
      <c r="B599" t="s">
        <v>462</v>
      </c>
      <c r="C599" t="str">
        <f>VLOOKUP(A599, Database!$A$2:$B$459, 2, FALSE)</f>
        <v>2 Days / 1 Night</v>
      </c>
      <c r="D599" s="8">
        <f>VLOOKUP(A599, Database!$A$2:$C$459, 3, FALSE)</f>
        <v>430</v>
      </c>
      <c r="E599" s="8">
        <f>Table1[[#This Row],[Price]]*0.75-Table1[[#This Row],[Cost per unit of resources]]</f>
        <v>312.5</v>
      </c>
      <c r="F599" s="8">
        <f>VLOOKUP(IFERROR(VALUE(LEFT(C599, SEARCH(" ", C599)-1)), 0),Database!$E$2:$F$22, 2, FALSE)</f>
        <v>10</v>
      </c>
      <c r="G599">
        <f ca="1">RANDBETWEEN(Table1[[#This Row],[Minimum Demand]]-10, Table1[[#This Row],[Maximum Demand]]+10)</f>
        <v>97</v>
      </c>
      <c r="H599">
        <f>VLOOKUP(IFERROR(VALUE(LEFT(C599, SEARCH(" ", C599)-1)), 0),Database!$H$2:$I$22, 2, FALSE)</f>
        <v>50</v>
      </c>
      <c r="I599">
        <f>VLOOKUP(IFERROR(VALUE(LEFT(C599, SEARCH(" ", C599)-1)), 0),Database!$K$2:$L$22, 2, FALSE)</f>
        <v>105</v>
      </c>
      <c r="J59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19</v>
      </c>
      <c r="K599">
        <f t="shared" ca="1" si="9"/>
        <v>24</v>
      </c>
    </row>
    <row r="600" spans="1:11" x14ac:dyDescent="0.3">
      <c r="A600" t="s">
        <v>176</v>
      </c>
      <c r="B600" t="s">
        <v>463</v>
      </c>
      <c r="C600" t="str">
        <f>VLOOKUP(A600, Database!$A$2:$B$459, 2, FALSE)</f>
        <v>2 Days / 1 Night</v>
      </c>
      <c r="D600" s="8">
        <f>VLOOKUP(A600, Database!$A$2:$C$459, 3, FALSE)</f>
        <v>430</v>
      </c>
      <c r="E600" s="8">
        <f>Table1[[#This Row],[Price]]*0.75-Table1[[#This Row],[Cost per unit of resources]]</f>
        <v>312.5</v>
      </c>
      <c r="F600" s="8">
        <f>VLOOKUP(IFERROR(VALUE(LEFT(C600, SEARCH(" ", C600)-1)), 0),Database!$E$2:$F$22, 2, FALSE)</f>
        <v>10</v>
      </c>
      <c r="G600">
        <f ca="1">RANDBETWEEN(Table1[[#This Row],[Minimum Demand]]-10, Table1[[#This Row],[Maximum Demand]]+10)</f>
        <v>81</v>
      </c>
      <c r="H600">
        <f>VLOOKUP(IFERROR(VALUE(LEFT(C600, SEARCH(" ", C600)-1)), 0),Database!$H$2:$I$22, 2, FALSE)</f>
        <v>50</v>
      </c>
      <c r="I600">
        <f>VLOOKUP(IFERROR(VALUE(LEFT(C600, SEARCH(" ", C600)-1)), 0),Database!$K$2:$L$22, 2, FALSE)</f>
        <v>105</v>
      </c>
      <c r="J60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600">
        <f t="shared" ca="1" si="9"/>
        <v>29</v>
      </c>
    </row>
    <row r="601" spans="1:11" x14ac:dyDescent="0.3">
      <c r="A601" t="s">
        <v>177</v>
      </c>
      <c r="B601" t="s">
        <v>460</v>
      </c>
      <c r="C601" t="str">
        <f>VLOOKUP(A601, Database!$A$2:$B$459, 2, FALSE)</f>
        <v>2 Days / 1 Night</v>
      </c>
      <c r="D601" s="8">
        <f>VLOOKUP(A601, Database!$A$2:$C$459, 3, FALSE)</f>
        <v>435</v>
      </c>
      <c r="E601" s="8">
        <f>Table1[[#This Row],[Price]]*0.75-Table1[[#This Row],[Cost per unit of resources]]</f>
        <v>316.25</v>
      </c>
      <c r="F601" s="8">
        <f>VLOOKUP(IFERROR(VALUE(LEFT(C601, SEARCH(" ", C601)-1)), 0),Database!$E$2:$F$22, 2, FALSE)</f>
        <v>10</v>
      </c>
      <c r="G601">
        <f ca="1">RANDBETWEEN(Table1[[#This Row],[Minimum Demand]]-10, Table1[[#This Row],[Maximum Demand]]+10)</f>
        <v>56</v>
      </c>
      <c r="H601">
        <f>VLOOKUP(IFERROR(VALUE(LEFT(C601, SEARCH(" ", C601)-1)), 0),Database!$H$2:$I$22, 2, FALSE)</f>
        <v>50</v>
      </c>
      <c r="I601">
        <f>VLOOKUP(IFERROR(VALUE(LEFT(C601, SEARCH(" ", C601)-1)), 0),Database!$K$2:$L$22, 2, FALSE)</f>
        <v>105</v>
      </c>
      <c r="J60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601">
        <f t="shared" ca="1" si="9"/>
        <v>33</v>
      </c>
    </row>
    <row r="602" spans="1:11" x14ac:dyDescent="0.3">
      <c r="A602" t="s">
        <v>177</v>
      </c>
      <c r="B602" t="s">
        <v>461</v>
      </c>
      <c r="C602" t="str">
        <f>VLOOKUP(A602, Database!$A$2:$B$459, 2, FALSE)</f>
        <v>2 Days / 1 Night</v>
      </c>
      <c r="D602" s="8">
        <f>VLOOKUP(A602, Database!$A$2:$C$459, 3, FALSE)</f>
        <v>435</v>
      </c>
      <c r="E602" s="8">
        <f>Table1[[#This Row],[Price]]*0.75-Table1[[#This Row],[Cost per unit of resources]]</f>
        <v>316.25</v>
      </c>
      <c r="F602" s="8">
        <f>VLOOKUP(IFERROR(VALUE(LEFT(C602, SEARCH(" ", C602)-1)), 0),Database!$E$2:$F$22, 2, FALSE)</f>
        <v>10</v>
      </c>
      <c r="G602">
        <f ca="1">RANDBETWEEN(Table1[[#This Row],[Minimum Demand]]-10, Table1[[#This Row],[Maximum Demand]]+10)</f>
        <v>85</v>
      </c>
      <c r="H602">
        <f>VLOOKUP(IFERROR(VALUE(LEFT(C602, SEARCH(" ", C602)-1)), 0),Database!$H$2:$I$22, 2, FALSE)</f>
        <v>50</v>
      </c>
      <c r="I602">
        <f>VLOOKUP(IFERROR(VALUE(LEFT(C602, SEARCH(" ", C602)-1)), 0),Database!$K$2:$L$22, 2, FALSE)</f>
        <v>105</v>
      </c>
      <c r="J60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602">
        <f t="shared" ca="1" si="9"/>
        <v>30</v>
      </c>
    </row>
    <row r="603" spans="1:11" x14ac:dyDescent="0.3">
      <c r="A603" t="s">
        <v>177</v>
      </c>
      <c r="B603" t="s">
        <v>462</v>
      </c>
      <c r="C603" t="str">
        <f>VLOOKUP(A603, Database!$A$2:$B$459, 2, FALSE)</f>
        <v>2 Days / 1 Night</v>
      </c>
      <c r="D603" s="8">
        <f>VLOOKUP(A603, Database!$A$2:$C$459, 3, FALSE)</f>
        <v>435</v>
      </c>
      <c r="E603" s="8">
        <f>Table1[[#This Row],[Price]]*0.75-Table1[[#This Row],[Cost per unit of resources]]</f>
        <v>316.25</v>
      </c>
      <c r="F603" s="8">
        <f>VLOOKUP(IFERROR(VALUE(LEFT(C603, SEARCH(" ", C603)-1)), 0),Database!$E$2:$F$22, 2, FALSE)</f>
        <v>10</v>
      </c>
      <c r="G603">
        <f ca="1">RANDBETWEEN(Table1[[#This Row],[Minimum Demand]]-10, Table1[[#This Row],[Maximum Demand]]+10)</f>
        <v>91</v>
      </c>
      <c r="H603">
        <f>VLOOKUP(IFERROR(VALUE(LEFT(C603, SEARCH(" ", C603)-1)), 0),Database!$H$2:$I$22, 2, FALSE)</f>
        <v>50</v>
      </c>
      <c r="I603">
        <f>VLOOKUP(IFERROR(VALUE(LEFT(C603, SEARCH(" ", C603)-1)), 0),Database!$K$2:$L$22, 2, FALSE)</f>
        <v>105</v>
      </c>
      <c r="J60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603">
        <f t="shared" ca="1" si="9"/>
        <v>37</v>
      </c>
    </row>
    <row r="604" spans="1:11" x14ac:dyDescent="0.3">
      <c r="A604" t="s">
        <v>177</v>
      </c>
      <c r="B604" t="s">
        <v>463</v>
      </c>
      <c r="C604" t="str">
        <f>VLOOKUP(A604, Database!$A$2:$B$459, 2, FALSE)</f>
        <v>2 Days / 1 Night</v>
      </c>
      <c r="D604" s="8">
        <f>VLOOKUP(A604, Database!$A$2:$C$459, 3, FALSE)</f>
        <v>435</v>
      </c>
      <c r="E604" s="8">
        <f>Table1[[#This Row],[Price]]*0.75-Table1[[#This Row],[Cost per unit of resources]]</f>
        <v>316.25</v>
      </c>
      <c r="F604" s="8">
        <f>VLOOKUP(IFERROR(VALUE(LEFT(C604, SEARCH(" ", C604)-1)), 0),Database!$E$2:$F$22, 2, FALSE)</f>
        <v>10</v>
      </c>
      <c r="G604">
        <f ca="1">RANDBETWEEN(Table1[[#This Row],[Minimum Demand]]-10, Table1[[#This Row],[Maximum Demand]]+10)</f>
        <v>88</v>
      </c>
      <c r="H604">
        <f>VLOOKUP(IFERROR(VALUE(LEFT(C604, SEARCH(" ", C604)-1)), 0),Database!$H$2:$I$22, 2, FALSE)</f>
        <v>50</v>
      </c>
      <c r="I604">
        <f>VLOOKUP(IFERROR(VALUE(LEFT(C604, SEARCH(" ", C604)-1)), 0),Database!$K$2:$L$22, 2, FALSE)</f>
        <v>105</v>
      </c>
      <c r="J60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604">
        <f t="shared" ca="1" si="9"/>
        <v>33</v>
      </c>
    </row>
    <row r="605" spans="1:11" x14ac:dyDescent="0.3">
      <c r="A605" t="s">
        <v>178</v>
      </c>
      <c r="B605" t="s">
        <v>460</v>
      </c>
      <c r="C605" t="str">
        <f>VLOOKUP(A605, Database!$A$2:$B$459, 2, FALSE)</f>
        <v>1 Day</v>
      </c>
      <c r="D605" s="8">
        <f>VLOOKUP(A605, Database!$A$2:$C$459, 3, FALSE)</f>
        <v>40</v>
      </c>
      <c r="E605" s="8">
        <f>Table1[[#This Row],[Price]]*0.75-Table1[[#This Row],[Cost per unit of resources]]</f>
        <v>20</v>
      </c>
      <c r="F605" s="8">
        <f>VLOOKUP(IFERROR(VALUE(LEFT(C605, SEARCH(" ", C605)-1)), 0),Database!$E$2:$F$22, 2, FALSE)</f>
        <v>10</v>
      </c>
      <c r="G605">
        <f ca="1">RANDBETWEEN(Table1[[#This Row],[Minimum Demand]]-10, Table1[[#This Row],[Maximum Demand]]+10)</f>
        <v>62</v>
      </c>
      <c r="H605">
        <f>VLOOKUP(IFERROR(VALUE(LEFT(C605, SEARCH(" ", C605)-1)), 0),Database!$H$2:$I$22, 2, FALSE)</f>
        <v>50</v>
      </c>
      <c r="I605">
        <f>VLOOKUP(IFERROR(VALUE(LEFT(C605, SEARCH(" ", C605)-1)), 0),Database!$K$2:$L$22, 2, FALSE)</f>
        <v>105</v>
      </c>
      <c r="J60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605">
        <f t="shared" ca="1" si="9"/>
        <v>24</v>
      </c>
    </row>
    <row r="606" spans="1:11" x14ac:dyDescent="0.3">
      <c r="A606" t="s">
        <v>178</v>
      </c>
      <c r="B606" t="s">
        <v>461</v>
      </c>
      <c r="C606" t="str">
        <f>VLOOKUP(A606, Database!$A$2:$B$459, 2, FALSE)</f>
        <v>1 Day</v>
      </c>
      <c r="D606" s="8">
        <f>VLOOKUP(A606, Database!$A$2:$C$459, 3, FALSE)</f>
        <v>40</v>
      </c>
      <c r="E606" s="8">
        <f>Table1[[#This Row],[Price]]*0.75-Table1[[#This Row],[Cost per unit of resources]]</f>
        <v>20</v>
      </c>
      <c r="F606" s="8">
        <f>VLOOKUP(IFERROR(VALUE(LEFT(C606, SEARCH(" ", C606)-1)), 0),Database!$E$2:$F$22, 2, FALSE)</f>
        <v>10</v>
      </c>
      <c r="G606">
        <f ca="1">RANDBETWEEN(Table1[[#This Row],[Minimum Demand]]-10, Table1[[#This Row],[Maximum Demand]]+10)</f>
        <v>41</v>
      </c>
      <c r="H606">
        <f>VLOOKUP(IFERROR(VALUE(LEFT(C606, SEARCH(" ", C606)-1)), 0),Database!$H$2:$I$22, 2, FALSE)</f>
        <v>50</v>
      </c>
      <c r="I606">
        <f>VLOOKUP(IFERROR(VALUE(LEFT(C606, SEARCH(" ", C606)-1)), 0),Database!$K$2:$L$22, 2, FALSE)</f>
        <v>105</v>
      </c>
      <c r="J60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606">
        <f t="shared" ca="1" si="9"/>
        <v>26</v>
      </c>
    </row>
    <row r="607" spans="1:11" x14ac:dyDescent="0.3">
      <c r="A607" t="s">
        <v>178</v>
      </c>
      <c r="B607" t="s">
        <v>463</v>
      </c>
      <c r="C607" t="str">
        <f>VLOOKUP(A607, Database!$A$2:$B$459, 2, FALSE)</f>
        <v>1 Day</v>
      </c>
      <c r="D607" s="8">
        <f>VLOOKUP(A607, Database!$A$2:$C$459, 3, FALSE)</f>
        <v>40</v>
      </c>
      <c r="E607" s="8">
        <f>Table1[[#This Row],[Price]]*0.75-Table1[[#This Row],[Cost per unit of resources]]</f>
        <v>20</v>
      </c>
      <c r="F607" s="8">
        <f>VLOOKUP(IFERROR(VALUE(LEFT(C607, SEARCH(" ", C607)-1)), 0),Database!$E$2:$F$22, 2, FALSE)</f>
        <v>10</v>
      </c>
      <c r="G607">
        <f ca="1">RANDBETWEEN(Table1[[#This Row],[Minimum Demand]]-10, Table1[[#This Row],[Maximum Demand]]+10)</f>
        <v>110</v>
      </c>
      <c r="H607">
        <f>VLOOKUP(IFERROR(VALUE(LEFT(C607, SEARCH(" ", C607)-1)), 0),Database!$H$2:$I$22, 2, FALSE)</f>
        <v>50</v>
      </c>
      <c r="I607">
        <f>VLOOKUP(IFERROR(VALUE(LEFT(C607, SEARCH(" ", C607)-1)), 0),Database!$K$2:$L$22, 2, FALSE)</f>
        <v>105</v>
      </c>
      <c r="J60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607">
        <f t="shared" ca="1" si="9"/>
        <v>29</v>
      </c>
    </row>
    <row r="608" spans="1:11" x14ac:dyDescent="0.3">
      <c r="A608" t="s">
        <v>179</v>
      </c>
      <c r="B608" t="s">
        <v>460</v>
      </c>
      <c r="C608" t="str">
        <f>VLOOKUP(A608, Database!$A$2:$B$459, 2, FALSE)</f>
        <v>1 Day</v>
      </c>
      <c r="D608" s="8">
        <f>VLOOKUP(A608, Database!$A$2:$C$459, 3, FALSE)</f>
        <v>35</v>
      </c>
      <c r="E608" s="8">
        <f>Table1[[#This Row],[Price]]*0.75-Table1[[#This Row],[Cost per unit of resources]]</f>
        <v>16.25</v>
      </c>
      <c r="F608" s="8">
        <f>VLOOKUP(IFERROR(VALUE(LEFT(C608, SEARCH(" ", C608)-1)), 0),Database!$E$2:$F$22, 2, FALSE)</f>
        <v>10</v>
      </c>
      <c r="G608">
        <f ca="1">RANDBETWEEN(Table1[[#This Row],[Minimum Demand]]-10, Table1[[#This Row],[Maximum Demand]]+10)</f>
        <v>98</v>
      </c>
      <c r="H608">
        <f>VLOOKUP(IFERROR(VALUE(LEFT(C608, SEARCH(" ", C608)-1)), 0),Database!$H$2:$I$22, 2, FALSE)</f>
        <v>50</v>
      </c>
      <c r="I608">
        <f>VLOOKUP(IFERROR(VALUE(LEFT(C608, SEARCH(" ", C608)-1)), 0),Database!$K$2:$L$22, 2, FALSE)</f>
        <v>105</v>
      </c>
      <c r="J60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29</v>
      </c>
      <c r="K608">
        <f t="shared" ca="1" si="9"/>
        <v>36</v>
      </c>
    </row>
    <row r="609" spans="1:11" x14ac:dyDescent="0.3">
      <c r="A609" t="s">
        <v>179</v>
      </c>
      <c r="B609" t="s">
        <v>461</v>
      </c>
      <c r="C609" t="str">
        <f>VLOOKUP(A609, Database!$A$2:$B$459, 2, FALSE)</f>
        <v>1 Day</v>
      </c>
      <c r="D609" s="8">
        <f>VLOOKUP(A609, Database!$A$2:$C$459, 3, FALSE)</f>
        <v>35</v>
      </c>
      <c r="E609" s="8">
        <f>Table1[[#This Row],[Price]]*0.75-Table1[[#This Row],[Cost per unit of resources]]</f>
        <v>16.25</v>
      </c>
      <c r="F609" s="8">
        <f>VLOOKUP(IFERROR(VALUE(LEFT(C609, SEARCH(" ", C609)-1)), 0),Database!$E$2:$F$22, 2, FALSE)</f>
        <v>10</v>
      </c>
      <c r="G609">
        <f ca="1">RANDBETWEEN(Table1[[#This Row],[Minimum Demand]]-10, Table1[[#This Row],[Maximum Demand]]+10)</f>
        <v>91</v>
      </c>
      <c r="H609">
        <f>VLOOKUP(IFERROR(VALUE(LEFT(C609, SEARCH(" ", C609)-1)), 0),Database!$H$2:$I$22, 2, FALSE)</f>
        <v>50</v>
      </c>
      <c r="I609">
        <f>VLOOKUP(IFERROR(VALUE(LEFT(C609, SEARCH(" ", C609)-1)), 0),Database!$K$2:$L$22, 2, FALSE)</f>
        <v>105</v>
      </c>
      <c r="J60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609">
        <f t="shared" ca="1" si="9"/>
        <v>33</v>
      </c>
    </row>
    <row r="610" spans="1:11" x14ac:dyDescent="0.3">
      <c r="A610" t="s">
        <v>179</v>
      </c>
      <c r="B610" t="s">
        <v>463</v>
      </c>
      <c r="C610" t="str">
        <f>VLOOKUP(A610, Database!$A$2:$B$459, 2, FALSE)</f>
        <v>1 Day</v>
      </c>
      <c r="D610" s="8">
        <f>VLOOKUP(A610, Database!$A$2:$C$459, 3, FALSE)</f>
        <v>35</v>
      </c>
      <c r="E610" s="8">
        <f>Table1[[#This Row],[Price]]*0.75-Table1[[#This Row],[Cost per unit of resources]]</f>
        <v>16.25</v>
      </c>
      <c r="F610" s="8">
        <f>VLOOKUP(IFERROR(VALUE(LEFT(C610, SEARCH(" ", C610)-1)), 0),Database!$E$2:$F$22, 2, FALSE)</f>
        <v>10</v>
      </c>
      <c r="G610">
        <f ca="1">RANDBETWEEN(Table1[[#This Row],[Minimum Demand]]-10, Table1[[#This Row],[Maximum Demand]]+10)</f>
        <v>85</v>
      </c>
      <c r="H610">
        <f>VLOOKUP(IFERROR(VALUE(LEFT(C610, SEARCH(" ", C610)-1)), 0),Database!$H$2:$I$22, 2, FALSE)</f>
        <v>50</v>
      </c>
      <c r="I610">
        <f>VLOOKUP(IFERROR(VALUE(LEFT(C610, SEARCH(" ", C610)-1)), 0),Database!$K$2:$L$22, 2, FALSE)</f>
        <v>105</v>
      </c>
      <c r="J61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610">
        <f t="shared" ca="1" si="9"/>
        <v>31</v>
      </c>
    </row>
    <row r="611" spans="1:11" x14ac:dyDescent="0.3">
      <c r="A611" t="s">
        <v>180</v>
      </c>
      <c r="B611" t="s">
        <v>460</v>
      </c>
      <c r="C611" t="str">
        <f>VLOOKUP(A611, Database!$A$2:$B$459, 2, FALSE)</f>
        <v>4 Days / 3 Nights</v>
      </c>
      <c r="D611" s="8">
        <f>VLOOKUP(A611, Database!$A$2:$C$459, 3, FALSE)</f>
        <v>699</v>
      </c>
      <c r="E611" s="8">
        <f>Table1[[#This Row],[Price]]*0.75-Table1[[#This Row],[Cost per unit of resources]]</f>
        <v>514.25</v>
      </c>
      <c r="F611" s="8">
        <f>VLOOKUP(IFERROR(VALUE(LEFT(C611, SEARCH(" ", C611)-1)), 0),Database!$E$2:$F$22, 2, FALSE)</f>
        <v>10</v>
      </c>
      <c r="G611">
        <f ca="1">RANDBETWEEN(Table1[[#This Row],[Minimum Demand]]-10, Table1[[#This Row],[Maximum Demand]]+10)</f>
        <v>94</v>
      </c>
      <c r="H611">
        <f>VLOOKUP(IFERROR(VALUE(LEFT(C611, SEARCH(" ", C611)-1)), 0),Database!$H$2:$I$22, 2, FALSE)</f>
        <v>50</v>
      </c>
      <c r="I611">
        <f>VLOOKUP(IFERROR(VALUE(LEFT(C611, SEARCH(" ", C611)-1)), 0),Database!$K$2:$L$22, 2, FALSE)</f>
        <v>105</v>
      </c>
      <c r="J61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611">
        <f t="shared" ca="1" si="9"/>
        <v>27</v>
      </c>
    </row>
    <row r="612" spans="1:11" x14ac:dyDescent="0.3">
      <c r="A612" t="s">
        <v>181</v>
      </c>
      <c r="B612" t="s">
        <v>460</v>
      </c>
      <c r="C612" t="str">
        <f>VLOOKUP(A612, Database!$A$2:$B$459, 2, FALSE)</f>
        <v>5 Days / 4 Nights</v>
      </c>
      <c r="D612" s="8">
        <f>VLOOKUP(A612, Database!$A$2:$C$459, 3, FALSE)</f>
        <v>1060</v>
      </c>
      <c r="E612" s="8">
        <f>Table1[[#This Row],[Price]]*0.75-Table1[[#This Row],[Cost per unit of resources]]</f>
        <v>775</v>
      </c>
      <c r="F612" s="8">
        <f>VLOOKUP(IFERROR(VALUE(LEFT(C612, SEARCH(" ", C612)-1)), 0),Database!$E$2:$F$22, 2, FALSE)</f>
        <v>20</v>
      </c>
      <c r="G612">
        <f ca="1">RANDBETWEEN(Table1[[#This Row],[Minimum Demand]]-10, Table1[[#This Row],[Maximum Demand]]+10)</f>
        <v>99</v>
      </c>
      <c r="H612">
        <f>VLOOKUP(IFERROR(VALUE(LEFT(C612, SEARCH(" ", C612)-1)), 0),Database!$H$2:$I$22, 2, FALSE)</f>
        <v>50</v>
      </c>
      <c r="I612">
        <f>VLOOKUP(IFERROR(VALUE(LEFT(C612, SEARCH(" ", C612)-1)), 0),Database!$K$2:$L$22, 2, FALSE)</f>
        <v>105</v>
      </c>
      <c r="J61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24</v>
      </c>
      <c r="K612">
        <f t="shared" ca="1" si="9"/>
        <v>30</v>
      </c>
    </row>
    <row r="613" spans="1:11" x14ac:dyDescent="0.3">
      <c r="A613" t="s">
        <v>181</v>
      </c>
      <c r="B613" t="s">
        <v>461</v>
      </c>
      <c r="C613" t="str">
        <f>VLOOKUP(A613, Database!$A$2:$B$459, 2, FALSE)</f>
        <v>5 Days / 4 Nights</v>
      </c>
      <c r="D613" s="8">
        <f>VLOOKUP(A613, Database!$A$2:$C$459, 3, FALSE)</f>
        <v>1060</v>
      </c>
      <c r="E613" s="8">
        <f>Table1[[#This Row],[Price]]*0.75-Table1[[#This Row],[Cost per unit of resources]]</f>
        <v>775</v>
      </c>
      <c r="F613" s="8">
        <f>VLOOKUP(IFERROR(VALUE(LEFT(C613, SEARCH(" ", C613)-1)), 0),Database!$E$2:$F$22, 2, FALSE)</f>
        <v>20</v>
      </c>
      <c r="G613">
        <f ca="1">RANDBETWEEN(Table1[[#This Row],[Minimum Demand]]-10, Table1[[#This Row],[Maximum Demand]]+10)</f>
        <v>68</v>
      </c>
      <c r="H613">
        <f>VLOOKUP(IFERROR(VALUE(LEFT(C613, SEARCH(" ", C613)-1)), 0),Database!$H$2:$I$22, 2, FALSE)</f>
        <v>50</v>
      </c>
      <c r="I613">
        <f>VLOOKUP(IFERROR(VALUE(LEFT(C613, SEARCH(" ", C613)-1)), 0),Database!$K$2:$L$22, 2, FALSE)</f>
        <v>105</v>
      </c>
      <c r="J61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613">
        <f t="shared" ca="1" si="9"/>
        <v>29</v>
      </c>
    </row>
    <row r="614" spans="1:11" x14ac:dyDescent="0.3">
      <c r="A614" t="s">
        <v>181</v>
      </c>
      <c r="B614" t="s">
        <v>462</v>
      </c>
      <c r="C614" t="str">
        <f>VLOOKUP(A614, Database!$A$2:$B$459, 2, FALSE)</f>
        <v>5 Days / 4 Nights</v>
      </c>
      <c r="D614" s="8">
        <f>VLOOKUP(A614, Database!$A$2:$C$459, 3, FALSE)</f>
        <v>1060</v>
      </c>
      <c r="E614" s="8">
        <f>Table1[[#This Row],[Price]]*0.75-Table1[[#This Row],[Cost per unit of resources]]</f>
        <v>775</v>
      </c>
      <c r="F614" s="8">
        <f>VLOOKUP(IFERROR(VALUE(LEFT(C614, SEARCH(" ", C614)-1)), 0),Database!$E$2:$F$22, 2, FALSE)</f>
        <v>20</v>
      </c>
      <c r="G614">
        <f ca="1">RANDBETWEEN(Table1[[#This Row],[Minimum Demand]]-10, Table1[[#This Row],[Maximum Demand]]+10)</f>
        <v>64</v>
      </c>
      <c r="H614">
        <f>VLOOKUP(IFERROR(VALUE(LEFT(C614, SEARCH(" ", C614)-1)), 0),Database!$H$2:$I$22, 2, FALSE)</f>
        <v>50</v>
      </c>
      <c r="I614">
        <f>VLOOKUP(IFERROR(VALUE(LEFT(C614, SEARCH(" ", C614)-1)), 0),Database!$K$2:$L$22, 2, FALSE)</f>
        <v>105</v>
      </c>
      <c r="J61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614">
        <f t="shared" ca="1" si="9"/>
        <v>20</v>
      </c>
    </row>
    <row r="615" spans="1:11" x14ac:dyDescent="0.3">
      <c r="A615" t="s">
        <v>181</v>
      </c>
      <c r="B615" t="s">
        <v>463</v>
      </c>
      <c r="C615" t="str">
        <f>VLOOKUP(A615, Database!$A$2:$B$459, 2, FALSE)</f>
        <v>5 Days / 4 Nights</v>
      </c>
      <c r="D615" s="8">
        <f>VLOOKUP(A615, Database!$A$2:$C$459, 3, FALSE)</f>
        <v>1060</v>
      </c>
      <c r="E615" s="8">
        <f>Table1[[#This Row],[Price]]*0.75-Table1[[#This Row],[Cost per unit of resources]]</f>
        <v>775</v>
      </c>
      <c r="F615" s="8">
        <f>VLOOKUP(IFERROR(VALUE(LEFT(C615, SEARCH(" ", C615)-1)), 0),Database!$E$2:$F$22, 2, FALSE)</f>
        <v>20</v>
      </c>
      <c r="G615">
        <f ca="1">RANDBETWEEN(Table1[[#This Row],[Minimum Demand]]-10, Table1[[#This Row],[Maximum Demand]]+10)</f>
        <v>47</v>
      </c>
      <c r="H615">
        <f>VLOOKUP(IFERROR(VALUE(LEFT(C615, SEARCH(" ", C615)-1)), 0),Database!$H$2:$I$22, 2, FALSE)</f>
        <v>50</v>
      </c>
      <c r="I615">
        <f>VLOOKUP(IFERROR(VALUE(LEFT(C615, SEARCH(" ", C615)-1)), 0),Database!$K$2:$L$22, 2, FALSE)</f>
        <v>105</v>
      </c>
      <c r="J61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615">
        <f t="shared" ca="1" si="9"/>
        <v>37</v>
      </c>
    </row>
    <row r="616" spans="1:11" x14ac:dyDescent="0.3">
      <c r="A616" t="s">
        <v>182</v>
      </c>
      <c r="B616" t="s">
        <v>460</v>
      </c>
      <c r="C616" t="str">
        <f>VLOOKUP(A616, Database!$A$2:$B$459, 2, FALSE)</f>
        <v>15 Days / 14 Nights</v>
      </c>
      <c r="D616" s="8">
        <f>VLOOKUP(A616, Database!$A$2:$C$459, 3, FALSE)</f>
        <v>2870</v>
      </c>
      <c r="E616" s="8">
        <f>Table1[[#This Row],[Price]]*0.75-Table1[[#This Row],[Cost per unit of resources]]</f>
        <v>2102.5</v>
      </c>
      <c r="F616" s="8">
        <f>VLOOKUP(IFERROR(VALUE(LEFT(C616, SEARCH(" ", C616)-1)), 0),Database!$E$2:$F$22, 2, FALSE)</f>
        <v>50</v>
      </c>
      <c r="G616">
        <f ca="1">RANDBETWEEN(Table1[[#This Row],[Minimum Demand]]-10, Table1[[#This Row],[Maximum Demand]]+10)</f>
        <v>25</v>
      </c>
      <c r="H616">
        <f>VLOOKUP(IFERROR(VALUE(LEFT(C616, SEARCH(" ", C616)-1)), 0),Database!$H$2:$I$22, 2, FALSE)</f>
        <v>28</v>
      </c>
      <c r="I616">
        <f>VLOOKUP(IFERROR(VALUE(LEFT(C616, SEARCH(" ", C616)-1)), 0),Database!$K$2:$L$22, 2, FALSE)</f>
        <v>55</v>
      </c>
      <c r="J61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616">
        <f t="shared" ca="1" si="9"/>
        <v>40</v>
      </c>
    </row>
    <row r="617" spans="1:11" x14ac:dyDescent="0.3">
      <c r="A617" t="s">
        <v>183</v>
      </c>
      <c r="B617" t="s">
        <v>460</v>
      </c>
      <c r="C617" t="str">
        <f>VLOOKUP(A617, Database!$A$2:$B$459, 2, FALSE)</f>
        <v>6 Days / 5 Nights</v>
      </c>
      <c r="D617" s="8">
        <f>VLOOKUP(A617, Database!$A$2:$C$459, 3, FALSE)</f>
        <v>1540</v>
      </c>
      <c r="E617" s="8">
        <f>Table1[[#This Row],[Price]]*0.75-Table1[[#This Row],[Cost per unit of resources]]</f>
        <v>1135</v>
      </c>
      <c r="F617" s="8">
        <f>VLOOKUP(IFERROR(VALUE(LEFT(C617, SEARCH(" ", C617)-1)), 0),Database!$E$2:$F$22, 2, FALSE)</f>
        <v>20</v>
      </c>
      <c r="G617">
        <f ca="1">RANDBETWEEN(Table1[[#This Row],[Minimum Demand]]-10, Table1[[#This Row],[Maximum Demand]]+10)</f>
        <v>50</v>
      </c>
      <c r="H617">
        <f>VLOOKUP(IFERROR(VALUE(LEFT(C617, SEARCH(" ", C617)-1)), 0),Database!$H$2:$I$22, 2, FALSE)</f>
        <v>50</v>
      </c>
      <c r="I617">
        <f>VLOOKUP(IFERROR(VALUE(LEFT(C617, SEARCH(" ", C617)-1)), 0),Database!$K$2:$L$22, 2, FALSE)</f>
        <v>105</v>
      </c>
      <c r="J61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v>
      </c>
      <c r="K617">
        <f t="shared" ca="1" si="9"/>
        <v>22</v>
      </c>
    </row>
    <row r="618" spans="1:11" x14ac:dyDescent="0.3">
      <c r="A618" t="s">
        <v>184</v>
      </c>
      <c r="B618" t="s">
        <v>460</v>
      </c>
      <c r="C618" t="str">
        <f>VLOOKUP(A618, Database!$A$2:$B$459, 2, FALSE)</f>
        <v>6 Days / 5 Nights</v>
      </c>
      <c r="D618" s="8">
        <f>VLOOKUP(A618, Database!$A$2:$C$459, 3, FALSE)</f>
        <v>1280</v>
      </c>
      <c r="E618" s="8">
        <f>Table1[[#This Row],[Price]]*0.75-Table1[[#This Row],[Cost per unit of resources]]</f>
        <v>940</v>
      </c>
      <c r="F618" s="8">
        <f>VLOOKUP(IFERROR(VALUE(LEFT(C618, SEARCH(" ", C618)-1)), 0),Database!$E$2:$F$22, 2, FALSE)</f>
        <v>20</v>
      </c>
      <c r="G618">
        <f ca="1">RANDBETWEEN(Table1[[#This Row],[Minimum Demand]]-10, Table1[[#This Row],[Maximum Demand]]+10)</f>
        <v>75</v>
      </c>
      <c r="H618">
        <f>VLOOKUP(IFERROR(VALUE(LEFT(C618, SEARCH(" ", C618)-1)), 0),Database!$H$2:$I$22, 2, FALSE)</f>
        <v>50</v>
      </c>
      <c r="I618">
        <f>VLOOKUP(IFERROR(VALUE(LEFT(C618, SEARCH(" ", C618)-1)), 0),Database!$K$2:$L$22, 2, FALSE)</f>
        <v>105</v>
      </c>
      <c r="J61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618">
        <f t="shared" ca="1" si="9"/>
        <v>24</v>
      </c>
    </row>
    <row r="619" spans="1:11" x14ac:dyDescent="0.3">
      <c r="A619" t="s">
        <v>185</v>
      </c>
      <c r="B619" t="s">
        <v>460</v>
      </c>
      <c r="C619" t="str">
        <f>VLOOKUP(A619, Database!$A$2:$B$459, 2, FALSE)</f>
        <v>13 Days / 12 Nights</v>
      </c>
      <c r="D619" s="8">
        <f>VLOOKUP(A619, Database!$A$2:$C$459, 3, FALSE)</f>
        <v>2545</v>
      </c>
      <c r="E619" s="8">
        <f>Table1[[#This Row],[Price]]*0.75-Table1[[#This Row],[Cost per unit of resources]]</f>
        <v>1868.75</v>
      </c>
      <c r="F619" s="8">
        <f>VLOOKUP(IFERROR(VALUE(LEFT(C619, SEARCH(" ", C619)-1)), 0),Database!$E$2:$F$22, 2, FALSE)</f>
        <v>40</v>
      </c>
      <c r="G619">
        <f ca="1">RANDBETWEEN(Table1[[#This Row],[Minimum Demand]]-10, Table1[[#This Row],[Maximum Demand]]+10)</f>
        <v>22</v>
      </c>
      <c r="H619">
        <f>VLOOKUP(IFERROR(VALUE(LEFT(C619, SEARCH(" ", C619)-1)), 0),Database!$H$2:$I$22, 2, FALSE)</f>
        <v>28</v>
      </c>
      <c r="I619">
        <f>VLOOKUP(IFERROR(VALUE(LEFT(C619, SEARCH(" ", C619)-1)), 0),Database!$K$2:$L$22, 2, FALSE)</f>
        <v>55</v>
      </c>
      <c r="J61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619">
        <f t="shared" ca="1" si="9"/>
        <v>35</v>
      </c>
    </row>
    <row r="620" spans="1:11" x14ac:dyDescent="0.3">
      <c r="A620" t="s">
        <v>186</v>
      </c>
      <c r="B620" t="s">
        <v>460</v>
      </c>
      <c r="C620" t="str">
        <f>VLOOKUP(A620, Database!$A$2:$B$459, 2, FALSE)</f>
        <v>10 Days / 9 Nights</v>
      </c>
      <c r="D620" s="8">
        <f>VLOOKUP(A620, Database!$A$2:$C$459, 3, FALSE)</f>
        <v>2115</v>
      </c>
      <c r="E620" s="8">
        <f>Table1[[#This Row],[Price]]*0.75-Table1[[#This Row],[Cost per unit of resources]]</f>
        <v>1556.25</v>
      </c>
      <c r="F620" s="8">
        <f>VLOOKUP(IFERROR(VALUE(LEFT(C620, SEARCH(" ", C620)-1)), 0),Database!$E$2:$F$22, 2, FALSE)</f>
        <v>30</v>
      </c>
      <c r="G620">
        <f ca="1">RANDBETWEEN(Table1[[#This Row],[Minimum Demand]]-10, Table1[[#This Row],[Maximum Demand]]+10)</f>
        <v>52</v>
      </c>
      <c r="H620">
        <f>VLOOKUP(IFERROR(VALUE(LEFT(C620, SEARCH(" ", C620)-1)), 0),Database!$H$2:$I$22, 2, FALSE)</f>
        <v>33</v>
      </c>
      <c r="I620">
        <f>VLOOKUP(IFERROR(VALUE(LEFT(C620, SEARCH(" ", C620)-1)), 0),Database!$K$2:$L$22, 2, FALSE)</f>
        <v>85</v>
      </c>
      <c r="J62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620">
        <f t="shared" ca="1" si="9"/>
        <v>40</v>
      </c>
    </row>
    <row r="621" spans="1:11" x14ac:dyDescent="0.3">
      <c r="A621" t="s">
        <v>187</v>
      </c>
      <c r="B621" t="s">
        <v>460</v>
      </c>
      <c r="C621" t="str">
        <f>VLOOKUP(A621, Database!$A$2:$B$459, 2, FALSE)</f>
        <v>7 Days / 6 Nights</v>
      </c>
      <c r="D621" s="8">
        <f>VLOOKUP(A621, Database!$A$2:$C$459, 3, FALSE)</f>
        <v>1295</v>
      </c>
      <c r="E621" s="8">
        <f>Table1[[#This Row],[Price]]*0.75-Table1[[#This Row],[Cost per unit of resources]]</f>
        <v>951.25</v>
      </c>
      <c r="F621" s="8">
        <f>VLOOKUP(IFERROR(VALUE(LEFT(C621, SEARCH(" ", C621)-1)), 0),Database!$E$2:$F$22, 2, FALSE)</f>
        <v>20</v>
      </c>
      <c r="G621">
        <f ca="1">RANDBETWEEN(Table1[[#This Row],[Minimum Demand]]-10, Table1[[#This Row],[Maximum Demand]]+10)</f>
        <v>92</v>
      </c>
      <c r="H621">
        <f>VLOOKUP(IFERROR(VALUE(LEFT(C621, SEARCH(" ", C621)-1)), 0),Database!$H$2:$I$22, 2, FALSE)</f>
        <v>33</v>
      </c>
      <c r="I621">
        <f>VLOOKUP(IFERROR(VALUE(LEFT(C621, SEARCH(" ", C621)-1)), 0),Database!$K$2:$L$22, 2, FALSE)</f>
        <v>85</v>
      </c>
      <c r="J62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621">
        <f t="shared" ca="1" si="9"/>
        <v>39</v>
      </c>
    </row>
    <row r="622" spans="1:11" x14ac:dyDescent="0.3">
      <c r="A622" t="s">
        <v>188</v>
      </c>
      <c r="B622" t="s">
        <v>460</v>
      </c>
      <c r="C622" t="str">
        <f>VLOOKUP(A622, Database!$A$2:$B$459, 2, FALSE)</f>
        <v>5 Days / 4 Nights</v>
      </c>
      <c r="D622" s="8">
        <f>VLOOKUP(A622, Database!$A$2:$C$459, 3, FALSE)</f>
        <v>940</v>
      </c>
      <c r="E622" s="8">
        <f>Table1[[#This Row],[Price]]*0.75-Table1[[#This Row],[Cost per unit of resources]]</f>
        <v>685</v>
      </c>
      <c r="F622" s="8">
        <f>VLOOKUP(IFERROR(VALUE(LEFT(C622, SEARCH(" ", C622)-1)), 0),Database!$E$2:$F$22, 2, FALSE)</f>
        <v>20</v>
      </c>
      <c r="G622">
        <f ca="1">RANDBETWEEN(Table1[[#This Row],[Minimum Demand]]-10, Table1[[#This Row],[Maximum Demand]]+10)</f>
        <v>60</v>
      </c>
      <c r="H622">
        <f>VLOOKUP(IFERROR(VALUE(LEFT(C622, SEARCH(" ", C622)-1)), 0),Database!$H$2:$I$22, 2, FALSE)</f>
        <v>50</v>
      </c>
      <c r="I622">
        <f>VLOOKUP(IFERROR(VALUE(LEFT(C622, SEARCH(" ", C622)-1)), 0),Database!$K$2:$L$22, 2, FALSE)</f>
        <v>105</v>
      </c>
      <c r="J62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622">
        <f t="shared" ca="1" si="9"/>
        <v>34</v>
      </c>
    </row>
    <row r="623" spans="1:11" x14ac:dyDescent="0.3">
      <c r="A623" t="s">
        <v>188</v>
      </c>
      <c r="B623" t="s">
        <v>461</v>
      </c>
      <c r="C623" t="str">
        <f>VLOOKUP(A623, Database!$A$2:$B$459, 2, FALSE)</f>
        <v>5 Days / 4 Nights</v>
      </c>
      <c r="D623" s="8">
        <f>VLOOKUP(A623, Database!$A$2:$C$459, 3, FALSE)</f>
        <v>940</v>
      </c>
      <c r="E623" s="8">
        <f>Table1[[#This Row],[Price]]*0.75-Table1[[#This Row],[Cost per unit of resources]]</f>
        <v>685</v>
      </c>
      <c r="F623" s="8">
        <f>VLOOKUP(IFERROR(VALUE(LEFT(C623, SEARCH(" ", C623)-1)), 0),Database!$E$2:$F$22, 2, FALSE)</f>
        <v>20</v>
      </c>
      <c r="G623">
        <f ca="1">RANDBETWEEN(Table1[[#This Row],[Minimum Demand]]-10, Table1[[#This Row],[Maximum Demand]]+10)</f>
        <v>107</v>
      </c>
      <c r="H623">
        <f>VLOOKUP(IFERROR(VALUE(LEFT(C623, SEARCH(" ", C623)-1)), 0),Database!$H$2:$I$22, 2, FALSE)</f>
        <v>50</v>
      </c>
      <c r="I623">
        <f>VLOOKUP(IFERROR(VALUE(LEFT(C623, SEARCH(" ", C623)-1)), 0),Database!$K$2:$L$22, 2, FALSE)</f>
        <v>105</v>
      </c>
      <c r="J62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623">
        <f t="shared" ca="1" si="9"/>
        <v>40</v>
      </c>
    </row>
    <row r="624" spans="1:11" x14ac:dyDescent="0.3">
      <c r="A624" t="s">
        <v>188</v>
      </c>
      <c r="B624" t="s">
        <v>462</v>
      </c>
      <c r="C624" t="str">
        <f>VLOOKUP(A624, Database!$A$2:$B$459, 2, FALSE)</f>
        <v>5 Days / 4 Nights</v>
      </c>
      <c r="D624" s="8">
        <f>VLOOKUP(A624, Database!$A$2:$C$459, 3, FALSE)</f>
        <v>940</v>
      </c>
      <c r="E624" s="8">
        <f>Table1[[#This Row],[Price]]*0.75-Table1[[#This Row],[Cost per unit of resources]]</f>
        <v>685</v>
      </c>
      <c r="F624" s="8">
        <f>VLOOKUP(IFERROR(VALUE(LEFT(C624, SEARCH(" ", C624)-1)), 0),Database!$E$2:$F$22, 2, FALSE)</f>
        <v>20</v>
      </c>
      <c r="G624">
        <f ca="1">RANDBETWEEN(Table1[[#This Row],[Minimum Demand]]-10, Table1[[#This Row],[Maximum Demand]]+10)</f>
        <v>89</v>
      </c>
      <c r="H624">
        <f>VLOOKUP(IFERROR(VALUE(LEFT(C624, SEARCH(" ", C624)-1)), 0),Database!$H$2:$I$22, 2, FALSE)</f>
        <v>50</v>
      </c>
      <c r="I624">
        <f>VLOOKUP(IFERROR(VALUE(LEFT(C624, SEARCH(" ", C624)-1)), 0),Database!$K$2:$L$22, 2, FALSE)</f>
        <v>105</v>
      </c>
      <c r="J62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624">
        <f t="shared" ca="1" si="9"/>
        <v>26</v>
      </c>
    </row>
    <row r="625" spans="1:11" x14ac:dyDescent="0.3">
      <c r="A625" t="s">
        <v>188</v>
      </c>
      <c r="B625" t="s">
        <v>463</v>
      </c>
      <c r="C625" t="str">
        <f>VLOOKUP(A625, Database!$A$2:$B$459, 2, FALSE)</f>
        <v>5 Days / 4 Nights</v>
      </c>
      <c r="D625" s="8">
        <f>VLOOKUP(A625, Database!$A$2:$C$459, 3, FALSE)</f>
        <v>940</v>
      </c>
      <c r="E625" s="8">
        <f>Table1[[#This Row],[Price]]*0.75-Table1[[#This Row],[Cost per unit of resources]]</f>
        <v>685</v>
      </c>
      <c r="F625" s="8">
        <f>VLOOKUP(IFERROR(VALUE(LEFT(C625, SEARCH(" ", C625)-1)), 0),Database!$E$2:$F$22, 2, FALSE)</f>
        <v>20</v>
      </c>
      <c r="G625">
        <f ca="1">RANDBETWEEN(Table1[[#This Row],[Minimum Demand]]-10, Table1[[#This Row],[Maximum Demand]]+10)</f>
        <v>44</v>
      </c>
      <c r="H625">
        <f>VLOOKUP(IFERROR(VALUE(LEFT(C625, SEARCH(" ", C625)-1)), 0),Database!$H$2:$I$22, 2, FALSE)</f>
        <v>50</v>
      </c>
      <c r="I625">
        <f>VLOOKUP(IFERROR(VALUE(LEFT(C625, SEARCH(" ", C625)-1)), 0),Database!$K$2:$L$22, 2, FALSE)</f>
        <v>105</v>
      </c>
      <c r="J62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625">
        <f t="shared" ca="1" si="9"/>
        <v>22</v>
      </c>
    </row>
    <row r="626" spans="1:11" x14ac:dyDescent="0.3">
      <c r="A626" t="s">
        <v>189</v>
      </c>
      <c r="B626" t="s">
        <v>460</v>
      </c>
      <c r="C626" t="str">
        <f>VLOOKUP(A626, Database!$A$2:$B$459, 2, FALSE)</f>
        <v>6 Days / 5 Nights</v>
      </c>
      <c r="D626" s="8">
        <f>VLOOKUP(A626, Database!$A$2:$C$459, 3, FALSE)</f>
        <v>1099</v>
      </c>
      <c r="E626" s="8">
        <f>Table1[[#This Row],[Price]]*0.75-Table1[[#This Row],[Cost per unit of resources]]</f>
        <v>804.25</v>
      </c>
      <c r="F626" s="8">
        <f>VLOOKUP(IFERROR(VALUE(LEFT(C626, SEARCH(" ", C626)-1)), 0),Database!$E$2:$F$22, 2, FALSE)</f>
        <v>20</v>
      </c>
      <c r="G626">
        <f ca="1">RANDBETWEEN(Table1[[#This Row],[Minimum Demand]]-10, Table1[[#This Row],[Maximum Demand]]+10)</f>
        <v>97</v>
      </c>
      <c r="H626">
        <f>VLOOKUP(IFERROR(VALUE(LEFT(C626, SEARCH(" ", C626)-1)), 0),Database!$H$2:$I$22, 2, FALSE)</f>
        <v>50</v>
      </c>
      <c r="I626">
        <f>VLOOKUP(IFERROR(VALUE(LEFT(C626, SEARCH(" ", C626)-1)), 0),Database!$K$2:$L$22, 2, FALSE)</f>
        <v>105</v>
      </c>
      <c r="J62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28</v>
      </c>
      <c r="K626">
        <f t="shared" ca="1" si="9"/>
        <v>35</v>
      </c>
    </row>
    <row r="627" spans="1:11" x14ac:dyDescent="0.3">
      <c r="A627" t="s">
        <v>189</v>
      </c>
      <c r="B627" t="s">
        <v>461</v>
      </c>
      <c r="C627" t="str">
        <f>VLOOKUP(A627, Database!$A$2:$B$459, 2, FALSE)</f>
        <v>6 Days / 5 Nights</v>
      </c>
      <c r="D627" s="8">
        <f>VLOOKUP(A627, Database!$A$2:$C$459, 3, FALSE)</f>
        <v>1099</v>
      </c>
      <c r="E627" s="8">
        <f>Table1[[#This Row],[Price]]*0.75-Table1[[#This Row],[Cost per unit of resources]]</f>
        <v>804.25</v>
      </c>
      <c r="F627" s="8">
        <f>VLOOKUP(IFERROR(VALUE(LEFT(C627, SEARCH(" ", C627)-1)), 0),Database!$E$2:$F$22, 2, FALSE)</f>
        <v>20</v>
      </c>
      <c r="G627">
        <f ca="1">RANDBETWEEN(Table1[[#This Row],[Minimum Demand]]-10, Table1[[#This Row],[Maximum Demand]]+10)</f>
        <v>52</v>
      </c>
      <c r="H627">
        <f>VLOOKUP(IFERROR(VALUE(LEFT(C627, SEARCH(" ", C627)-1)), 0),Database!$H$2:$I$22, 2, FALSE)</f>
        <v>50</v>
      </c>
      <c r="I627">
        <f>VLOOKUP(IFERROR(VALUE(LEFT(C627, SEARCH(" ", C627)-1)), 0),Database!$K$2:$L$22, 2, FALSE)</f>
        <v>105</v>
      </c>
      <c r="J62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627">
        <f t="shared" ca="1" si="9"/>
        <v>27</v>
      </c>
    </row>
    <row r="628" spans="1:11" x14ac:dyDescent="0.3">
      <c r="A628" t="s">
        <v>189</v>
      </c>
      <c r="B628" t="s">
        <v>462</v>
      </c>
      <c r="C628" t="str">
        <f>VLOOKUP(A628, Database!$A$2:$B$459, 2, FALSE)</f>
        <v>6 Days / 5 Nights</v>
      </c>
      <c r="D628" s="8">
        <f>VLOOKUP(A628, Database!$A$2:$C$459, 3, FALSE)</f>
        <v>1099</v>
      </c>
      <c r="E628" s="8">
        <f>Table1[[#This Row],[Price]]*0.75-Table1[[#This Row],[Cost per unit of resources]]</f>
        <v>804.25</v>
      </c>
      <c r="F628" s="8">
        <f>VLOOKUP(IFERROR(VALUE(LEFT(C628, SEARCH(" ", C628)-1)), 0),Database!$E$2:$F$22, 2, FALSE)</f>
        <v>20</v>
      </c>
      <c r="G628">
        <f ca="1">RANDBETWEEN(Table1[[#This Row],[Minimum Demand]]-10, Table1[[#This Row],[Maximum Demand]]+10)</f>
        <v>98</v>
      </c>
      <c r="H628">
        <f>VLOOKUP(IFERROR(VALUE(LEFT(C628, SEARCH(" ", C628)-1)), 0),Database!$H$2:$I$22, 2, FALSE)</f>
        <v>50</v>
      </c>
      <c r="I628">
        <f>VLOOKUP(IFERROR(VALUE(LEFT(C628, SEARCH(" ", C628)-1)), 0),Database!$K$2:$L$22, 2, FALSE)</f>
        <v>105</v>
      </c>
      <c r="J62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17</v>
      </c>
      <c r="K628">
        <f t="shared" ca="1" si="9"/>
        <v>21</v>
      </c>
    </row>
    <row r="629" spans="1:11" x14ac:dyDescent="0.3">
      <c r="A629" t="s">
        <v>189</v>
      </c>
      <c r="B629" t="s">
        <v>463</v>
      </c>
      <c r="C629" t="str">
        <f>VLOOKUP(A629, Database!$A$2:$B$459, 2, FALSE)</f>
        <v>6 Days / 5 Nights</v>
      </c>
      <c r="D629" s="8">
        <f>VLOOKUP(A629, Database!$A$2:$C$459, 3, FALSE)</f>
        <v>1099</v>
      </c>
      <c r="E629" s="8">
        <f>Table1[[#This Row],[Price]]*0.75-Table1[[#This Row],[Cost per unit of resources]]</f>
        <v>804.25</v>
      </c>
      <c r="F629" s="8">
        <f>VLOOKUP(IFERROR(VALUE(LEFT(C629, SEARCH(" ", C629)-1)), 0),Database!$E$2:$F$22, 2, FALSE)</f>
        <v>20</v>
      </c>
      <c r="G629">
        <f ca="1">RANDBETWEEN(Table1[[#This Row],[Minimum Demand]]-10, Table1[[#This Row],[Maximum Demand]]+10)</f>
        <v>61</v>
      </c>
      <c r="H629">
        <f>VLOOKUP(IFERROR(VALUE(LEFT(C629, SEARCH(" ", C629)-1)), 0),Database!$H$2:$I$22, 2, FALSE)</f>
        <v>50</v>
      </c>
      <c r="I629">
        <f>VLOOKUP(IFERROR(VALUE(LEFT(C629, SEARCH(" ", C629)-1)), 0),Database!$K$2:$L$22, 2, FALSE)</f>
        <v>105</v>
      </c>
      <c r="J62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629">
        <f t="shared" ca="1" si="9"/>
        <v>33</v>
      </c>
    </row>
    <row r="630" spans="1:11" x14ac:dyDescent="0.3">
      <c r="A630" t="s">
        <v>190</v>
      </c>
      <c r="B630" t="s">
        <v>460</v>
      </c>
      <c r="C630" t="str">
        <f>VLOOKUP(A630, Database!$A$2:$B$459, 2, FALSE)</f>
        <v>7 Days / 6 Nights</v>
      </c>
      <c r="D630" s="8">
        <f>VLOOKUP(A630, Database!$A$2:$C$459, 3, FALSE)</f>
        <v>1120</v>
      </c>
      <c r="E630" s="8">
        <f>Table1[[#This Row],[Price]]*0.75-Table1[[#This Row],[Cost per unit of resources]]</f>
        <v>820</v>
      </c>
      <c r="F630" s="8">
        <f>VLOOKUP(IFERROR(VALUE(LEFT(C630, SEARCH(" ", C630)-1)), 0),Database!$E$2:$F$22, 2, FALSE)</f>
        <v>20</v>
      </c>
      <c r="G630">
        <f ca="1">RANDBETWEEN(Table1[[#This Row],[Minimum Demand]]-10, Table1[[#This Row],[Maximum Demand]]+10)</f>
        <v>73</v>
      </c>
      <c r="H630">
        <f>VLOOKUP(IFERROR(VALUE(LEFT(C630, SEARCH(" ", C630)-1)), 0),Database!$H$2:$I$22, 2, FALSE)</f>
        <v>33</v>
      </c>
      <c r="I630">
        <f>VLOOKUP(IFERROR(VALUE(LEFT(C630, SEARCH(" ", C630)-1)), 0),Database!$K$2:$L$22, 2, FALSE)</f>
        <v>85</v>
      </c>
      <c r="J63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630">
        <f t="shared" ca="1" si="9"/>
        <v>40</v>
      </c>
    </row>
    <row r="631" spans="1:11" x14ac:dyDescent="0.3">
      <c r="A631" t="s">
        <v>190</v>
      </c>
      <c r="B631" t="s">
        <v>461</v>
      </c>
      <c r="C631" t="str">
        <f>VLOOKUP(A631, Database!$A$2:$B$459, 2, FALSE)</f>
        <v>7 Days / 6 Nights</v>
      </c>
      <c r="D631" s="8">
        <f>VLOOKUP(A631, Database!$A$2:$C$459, 3, FALSE)</f>
        <v>1120</v>
      </c>
      <c r="E631" s="8">
        <f>Table1[[#This Row],[Price]]*0.75-Table1[[#This Row],[Cost per unit of resources]]</f>
        <v>820</v>
      </c>
      <c r="F631" s="8">
        <f>VLOOKUP(IFERROR(VALUE(LEFT(C631, SEARCH(" ", C631)-1)), 0),Database!$E$2:$F$22, 2, FALSE)</f>
        <v>20</v>
      </c>
      <c r="G631">
        <f ca="1">RANDBETWEEN(Table1[[#This Row],[Minimum Demand]]-10, Table1[[#This Row],[Maximum Demand]]+10)</f>
        <v>87</v>
      </c>
      <c r="H631">
        <f>VLOOKUP(IFERROR(VALUE(LEFT(C631, SEARCH(" ", C631)-1)), 0),Database!$H$2:$I$22, 2, FALSE)</f>
        <v>33</v>
      </c>
      <c r="I631">
        <f>VLOOKUP(IFERROR(VALUE(LEFT(C631, SEARCH(" ", C631)-1)), 0),Database!$K$2:$L$22, 2, FALSE)</f>
        <v>85</v>
      </c>
      <c r="J63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631">
        <f t="shared" ca="1" si="9"/>
        <v>26</v>
      </c>
    </row>
    <row r="632" spans="1:11" x14ac:dyDescent="0.3">
      <c r="A632" t="s">
        <v>190</v>
      </c>
      <c r="B632" t="s">
        <v>462</v>
      </c>
      <c r="C632" t="str">
        <f>VLOOKUP(A632, Database!$A$2:$B$459, 2, FALSE)</f>
        <v>7 Days / 6 Nights</v>
      </c>
      <c r="D632" s="8">
        <f>VLOOKUP(A632, Database!$A$2:$C$459, 3, FALSE)</f>
        <v>1120</v>
      </c>
      <c r="E632" s="8">
        <f>Table1[[#This Row],[Price]]*0.75-Table1[[#This Row],[Cost per unit of resources]]</f>
        <v>820</v>
      </c>
      <c r="F632" s="8">
        <f>VLOOKUP(IFERROR(VALUE(LEFT(C632, SEARCH(" ", C632)-1)), 0),Database!$E$2:$F$22, 2, FALSE)</f>
        <v>20</v>
      </c>
      <c r="G632">
        <f ca="1">RANDBETWEEN(Table1[[#This Row],[Minimum Demand]]-10, Table1[[#This Row],[Maximum Demand]]+10)</f>
        <v>67</v>
      </c>
      <c r="H632">
        <f>VLOOKUP(IFERROR(VALUE(LEFT(C632, SEARCH(" ", C632)-1)), 0),Database!$H$2:$I$22, 2, FALSE)</f>
        <v>33</v>
      </c>
      <c r="I632">
        <f>VLOOKUP(IFERROR(VALUE(LEFT(C632, SEARCH(" ", C632)-1)), 0),Database!$K$2:$L$22, 2, FALSE)</f>
        <v>85</v>
      </c>
      <c r="J63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632">
        <f t="shared" ca="1" si="9"/>
        <v>20</v>
      </c>
    </row>
    <row r="633" spans="1:11" x14ac:dyDescent="0.3">
      <c r="A633" t="s">
        <v>190</v>
      </c>
      <c r="B633" t="s">
        <v>463</v>
      </c>
      <c r="C633" t="str">
        <f>VLOOKUP(A633, Database!$A$2:$B$459, 2, FALSE)</f>
        <v>7 Days / 6 Nights</v>
      </c>
      <c r="D633" s="8">
        <f>VLOOKUP(A633, Database!$A$2:$C$459, 3, FALSE)</f>
        <v>1120</v>
      </c>
      <c r="E633" s="8">
        <f>Table1[[#This Row],[Price]]*0.75-Table1[[#This Row],[Cost per unit of resources]]</f>
        <v>820</v>
      </c>
      <c r="F633" s="8">
        <f>VLOOKUP(IFERROR(VALUE(LEFT(C633, SEARCH(" ", C633)-1)), 0),Database!$E$2:$F$22, 2, FALSE)</f>
        <v>20</v>
      </c>
      <c r="G633">
        <f ca="1">RANDBETWEEN(Table1[[#This Row],[Minimum Demand]]-10, Table1[[#This Row],[Maximum Demand]]+10)</f>
        <v>26</v>
      </c>
      <c r="H633">
        <f>VLOOKUP(IFERROR(VALUE(LEFT(C633, SEARCH(" ", C633)-1)), 0),Database!$H$2:$I$22, 2, FALSE)</f>
        <v>33</v>
      </c>
      <c r="I633">
        <f>VLOOKUP(IFERROR(VALUE(LEFT(C633, SEARCH(" ", C633)-1)), 0),Database!$K$2:$L$22, 2, FALSE)</f>
        <v>85</v>
      </c>
      <c r="J63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633">
        <f t="shared" ca="1" si="9"/>
        <v>28</v>
      </c>
    </row>
    <row r="634" spans="1:11" x14ac:dyDescent="0.3">
      <c r="A634" t="s">
        <v>191</v>
      </c>
      <c r="B634" t="s">
        <v>460</v>
      </c>
      <c r="C634" t="str">
        <f>VLOOKUP(A634, Database!$A$2:$B$459, 2, FALSE)</f>
        <v>9 Days / 8 Nights</v>
      </c>
      <c r="D634" s="8">
        <f>VLOOKUP(A634, Database!$A$2:$C$459, 3, FALSE)</f>
        <v>1450</v>
      </c>
      <c r="E634" s="8">
        <f>Table1[[#This Row],[Price]]*0.75-Table1[[#This Row],[Cost per unit of resources]]</f>
        <v>1057.5</v>
      </c>
      <c r="F634" s="8">
        <f>VLOOKUP(IFERROR(VALUE(LEFT(C634, SEARCH(" ", C634)-1)), 0),Database!$E$2:$F$22, 2, FALSE)</f>
        <v>30</v>
      </c>
      <c r="G634">
        <f ca="1">RANDBETWEEN(Table1[[#This Row],[Minimum Demand]]-10, Table1[[#This Row],[Maximum Demand]]+10)</f>
        <v>44</v>
      </c>
      <c r="H634">
        <f>VLOOKUP(IFERROR(VALUE(LEFT(C634, SEARCH(" ", C634)-1)), 0),Database!$H$2:$I$22, 2, FALSE)</f>
        <v>33</v>
      </c>
      <c r="I634">
        <f>VLOOKUP(IFERROR(VALUE(LEFT(C634, SEARCH(" ", C634)-1)), 0),Database!$K$2:$L$22, 2, FALSE)</f>
        <v>85</v>
      </c>
      <c r="J63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634">
        <f t="shared" ca="1" si="9"/>
        <v>20</v>
      </c>
    </row>
    <row r="635" spans="1:11" x14ac:dyDescent="0.3">
      <c r="A635" t="s">
        <v>191</v>
      </c>
      <c r="B635" t="s">
        <v>461</v>
      </c>
      <c r="C635" t="str">
        <f>VLOOKUP(A635, Database!$A$2:$B$459, 2, FALSE)</f>
        <v>9 Days / 8 Nights</v>
      </c>
      <c r="D635" s="8">
        <f>VLOOKUP(A635, Database!$A$2:$C$459, 3, FALSE)</f>
        <v>1450</v>
      </c>
      <c r="E635" s="8">
        <f>Table1[[#This Row],[Price]]*0.75-Table1[[#This Row],[Cost per unit of resources]]</f>
        <v>1057.5</v>
      </c>
      <c r="F635" s="8">
        <f>VLOOKUP(IFERROR(VALUE(LEFT(C635, SEARCH(" ", C635)-1)), 0),Database!$E$2:$F$22, 2, FALSE)</f>
        <v>30</v>
      </c>
      <c r="G635">
        <f ca="1">RANDBETWEEN(Table1[[#This Row],[Minimum Demand]]-10, Table1[[#This Row],[Maximum Demand]]+10)</f>
        <v>85</v>
      </c>
      <c r="H635">
        <f>VLOOKUP(IFERROR(VALUE(LEFT(C635, SEARCH(" ", C635)-1)), 0),Database!$H$2:$I$22, 2, FALSE)</f>
        <v>33</v>
      </c>
      <c r="I635">
        <f>VLOOKUP(IFERROR(VALUE(LEFT(C635, SEARCH(" ", C635)-1)), 0),Database!$K$2:$L$22, 2, FALSE)</f>
        <v>85</v>
      </c>
      <c r="J63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28</v>
      </c>
      <c r="K635">
        <f t="shared" ca="1" si="9"/>
        <v>31</v>
      </c>
    </row>
    <row r="636" spans="1:11" x14ac:dyDescent="0.3">
      <c r="A636" t="s">
        <v>191</v>
      </c>
      <c r="B636" t="s">
        <v>462</v>
      </c>
      <c r="C636" t="str">
        <f>VLOOKUP(A636, Database!$A$2:$B$459, 2, FALSE)</f>
        <v>9 Days / 8 Nights</v>
      </c>
      <c r="D636" s="8">
        <f>VLOOKUP(A636, Database!$A$2:$C$459, 3, FALSE)</f>
        <v>1450</v>
      </c>
      <c r="E636" s="8">
        <f>Table1[[#This Row],[Price]]*0.75-Table1[[#This Row],[Cost per unit of resources]]</f>
        <v>1057.5</v>
      </c>
      <c r="F636" s="8">
        <f>VLOOKUP(IFERROR(VALUE(LEFT(C636, SEARCH(" ", C636)-1)), 0),Database!$E$2:$F$22, 2, FALSE)</f>
        <v>30</v>
      </c>
      <c r="G636">
        <f ca="1">RANDBETWEEN(Table1[[#This Row],[Minimum Demand]]-10, Table1[[#This Row],[Maximum Demand]]+10)</f>
        <v>62</v>
      </c>
      <c r="H636">
        <f>VLOOKUP(IFERROR(VALUE(LEFT(C636, SEARCH(" ", C636)-1)), 0),Database!$H$2:$I$22, 2, FALSE)</f>
        <v>33</v>
      </c>
      <c r="I636">
        <f>VLOOKUP(IFERROR(VALUE(LEFT(C636, SEARCH(" ", C636)-1)), 0),Database!$K$2:$L$22, 2, FALSE)</f>
        <v>85</v>
      </c>
      <c r="J63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636">
        <f t="shared" ca="1" si="9"/>
        <v>32</v>
      </c>
    </row>
    <row r="637" spans="1:11" x14ac:dyDescent="0.3">
      <c r="A637" t="s">
        <v>191</v>
      </c>
      <c r="B637" t="s">
        <v>463</v>
      </c>
      <c r="C637" t="str">
        <f>VLOOKUP(A637, Database!$A$2:$B$459, 2, FALSE)</f>
        <v>9 Days / 8 Nights</v>
      </c>
      <c r="D637" s="8">
        <f>VLOOKUP(A637, Database!$A$2:$C$459, 3, FALSE)</f>
        <v>1450</v>
      </c>
      <c r="E637" s="8">
        <f>Table1[[#This Row],[Price]]*0.75-Table1[[#This Row],[Cost per unit of resources]]</f>
        <v>1057.5</v>
      </c>
      <c r="F637" s="8">
        <f>VLOOKUP(IFERROR(VALUE(LEFT(C637, SEARCH(" ", C637)-1)), 0),Database!$E$2:$F$22, 2, FALSE)</f>
        <v>30</v>
      </c>
      <c r="G637">
        <f ca="1">RANDBETWEEN(Table1[[#This Row],[Minimum Demand]]-10, Table1[[#This Row],[Maximum Demand]]+10)</f>
        <v>25</v>
      </c>
      <c r="H637">
        <f>VLOOKUP(IFERROR(VALUE(LEFT(C637, SEARCH(" ", C637)-1)), 0),Database!$H$2:$I$22, 2, FALSE)</f>
        <v>33</v>
      </c>
      <c r="I637">
        <f>VLOOKUP(IFERROR(VALUE(LEFT(C637, SEARCH(" ", C637)-1)), 0),Database!$K$2:$L$22, 2, FALSE)</f>
        <v>85</v>
      </c>
      <c r="J63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637">
        <f t="shared" ca="1" si="9"/>
        <v>40</v>
      </c>
    </row>
    <row r="638" spans="1:11" x14ac:dyDescent="0.3">
      <c r="A638" t="s">
        <v>192</v>
      </c>
      <c r="B638" t="s">
        <v>460</v>
      </c>
      <c r="C638" t="str">
        <f>VLOOKUP(A638, Database!$A$2:$B$459, 2, FALSE)</f>
        <v>11 Days / 10 Nights</v>
      </c>
      <c r="D638" s="8">
        <f>VLOOKUP(A638, Database!$A$2:$C$459, 3, FALSE)</f>
        <v>1699</v>
      </c>
      <c r="E638" s="8">
        <f>Table1[[#This Row],[Price]]*0.75-Table1[[#This Row],[Cost per unit of resources]]</f>
        <v>1244.25</v>
      </c>
      <c r="F638" s="8">
        <f>VLOOKUP(IFERROR(VALUE(LEFT(C638, SEARCH(" ", C638)-1)), 0),Database!$E$2:$F$22, 2, FALSE)</f>
        <v>30</v>
      </c>
      <c r="G638">
        <f ca="1">RANDBETWEEN(Table1[[#This Row],[Minimum Demand]]-10, Table1[[#This Row],[Maximum Demand]]+10)</f>
        <v>47</v>
      </c>
      <c r="H638">
        <f>VLOOKUP(IFERROR(VALUE(LEFT(C638, SEARCH(" ", C638)-1)), 0),Database!$H$2:$I$22, 2, FALSE)</f>
        <v>33</v>
      </c>
      <c r="I638">
        <f>VLOOKUP(IFERROR(VALUE(LEFT(C638, SEARCH(" ", C638)-1)), 0),Database!$K$2:$L$22, 2, FALSE)</f>
        <v>85</v>
      </c>
      <c r="J63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638">
        <f t="shared" ca="1" si="9"/>
        <v>28</v>
      </c>
    </row>
    <row r="639" spans="1:11" x14ac:dyDescent="0.3">
      <c r="A639" t="s">
        <v>192</v>
      </c>
      <c r="B639" t="s">
        <v>461</v>
      </c>
      <c r="C639" t="str">
        <f>VLOOKUP(A639, Database!$A$2:$B$459, 2, FALSE)</f>
        <v>11 Days / 10 Nights</v>
      </c>
      <c r="D639" s="8">
        <f>VLOOKUP(A639, Database!$A$2:$C$459, 3, FALSE)</f>
        <v>1699</v>
      </c>
      <c r="E639" s="8">
        <f>Table1[[#This Row],[Price]]*0.75-Table1[[#This Row],[Cost per unit of resources]]</f>
        <v>1244.25</v>
      </c>
      <c r="F639" s="8">
        <f>VLOOKUP(IFERROR(VALUE(LEFT(C639, SEARCH(" ", C639)-1)), 0),Database!$E$2:$F$22, 2, FALSE)</f>
        <v>30</v>
      </c>
      <c r="G639">
        <f ca="1">RANDBETWEEN(Table1[[#This Row],[Minimum Demand]]-10, Table1[[#This Row],[Maximum Demand]]+10)</f>
        <v>60</v>
      </c>
      <c r="H639">
        <f>VLOOKUP(IFERROR(VALUE(LEFT(C639, SEARCH(" ", C639)-1)), 0),Database!$H$2:$I$22, 2, FALSE)</f>
        <v>33</v>
      </c>
      <c r="I639">
        <f>VLOOKUP(IFERROR(VALUE(LEFT(C639, SEARCH(" ", C639)-1)), 0),Database!$K$2:$L$22, 2, FALSE)</f>
        <v>85</v>
      </c>
      <c r="J63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639">
        <f t="shared" ca="1" si="9"/>
        <v>40</v>
      </c>
    </row>
    <row r="640" spans="1:11" x14ac:dyDescent="0.3">
      <c r="A640" t="s">
        <v>192</v>
      </c>
      <c r="B640" t="s">
        <v>462</v>
      </c>
      <c r="C640" t="str">
        <f>VLOOKUP(A640, Database!$A$2:$B$459, 2, FALSE)</f>
        <v>11 Days / 10 Nights</v>
      </c>
      <c r="D640" s="8">
        <f>VLOOKUP(A640, Database!$A$2:$C$459, 3, FALSE)</f>
        <v>1699</v>
      </c>
      <c r="E640" s="8">
        <f>Table1[[#This Row],[Price]]*0.75-Table1[[#This Row],[Cost per unit of resources]]</f>
        <v>1244.25</v>
      </c>
      <c r="F640" s="8">
        <f>VLOOKUP(IFERROR(VALUE(LEFT(C640, SEARCH(" ", C640)-1)), 0),Database!$E$2:$F$22, 2, FALSE)</f>
        <v>30</v>
      </c>
      <c r="G640">
        <f ca="1">RANDBETWEEN(Table1[[#This Row],[Minimum Demand]]-10, Table1[[#This Row],[Maximum Demand]]+10)</f>
        <v>87</v>
      </c>
      <c r="H640">
        <f>VLOOKUP(IFERROR(VALUE(LEFT(C640, SEARCH(" ", C640)-1)), 0),Database!$H$2:$I$22, 2, FALSE)</f>
        <v>33</v>
      </c>
      <c r="I640">
        <f>VLOOKUP(IFERROR(VALUE(LEFT(C640, SEARCH(" ", C640)-1)), 0),Database!$K$2:$L$22, 2, FALSE)</f>
        <v>85</v>
      </c>
      <c r="J64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640">
        <f t="shared" ca="1" si="9"/>
        <v>24</v>
      </c>
    </row>
    <row r="641" spans="1:11" x14ac:dyDescent="0.3">
      <c r="A641" t="s">
        <v>192</v>
      </c>
      <c r="B641" t="s">
        <v>463</v>
      </c>
      <c r="C641" t="str">
        <f>VLOOKUP(A641, Database!$A$2:$B$459, 2, FALSE)</f>
        <v>11 Days / 10 Nights</v>
      </c>
      <c r="D641" s="8">
        <f>VLOOKUP(A641, Database!$A$2:$C$459, 3, FALSE)</f>
        <v>1699</v>
      </c>
      <c r="E641" s="8">
        <f>Table1[[#This Row],[Price]]*0.75-Table1[[#This Row],[Cost per unit of resources]]</f>
        <v>1244.25</v>
      </c>
      <c r="F641" s="8">
        <f>VLOOKUP(IFERROR(VALUE(LEFT(C641, SEARCH(" ", C641)-1)), 0),Database!$E$2:$F$22, 2, FALSE)</f>
        <v>30</v>
      </c>
      <c r="G641">
        <f ca="1">RANDBETWEEN(Table1[[#This Row],[Minimum Demand]]-10, Table1[[#This Row],[Maximum Demand]]+10)</f>
        <v>51</v>
      </c>
      <c r="H641">
        <f>VLOOKUP(IFERROR(VALUE(LEFT(C641, SEARCH(" ", C641)-1)), 0),Database!$H$2:$I$22, 2, FALSE)</f>
        <v>33</v>
      </c>
      <c r="I641">
        <f>VLOOKUP(IFERROR(VALUE(LEFT(C641, SEARCH(" ", C641)-1)), 0),Database!$K$2:$L$22, 2, FALSE)</f>
        <v>85</v>
      </c>
      <c r="J64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641">
        <f t="shared" ca="1" si="9"/>
        <v>31</v>
      </c>
    </row>
    <row r="642" spans="1:11" x14ac:dyDescent="0.3">
      <c r="A642" t="s">
        <v>193</v>
      </c>
      <c r="B642" t="s">
        <v>460</v>
      </c>
      <c r="C642" t="str">
        <f>VLOOKUP(A642, Database!$A$2:$B$459, 2, FALSE)</f>
        <v>12 Days / 11 Nights</v>
      </c>
      <c r="D642" s="8">
        <f>VLOOKUP(A642, Database!$A$2:$C$459, 3, FALSE)</f>
        <v>1750</v>
      </c>
      <c r="E642" s="8">
        <f>Table1[[#This Row],[Price]]*0.75-Table1[[#This Row],[Cost per unit of resources]]</f>
        <v>1272.5</v>
      </c>
      <c r="F642" s="8">
        <f>VLOOKUP(IFERROR(VALUE(LEFT(C642, SEARCH(" ", C642)-1)), 0),Database!$E$2:$F$22, 2, FALSE)</f>
        <v>40</v>
      </c>
      <c r="G642">
        <f ca="1">RANDBETWEEN(Table1[[#This Row],[Minimum Demand]]-10, Table1[[#This Row],[Maximum Demand]]+10)</f>
        <v>34</v>
      </c>
      <c r="H642">
        <f>VLOOKUP(IFERROR(VALUE(LEFT(C642, SEARCH(" ", C642)-1)), 0),Database!$H$2:$I$22, 2, FALSE)</f>
        <v>28</v>
      </c>
      <c r="I642">
        <f>VLOOKUP(IFERROR(VALUE(LEFT(C642, SEARCH(" ", C642)-1)), 0),Database!$K$2:$L$22, 2, FALSE)</f>
        <v>55</v>
      </c>
      <c r="J64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642">
        <f t="shared" ref="K642:K705" ca="1" si="10">RANDBETWEEN(20, 40)</f>
        <v>36</v>
      </c>
    </row>
    <row r="643" spans="1:11" x14ac:dyDescent="0.3">
      <c r="A643" t="s">
        <v>193</v>
      </c>
      <c r="B643" t="s">
        <v>461</v>
      </c>
      <c r="C643" t="str">
        <f>VLOOKUP(A643, Database!$A$2:$B$459, 2, FALSE)</f>
        <v>12 Days / 11 Nights</v>
      </c>
      <c r="D643" s="8">
        <f>VLOOKUP(A643, Database!$A$2:$C$459, 3, FALSE)</f>
        <v>1750</v>
      </c>
      <c r="E643" s="8">
        <f>Table1[[#This Row],[Price]]*0.75-Table1[[#This Row],[Cost per unit of resources]]</f>
        <v>1272.5</v>
      </c>
      <c r="F643" s="8">
        <f>VLOOKUP(IFERROR(VALUE(LEFT(C643, SEARCH(" ", C643)-1)), 0),Database!$E$2:$F$22, 2, FALSE)</f>
        <v>40</v>
      </c>
      <c r="G643">
        <f ca="1">RANDBETWEEN(Table1[[#This Row],[Minimum Demand]]-10, Table1[[#This Row],[Maximum Demand]]+10)</f>
        <v>27</v>
      </c>
      <c r="H643">
        <f>VLOOKUP(IFERROR(VALUE(LEFT(C643, SEARCH(" ", C643)-1)), 0),Database!$H$2:$I$22, 2, FALSE)</f>
        <v>28</v>
      </c>
      <c r="I643">
        <f>VLOOKUP(IFERROR(VALUE(LEFT(C643, SEARCH(" ", C643)-1)), 0),Database!$K$2:$L$22, 2, FALSE)</f>
        <v>55</v>
      </c>
      <c r="J64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643">
        <f t="shared" ca="1" si="10"/>
        <v>23</v>
      </c>
    </row>
    <row r="644" spans="1:11" x14ac:dyDescent="0.3">
      <c r="A644" t="s">
        <v>193</v>
      </c>
      <c r="B644" t="s">
        <v>462</v>
      </c>
      <c r="C644" t="str">
        <f>VLOOKUP(A644, Database!$A$2:$B$459, 2, FALSE)</f>
        <v>12 Days / 11 Nights</v>
      </c>
      <c r="D644" s="8">
        <f>VLOOKUP(A644, Database!$A$2:$C$459, 3, FALSE)</f>
        <v>1750</v>
      </c>
      <c r="E644" s="8">
        <f>Table1[[#This Row],[Price]]*0.75-Table1[[#This Row],[Cost per unit of resources]]</f>
        <v>1272.5</v>
      </c>
      <c r="F644" s="8">
        <f>VLOOKUP(IFERROR(VALUE(LEFT(C644, SEARCH(" ", C644)-1)), 0),Database!$E$2:$F$22, 2, FALSE)</f>
        <v>40</v>
      </c>
      <c r="G644">
        <f ca="1">RANDBETWEEN(Table1[[#This Row],[Minimum Demand]]-10, Table1[[#This Row],[Maximum Demand]]+10)</f>
        <v>62</v>
      </c>
      <c r="H644">
        <f>VLOOKUP(IFERROR(VALUE(LEFT(C644, SEARCH(" ", C644)-1)), 0),Database!$H$2:$I$22, 2, FALSE)</f>
        <v>28</v>
      </c>
      <c r="I644">
        <f>VLOOKUP(IFERROR(VALUE(LEFT(C644, SEARCH(" ", C644)-1)), 0),Database!$K$2:$L$22, 2, FALSE)</f>
        <v>55</v>
      </c>
      <c r="J64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644">
        <f t="shared" ca="1" si="10"/>
        <v>28</v>
      </c>
    </row>
    <row r="645" spans="1:11" x14ac:dyDescent="0.3">
      <c r="A645" t="s">
        <v>193</v>
      </c>
      <c r="B645" t="s">
        <v>463</v>
      </c>
      <c r="C645" t="str">
        <f>VLOOKUP(A645, Database!$A$2:$B$459, 2, FALSE)</f>
        <v>12 Days / 11 Nights</v>
      </c>
      <c r="D645" s="8">
        <f>VLOOKUP(A645, Database!$A$2:$C$459, 3, FALSE)</f>
        <v>1750</v>
      </c>
      <c r="E645" s="8">
        <f>Table1[[#This Row],[Price]]*0.75-Table1[[#This Row],[Cost per unit of resources]]</f>
        <v>1272.5</v>
      </c>
      <c r="F645" s="8">
        <f>VLOOKUP(IFERROR(VALUE(LEFT(C645, SEARCH(" ", C645)-1)), 0),Database!$E$2:$F$22, 2, FALSE)</f>
        <v>40</v>
      </c>
      <c r="G645">
        <f ca="1">RANDBETWEEN(Table1[[#This Row],[Minimum Demand]]-10, Table1[[#This Row],[Maximum Demand]]+10)</f>
        <v>26</v>
      </c>
      <c r="H645">
        <f>VLOOKUP(IFERROR(VALUE(LEFT(C645, SEARCH(" ", C645)-1)), 0),Database!$H$2:$I$22, 2, FALSE)</f>
        <v>28</v>
      </c>
      <c r="I645">
        <f>VLOOKUP(IFERROR(VALUE(LEFT(C645, SEARCH(" ", C645)-1)), 0),Database!$K$2:$L$22, 2, FALSE)</f>
        <v>55</v>
      </c>
      <c r="J64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645">
        <f t="shared" ca="1" si="10"/>
        <v>24</v>
      </c>
    </row>
    <row r="646" spans="1:11" x14ac:dyDescent="0.3">
      <c r="A646" t="s">
        <v>194</v>
      </c>
      <c r="B646" t="s">
        <v>460</v>
      </c>
      <c r="C646" t="str">
        <f>VLOOKUP(A646, Database!$A$2:$B$459, 2, FALSE)</f>
        <v>8 Days / 7 Nights</v>
      </c>
      <c r="D646" s="8">
        <f>VLOOKUP(A646, Database!$A$2:$C$459, 3, FALSE)</f>
        <v>1399</v>
      </c>
      <c r="E646" s="8">
        <f>Table1[[#This Row],[Price]]*0.75-Table1[[#This Row],[Cost per unit of resources]]</f>
        <v>1019.25</v>
      </c>
      <c r="F646" s="8">
        <f>VLOOKUP(IFERROR(VALUE(LEFT(C646, SEARCH(" ", C646)-1)), 0),Database!$E$2:$F$22, 2, FALSE)</f>
        <v>30</v>
      </c>
      <c r="G646">
        <f ca="1">RANDBETWEEN(Table1[[#This Row],[Minimum Demand]]-10, Table1[[#This Row],[Maximum Demand]]+10)</f>
        <v>81</v>
      </c>
      <c r="H646">
        <f>VLOOKUP(IFERROR(VALUE(LEFT(C646, SEARCH(" ", C646)-1)), 0),Database!$H$2:$I$22, 2, FALSE)</f>
        <v>33</v>
      </c>
      <c r="I646">
        <f>VLOOKUP(IFERROR(VALUE(LEFT(C646, SEARCH(" ", C646)-1)), 0),Database!$K$2:$L$22, 2, FALSE)</f>
        <v>85</v>
      </c>
      <c r="J64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18</v>
      </c>
      <c r="K646">
        <f t="shared" ca="1" si="10"/>
        <v>23</v>
      </c>
    </row>
    <row r="647" spans="1:11" x14ac:dyDescent="0.3">
      <c r="A647" t="s">
        <v>194</v>
      </c>
      <c r="B647" t="s">
        <v>461</v>
      </c>
      <c r="C647" t="str">
        <f>VLOOKUP(A647, Database!$A$2:$B$459, 2, FALSE)</f>
        <v>8 Days / 7 Nights</v>
      </c>
      <c r="D647" s="8">
        <f>VLOOKUP(A647, Database!$A$2:$C$459, 3, FALSE)</f>
        <v>1399</v>
      </c>
      <c r="E647" s="8">
        <f>Table1[[#This Row],[Price]]*0.75-Table1[[#This Row],[Cost per unit of resources]]</f>
        <v>1019.25</v>
      </c>
      <c r="F647" s="8">
        <f>VLOOKUP(IFERROR(VALUE(LEFT(C647, SEARCH(" ", C647)-1)), 0),Database!$E$2:$F$22, 2, FALSE)</f>
        <v>30</v>
      </c>
      <c r="G647">
        <f ca="1">RANDBETWEEN(Table1[[#This Row],[Minimum Demand]]-10, Table1[[#This Row],[Maximum Demand]]+10)</f>
        <v>34</v>
      </c>
      <c r="H647">
        <f>VLOOKUP(IFERROR(VALUE(LEFT(C647, SEARCH(" ", C647)-1)), 0),Database!$H$2:$I$22, 2, FALSE)</f>
        <v>33</v>
      </c>
      <c r="I647">
        <f>VLOOKUP(IFERROR(VALUE(LEFT(C647, SEARCH(" ", C647)-1)), 0),Database!$K$2:$L$22, 2, FALSE)</f>
        <v>85</v>
      </c>
      <c r="J64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647">
        <f t="shared" ca="1" si="10"/>
        <v>37</v>
      </c>
    </row>
    <row r="648" spans="1:11" x14ac:dyDescent="0.3">
      <c r="A648" t="s">
        <v>194</v>
      </c>
      <c r="B648" t="s">
        <v>462</v>
      </c>
      <c r="C648" t="str">
        <f>VLOOKUP(A648, Database!$A$2:$B$459, 2, FALSE)</f>
        <v>8 Days / 7 Nights</v>
      </c>
      <c r="D648" s="8">
        <f>VLOOKUP(A648, Database!$A$2:$C$459, 3, FALSE)</f>
        <v>1399</v>
      </c>
      <c r="E648" s="8">
        <f>Table1[[#This Row],[Price]]*0.75-Table1[[#This Row],[Cost per unit of resources]]</f>
        <v>1019.25</v>
      </c>
      <c r="F648" s="8">
        <f>VLOOKUP(IFERROR(VALUE(LEFT(C648, SEARCH(" ", C648)-1)), 0),Database!$E$2:$F$22, 2, FALSE)</f>
        <v>30</v>
      </c>
      <c r="G648">
        <f ca="1">RANDBETWEEN(Table1[[#This Row],[Minimum Demand]]-10, Table1[[#This Row],[Maximum Demand]]+10)</f>
        <v>91</v>
      </c>
      <c r="H648">
        <f>VLOOKUP(IFERROR(VALUE(LEFT(C648, SEARCH(" ", C648)-1)), 0),Database!$H$2:$I$22, 2, FALSE)</f>
        <v>33</v>
      </c>
      <c r="I648">
        <f>VLOOKUP(IFERROR(VALUE(LEFT(C648, SEARCH(" ", C648)-1)), 0),Database!$K$2:$L$22, 2, FALSE)</f>
        <v>85</v>
      </c>
      <c r="J64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648">
        <f t="shared" ca="1" si="10"/>
        <v>39</v>
      </c>
    </row>
    <row r="649" spans="1:11" x14ac:dyDescent="0.3">
      <c r="A649" t="s">
        <v>194</v>
      </c>
      <c r="B649" t="s">
        <v>463</v>
      </c>
      <c r="C649" t="str">
        <f>VLOOKUP(A649, Database!$A$2:$B$459, 2, FALSE)</f>
        <v>8 Days / 7 Nights</v>
      </c>
      <c r="D649" s="8">
        <f>VLOOKUP(A649, Database!$A$2:$C$459, 3, FALSE)</f>
        <v>1399</v>
      </c>
      <c r="E649" s="8">
        <f>Table1[[#This Row],[Price]]*0.75-Table1[[#This Row],[Cost per unit of resources]]</f>
        <v>1019.25</v>
      </c>
      <c r="F649" s="8">
        <f>VLOOKUP(IFERROR(VALUE(LEFT(C649, SEARCH(" ", C649)-1)), 0),Database!$E$2:$F$22, 2, FALSE)</f>
        <v>30</v>
      </c>
      <c r="G649">
        <f ca="1">RANDBETWEEN(Table1[[#This Row],[Minimum Demand]]-10, Table1[[#This Row],[Maximum Demand]]+10)</f>
        <v>88</v>
      </c>
      <c r="H649">
        <f>VLOOKUP(IFERROR(VALUE(LEFT(C649, SEARCH(" ", C649)-1)), 0),Database!$H$2:$I$22, 2, FALSE)</f>
        <v>33</v>
      </c>
      <c r="I649">
        <f>VLOOKUP(IFERROR(VALUE(LEFT(C649, SEARCH(" ", C649)-1)), 0),Database!$K$2:$L$22, 2, FALSE)</f>
        <v>85</v>
      </c>
      <c r="J64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649">
        <f t="shared" ca="1" si="10"/>
        <v>25</v>
      </c>
    </row>
    <row r="650" spans="1:11" x14ac:dyDescent="0.3">
      <c r="A650" t="s">
        <v>195</v>
      </c>
      <c r="B650" t="s">
        <v>460</v>
      </c>
      <c r="C650" t="str">
        <f>VLOOKUP(A650, Database!$A$2:$B$459, 2, FALSE)</f>
        <v>8 Days / 7 Nights</v>
      </c>
      <c r="D650" s="8">
        <f>VLOOKUP(A650, Database!$A$2:$C$459, 3, FALSE)</f>
        <v>1365</v>
      </c>
      <c r="E650" s="8">
        <f>Table1[[#This Row],[Price]]*0.75-Table1[[#This Row],[Cost per unit of resources]]</f>
        <v>993.75</v>
      </c>
      <c r="F650" s="8">
        <f>VLOOKUP(IFERROR(VALUE(LEFT(C650, SEARCH(" ", C650)-1)), 0),Database!$E$2:$F$22, 2, FALSE)</f>
        <v>30</v>
      </c>
      <c r="G650">
        <f ca="1">RANDBETWEEN(Table1[[#This Row],[Minimum Demand]]-10, Table1[[#This Row],[Maximum Demand]]+10)</f>
        <v>52</v>
      </c>
      <c r="H650">
        <f>VLOOKUP(IFERROR(VALUE(LEFT(C650, SEARCH(" ", C650)-1)), 0),Database!$H$2:$I$22, 2, FALSE)</f>
        <v>33</v>
      </c>
      <c r="I650">
        <f>VLOOKUP(IFERROR(VALUE(LEFT(C650, SEARCH(" ", C650)-1)), 0),Database!$K$2:$L$22, 2, FALSE)</f>
        <v>85</v>
      </c>
      <c r="J65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650">
        <f t="shared" ca="1" si="10"/>
        <v>22</v>
      </c>
    </row>
    <row r="651" spans="1:11" x14ac:dyDescent="0.3">
      <c r="A651" t="s">
        <v>195</v>
      </c>
      <c r="B651" t="s">
        <v>461</v>
      </c>
      <c r="C651" t="str">
        <f>VLOOKUP(A651, Database!$A$2:$B$459, 2, FALSE)</f>
        <v>8 Days / 7 Nights</v>
      </c>
      <c r="D651" s="8">
        <f>VLOOKUP(A651, Database!$A$2:$C$459, 3, FALSE)</f>
        <v>1365</v>
      </c>
      <c r="E651" s="8">
        <f>Table1[[#This Row],[Price]]*0.75-Table1[[#This Row],[Cost per unit of resources]]</f>
        <v>993.75</v>
      </c>
      <c r="F651" s="8">
        <f>VLOOKUP(IFERROR(VALUE(LEFT(C651, SEARCH(" ", C651)-1)), 0),Database!$E$2:$F$22, 2, FALSE)</f>
        <v>30</v>
      </c>
      <c r="G651">
        <f ca="1">RANDBETWEEN(Table1[[#This Row],[Minimum Demand]]-10, Table1[[#This Row],[Maximum Demand]]+10)</f>
        <v>89</v>
      </c>
      <c r="H651">
        <f>VLOOKUP(IFERROR(VALUE(LEFT(C651, SEARCH(" ", C651)-1)), 0),Database!$H$2:$I$22, 2, FALSE)</f>
        <v>33</v>
      </c>
      <c r="I651">
        <f>VLOOKUP(IFERROR(VALUE(LEFT(C651, SEARCH(" ", C651)-1)), 0),Database!$K$2:$L$22, 2, FALSE)</f>
        <v>85</v>
      </c>
      <c r="J65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651">
        <f t="shared" ca="1" si="10"/>
        <v>21</v>
      </c>
    </row>
    <row r="652" spans="1:11" x14ac:dyDescent="0.3">
      <c r="A652" t="s">
        <v>195</v>
      </c>
      <c r="B652" t="s">
        <v>462</v>
      </c>
      <c r="C652" t="str">
        <f>VLOOKUP(A652, Database!$A$2:$B$459, 2, FALSE)</f>
        <v>8 Days / 7 Nights</v>
      </c>
      <c r="D652" s="8">
        <f>VLOOKUP(A652, Database!$A$2:$C$459, 3, FALSE)</f>
        <v>1365</v>
      </c>
      <c r="E652" s="8">
        <f>Table1[[#This Row],[Price]]*0.75-Table1[[#This Row],[Cost per unit of resources]]</f>
        <v>993.75</v>
      </c>
      <c r="F652" s="8">
        <f>VLOOKUP(IFERROR(VALUE(LEFT(C652, SEARCH(" ", C652)-1)), 0),Database!$E$2:$F$22, 2, FALSE)</f>
        <v>30</v>
      </c>
      <c r="G652">
        <f ca="1">RANDBETWEEN(Table1[[#This Row],[Minimum Demand]]-10, Table1[[#This Row],[Maximum Demand]]+10)</f>
        <v>41</v>
      </c>
      <c r="H652">
        <f>VLOOKUP(IFERROR(VALUE(LEFT(C652, SEARCH(" ", C652)-1)), 0),Database!$H$2:$I$22, 2, FALSE)</f>
        <v>33</v>
      </c>
      <c r="I652">
        <f>VLOOKUP(IFERROR(VALUE(LEFT(C652, SEARCH(" ", C652)-1)), 0),Database!$K$2:$L$22, 2, FALSE)</f>
        <v>85</v>
      </c>
      <c r="J65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652">
        <f t="shared" ca="1" si="10"/>
        <v>33</v>
      </c>
    </row>
    <row r="653" spans="1:11" x14ac:dyDescent="0.3">
      <c r="A653" t="s">
        <v>195</v>
      </c>
      <c r="B653" t="s">
        <v>463</v>
      </c>
      <c r="C653" t="str">
        <f>VLOOKUP(A653, Database!$A$2:$B$459, 2, FALSE)</f>
        <v>8 Days / 7 Nights</v>
      </c>
      <c r="D653" s="8">
        <f>VLOOKUP(A653, Database!$A$2:$C$459, 3, FALSE)</f>
        <v>1365</v>
      </c>
      <c r="E653" s="8">
        <f>Table1[[#This Row],[Price]]*0.75-Table1[[#This Row],[Cost per unit of resources]]</f>
        <v>993.75</v>
      </c>
      <c r="F653" s="8">
        <f>VLOOKUP(IFERROR(VALUE(LEFT(C653, SEARCH(" ", C653)-1)), 0),Database!$E$2:$F$22, 2, FALSE)</f>
        <v>30</v>
      </c>
      <c r="G653">
        <f ca="1">RANDBETWEEN(Table1[[#This Row],[Minimum Demand]]-10, Table1[[#This Row],[Maximum Demand]]+10)</f>
        <v>92</v>
      </c>
      <c r="H653">
        <f>VLOOKUP(IFERROR(VALUE(LEFT(C653, SEARCH(" ", C653)-1)), 0),Database!$H$2:$I$22, 2, FALSE)</f>
        <v>33</v>
      </c>
      <c r="I653">
        <f>VLOOKUP(IFERROR(VALUE(LEFT(C653, SEARCH(" ", C653)-1)), 0),Database!$K$2:$L$22, 2, FALSE)</f>
        <v>85</v>
      </c>
      <c r="J65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653">
        <f t="shared" ca="1" si="10"/>
        <v>34</v>
      </c>
    </row>
    <row r="654" spans="1:11" x14ac:dyDescent="0.3">
      <c r="A654" t="s">
        <v>196</v>
      </c>
      <c r="B654" t="s">
        <v>460</v>
      </c>
      <c r="C654" t="str">
        <f>VLOOKUP(A654, Database!$A$2:$B$459, 2, FALSE)</f>
        <v>11 Days / 10 Nights</v>
      </c>
      <c r="D654" s="8">
        <f>VLOOKUP(A654, Database!$A$2:$C$459, 3, FALSE)</f>
        <v>1799</v>
      </c>
      <c r="E654" s="8">
        <f>Table1[[#This Row],[Price]]*0.75-Table1[[#This Row],[Cost per unit of resources]]</f>
        <v>1319.25</v>
      </c>
      <c r="F654" s="8">
        <f>VLOOKUP(IFERROR(VALUE(LEFT(C654, SEARCH(" ", C654)-1)), 0),Database!$E$2:$F$22, 2, FALSE)</f>
        <v>30</v>
      </c>
      <c r="G654">
        <f ca="1">RANDBETWEEN(Table1[[#This Row],[Minimum Demand]]-10, Table1[[#This Row],[Maximum Demand]]+10)</f>
        <v>90</v>
      </c>
      <c r="H654">
        <f>VLOOKUP(IFERROR(VALUE(LEFT(C654, SEARCH(" ", C654)-1)), 0),Database!$H$2:$I$22, 2, FALSE)</f>
        <v>33</v>
      </c>
      <c r="I654">
        <f>VLOOKUP(IFERROR(VALUE(LEFT(C654, SEARCH(" ", C654)-1)), 0),Database!$K$2:$L$22, 2, FALSE)</f>
        <v>85</v>
      </c>
      <c r="J65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654">
        <f t="shared" ca="1" si="10"/>
        <v>26</v>
      </c>
    </row>
    <row r="655" spans="1:11" x14ac:dyDescent="0.3">
      <c r="A655" t="s">
        <v>196</v>
      </c>
      <c r="B655" t="s">
        <v>461</v>
      </c>
      <c r="C655" t="str">
        <f>VLOOKUP(A655, Database!$A$2:$B$459, 2, FALSE)</f>
        <v>11 Days / 10 Nights</v>
      </c>
      <c r="D655" s="8">
        <f>VLOOKUP(A655, Database!$A$2:$C$459, 3, FALSE)</f>
        <v>1799</v>
      </c>
      <c r="E655" s="8">
        <f>Table1[[#This Row],[Price]]*0.75-Table1[[#This Row],[Cost per unit of resources]]</f>
        <v>1319.25</v>
      </c>
      <c r="F655" s="8">
        <f>VLOOKUP(IFERROR(VALUE(LEFT(C655, SEARCH(" ", C655)-1)), 0),Database!$E$2:$F$22, 2, FALSE)</f>
        <v>30</v>
      </c>
      <c r="G655">
        <f ca="1">RANDBETWEEN(Table1[[#This Row],[Minimum Demand]]-10, Table1[[#This Row],[Maximum Demand]]+10)</f>
        <v>42</v>
      </c>
      <c r="H655">
        <f>VLOOKUP(IFERROR(VALUE(LEFT(C655, SEARCH(" ", C655)-1)), 0),Database!$H$2:$I$22, 2, FALSE)</f>
        <v>33</v>
      </c>
      <c r="I655">
        <f>VLOOKUP(IFERROR(VALUE(LEFT(C655, SEARCH(" ", C655)-1)), 0),Database!$K$2:$L$22, 2, FALSE)</f>
        <v>85</v>
      </c>
      <c r="J65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655">
        <f t="shared" ca="1" si="10"/>
        <v>22</v>
      </c>
    </row>
    <row r="656" spans="1:11" x14ac:dyDescent="0.3">
      <c r="A656" t="s">
        <v>196</v>
      </c>
      <c r="B656" t="s">
        <v>462</v>
      </c>
      <c r="C656" t="str">
        <f>VLOOKUP(A656, Database!$A$2:$B$459, 2, FALSE)</f>
        <v>11 Days / 10 Nights</v>
      </c>
      <c r="D656" s="8">
        <f>VLOOKUP(A656, Database!$A$2:$C$459, 3, FALSE)</f>
        <v>1799</v>
      </c>
      <c r="E656" s="8">
        <f>Table1[[#This Row],[Price]]*0.75-Table1[[#This Row],[Cost per unit of resources]]</f>
        <v>1319.25</v>
      </c>
      <c r="F656" s="8">
        <f>VLOOKUP(IFERROR(VALUE(LEFT(C656, SEARCH(" ", C656)-1)), 0),Database!$E$2:$F$22, 2, FALSE)</f>
        <v>30</v>
      </c>
      <c r="G656">
        <f ca="1">RANDBETWEEN(Table1[[#This Row],[Minimum Demand]]-10, Table1[[#This Row],[Maximum Demand]]+10)</f>
        <v>59</v>
      </c>
      <c r="H656">
        <f>VLOOKUP(IFERROR(VALUE(LEFT(C656, SEARCH(" ", C656)-1)), 0),Database!$H$2:$I$22, 2, FALSE)</f>
        <v>33</v>
      </c>
      <c r="I656">
        <f>VLOOKUP(IFERROR(VALUE(LEFT(C656, SEARCH(" ", C656)-1)), 0),Database!$K$2:$L$22, 2, FALSE)</f>
        <v>85</v>
      </c>
      <c r="J65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656">
        <f t="shared" ca="1" si="10"/>
        <v>40</v>
      </c>
    </row>
    <row r="657" spans="1:11" x14ac:dyDescent="0.3">
      <c r="A657" t="s">
        <v>196</v>
      </c>
      <c r="B657" t="s">
        <v>463</v>
      </c>
      <c r="C657" t="str">
        <f>VLOOKUP(A657, Database!$A$2:$B$459, 2, FALSE)</f>
        <v>11 Days / 10 Nights</v>
      </c>
      <c r="D657" s="8">
        <f>VLOOKUP(A657, Database!$A$2:$C$459, 3, FALSE)</f>
        <v>1799</v>
      </c>
      <c r="E657" s="8">
        <f>Table1[[#This Row],[Price]]*0.75-Table1[[#This Row],[Cost per unit of resources]]</f>
        <v>1319.25</v>
      </c>
      <c r="F657" s="8">
        <f>VLOOKUP(IFERROR(VALUE(LEFT(C657, SEARCH(" ", C657)-1)), 0),Database!$E$2:$F$22, 2, FALSE)</f>
        <v>30</v>
      </c>
      <c r="G657">
        <f ca="1">RANDBETWEEN(Table1[[#This Row],[Minimum Demand]]-10, Table1[[#This Row],[Maximum Demand]]+10)</f>
        <v>42</v>
      </c>
      <c r="H657">
        <f>VLOOKUP(IFERROR(VALUE(LEFT(C657, SEARCH(" ", C657)-1)), 0),Database!$H$2:$I$22, 2, FALSE)</f>
        <v>33</v>
      </c>
      <c r="I657">
        <f>VLOOKUP(IFERROR(VALUE(LEFT(C657, SEARCH(" ", C657)-1)), 0),Database!$K$2:$L$22, 2, FALSE)</f>
        <v>85</v>
      </c>
      <c r="J65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657">
        <f t="shared" ca="1" si="10"/>
        <v>21</v>
      </c>
    </row>
    <row r="658" spans="1:11" x14ac:dyDescent="0.3">
      <c r="A658" t="s">
        <v>197</v>
      </c>
      <c r="B658" t="s">
        <v>460</v>
      </c>
      <c r="C658" t="str">
        <f>VLOOKUP(A658, Database!$A$2:$B$459, 2, FALSE)</f>
        <v>10 Days / 9 Nights</v>
      </c>
      <c r="D658" s="8">
        <f>VLOOKUP(A658, Database!$A$2:$C$459, 3, FALSE)</f>
        <v>1599</v>
      </c>
      <c r="E658" s="8">
        <f>Table1[[#This Row],[Price]]*0.75-Table1[[#This Row],[Cost per unit of resources]]</f>
        <v>1169.25</v>
      </c>
      <c r="F658" s="8">
        <f>VLOOKUP(IFERROR(VALUE(LEFT(C658, SEARCH(" ", C658)-1)), 0),Database!$E$2:$F$22, 2, FALSE)</f>
        <v>30</v>
      </c>
      <c r="G658">
        <f ca="1">RANDBETWEEN(Table1[[#This Row],[Minimum Demand]]-10, Table1[[#This Row],[Maximum Demand]]+10)</f>
        <v>38</v>
      </c>
      <c r="H658">
        <f>VLOOKUP(IFERROR(VALUE(LEFT(C658, SEARCH(" ", C658)-1)), 0),Database!$H$2:$I$22, 2, FALSE)</f>
        <v>33</v>
      </c>
      <c r="I658">
        <f>VLOOKUP(IFERROR(VALUE(LEFT(C658, SEARCH(" ", C658)-1)), 0),Database!$K$2:$L$22, 2, FALSE)</f>
        <v>85</v>
      </c>
      <c r="J65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658">
        <f t="shared" ca="1" si="10"/>
        <v>28</v>
      </c>
    </row>
    <row r="659" spans="1:11" x14ac:dyDescent="0.3">
      <c r="A659" t="s">
        <v>197</v>
      </c>
      <c r="B659" t="s">
        <v>461</v>
      </c>
      <c r="C659" t="str">
        <f>VLOOKUP(A659, Database!$A$2:$B$459, 2, FALSE)</f>
        <v>10 Days / 9 Nights</v>
      </c>
      <c r="D659" s="8">
        <f>VLOOKUP(A659, Database!$A$2:$C$459, 3, FALSE)</f>
        <v>1599</v>
      </c>
      <c r="E659" s="8">
        <f>Table1[[#This Row],[Price]]*0.75-Table1[[#This Row],[Cost per unit of resources]]</f>
        <v>1169.25</v>
      </c>
      <c r="F659" s="8">
        <f>VLOOKUP(IFERROR(VALUE(LEFT(C659, SEARCH(" ", C659)-1)), 0),Database!$E$2:$F$22, 2, FALSE)</f>
        <v>30</v>
      </c>
      <c r="G659">
        <f ca="1">RANDBETWEEN(Table1[[#This Row],[Minimum Demand]]-10, Table1[[#This Row],[Maximum Demand]]+10)</f>
        <v>23</v>
      </c>
      <c r="H659">
        <f>VLOOKUP(IFERROR(VALUE(LEFT(C659, SEARCH(" ", C659)-1)), 0),Database!$H$2:$I$22, 2, FALSE)</f>
        <v>33</v>
      </c>
      <c r="I659">
        <f>VLOOKUP(IFERROR(VALUE(LEFT(C659, SEARCH(" ", C659)-1)), 0),Database!$K$2:$L$22, 2, FALSE)</f>
        <v>85</v>
      </c>
      <c r="J65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659">
        <f t="shared" ca="1" si="10"/>
        <v>35</v>
      </c>
    </row>
    <row r="660" spans="1:11" x14ac:dyDescent="0.3">
      <c r="A660" t="s">
        <v>197</v>
      </c>
      <c r="B660" t="s">
        <v>462</v>
      </c>
      <c r="C660" t="str">
        <f>VLOOKUP(A660, Database!$A$2:$B$459, 2, FALSE)</f>
        <v>10 Days / 9 Nights</v>
      </c>
      <c r="D660" s="8">
        <f>VLOOKUP(A660, Database!$A$2:$C$459, 3, FALSE)</f>
        <v>1599</v>
      </c>
      <c r="E660" s="8">
        <f>Table1[[#This Row],[Price]]*0.75-Table1[[#This Row],[Cost per unit of resources]]</f>
        <v>1169.25</v>
      </c>
      <c r="F660" s="8">
        <f>VLOOKUP(IFERROR(VALUE(LEFT(C660, SEARCH(" ", C660)-1)), 0),Database!$E$2:$F$22, 2, FALSE)</f>
        <v>30</v>
      </c>
      <c r="G660">
        <f ca="1">RANDBETWEEN(Table1[[#This Row],[Minimum Demand]]-10, Table1[[#This Row],[Maximum Demand]]+10)</f>
        <v>92</v>
      </c>
      <c r="H660">
        <f>VLOOKUP(IFERROR(VALUE(LEFT(C660, SEARCH(" ", C660)-1)), 0),Database!$H$2:$I$22, 2, FALSE)</f>
        <v>33</v>
      </c>
      <c r="I660">
        <f>VLOOKUP(IFERROR(VALUE(LEFT(C660, SEARCH(" ", C660)-1)), 0),Database!$K$2:$L$22, 2, FALSE)</f>
        <v>85</v>
      </c>
      <c r="J66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660">
        <f t="shared" ca="1" si="10"/>
        <v>37</v>
      </c>
    </row>
    <row r="661" spans="1:11" x14ac:dyDescent="0.3">
      <c r="A661" t="s">
        <v>197</v>
      </c>
      <c r="B661" t="s">
        <v>463</v>
      </c>
      <c r="C661" t="str">
        <f>VLOOKUP(A661, Database!$A$2:$B$459, 2, FALSE)</f>
        <v>10 Days / 9 Nights</v>
      </c>
      <c r="D661" s="8">
        <f>VLOOKUP(A661, Database!$A$2:$C$459, 3, FALSE)</f>
        <v>1599</v>
      </c>
      <c r="E661" s="8">
        <f>Table1[[#This Row],[Price]]*0.75-Table1[[#This Row],[Cost per unit of resources]]</f>
        <v>1169.25</v>
      </c>
      <c r="F661" s="8">
        <f>VLOOKUP(IFERROR(VALUE(LEFT(C661, SEARCH(" ", C661)-1)), 0),Database!$E$2:$F$22, 2, FALSE)</f>
        <v>30</v>
      </c>
      <c r="G661">
        <f ca="1">RANDBETWEEN(Table1[[#This Row],[Minimum Demand]]-10, Table1[[#This Row],[Maximum Demand]]+10)</f>
        <v>49</v>
      </c>
      <c r="H661">
        <f>VLOOKUP(IFERROR(VALUE(LEFT(C661, SEARCH(" ", C661)-1)), 0),Database!$H$2:$I$22, 2, FALSE)</f>
        <v>33</v>
      </c>
      <c r="I661">
        <f>VLOOKUP(IFERROR(VALUE(LEFT(C661, SEARCH(" ", C661)-1)), 0),Database!$K$2:$L$22, 2, FALSE)</f>
        <v>85</v>
      </c>
      <c r="J66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661">
        <f t="shared" ca="1" si="10"/>
        <v>20</v>
      </c>
    </row>
    <row r="662" spans="1:11" x14ac:dyDescent="0.3">
      <c r="A662" t="s">
        <v>198</v>
      </c>
      <c r="B662" t="s">
        <v>460</v>
      </c>
      <c r="C662" t="str">
        <f>VLOOKUP(A662, Database!$A$2:$B$459, 2, FALSE)</f>
        <v>4 Days / 3 Nights</v>
      </c>
      <c r="D662" s="8">
        <f>VLOOKUP(A662, Database!$A$2:$C$459, 3, FALSE)</f>
        <v>410</v>
      </c>
      <c r="E662" s="8">
        <f>Table1[[#This Row],[Price]]*0.75-Table1[[#This Row],[Cost per unit of resources]]</f>
        <v>297.5</v>
      </c>
      <c r="F662" s="8">
        <f>VLOOKUP(IFERROR(VALUE(LEFT(C662, SEARCH(" ", C662)-1)), 0),Database!$E$2:$F$22, 2, FALSE)</f>
        <v>10</v>
      </c>
      <c r="G662">
        <f ca="1">RANDBETWEEN(Table1[[#This Row],[Minimum Demand]]-10, Table1[[#This Row],[Maximum Demand]]+10)</f>
        <v>54</v>
      </c>
      <c r="H662">
        <f>VLOOKUP(IFERROR(VALUE(LEFT(C662, SEARCH(" ", C662)-1)), 0),Database!$H$2:$I$22, 2, FALSE)</f>
        <v>50</v>
      </c>
      <c r="I662">
        <f>VLOOKUP(IFERROR(VALUE(LEFT(C662, SEARCH(" ", C662)-1)), 0),Database!$K$2:$L$22, 2, FALSE)</f>
        <v>105</v>
      </c>
      <c r="J66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662">
        <f t="shared" ca="1" si="10"/>
        <v>36</v>
      </c>
    </row>
    <row r="663" spans="1:11" x14ac:dyDescent="0.3">
      <c r="A663" t="s">
        <v>198</v>
      </c>
      <c r="B663" t="s">
        <v>461</v>
      </c>
      <c r="C663" t="str">
        <f>VLOOKUP(A663, Database!$A$2:$B$459, 2, FALSE)</f>
        <v>4 Days / 3 Nights</v>
      </c>
      <c r="D663" s="8">
        <f>VLOOKUP(A663, Database!$A$2:$C$459, 3, FALSE)</f>
        <v>410</v>
      </c>
      <c r="E663" s="8">
        <f>Table1[[#This Row],[Price]]*0.75-Table1[[#This Row],[Cost per unit of resources]]</f>
        <v>297.5</v>
      </c>
      <c r="F663" s="8">
        <f>VLOOKUP(IFERROR(VALUE(LEFT(C663, SEARCH(" ", C663)-1)), 0),Database!$E$2:$F$22, 2, FALSE)</f>
        <v>10</v>
      </c>
      <c r="G663">
        <f ca="1">RANDBETWEEN(Table1[[#This Row],[Minimum Demand]]-10, Table1[[#This Row],[Maximum Demand]]+10)</f>
        <v>112</v>
      </c>
      <c r="H663">
        <f>VLOOKUP(IFERROR(VALUE(LEFT(C663, SEARCH(" ", C663)-1)), 0),Database!$H$2:$I$22, 2, FALSE)</f>
        <v>50</v>
      </c>
      <c r="I663">
        <f>VLOOKUP(IFERROR(VALUE(LEFT(C663, SEARCH(" ", C663)-1)), 0),Database!$K$2:$L$22, 2, FALSE)</f>
        <v>105</v>
      </c>
      <c r="J66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663">
        <f t="shared" ca="1" si="10"/>
        <v>36</v>
      </c>
    </row>
    <row r="664" spans="1:11" x14ac:dyDescent="0.3">
      <c r="A664" t="s">
        <v>198</v>
      </c>
      <c r="B664" t="s">
        <v>462</v>
      </c>
      <c r="C664" t="str">
        <f>VLOOKUP(A664, Database!$A$2:$B$459, 2, FALSE)</f>
        <v>4 Days / 3 Nights</v>
      </c>
      <c r="D664" s="8">
        <f>VLOOKUP(A664, Database!$A$2:$C$459, 3, FALSE)</f>
        <v>410</v>
      </c>
      <c r="E664" s="8">
        <f>Table1[[#This Row],[Price]]*0.75-Table1[[#This Row],[Cost per unit of resources]]</f>
        <v>297.5</v>
      </c>
      <c r="F664" s="8">
        <f>VLOOKUP(IFERROR(VALUE(LEFT(C664, SEARCH(" ", C664)-1)), 0),Database!$E$2:$F$22, 2, FALSE)</f>
        <v>10</v>
      </c>
      <c r="G664">
        <f ca="1">RANDBETWEEN(Table1[[#This Row],[Minimum Demand]]-10, Table1[[#This Row],[Maximum Demand]]+10)</f>
        <v>109</v>
      </c>
      <c r="H664">
        <f>VLOOKUP(IFERROR(VALUE(LEFT(C664, SEARCH(" ", C664)-1)), 0),Database!$H$2:$I$22, 2, FALSE)</f>
        <v>50</v>
      </c>
      <c r="I664">
        <f>VLOOKUP(IFERROR(VALUE(LEFT(C664, SEARCH(" ", C664)-1)), 0),Database!$K$2:$L$22, 2, FALSE)</f>
        <v>105</v>
      </c>
      <c r="J66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664">
        <f t="shared" ca="1" si="10"/>
        <v>29</v>
      </c>
    </row>
    <row r="665" spans="1:11" x14ac:dyDescent="0.3">
      <c r="A665" t="s">
        <v>198</v>
      </c>
      <c r="B665" t="s">
        <v>463</v>
      </c>
      <c r="C665" t="str">
        <f>VLOOKUP(A665, Database!$A$2:$B$459, 2, FALSE)</f>
        <v>4 Days / 3 Nights</v>
      </c>
      <c r="D665" s="8">
        <f>VLOOKUP(A665, Database!$A$2:$C$459, 3, FALSE)</f>
        <v>410</v>
      </c>
      <c r="E665" s="8">
        <f>Table1[[#This Row],[Price]]*0.75-Table1[[#This Row],[Cost per unit of resources]]</f>
        <v>297.5</v>
      </c>
      <c r="F665" s="8">
        <f>VLOOKUP(IFERROR(VALUE(LEFT(C665, SEARCH(" ", C665)-1)), 0),Database!$E$2:$F$22, 2, FALSE)</f>
        <v>10</v>
      </c>
      <c r="G665">
        <f ca="1">RANDBETWEEN(Table1[[#This Row],[Minimum Demand]]-10, Table1[[#This Row],[Maximum Demand]]+10)</f>
        <v>82</v>
      </c>
      <c r="H665">
        <f>VLOOKUP(IFERROR(VALUE(LEFT(C665, SEARCH(" ", C665)-1)), 0),Database!$H$2:$I$22, 2, FALSE)</f>
        <v>50</v>
      </c>
      <c r="I665">
        <f>VLOOKUP(IFERROR(VALUE(LEFT(C665, SEARCH(" ", C665)-1)), 0),Database!$K$2:$L$22, 2, FALSE)</f>
        <v>105</v>
      </c>
      <c r="J66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665">
        <f t="shared" ca="1" si="10"/>
        <v>23</v>
      </c>
    </row>
    <row r="666" spans="1:11" x14ac:dyDescent="0.3">
      <c r="A666" t="s">
        <v>199</v>
      </c>
      <c r="B666" t="s">
        <v>460</v>
      </c>
      <c r="C666" t="str">
        <f>VLOOKUP(A666, Database!$A$2:$B$459, 2, FALSE)</f>
        <v>4 Days / 3 Nights</v>
      </c>
      <c r="D666" s="8">
        <f>VLOOKUP(A666, Database!$A$2:$C$459, 3, FALSE)</f>
        <v>599</v>
      </c>
      <c r="E666" s="8">
        <f>Table1[[#This Row],[Price]]*0.75-Table1[[#This Row],[Cost per unit of resources]]</f>
        <v>439.25</v>
      </c>
      <c r="F666" s="8">
        <f>VLOOKUP(IFERROR(VALUE(LEFT(C666, SEARCH(" ", C666)-1)), 0),Database!$E$2:$F$22, 2, FALSE)</f>
        <v>10</v>
      </c>
      <c r="G666">
        <f ca="1">RANDBETWEEN(Table1[[#This Row],[Minimum Demand]]-10, Table1[[#This Row],[Maximum Demand]]+10)</f>
        <v>86</v>
      </c>
      <c r="H666">
        <f>VLOOKUP(IFERROR(VALUE(LEFT(C666, SEARCH(" ", C666)-1)), 0),Database!$H$2:$I$22, 2, FALSE)</f>
        <v>50</v>
      </c>
      <c r="I666">
        <f>VLOOKUP(IFERROR(VALUE(LEFT(C666, SEARCH(" ", C666)-1)), 0),Database!$K$2:$L$22, 2, FALSE)</f>
        <v>105</v>
      </c>
      <c r="J66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666">
        <f t="shared" ca="1" si="10"/>
        <v>37</v>
      </c>
    </row>
    <row r="667" spans="1:11" x14ac:dyDescent="0.3">
      <c r="A667" t="s">
        <v>199</v>
      </c>
      <c r="B667" t="s">
        <v>461</v>
      </c>
      <c r="C667" t="str">
        <f>VLOOKUP(A667, Database!$A$2:$B$459, 2, FALSE)</f>
        <v>4 Days / 3 Nights</v>
      </c>
      <c r="D667" s="8">
        <f>VLOOKUP(A667, Database!$A$2:$C$459, 3, FALSE)</f>
        <v>599</v>
      </c>
      <c r="E667" s="8">
        <f>Table1[[#This Row],[Price]]*0.75-Table1[[#This Row],[Cost per unit of resources]]</f>
        <v>439.25</v>
      </c>
      <c r="F667" s="8">
        <f>VLOOKUP(IFERROR(VALUE(LEFT(C667, SEARCH(" ", C667)-1)), 0),Database!$E$2:$F$22, 2, FALSE)</f>
        <v>10</v>
      </c>
      <c r="G667">
        <f ca="1">RANDBETWEEN(Table1[[#This Row],[Minimum Demand]]-10, Table1[[#This Row],[Maximum Demand]]+10)</f>
        <v>77</v>
      </c>
      <c r="H667">
        <f>VLOOKUP(IFERROR(VALUE(LEFT(C667, SEARCH(" ", C667)-1)), 0),Database!$H$2:$I$22, 2, FALSE)</f>
        <v>50</v>
      </c>
      <c r="I667">
        <f>VLOOKUP(IFERROR(VALUE(LEFT(C667, SEARCH(" ", C667)-1)), 0),Database!$K$2:$L$22, 2, FALSE)</f>
        <v>105</v>
      </c>
      <c r="J66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667">
        <f t="shared" ca="1" si="10"/>
        <v>28</v>
      </c>
    </row>
    <row r="668" spans="1:11" x14ac:dyDescent="0.3">
      <c r="A668" t="s">
        <v>199</v>
      </c>
      <c r="B668" t="s">
        <v>462</v>
      </c>
      <c r="C668" t="str">
        <f>VLOOKUP(A668, Database!$A$2:$B$459, 2, FALSE)</f>
        <v>4 Days / 3 Nights</v>
      </c>
      <c r="D668" s="8">
        <f>VLOOKUP(A668, Database!$A$2:$C$459, 3, FALSE)</f>
        <v>599</v>
      </c>
      <c r="E668" s="8">
        <f>Table1[[#This Row],[Price]]*0.75-Table1[[#This Row],[Cost per unit of resources]]</f>
        <v>439.25</v>
      </c>
      <c r="F668" s="8">
        <f>VLOOKUP(IFERROR(VALUE(LEFT(C668, SEARCH(" ", C668)-1)), 0),Database!$E$2:$F$22, 2, FALSE)</f>
        <v>10</v>
      </c>
      <c r="G668">
        <f ca="1">RANDBETWEEN(Table1[[#This Row],[Minimum Demand]]-10, Table1[[#This Row],[Maximum Demand]]+10)</f>
        <v>92</v>
      </c>
      <c r="H668">
        <f>VLOOKUP(IFERROR(VALUE(LEFT(C668, SEARCH(" ", C668)-1)), 0),Database!$H$2:$I$22, 2, FALSE)</f>
        <v>50</v>
      </c>
      <c r="I668">
        <f>VLOOKUP(IFERROR(VALUE(LEFT(C668, SEARCH(" ", C668)-1)), 0),Database!$K$2:$L$22, 2, FALSE)</f>
        <v>105</v>
      </c>
      <c r="J66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668">
        <f t="shared" ca="1" si="10"/>
        <v>29</v>
      </c>
    </row>
    <row r="669" spans="1:11" x14ac:dyDescent="0.3">
      <c r="A669" t="s">
        <v>199</v>
      </c>
      <c r="B669" t="s">
        <v>463</v>
      </c>
      <c r="C669" t="str">
        <f>VLOOKUP(A669, Database!$A$2:$B$459, 2, FALSE)</f>
        <v>4 Days / 3 Nights</v>
      </c>
      <c r="D669" s="8">
        <f>VLOOKUP(A669, Database!$A$2:$C$459, 3, FALSE)</f>
        <v>599</v>
      </c>
      <c r="E669" s="8">
        <f>Table1[[#This Row],[Price]]*0.75-Table1[[#This Row],[Cost per unit of resources]]</f>
        <v>439.25</v>
      </c>
      <c r="F669" s="8">
        <f>VLOOKUP(IFERROR(VALUE(LEFT(C669, SEARCH(" ", C669)-1)), 0),Database!$E$2:$F$22, 2, FALSE)</f>
        <v>10</v>
      </c>
      <c r="G669">
        <f ca="1">RANDBETWEEN(Table1[[#This Row],[Minimum Demand]]-10, Table1[[#This Row],[Maximum Demand]]+10)</f>
        <v>106</v>
      </c>
      <c r="H669">
        <f>VLOOKUP(IFERROR(VALUE(LEFT(C669, SEARCH(" ", C669)-1)), 0),Database!$H$2:$I$22, 2, FALSE)</f>
        <v>50</v>
      </c>
      <c r="I669">
        <f>VLOOKUP(IFERROR(VALUE(LEFT(C669, SEARCH(" ", C669)-1)), 0),Database!$K$2:$L$22, 2, FALSE)</f>
        <v>105</v>
      </c>
      <c r="J66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669">
        <f t="shared" ca="1" si="10"/>
        <v>26</v>
      </c>
    </row>
    <row r="670" spans="1:11" x14ac:dyDescent="0.3">
      <c r="A670" t="s">
        <v>200</v>
      </c>
      <c r="B670" t="s">
        <v>460</v>
      </c>
      <c r="C670" t="str">
        <f>VLOOKUP(A670, Database!$A$2:$B$459, 2, FALSE)</f>
        <v>4 Days / 3 Nights</v>
      </c>
      <c r="D670" s="8">
        <f>VLOOKUP(A670, Database!$A$2:$C$459, 3, FALSE)</f>
        <v>399</v>
      </c>
      <c r="E670" s="8">
        <f>Table1[[#This Row],[Price]]*0.75-Table1[[#This Row],[Cost per unit of resources]]</f>
        <v>289.25</v>
      </c>
      <c r="F670" s="8">
        <f>VLOOKUP(IFERROR(VALUE(LEFT(C670, SEARCH(" ", C670)-1)), 0),Database!$E$2:$F$22, 2, FALSE)</f>
        <v>10</v>
      </c>
      <c r="G670">
        <f ca="1">RANDBETWEEN(Table1[[#This Row],[Minimum Demand]]-10, Table1[[#This Row],[Maximum Demand]]+10)</f>
        <v>45</v>
      </c>
      <c r="H670">
        <f>VLOOKUP(IFERROR(VALUE(LEFT(C670, SEARCH(" ", C670)-1)), 0),Database!$H$2:$I$22, 2, FALSE)</f>
        <v>50</v>
      </c>
      <c r="I670">
        <f>VLOOKUP(IFERROR(VALUE(LEFT(C670, SEARCH(" ", C670)-1)), 0),Database!$K$2:$L$22, 2, FALSE)</f>
        <v>105</v>
      </c>
      <c r="J67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670">
        <f t="shared" ca="1" si="10"/>
        <v>37</v>
      </c>
    </row>
    <row r="671" spans="1:11" x14ac:dyDescent="0.3">
      <c r="A671" t="s">
        <v>200</v>
      </c>
      <c r="B671" t="s">
        <v>461</v>
      </c>
      <c r="C671" t="str">
        <f>VLOOKUP(A671, Database!$A$2:$B$459, 2, FALSE)</f>
        <v>4 Days / 3 Nights</v>
      </c>
      <c r="D671" s="8">
        <f>VLOOKUP(A671, Database!$A$2:$C$459, 3, FALSE)</f>
        <v>399</v>
      </c>
      <c r="E671" s="8">
        <f>Table1[[#This Row],[Price]]*0.75-Table1[[#This Row],[Cost per unit of resources]]</f>
        <v>289.25</v>
      </c>
      <c r="F671" s="8">
        <f>VLOOKUP(IFERROR(VALUE(LEFT(C671, SEARCH(" ", C671)-1)), 0),Database!$E$2:$F$22, 2, FALSE)</f>
        <v>10</v>
      </c>
      <c r="G671">
        <f ca="1">RANDBETWEEN(Table1[[#This Row],[Minimum Demand]]-10, Table1[[#This Row],[Maximum Demand]]+10)</f>
        <v>59</v>
      </c>
      <c r="H671">
        <f>VLOOKUP(IFERROR(VALUE(LEFT(C671, SEARCH(" ", C671)-1)), 0),Database!$H$2:$I$22, 2, FALSE)</f>
        <v>50</v>
      </c>
      <c r="I671">
        <f>VLOOKUP(IFERROR(VALUE(LEFT(C671, SEARCH(" ", C671)-1)), 0),Database!$K$2:$L$22, 2, FALSE)</f>
        <v>105</v>
      </c>
      <c r="J67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671">
        <f t="shared" ca="1" si="10"/>
        <v>32</v>
      </c>
    </row>
    <row r="672" spans="1:11" x14ac:dyDescent="0.3">
      <c r="A672" t="s">
        <v>200</v>
      </c>
      <c r="B672" t="s">
        <v>462</v>
      </c>
      <c r="C672" t="str">
        <f>VLOOKUP(A672, Database!$A$2:$B$459, 2, FALSE)</f>
        <v>4 Days / 3 Nights</v>
      </c>
      <c r="D672" s="8">
        <f>VLOOKUP(A672, Database!$A$2:$C$459, 3, FALSE)</f>
        <v>399</v>
      </c>
      <c r="E672" s="8">
        <f>Table1[[#This Row],[Price]]*0.75-Table1[[#This Row],[Cost per unit of resources]]</f>
        <v>289.25</v>
      </c>
      <c r="F672" s="8">
        <f>VLOOKUP(IFERROR(VALUE(LEFT(C672, SEARCH(" ", C672)-1)), 0),Database!$E$2:$F$22, 2, FALSE)</f>
        <v>10</v>
      </c>
      <c r="G672">
        <f ca="1">RANDBETWEEN(Table1[[#This Row],[Minimum Demand]]-10, Table1[[#This Row],[Maximum Demand]]+10)</f>
        <v>53</v>
      </c>
      <c r="H672">
        <f>VLOOKUP(IFERROR(VALUE(LEFT(C672, SEARCH(" ", C672)-1)), 0),Database!$H$2:$I$22, 2, FALSE)</f>
        <v>50</v>
      </c>
      <c r="I672">
        <f>VLOOKUP(IFERROR(VALUE(LEFT(C672, SEARCH(" ", C672)-1)), 0),Database!$K$2:$L$22, 2, FALSE)</f>
        <v>105</v>
      </c>
      <c r="J67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672">
        <f t="shared" ca="1" si="10"/>
        <v>30</v>
      </c>
    </row>
    <row r="673" spans="1:11" x14ac:dyDescent="0.3">
      <c r="A673" t="s">
        <v>200</v>
      </c>
      <c r="B673" t="s">
        <v>463</v>
      </c>
      <c r="C673" t="str">
        <f>VLOOKUP(A673, Database!$A$2:$B$459, 2, FALSE)</f>
        <v>4 Days / 3 Nights</v>
      </c>
      <c r="D673" s="8">
        <f>VLOOKUP(A673, Database!$A$2:$C$459, 3, FALSE)</f>
        <v>399</v>
      </c>
      <c r="E673" s="8">
        <f>Table1[[#This Row],[Price]]*0.75-Table1[[#This Row],[Cost per unit of resources]]</f>
        <v>289.25</v>
      </c>
      <c r="F673" s="8">
        <f>VLOOKUP(IFERROR(VALUE(LEFT(C673, SEARCH(" ", C673)-1)), 0),Database!$E$2:$F$22, 2, FALSE)</f>
        <v>10</v>
      </c>
      <c r="G673">
        <f ca="1">RANDBETWEEN(Table1[[#This Row],[Minimum Demand]]-10, Table1[[#This Row],[Maximum Demand]]+10)</f>
        <v>115</v>
      </c>
      <c r="H673">
        <f>VLOOKUP(IFERROR(VALUE(LEFT(C673, SEARCH(" ", C673)-1)), 0),Database!$H$2:$I$22, 2, FALSE)</f>
        <v>50</v>
      </c>
      <c r="I673">
        <f>VLOOKUP(IFERROR(VALUE(LEFT(C673, SEARCH(" ", C673)-1)), 0),Database!$K$2:$L$22, 2, FALSE)</f>
        <v>105</v>
      </c>
      <c r="J67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673">
        <f t="shared" ca="1" si="10"/>
        <v>30</v>
      </c>
    </row>
    <row r="674" spans="1:11" x14ac:dyDescent="0.3">
      <c r="A674" t="s">
        <v>201</v>
      </c>
      <c r="B674" t="s">
        <v>460</v>
      </c>
      <c r="C674" t="str">
        <f>VLOOKUP(A674, Database!$A$2:$B$459, 2, FALSE)</f>
        <v>6 Days / 5 Nights</v>
      </c>
      <c r="D674" s="8">
        <f>VLOOKUP(A674, Database!$A$2:$C$459, 3, FALSE)</f>
        <v>920</v>
      </c>
      <c r="E674" s="8">
        <f>Table1[[#This Row],[Price]]*0.75-Table1[[#This Row],[Cost per unit of resources]]</f>
        <v>670</v>
      </c>
      <c r="F674" s="8">
        <f>VLOOKUP(IFERROR(VALUE(LEFT(C674, SEARCH(" ", C674)-1)), 0),Database!$E$2:$F$22, 2, FALSE)</f>
        <v>20</v>
      </c>
      <c r="G674">
        <f ca="1">RANDBETWEEN(Table1[[#This Row],[Minimum Demand]]-10, Table1[[#This Row],[Maximum Demand]]+10)</f>
        <v>86</v>
      </c>
      <c r="H674">
        <f>VLOOKUP(IFERROR(VALUE(LEFT(C674, SEARCH(" ", C674)-1)), 0),Database!$H$2:$I$22, 2, FALSE)</f>
        <v>50</v>
      </c>
      <c r="I674">
        <f>VLOOKUP(IFERROR(VALUE(LEFT(C674, SEARCH(" ", C674)-1)), 0),Database!$K$2:$L$22, 2, FALSE)</f>
        <v>105</v>
      </c>
      <c r="J67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674">
        <f t="shared" ca="1" si="10"/>
        <v>25</v>
      </c>
    </row>
    <row r="675" spans="1:11" x14ac:dyDescent="0.3">
      <c r="A675" t="s">
        <v>201</v>
      </c>
      <c r="B675" t="s">
        <v>461</v>
      </c>
      <c r="C675" t="str">
        <f>VLOOKUP(A675, Database!$A$2:$B$459, 2, FALSE)</f>
        <v>6 Days / 5 Nights</v>
      </c>
      <c r="D675" s="8">
        <f>VLOOKUP(A675, Database!$A$2:$C$459, 3, FALSE)</f>
        <v>920</v>
      </c>
      <c r="E675" s="8">
        <f>Table1[[#This Row],[Price]]*0.75-Table1[[#This Row],[Cost per unit of resources]]</f>
        <v>670</v>
      </c>
      <c r="F675" s="8">
        <f>VLOOKUP(IFERROR(VALUE(LEFT(C675, SEARCH(" ", C675)-1)), 0),Database!$E$2:$F$22, 2, FALSE)</f>
        <v>20</v>
      </c>
      <c r="G675">
        <f ca="1">RANDBETWEEN(Table1[[#This Row],[Minimum Demand]]-10, Table1[[#This Row],[Maximum Demand]]+10)</f>
        <v>41</v>
      </c>
      <c r="H675">
        <f>VLOOKUP(IFERROR(VALUE(LEFT(C675, SEARCH(" ", C675)-1)), 0),Database!$H$2:$I$22, 2, FALSE)</f>
        <v>50</v>
      </c>
      <c r="I675">
        <f>VLOOKUP(IFERROR(VALUE(LEFT(C675, SEARCH(" ", C675)-1)), 0),Database!$K$2:$L$22, 2, FALSE)</f>
        <v>105</v>
      </c>
      <c r="J67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675">
        <f t="shared" ca="1" si="10"/>
        <v>25</v>
      </c>
    </row>
    <row r="676" spans="1:11" x14ac:dyDescent="0.3">
      <c r="A676" t="s">
        <v>201</v>
      </c>
      <c r="B676" t="s">
        <v>462</v>
      </c>
      <c r="C676" t="str">
        <f>VLOOKUP(A676, Database!$A$2:$B$459, 2, FALSE)</f>
        <v>6 Days / 5 Nights</v>
      </c>
      <c r="D676" s="8">
        <f>VLOOKUP(A676, Database!$A$2:$C$459, 3, FALSE)</f>
        <v>920</v>
      </c>
      <c r="E676" s="8">
        <f>Table1[[#This Row],[Price]]*0.75-Table1[[#This Row],[Cost per unit of resources]]</f>
        <v>670</v>
      </c>
      <c r="F676" s="8">
        <f>VLOOKUP(IFERROR(VALUE(LEFT(C676, SEARCH(" ", C676)-1)), 0),Database!$E$2:$F$22, 2, FALSE)</f>
        <v>20</v>
      </c>
      <c r="G676">
        <f ca="1">RANDBETWEEN(Table1[[#This Row],[Minimum Demand]]-10, Table1[[#This Row],[Maximum Demand]]+10)</f>
        <v>96</v>
      </c>
      <c r="H676">
        <f>VLOOKUP(IFERROR(VALUE(LEFT(C676, SEARCH(" ", C676)-1)), 0),Database!$H$2:$I$22, 2, FALSE)</f>
        <v>50</v>
      </c>
      <c r="I676">
        <f>VLOOKUP(IFERROR(VALUE(LEFT(C676, SEARCH(" ", C676)-1)), 0),Database!$K$2:$L$22, 2, FALSE)</f>
        <v>105</v>
      </c>
      <c r="J67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21</v>
      </c>
      <c r="K676">
        <f t="shared" ca="1" si="10"/>
        <v>26</v>
      </c>
    </row>
    <row r="677" spans="1:11" x14ac:dyDescent="0.3">
      <c r="A677" t="s">
        <v>201</v>
      </c>
      <c r="B677" t="s">
        <v>463</v>
      </c>
      <c r="C677" t="str">
        <f>VLOOKUP(A677, Database!$A$2:$B$459, 2, FALSE)</f>
        <v>6 Days / 5 Nights</v>
      </c>
      <c r="D677" s="8">
        <f>VLOOKUP(A677, Database!$A$2:$C$459, 3, FALSE)</f>
        <v>920</v>
      </c>
      <c r="E677" s="8">
        <f>Table1[[#This Row],[Price]]*0.75-Table1[[#This Row],[Cost per unit of resources]]</f>
        <v>670</v>
      </c>
      <c r="F677" s="8">
        <f>VLOOKUP(IFERROR(VALUE(LEFT(C677, SEARCH(" ", C677)-1)), 0),Database!$E$2:$F$22, 2, FALSE)</f>
        <v>20</v>
      </c>
      <c r="G677">
        <f ca="1">RANDBETWEEN(Table1[[#This Row],[Minimum Demand]]-10, Table1[[#This Row],[Maximum Demand]]+10)</f>
        <v>109</v>
      </c>
      <c r="H677">
        <f>VLOOKUP(IFERROR(VALUE(LEFT(C677, SEARCH(" ", C677)-1)), 0),Database!$H$2:$I$22, 2, FALSE)</f>
        <v>50</v>
      </c>
      <c r="I677">
        <f>VLOOKUP(IFERROR(VALUE(LEFT(C677, SEARCH(" ", C677)-1)), 0),Database!$K$2:$L$22, 2, FALSE)</f>
        <v>105</v>
      </c>
      <c r="J67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677">
        <f t="shared" ca="1" si="10"/>
        <v>23</v>
      </c>
    </row>
    <row r="678" spans="1:11" x14ac:dyDescent="0.3">
      <c r="A678" t="s">
        <v>202</v>
      </c>
      <c r="B678" t="s">
        <v>460</v>
      </c>
      <c r="C678" t="str">
        <f>VLOOKUP(A678, Database!$A$2:$B$459, 2, FALSE)</f>
        <v>6 Days / 5 Nights</v>
      </c>
      <c r="D678" s="8">
        <f>VLOOKUP(A678, Database!$A$2:$C$459, 3, FALSE)</f>
        <v>899</v>
      </c>
      <c r="E678" s="8">
        <f>Table1[[#This Row],[Price]]*0.75-Table1[[#This Row],[Cost per unit of resources]]</f>
        <v>654.25</v>
      </c>
      <c r="F678" s="8">
        <f>VLOOKUP(IFERROR(VALUE(LEFT(C678, SEARCH(" ", C678)-1)), 0),Database!$E$2:$F$22, 2, FALSE)</f>
        <v>20</v>
      </c>
      <c r="G678">
        <f ca="1">RANDBETWEEN(Table1[[#This Row],[Minimum Demand]]-10, Table1[[#This Row],[Maximum Demand]]+10)</f>
        <v>115</v>
      </c>
      <c r="H678">
        <f>VLOOKUP(IFERROR(VALUE(LEFT(C678, SEARCH(" ", C678)-1)), 0),Database!$H$2:$I$22, 2, FALSE)</f>
        <v>50</v>
      </c>
      <c r="I678">
        <f>VLOOKUP(IFERROR(VALUE(LEFT(C678, SEARCH(" ", C678)-1)), 0),Database!$K$2:$L$22, 2, FALSE)</f>
        <v>105</v>
      </c>
      <c r="J67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678">
        <f t="shared" ca="1" si="10"/>
        <v>38</v>
      </c>
    </row>
    <row r="679" spans="1:11" x14ac:dyDescent="0.3">
      <c r="A679" t="s">
        <v>202</v>
      </c>
      <c r="B679" t="s">
        <v>461</v>
      </c>
      <c r="C679" t="str">
        <f>VLOOKUP(A679, Database!$A$2:$B$459, 2, FALSE)</f>
        <v>6 Days / 5 Nights</v>
      </c>
      <c r="D679" s="8">
        <f>VLOOKUP(A679, Database!$A$2:$C$459, 3, FALSE)</f>
        <v>899</v>
      </c>
      <c r="E679" s="8">
        <f>Table1[[#This Row],[Price]]*0.75-Table1[[#This Row],[Cost per unit of resources]]</f>
        <v>654.25</v>
      </c>
      <c r="F679" s="8">
        <f>VLOOKUP(IFERROR(VALUE(LEFT(C679, SEARCH(" ", C679)-1)), 0),Database!$E$2:$F$22, 2, FALSE)</f>
        <v>20</v>
      </c>
      <c r="G679">
        <f ca="1">RANDBETWEEN(Table1[[#This Row],[Minimum Demand]]-10, Table1[[#This Row],[Maximum Demand]]+10)</f>
        <v>110</v>
      </c>
      <c r="H679">
        <f>VLOOKUP(IFERROR(VALUE(LEFT(C679, SEARCH(" ", C679)-1)), 0),Database!$H$2:$I$22, 2, FALSE)</f>
        <v>50</v>
      </c>
      <c r="I679">
        <f>VLOOKUP(IFERROR(VALUE(LEFT(C679, SEARCH(" ", C679)-1)), 0),Database!$K$2:$L$22, 2, FALSE)</f>
        <v>105</v>
      </c>
      <c r="J67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679">
        <f t="shared" ca="1" si="10"/>
        <v>38</v>
      </c>
    </row>
    <row r="680" spans="1:11" x14ac:dyDescent="0.3">
      <c r="A680" t="s">
        <v>202</v>
      </c>
      <c r="B680" t="s">
        <v>462</v>
      </c>
      <c r="C680" t="str">
        <f>VLOOKUP(A680, Database!$A$2:$B$459, 2, FALSE)</f>
        <v>6 Days / 5 Nights</v>
      </c>
      <c r="D680" s="8">
        <f>VLOOKUP(A680, Database!$A$2:$C$459, 3, FALSE)</f>
        <v>899</v>
      </c>
      <c r="E680" s="8">
        <f>Table1[[#This Row],[Price]]*0.75-Table1[[#This Row],[Cost per unit of resources]]</f>
        <v>654.25</v>
      </c>
      <c r="F680" s="8">
        <f>VLOOKUP(IFERROR(VALUE(LEFT(C680, SEARCH(" ", C680)-1)), 0),Database!$E$2:$F$22, 2, FALSE)</f>
        <v>20</v>
      </c>
      <c r="G680">
        <f ca="1">RANDBETWEEN(Table1[[#This Row],[Minimum Demand]]-10, Table1[[#This Row],[Maximum Demand]]+10)</f>
        <v>87</v>
      </c>
      <c r="H680">
        <f>VLOOKUP(IFERROR(VALUE(LEFT(C680, SEARCH(" ", C680)-1)), 0),Database!$H$2:$I$22, 2, FALSE)</f>
        <v>50</v>
      </c>
      <c r="I680">
        <f>VLOOKUP(IFERROR(VALUE(LEFT(C680, SEARCH(" ", C680)-1)), 0),Database!$K$2:$L$22, 2, FALSE)</f>
        <v>105</v>
      </c>
      <c r="J68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680">
        <f t="shared" ca="1" si="10"/>
        <v>24</v>
      </c>
    </row>
    <row r="681" spans="1:11" x14ac:dyDescent="0.3">
      <c r="A681" t="s">
        <v>202</v>
      </c>
      <c r="B681" t="s">
        <v>463</v>
      </c>
      <c r="C681" t="str">
        <f>VLOOKUP(A681, Database!$A$2:$B$459, 2, FALSE)</f>
        <v>6 Days / 5 Nights</v>
      </c>
      <c r="D681" s="8">
        <f>VLOOKUP(A681, Database!$A$2:$C$459, 3, FALSE)</f>
        <v>899</v>
      </c>
      <c r="E681" s="8">
        <f>Table1[[#This Row],[Price]]*0.75-Table1[[#This Row],[Cost per unit of resources]]</f>
        <v>654.25</v>
      </c>
      <c r="F681" s="8">
        <f>VLOOKUP(IFERROR(VALUE(LEFT(C681, SEARCH(" ", C681)-1)), 0),Database!$E$2:$F$22, 2, FALSE)</f>
        <v>20</v>
      </c>
      <c r="G681">
        <f ca="1">RANDBETWEEN(Table1[[#This Row],[Minimum Demand]]-10, Table1[[#This Row],[Maximum Demand]]+10)</f>
        <v>114</v>
      </c>
      <c r="H681">
        <f>VLOOKUP(IFERROR(VALUE(LEFT(C681, SEARCH(" ", C681)-1)), 0),Database!$H$2:$I$22, 2, FALSE)</f>
        <v>50</v>
      </c>
      <c r="I681">
        <f>VLOOKUP(IFERROR(VALUE(LEFT(C681, SEARCH(" ", C681)-1)), 0),Database!$K$2:$L$22, 2, FALSE)</f>
        <v>105</v>
      </c>
      <c r="J68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681">
        <f t="shared" ca="1" si="10"/>
        <v>27</v>
      </c>
    </row>
    <row r="682" spans="1:11" x14ac:dyDescent="0.3">
      <c r="A682" t="s">
        <v>203</v>
      </c>
      <c r="B682" t="s">
        <v>461</v>
      </c>
      <c r="C682" t="str">
        <f>VLOOKUP(A682, Database!$A$2:$B$459, 2, FALSE)</f>
        <v>10 Days / 9 Nights</v>
      </c>
      <c r="D682" s="8">
        <f>VLOOKUP(A682, Database!$A$2:$C$459, 3, FALSE)</f>
        <v>1520</v>
      </c>
      <c r="E682" s="8">
        <f>Table1[[#This Row],[Price]]*0.75-Table1[[#This Row],[Cost per unit of resources]]</f>
        <v>1110</v>
      </c>
      <c r="F682" s="8">
        <f>VLOOKUP(IFERROR(VALUE(LEFT(C682, SEARCH(" ", C682)-1)), 0),Database!$E$2:$F$22, 2, FALSE)</f>
        <v>30</v>
      </c>
      <c r="G682">
        <f ca="1">RANDBETWEEN(Table1[[#This Row],[Minimum Demand]]-10, Table1[[#This Row],[Maximum Demand]]+10)</f>
        <v>64</v>
      </c>
      <c r="H682">
        <f>VLOOKUP(IFERROR(VALUE(LEFT(C682, SEARCH(" ", C682)-1)), 0),Database!$H$2:$I$22, 2, FALSE)</f>
        <v>33</v>
      </c>
      <c r="I682">
        <f>VLOOKUP(IFERROR(VALUE(LEFT(C682, SEARCH(" ", C682)-1)), 0),Database!$K$2:$L$22, 2, FALSE)</f>
        <v>85</v>
      </c>
      <c r="J68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682">
        <f t="shared" ca="1" si="10"/>
        <v>34</v>
      </c>
    </row>
    <row r="683" spans="1:11" x14ac:dyDescent="0.3">
      <c r="A683" t="s">
        <v>204</v>
      </c>
      <c r="B683" t="s">
        <v>461</v>
      </c>
      <c r="C683" t="str">
        <f>VLOOKUP(A683, Database!$A$2:$B$459, 2, FALSE)</f>
        <v>6 Days / 5 Nights</v>
      </c>
      <c r="D683" s="8">
        <f>VLOOKUP(A683, Database!$A$2:$C$459, 3, FALSE)</f>
        <v>1020</v>
      </c>
      <c r="E683" s="8">
        <f>Table1[[#This Row],[Price]]*0.75-Table1[[#This Row],[Cost per unit of resources]]</f>
        <v>745</v>
      </c>
      <c r="F683" s="8">
        <f>VLOOKUP(IFERROR(VALUE(LEFT(C683, SEARCH(" ", C683)-1)), 0),Database!$E$2:$F$22, 2, FALSE)</f>
        <v>20</v>
      </c>
      <c r="G683">
        <f ca="1">RANDBETWEEN(Table1[[#This Row],[Minimum Demand]]-10, Table1[[#This Row],[Maximum Demand]]+10)</f>
        <v>76</v>
      </c>
      <c r="H683">
        <f>VLOOKUP(IFERROR(VALUE(LEFT(C683, SEARCH(" ", C683)-1)), 0),Database!$H$2:$I$22, 2, FALSE)</f>
        <v>50</v>
      </c>
      <c r="I683">
        <f>VLOOKUP(IFERROR(VALUE(LEFT(C683, SEARCH(" ", C683)-1)), 0),Database!$K$2:$L$22, 2, FALSE)</f>
        <v>105</v>
      </c>
      <c r="J68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683">
        <f t="shared" ca="1" si="10"/>
        <v>33</v>
      </c>
    </row>
    <row r="684" spans="1:11" x14ac:dyDescent="0.3">
      <c r="A684" t="s">
        <v>205</v>
      </c>
      <c r="B684" t="s">
        <v>461</v>
      </c>
      <c r="C684" t="str">
        <f>VLOOKUP(A684, Database!$A$2:$B$459, 2, FALSE)</f>
        <v>7 Days / 6 Nights</v>
      </c>
      <c r="D684" s="8">
        <f>VLOOKUP(A684, Database!$A$2:$C$459, 3, FALSE)</f>
        <v>1160</v>
      </c>
      <c r="E684" s="8">
        <f>Table1[[#This Row],[Price]]*0.75-Table1[[#This Row],[Cost per unit of resources]]</f>
        <v>850</v>
      </c>
      <c r="F684" s="8">
        <f>VLOOKUP(IFERROR(VALUE(LEFT(C684, SEARCH(" ", C684)-1)), 0),Database!$E$2:$F$22, 2, FALSE)</f>
        <v>20</v>
      </c>
      <c r="G684">
        <f ca="1">RANDBETWEEN(Table1[[#This Row],[Minimum Demand]]-10, Table1[[#This Row],[Maximum Demand]]+10)</f>
        <v>25</v>
      </c>
      <c r="H684">
        <f>VLOOKUP(IFERROR(VALUE(LEFT(C684, SEARCH(" ", C684)-1)), 0),Database!$H$2:$I$22, 2, FALSE)</f>
        <v>33</v>
      </c>
      <c r="I684">
        <f>VLOOKUP(IFERROR(VALUE(LEFT(C684, SEARCH(" ", C684)-1)), 0),Database!$K$2:$L$22, 2, FALSE)</f>
        <v>85</v>
      </c>
      <c r="J68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684">
        <f t="shared" ca="1" si="10"/>
        <v>35</v>
      </c>
    </row>
    <row r="685" spans="1:11" x14ac:dyDescent="0.3">
      <c r="A685" t="s">
        <v>206</v>
      </c>
      <c r="B685" t="s">
        <v>461</v>
      </c>
      <c r="C685" t="str">
        <f>VLOOKUP(A685, Database!$A$2:$B$459, 2, FALSE)</f>
        <v>8 Days / 7 Nights</v>
      </c>
      <c r="D685" s="8">
        <f>VLOOKUP(A685, Database!$A$2:$C$459, 3, FALSE)</f>
        <v>1330</v>
      </c>
      <c r="E685" s="8">
        <f>Table1[[#This Row],[Price]]*0.75-Table1[[#This Row],[Cost per unit of resources]]</f>
        <v>967.5</v>
      </c>
      <c r="F685" s="8">
        <f>VLOOKUP(IFERROR(VALUE(LEFT(C685, SEARCH(" ", C685)-1)), 0),Database!$E$2:$F$22, 2, FALSE)</f>
        <v>30</v>
      </c>
      <c r="G685">
        <f ca="1">RANDBETWEEN(Table1[[#This Row],[Minimum Demand]]-10, Table1[[#This Row],[Maximum Demand]]+10)</f>
        <v>71</v>
      </c>
      <c r="H685">
        <f>VLOOKUP(IFERROR(VALUE(LEFT(C685, SEARCH(" ", C685)-1)), 0),Database!$H$2:$I$22, 2, FALSE)</f>
        <v>33</v>
      </c>
      <c r="I685">
        <f>VLOOKUP(IFERROR(VALUE(LEFT(C685, SEARCH(" ", C685)-1)), 0),Database!$K$2:$L$22, 2, FALSE)</f>
        <v>85</v>
      </c>
      <c r="J68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685">
        <f t="shared" ca="1" si="10"/>
        <v>26</v>
      </c>
    </row>
    <row r="686" spans="1:11" x14ac:dyDescent="0.3">
      <c r="A686" t="s">
        <v>207</v>
      </c>
      <c r="B686" t="s">
        <v>460</v>
      </c>
      <c r="C686" t="str">
        <f>VLOOKUP(A686, Database!$A$2:$B$459, 2, FALSE)</f>
        <v>8 Days / 7 Nights</v>
      </c>
      <c r="D686" s="8">
        <f>VLOOKUP(A686, Database!$A$2:$C$459, 3, FALSE)</f>
        <v>1430</v>
      </c>
      <c r="E686" s="8">
        <f>Table1[[#This Row],[Price]]*0.75-Table1[[#This Row],[Cost per unit of resources]]</f>
        <v>1042.5</v>
      </c>
      <c r="F686" s="8">
        <f>VLOOKUP(IFERROR(VALUE(LEFT(C686, SEARCH(" ", C686)-1)), 0),Database!$E$2:$F$22, 2, FALSE)</f>
        <v>30</v>
      </c>
      <c r="G686">
        <f ca="1">RANDBETWEEN(Table1[[#This Row],[Minimum Demand]]-10, Table1[[#This Row],[Maximum Demand]]+10)</f>
        <v>71</v>
      </c>
      <c r="H686">
        <f>VLOOKUP(IFERROR(VALUE(LEFT(C686, SEARCH(" ", C686)-1)), 0),Database!$H$2:$I$22, 2, FALSE)</f>
        <v>33</v>
      </c>
      <c r="I686">
        <f>VLOOKUP(IFERROR(VALUE(LEFT(C686, SEARCH(" ", C686)-1)), 0),Database!$K$2:$L$22, 2, FALSE)</f>
        <v>85</v>
      </c>
      <c r="J68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686">
        <f t="shared" ca="1" si="10"/>
        <v>23</v>
      </c>
    </row>
    <row r="687" spans="1:11" x14ac:dyDescent="0.3">
      <c r="A687" t="s">
        <v>207</v>
      </c>
      <c r="B687" t="s">
        <v>461</v>
      </c>
      <c r="C687" t="str">
        <f>VLOOKUP(A687, Database!$A$2:$B$459, 2, FALSE)</f>
        <v>8 Days / 7 Nights</v>
      </c>
      <c r="D687" s="8">
        <f>VLOOKUP(A687, Database!$A$2:$C$459, 3, FALSE)</f>
        <v>1430</v>
      </c>
      <c r="E687" s="8">
        <f>Table1[[#This Row],[Price]]*0.75-Table1[[#This Row],[Cost per unit of resources]]</f>
        <v>1042.5</v>
      </c>
      <c r="F687" s="8">
        <f>VLOOKUP(IFERROR(VALUE(LEFT(C687, SEARCH(" ", C687)-1)), 0),Database!$E$2:$F$22, 2, FALSE)</f>
        <v>30</v>
      </c>
      <c r="G687">
        <f ca="1">RANDBETWEEN(Table1[[#This Row],[Minimum Demand]]-10, Table1[[#This Row],[Maximum Demand]]+10)</f>
        <v>28</v>
      </c>
      <c r="H687">
        <f>VLOOKUP(IFERROR(VALUE(LEFT(C687, SEARCH(" ", C687)-1)), 0),Database!$H$2:$I$22, 2, FALSE)</f>
        <v>33</v>
      </c>
      <c r="I687">
        <f>VLOOKUP(IFERROR(VALUE(LEFT(C687, SEARCH(" ", C687)-1)), 0),Database!$K$2:$L$22, 2, FALSE)</f>
        <v>85</v>
      </c>
      <c r="J68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687">
        <f t="shared" ca="1" si="10"/>
        <v>23</v>
      </c>
    </row>
    <row r="688" spans="1:11" x14ac:dyDescent="0.3">
      <c r="A688" t="s">
        <v>207</v>
      </c>
      <c r="B688" t="s">
        <v>462</v>
      </c>
      <c r="C688" t="str">
        <f>VLOOKUP(A688, Database!$A$2:$B$459, 2, FALSE)</f>
        <v>8 Days / 7 Nights</v>
      </c>
      <c r="D688" s="8">
        <f>VLOOKUP(A688, Database!$A$2:$C$459, 3, FALSE)</f>
        <v>1430</v>
      </c>
      <c r="E688" s="8">
        <f>Table1[[#This Row],[Price]]*0.75-Table1[[#This Row],[Cost per unit of resources]]</f>
        <v>1042.5</v>
      </c>
      <c r="F688" s="8">
        <f>VLOOKUP(IFERROR(VALUE(LEFT(C688, SEARCH(" ", C688)-1)), 0),Database!$E$2:$F$22, 2, FALSE)</f>
        <v>30</v>
      </c>
      <c r="G688">
        <f ca="1">RANDBETWEEN(Table1[[#This Row],[Minimum Demand]]-10, Table1[[#This Row],[Maximum Demand]]+10)</f>
        <v>71</v>
      </c>
      <c r="H688">
        <f>VLOOKUP(IFERROR(VALUE(LEFT(C688, SEARCH(" ", C688)-1)), 0),Database!$H$2:$I$22, 2, FALSE)</f>
        <v>33</v>
      </c>
      <c r="I688">
        <f>VLOOKUP(IFERROR(VALUE(LEFT(C688, SEARCH(" ", C688)-1)), 0),Database!$K$2:$L$22, 2, FALSE)</f>
        <v>85</v>
      </c>
      <c r="J68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688">
        <f t="shared" ca="1" si="10"/>
        <v>32</v>
      </c>
    </row>
    <row r="689" spans="1:11" x14ac:dyDescent="0.3">
      <c r="A689" t="s">
        <v>207</v>
      </c>
      <c r="B689" t="s">
        <v>463</v>
      </c>
      <c r="C689" t="str">
        <f>VLOOKUP(A689, Database!$A$2:$B$459, 2, FALSE)</f>
        <v>8 Days / 7 Nights</v>
      </c>
      <c r="D689" s="8">
        <f>VLOOKUP(A689, Database!$A$2:$C$459, 3, FALSE)</f>
        <v>1430</v>
      </c>
      <c r="E689" s="8">
        <f>Table1[[#This Row],[Price]]*0.75-Table1[[#This Row],[Cost per unit of resources]]</f>
        <v>1042.5</v>
      </c>
      <c r="F689" s="8">
        <f>VLOOKUP(IFERROR(VALUE(LEFT(C689, SEARCH(" ", C689)-1)), 0),Database!$E$2:$F$22, 2, FALSE)</f>
        <v>30</v>
      </c>
      <c r="G689">
        <f ca="1">RANDBETWEEN(Table1[[#This Row],[Minimum Demand]]-10, Table1[[#This Row],[Maximum Demand]]+10)</f>
        <v>37</v>
      </c>
      <c r="H689">
        <f>VLOOKUP(IFERROR(VALUE(LEFT(C689, SEARCH(" ", C689)-1)), 0),Database!$H$2:$I$22, 2, FALSE)</f>
        <v>33</v>
      </c>
      <c r="I689">
        <f>VLOOKUP(IFERROR(VALUE(LEFT(C689, SEARCH(" ", C689)-1)), 0),Database!$K$2:$L$22, 2, FALSE)</f>
        <v>85</v>
      </c>
      <c r="J68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689">
        <f t="shared" ca="1" si="10"/>
        <v>30</v>
      </c>
    </row>
    <row r="690" spans="1:11" x14ac:dyDescent="0.3">
      <c r="A690" t="s">
        <v>208</v>
      </c>
      <c r="B690" t="s">
        <v>461</v>
      </c>
      <c r="C690" t="str">
        <f>VLOOKUP(A690, Database!$A$2:$B$459, 2, FALSE)</f>
        <v>9 Days / 8 Nights</v>
      </c>
      <c r="D690" s="8">
        <f>VLOOKUP(A690, Database!$A$2:$C$459, 3, FALSE)</f>
        <v>1475</v>
      </c>
      <c r="E690" s="8">
        <f>Table1[[#This Row],[Price]]*0.75-Table1[[#This Row],[Cost per unit of resources]]</f>
        <v>1076.25</v>
      </c>
      <c r="F690" s="8">
        <f>VLOOKUP(IFERROR(VALUE(LEFT(C690, SEARCH(" ", C690)-1)), 0),Database!$E$2:$F$22, 2, FALSE)</f>
        <v>30</v>
      </c>
      <c r="G690">
        <f ca="1">RANDBETWEEN(Table1[[#This Row],[Minimum Demand]]-10, Table1[[#This Row],[Maximum Demand]]+10)</f>
        <v>74</v>
      </c>
      <c r="H690">
        <f>VLOOKUP(IFERROR(VALUE(LEFT(C690, SEARCH(" ", C690)-1)), 0),Database!$H$2:$I$22, 2, FALSE)</f>
        <v>33</v>
      </c>
      <c r="I690">
        <f>VLOOKUP(IFERROR(VALUE(LEFT(C690, SEARCH(" ", C690)-1)), 0),Database!$K$2:$L$22, 2, FALSE)</f>
        <v>85</v>
      </c>
      <c r="J69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690">
        <f t="shared" ca="1" si="10"/>
        <v>34</v>
      </c>
    </row>
    <row r="691" spans="1:11" x14ac:dyDescent="0.3">
      <c r="A691" t="s">
        <v>209</v>
      </c>
      <c r="B691" t="s">
        <v>461</v>
      </c>
      <c r="C691" t="str">
        <f>VLOOKUP(A691, Database!$A$2:$B$459, 2, FALSE)</f>
        <v>8 Days / 7 Nights</v>
      </c>
      <c r="D691" s="8">
        <f>VLOOKUP(A691, Database!$A$2:$C$459, 3, FALSE)</f>
        <v>1260</v>
      </c>
      <c r="E691" s="8">
        <f>Table1[[#This Row],[Price]]*0.75-Table1[[#This Row],[Cost per unit of resources]]</f>
        <v>915</v>
      </c>
      <c r="F691" s="8">
        <f>VLOOKUP(IFERROR(VALUE(LEFT(C691, SEARCH(" ", C691)-1)), 0),Database!$E$2:$F$22, 2, FALSE)</f>
        <v>30</v>
      </c>
      <c r="G691">
        <f ca="1">RANDBETWEEN(Table1[[#This Row],[Minimum Demand]]-10, Table1[[#This Row],[Maximum Demand]]+10)</f>
        <v>25</v>
      </c>
      <c r="H691">
        <f>VLOOKUP(IFERROR(VALUE(LEFT(C691, SEARCH(" ", C691)-1)), 0),Database!$H$2:$I$22, 2, FALSE)</f>
        <v>33</v>
      </c>
      <c r="I691">
        <f>VLOOKUP(IFERROR(VALUE(LEFT(C691, SEARCH(" ", C691)-1)), 0),Database!$K$2:$L$22, 2, FALSE)</f>
        <v>85</v>
      </c>
      <c r="J69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691">
        <f t="shared" ca="1" si="10"/>
        <v>20</v>
      </c>
    </row>
    <row r="692" spans="1:11" x14ac:dyDescent="0.3">
      <c r="A692" t="s">
        <v>210</v>
      </c>
      <c r="B692" t="s">
        <v>461</v>
      </c>
      <c r="C692" t="str">
        <f>VLOOKUP(A692, Database!$A$2:$B$459, 2, FALSE)</f>
        <v>5 Days / 4 Nights</v>
      </c>
      <c r="D692" s="8">
        <f>VLOOKUP(A692, Database!$A$2:$C$459, 3, FALSE)</f>
        <v>2280</v>
      </c>
      <c r="E692" s="8">
        <f>Table1[[#This Row],[Price]]*0.75-Table1[[#This Row],[Cost per unit of resources]]</f>
        <v>1690</v>
      </c>
      <c r="F692" s="8">
        <f>VLOOKUP(IFERROR(VALUE(LEFT(C692, SEARCH(" ", C692)-1)), 0),Database!$E$2:$F$22, 2, FALSE)</f>
        <v>20</v>
      </c>
      <c r="G692">
        <f ca="1">RANDBETWEEN(Table1[[#This Row],[Minimum Demand]]-10, Table1[[#This Row],[Maximum Demand]]+10)</f>
        <v>63</v>
      </c>
      <c r="H692">
        <f>VLOOKUP(IFERROR(VALUE(LEFT(C692, SEARCH(" ", C692)-1)), 0),Database!$H$2:$I$22, 2, FALSE)</f>
        <v>50</v>
      </c>
      <c r="I692">
        <f>VLOOKUP(IFERROR(VALUE(LEFT(C692, SEARCH(" ", C692)-1)), 0),Database!$K$2:$L$22, 2, FALSE)</f>
        <v>105</v>
      </c>
      <c r="J69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692">
        <f t="shared" ca="1" si="10"/>
        <v>35</v>
      </c>
    </row>
    <row r="693" spans="1:11" x14ac:dyDescent="0.3">
      <c r="A693" t="s">
        <v>211</v>
      </c>
      <c r="B693" t="s">
        <v>460</v>
      </c>
      <c r="C693" t="str">
        <f>VLOOKUP(A693, Database!$A$2:$B$459, 2, FALSE)</f>
        <v>6 Days / 5 Nights</v>
      </c>
      <c r="D693" s="8">
        <f>VLOOKUP(A693, Database!$A$2:$C$459, 3, FALSE)</f>
        <v>960</v>
      </c>
      <c r="E693" s="8">
        <f>Table1[[#This Row],[Price]]*0.75-Table1[[#This Row],[Cost per unit of resources]]</f>
        <v>700</v>
      </c>
      <c r="F693" s="8">
        <f>VLOOKUP(IFERROR(VALUE(LEFT(C693, SEARCH(" ", C693)-1)), 0),Database!$E$2:$F$22, 2, FALSE)</f>
        <v>20</v>
      </c>
      <c r="G693">
        <f ca="1">RANDBETWEEN(Table1[[#This Row],[Minimum Demand]]-10, Table1[[#This Row],[Maximum Demand]]+10)</f>
        <v>113</v>
      </c>
      <c r="H693">
        <f>VLOOKUP(IFERROR(VALUE(LEFT(C693, SEARCH(" ", C693)-1)), 0),Database!$H$2:$I$22, 2, FALSE)</f>
        <v>50</v>
      </c>
      <c r="I693">
        <f>VLOOKUP(IFERROR(VALUE(LEFT(C693, SEARCH(" ", C693)-1)), 0),Database!$K$2:$L$22, 2, FALSE)</f>
        <v>105</v>
      </c>
      <c r="J69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693">
        <f t="shared" ca="1" si="10"/>
        <v>37</v>
      </c>
    </row>
    <row r="694" spans="1:11" x14ac:dyDescent="0.3">
      <c r="A694" t="s">
        <v>211</v>
      </c>
      <c r="B694" t="s">
        <v>461</v>
      </c>
      <c r="C694" t="str">
        <f>VLOOKUP(A694, Database!$A$2:$B$459, 2, FALSE)</f>
        <v>6 Days / 5 Nights</v>
      </c>
      <c r="D694" s="8">
        <f>VLOOKUP(A694, Database!$A$2:$C$459, 3, FALSE)</f>
        <v>960</v>
      </c>
      <c r="E694" s="8">
        <f>Table1[[#This Row],[Price]]*0.75-Table1[[#This Row],[Cost per unit of resources]]</f>
        <v>700</v>
      </c>
      <c r="F694" s="8">
        <f>VLOOKUP(IFERROR(VALUE(LEFT(C694, SEARCH(" ", C694)-1)), 0),Database!$E$2:$F$22, 2, FALSE)</f>
        <v>20</v>
      </c>
      <c r="G694">
        <f ca="1">RANDBETWEEN(Table1[[#This Row],[Minimum Demand]]-10, Table1[[#This Row],[Maximum Demand]]+10)</f>
        <v>78</v>
      </c>
      <c r="H694">
        <f>VLOOKUP(IFERROR(VALUE(LEFT(C694, SEARCH(" ", C694)-1)), 0),Database!$H$2:$I$22, 2, FALSE)</f>
        <v>50</v>
      </c>
      <c r="I694">
        <f>VLOOKUP(IFERROR(VALUE(LEFT(C694, SEARCH(" ", C694)-1)), 0),Database!$K$2:$L$22, 2, FALSE)</f>
        <v>105</v>
      </c>
      <c r="J69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694">
        <f t="shared" ca="1" si="10"/>
        <v>35</v>
      </c>
    </row>
    <row r="695" spans="1:11" x14ac:dyDescent="0.3">
      <c r="A695" t="s">
        <v>211</v>
      </c>
      <c r="B695" t="s">
        <v>462</v>
      </c>
      <c r="C695" t="str">
        <f>VLOOKUP(A695, Database!$A$2:$B$459, 2, FALSE)</f>
        <v>6 Days / 5 Nights</v>
      </c>
      <c r="D695" s="8">
        <f>VLOOKUP(A695, Database!$A$2:$C$459, 3, FALSE)</f>
        <v>960</v>
      </c>
      <c r="E695" s="8">
        <f>Table1[[#This Row],[Price]]*0.75-Table1[[#This Row],[Cost per unit of resources]]</f>
        <v>700</v>
      </c>
      <c r="F695" s="8">
        <f>VLOOKUP(IFERROR(VALUE(LEFT(C695, SEARCH(" ", C695)-1)), 0),Database!$E$2:$F$22, 2, FALSE)</f>
        <v>20</v>
      </c>
      <c r="G695">
        <f ca="1">RANDBETWEEN(Table1[[#This Row],[Minimum Demand]]-10, Table1[[#This Row],[Maximum Demand]]+10)</f>
        <v>46</v>
      </c>
      <c r="H695">
        <f>VLOOKUP(IFERROR(VALUE(LEFT(C695, SEARCH(" ", C695)-1)), 0),Database!$H$2:$I$22, 2, FALSE)</f>
        <v>50</v>
      </c>
      <c r="I695">
        <f>VLOOKUP(IFERROR(VALUE(LEFT(C695, SEARCH(" ", C695)-1)), 0),Database!$K$2:$L$22, 2, FALSE)</f>
        <v>105</v>
      </c>
      <c r="J69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695">
        <f t="shared" ca="1" si="10"/>
        <v>21</v>
      </c>
    </row>
    <row r="696" spans="1:11" x14ac:dyDescent="0.3">
      <c r="A696" t="s">
        <v>211</v>
      </c>
      <c r="B696" t="s">
        <v>463</v>
      </c>
      <c r="C696" t="str">
        <f>VLOOKUP(A696, Database!$A$2:$B$459, 2, FALSE)</f>
        <v>6 Days / 5 Nights</v>
      </c>
      <c r="D696" s="8">
        <f>VLOOKUP(A696, Database!$A$2:$C$459, 3, FALSE)</f>
        <v>960</v>
      </c>
      <c r="E696" s="8">
        <f>Table1[[#This Row],[Price]]*0.75-Table1[[#This Row],[Cost per unit of resources]]</f>
        <v>700</v>
      </c>
      <c r="F696" s="8">
        <f>VLOOKUP(IFERROR(VALUE(LEFT(C696, SEARCH(" ", C696)-1)), 0),Database!$E$2:$F$22, 2, FALSE)</f>
        <v>20</v>
      </c>
      <c r="G696">
        <f ca="1">RANDBETWEEN(Table1[[#This Row],[Minimum Demand]]-10, Table1[[#This Row],[Maximum Demand]]+10)</f>
        <v>96</v>
      </c>
      <c r="H696">
        <f>VLOOKUP(IFERROR(VALUE(LEFT(C696, SEARCH(" ", C696)-1)), 0),Database!$H$2:$I$22, 2, FALSE)</f>
        <v>50</v>
      </c>
      <c r="I696">
        <f>VLOOKUP(IFERROR(VALUE(LEFT(C696, SEARCH(" ", C696)-1)), 0),Database!$K$2:$L$22, 2, FALSE)</f>
        <v>105</v>
      </c>
      <c r="J69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21</v>
      </c>
      <c r="K696">
        <f t="shared" ca="1" si="10"/>
        <v>26</v>
      </c>
    </row>
    <row r="697" spans="1:11" x14ac:dyDescent="0.3">
      <c r="A697" t="s">
        <v>212</v>
      </c>
      <c r="B697" t="s">
        <v>460</v>
      </c>
      <c r="C697" t="str">
        <f>VLOOKUP(A697, Database!$A$2:$B$459, 2, FALSE)</f>
        <v>7 Days / 6 Nights</v>
      </c>
      <c r="D697" s="8">
        <f>VLOOKUP(A697, Database!$A$2:$C$459, 3, FALSE)</f>
        <v>930</v>
      </c>
      <c r="E697" s="8">
        <f>Table1[[#This Row],[Price]]*0.75-Table1[[#This Row],[Cost per unit of resources]]</f>
        <v>677.5</v>
      </c>
      <c r="F697" s="8">
        <f>VLOOKUP(IFERROR(VALUE(LEFT(C697, SEARCH(" ", C697)-1)), 0),Database!$E$2:$F$22, 2, FALSE)</f>
        <v>20</v>
      </c>
      <c r="G697">
        <f ca="1">RANDBETWEEN(Table1[[#This Row],[Minimum Demand]]-10, Table1[[#This Row],[Maximum Demand]]+10)</f>
        <v>30</v>
      </c>
      <c r="H697">
        <f>VLOOKUP(IFERROR(VALUE(LEFT(C697, SEARCH(" ", C697)-1)), 0),Database!$H$2:$I$22, 2, FALSE)</f>
        <v>33</v>
      </c>
      <c r="I697">
        <f>VLOOKUP(IFERROR(VALUE(LEFT(C697, SEARCH(" ", C697)-1)), 0),Database!$K$2:$L$22, 2, FALSE)</f>
        <v>85</v>
      </c>
      <c r="J69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697">
        <f t="shared" ca="1" si="10"/>
        <v>25</v>
      </c>
    </row>
    <row r="698" spans="1:11" x14ac:dyDescent="0.3">
      <c r="A698" t="s">
        <v>212</v>
      </c>
      <c r="B698" t="s">
        <v>461</v>
      </c>
      <c r="C698" t="str">
        <f>VLOOKUP(A698, Database!$A$2:$B$459, 2, FALSE)</f>
        <v>7 Days / 6 Nights</v>
      </c>
      <c r="D698" s="8">
        <f>VLOOKUP(A698, Database!$A$2:$C$459, 3, FALSE)</f>
        <v>930</v>
      </c>
      <c r="E698" s="8">
        <f>Table1[[#This Row],[Price]]*0.75-Table1[[#This Row],[Cost per unit of resources]]</f>
        <v>677.5</v>
      </c>
      <c r="F698" s="8">
        <f>VLOOKUP(IFERROR(VALUE(LEFT(C698, SEARCH(" ", C698)-1)), 0),Database!$E$2:$F$22, 2, FALSE)</f>
        <v>20</v>
      </c>
      <c r="G698">
        <f ca="1">RANDBETWEEN(Table1[[#This Row],[Minimum Demand]]-10, Table1[[#This Row],[Maximum Demand]]+10)</f>
        <v>59</v>
      </c>
      <c r="H698">
        <f>VLOOKUP(IFERROR(VALUE(LEFT(C698, SEARCH(" ", C698)-1)), 0),Database!$H$2:$I$22, 2, FALSE)</f>
        <v>33</v>
      </c>
      <c r="I698">
        <f>VLOOKUP(IFERROR(VALUE(LEFT(C698, SEARCH(" ", C698)-1)), 0),Database!$K$2:$L$22, 2, FALSE)</f>
        <v>85</v>
      </c>
      <c r="J69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698">
        <f t="shared" ca="1" si="10"/>
        <v>24</v>
      </c>
    </row>
    <row r="699" spans="1:11" x14ac:dyDescent="0.3">
      <c r="A699" t="s">
        <v>212</v>
      </c>
      <c r="B699" t="s">
        <v>462</v>
      </c>
      <c r="C699" t="str">
        <f>VLOOKUP(A699, Database!$A$2:$B$459, 2, FALSE)</f>
        <v>7 Days / 6 Nights</v>
      </c>
      <c r="D699" s="8">
        <f>VLOOKUP(A699, Database!$A$2:$C$459, 3, FALSE)</f>
        <v>930</v>
      </c>
      <c r="E699" s="8">
        <f>Table1[[#This Row],[Price]]*0.75-Table1[[#This Row],[Cost per unit of resources]]</f>
        <v>677.5</v>
      </c>
      <c r="F699" s="8">
        <f>VLOOKUP(IFERROR(VALUE(LEFT(C699, SEARCH(" ", C699)-1)), 0),Database!$E$2:$F$22, 2, FALSE)</f>
        <v>20</v>
      </c>
      <c r="G699">
        <f ca="1">RANDBETWEEN(Table1[[#This Row],[Minimum Demand]]-10, Table1[[#This Row],[Maximum Demand]]+10)</f>
        <v>64</v>
      </c>
      <c r="H699">
        <f>VLOOKUP(IFERROR(VALUE(LEFT(C699, SEARCH(" ", C699)-1)), 0),Database!$H$2:$I$22, 2, FALSE)</f>
        <v>33</v>
      </c>
      <c r="I699">
        <f>VLOOKUP(IFERROR(VALUE(LEFT(C699, SEARCH(" ", C699)-1)), 0),Database!$K$2:$L$22, 2, FALSE)</f>
        <v>85</v>
      </c>
      <c r="J69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699">
        <f t="shared" ca="1" si="10"/>
        <v>36</v>
      </c>
    </row>
    <row r="700" spans="1:11" x14ac:dyDescent="0.3">
      <c r="A700" t="s">
        <v>212</v>
      </c>
      <c r="B700" t="s">
        <v>463</v>
      </c>
      <c r="C700" t="str">
        <f>VLOOKUP(A700, Database!$A$2:$B$459, 2, FALSE)</f>
        <v>7 Days / 6 Nights</v>
      </c>
      <c r="D700" s="8">
        <f>VLOOKUP(A700, Database!$A$2:$C$459, 3, FALSE)</f>
        <v>930</v>
      </c>
      <c r="E700" s="8">
        <f>Table1[[#This Row],[Price]]*0.75-Table1[[#This Row],[Cost per unit of resources]]</f>
        <v>677.5</v>
      </c>
      <c r="F700" s="8">
        <f>VLOOKUP(IFERROR(VALUE(LEFT(C700, SEARCH(" ", C700)-1)), 0),Database!$E$2:$F$22, 2, FALSE)</f>
        <v>20</v>
      </c>
      <c r="G700">
        <f ca="1">RANDBETWEEN(Table1[[#This Row],[Minimum Demand]]-10, Table1[[#This Row],[Maximum Demand]]+10)</f>
        <v>52</v>
      </c>
      <c r="H700">
        <f>VLOOKUP(IFERROR(VALUE(LEFT(C700, SEARCH(" ", C700)-1)), 0),Database!$H$2:$I$22, 2, FALSE)</f>
        <v>33</v>
      </c>
      <c r="I700">
        <f>VLOOKUP(IFERROR(VALUE(LEFT(C700, SEARCH(" ", C700)-1)), 0),Database!$K$2:$L$22, 2, FALSE)</f>
        <v>85</v>
      </c>
      <c r="J70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700">
        <f t="shared" ca="1" si="10"/>
        <v>40</v>
      </c>
    </row>
    <row r="701" spans="1:11" x14ac:dyDescent="0.3">
      <c r="A701" t="s">
        <v>213</v>
      </c>
      <c r="B701" t="s">
        <v>460</v>
      </c>
      <c r="C701" t="str">
        <f>VLOOKUP(A701, Database!$A$2:$B$459, 2, FALSE)</f>
        <v>7 Days / 6 Nights</v>
      </c>
      <c r="D701" s="8">
        <f>VLOOKUP(A701, Database!$A$2:$C$459, 3, FALSE)</f>
        <v>970</v>
      </c>
      <c r="E701" s="8">
        <f>Table1[[#This Row],[Price]]*0.75-Table1[[#This Row],[Cost per unit of resources]]</f>
        <v>707.5</v>
      </c>
      <c r="F701" s="8">
        <f>VLOOKUP(IFERROR(VALUE(LEFT(C701, SEARCH(" ", C701)-1)), 0),Database!$E$2:$F$22, 2, FALSE)</f>
        <v>20</v>
      </c>
      <c r="G701">
        <f ca="1">RANDBETWEEN(Table1[[#This Row],[Minimum Demand]]-10, Table1[[#This Row],[Maximum Demand]]+10)</f>
        <v>44</v>
      </c>
      <c r="H701">
        <f>VLOOKUP(IFERROR(VALUE(LEFT(C701, SEARCH(" ", C701)-1)), 0),Database!$H$2:$I$22, 2, FALSE)</f>
        <v>33</v>
      </c>
      <c r="I701">
        <f>VLOOKUP(IFERROR(VALUE(LEFT(C701, SEARCH(" ", C701)-1)), 0),Database!$K$2:$L$22, 2, FALSE)</f>
        <v>85</v>
      </c>
      <c r="J70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701">
        <f t="shared" ca="1" si="10"/>
        <v>26</v>
      </c>
    </row>
    <row r="702" spans="1:11" x14ac:dyDescent="0.3">
      <c r="A702" t="s">
        <v>213</v>
      </c>
      <c r="B702" t="s">
        <v>461</v>
      </c>
      <c r="C702" t="str">
        <f>VLOOKUP(A702, Database!$A$2:$B$459, 2, FALSE)</f>
        <v>7 Days / 6 Nights</v>
      </c>
      <c r="D702" s="8">
        <f>VLOOKUP(A702, Database!$A$2:$C$459, 3, FALSE)</f>
        <v>970</v>
      </c>
      <c r="E702" s="8">
        <f>Table1[[#This Row],[Price]]*0.75-Table1[[#This Row],[Cost per unit of resources]]</f>
        <v>707.5</v>
      </c>
      <c r="F702" s="8">
        <f>VLOOKUP(IFERROR(VALUE(LEFT(C702, SEARCH(" ", C702)-1)), 0),Database!$E$2:$F$22, 2, FALSE)</f>
        <v>20</v>
      </c>
      <c r="G702">
        <f ca="1">RANDBETWEEN(Table1[[#This Row],[Minimum Demand]]-10, Table1[[#This Row],[Maximum Demand]]+10)</f>
        <v>29</v>
      </c>
      <c r="H702">
        <f>VLOOKUP(IFERROR(VALUE(LEFT(C702, SEARCH(" ", C702)-1)), 0),Database!$H$2:$I$22, 2, FALSE)</f>
        <v>33</v>
      </c>
      <c r="I702">
        <f>VLOOKUP(IFERROR(VALUE(LEFT(C702, SEARCH(" ", C702)-1)), 0),Database!$K$2:$L$22, 2, FALSE)</f>
        <v>85</v>
      </c>
      <c r="J70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702">
        <f t="shared" ca="1" si="10"/>
        <v>40</v>
      </c>
    </row>
    <row r="703" spans="1:11" x14ac:dyDescent="0.3">
      <c r="A703" t="s">
        <v>213</v>
      </c>
      <c r="B703" t="s">
        <v>462</v>
      </c>
      <c r="C703" t="str">
        <f>VLOOKUP(A703, Database!$A$2:$B$459, 2, FALSE)</f>
        <v>7 Days / 6 Nights</v>
      </c>
      <c r="D703" s="8">
        <f>VLOOKUP(A703, Database!$A$2:$C$459, 3, FALSE)</f>
        <v>970</v>
      </c>
      <c r="E703" s="8">
        <f>Table1[[#This Row],[Price]]*0.75-Table1[[#This Row],[Cost per unit of resources]]</f>
        <v>707.5</v>
      </c>
      <c r="F703" s="8">
        <f>VLOOKUP(IFERROR(VALUE(LEFT(C703, SEARCH(" ", C703)-1)), 0),Database!$E$2:$F$22, 2, FALSE)</f>
        <v>20</v>
      </c>
      <c r="G703">
        <f ca="1">RANDBETWEEN(Table1[[#This Row],[Minimum Demand]]-10, Table1[[#This Row],[Maximum Demand]]+10)</f>
        <v>81</v>
      </c>
      <c r="H703">
        <f>VLOOKUP(IFERROR(VALUE(LEFT(C703, SEARCH(" ", C703)-1)), 0),Database!$H$2:$I$22, 2, FALSE)</f>
        <v>33</v>
      </c>
      <c r="I703">
        <f>VLOOKUP(IFERROR(VALUE(LEFT(C703, SEARCH(" ", C703)-1)), 0),Database!$K$2:$L$22, 2, FALSE)</f>
        <v>85</v>
      </c>
      <c r="J70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25</v>
      </c>
      <c r="K703">
        <f t="shared" ca="1" si="10"/>
        <v>31</v>
      </c>
    </row>
    <row r="704" spans="1:11" x14ac:dyDescent="0.3">
      <c r="A704" t="s">
        <v>213</v>
      </c>
      <c r="B704" t="s">
        <v>463</v>
      </c>
      <c r="C704" t="str">
        <f>VLOOKUP(A704, Database!$A$2:$B$459, 2, FALSE)</f>
        <v>7 Days / 6 Nights</v>
      </c>
      <c r="D704" s="8">
        <f>VLOOKUP(A704, Database!$A$2:$C$459, 3, FALSE)</f>
        <v>970</v>
      </c>
      <c r="E704" s="8">
        <f>Table1[[#This Row],[Price]]*0.75-Table1[[#This Row],[Cost per unit of resources]]</f>
        <v>707.5</v>
      </c>
      <c r="F704" s="8">
        <f>VLOOKUP(IFERROR(VALUE(LEFT(C704, SEARCH(" ", C704)-1)), 0),Database!$E$2:$F$22, 2, FALSE)</f>
        <v>20</v>
      </c>
      <c r="G704">
        <f ca="1">RANDBETWEEN(Table1[[#This Row],[Minimum Demand]]-10, Table1[[#This Row],[Maximum Demand]]+10)</f>
        <v>90</v>
      </c>
      <c r="H704">
        <f>VLOOKUP(IFERROR(VALUE(LEFT(C704, SEARCH(" ", C704)-1)), 0),Database!$H$2:$I$22, 2, FALSE)</f>
        <v>33</v>
      </c>
      <c r="I704">
        <f>VLOOKUP(IFERROR(VALUE(LEFT(C704, SEARCH(" ", C704)-1)), 0),Database!$K$2:$L$22, 2, FALSE)</f>
        <v>85</v>
      </c>
      <c r="J70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704">
        <f t="shared" ca="1" si="10"/>
        <v>22</v>
      </c>
    </row>
    <row r="705" spans="1:11" x14ac:dyDescent="0.3">
      <c r="A705" t="s">
        <v>214</v>
      </c>
      <c r="B705" t="s">
        <v>460</v>
      </c>
      <c r="C705" t="str">
        <f>VLOOKUP(A705, Database!$A$2:$B$459, 2, FALSE)</f>
        <v>8 Days / 7 Nights</v>
      </c>
      <c r="D705" s="8">
        <f>VLOOKUP(A705, Database!$A$2:$C$459, 3, FALSE)</f>
        <v>1320</v>
      </c>
      <c r="E705" s="8">
        <f>Table1[[#This Row],[Price]]*0.75-Table1[[#This Row],[Cost per unit of resources]]</f>
        <v>960</v>
      </c>
      <c r="F705" s="8">
        <f>VLOOKUP(IFERROR(VALUE(LEFT(C705, SEARCH(" ", C705)-1)), 0),Database!$E$2:$F$22, 2, FALSE)</f>
        <v>30</v>
      </c>
      <c r="G705">
        <f ca="1">RANDBETWEEN(Table1[[#This Row],[Minimum Demand]]-10, Table1[[#This Row],[Maximum Demand]]+10)</f>
        <v>36</v>
      </c>
      <c r="H705">
        <f>VLOOKUP(IFERROR(VALUE(LEFT(C705, SEARCH(" ", C705)-1)), 0),Database!$H$2:$I$22, 2, FALSE)</f>
        <v>33</v>
      </c>
      <c r="I705">
        <f>VLOOKUP(IFERROR(VALUE(LEFT(C705, SEARCH(" ", C705)-1)), 0),Database!$K$2:$L$22, 2, FALSE)</f>
        <v>85</v>
      </c>
      <c r="J70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705">
        <f t="shared" ca="1" si="10"/>
        <v>21</v>
      </c>
    </row>
    <row r="706" spans="1:11" x14ac:dyDescent="0.3">
      <c r="A706" t="s">
        <v>214</v>
      </c>
      <c r="B706" t="s">
        <v>461</v>
      </c>
      <c r="C706" t="str">
        <f>VLOOKUP(A706, Database!$A$2:$B$459, 2, FALSE)</f>
        <v>8 Days / 7 Nights</v>
      </c>
      <c r="D706" s="8">
        <f>VLOOKUP(A706, Database!$A$2:$C$459, 3, FALSE)</f>
        <v>1320</v>
      </c>
      <c r="E706" s="8">
        <f>Table1[[#This Row],[Price]]*0.75-Table1[[#This Row],[Cost per unit of resources]]</f>
        <v>960</v>
      </c>
      <c r="F706" s="8">
        <f>VLOOKUP(IFERROR(VALUE(LEFT(C706, SEARCH(" ", C706)-1)), 0),Database!$E$2:$F$22, 2, FALSE)</f>
        <v>30</v>
      </c>
      <c r="G706">
        <f ca="1">RANDBETWEEN(Table1[[#This Row],[Minimum Demand]]-10, Table1[[#This Row],[Maximum Demand]]+10)</f>
        <v>25</v>
      </c>
      <c r="H706">
        <f>VLOOKUP(IFERROR(VALUE(LEFT(C706, SEARCH(" ", C706)-1)), 0),Database!$H$2:$I$22, 2, FALSE)</f>
        <v>33</v>
      </c>
      <c r="I706">
        <f>VLOOKUP(IFERROR(VALUE(LEFT(C706, SEARCH(" ", C706)-1)), 0),Database!$K$2:$L$22, 2, FALSE)</f>
        <v>85</v>
      </c>
      <c r="J70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706">
        <f t="shared" ref="K706:K769" ca="1" si="11">RANDBETWEEN(20, 40)</f>
        <v>29</v>
      </c>
    </row>
    <row r="707" spans="1:11" x14ac:dyDescent="0.3">
      <c r="A707" t="s">
        <v>214</v>
      </c>
      <c r="B707" t="s">
        <v>462</v>
      </c>
      <c r="C707" t="str">
        <f>VLOOKUP(A707, Database!$A$2:$B$459, 2, FALSE)</f>
        <v>8 Days / 7 Nights</v>
      </c>
      <c r="D707" s="8">
        <f>VLOOKUP(A707, Database!$A$2:$C$459, 3, FALSE)</f>
        <v>1320</v>
      </c>
      <c r="E707" s="8">
        <f>Table1[[#This Row],[Price]]*0.75-Table1[[#This Row],[Cost per unit of resources]]</f>
        <v>960</v>
      </c>
      <c r="F707" s="8">
        <f>VLOOKUP(IFERROR(VALUE(LEFT(C707, SEARCH(" ", C707)-1)), 0),Database!$E$2:$F$22, 2, FALSE)</f>
        <v>30</v>
      </c>
      <c r="G707">
        <f ca="1">RANDBETWEEN(Table1[[#This Row],[Minimum Demand]]-10, Table1[[#This Row],[Maximum Demand]]+10)</f>
        <v>95</v>
      </c>
      <c r="H707">
        <f>VLOOKUP(IFERROR(VALUE(LEFT(C707, SEARCH(" ", C707)-1)), 0),Database!$H$2:$I$22, 2, FALSE)</f>
        <v>33</v>
      </c>
      <c r="I707">
        <f>VLOOKUP(IFERROR(VALUE(LEFT(C707, SEARCH(" ", C707)-1)), 0),Database!$K$2:$L$22, 2, FALSE)</f>
        <v>85</v>
      </c>
      <c r="J70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707">
        <f t="shared" ca="1" si="11"/>
        <v>30</v>
      </c>
    </row>
    <row r="708" spans="1:11" x14ac:dyDescent="0.3">
      <c r="A708" t="s">
        <v>214</v>
      </c>
      <c r="B708" t="s">
        <v>463</v>
      </c>
      <c r="C708" t="str">
        <f>VLOOKUP(A708, Database!$A$2:$B$459, 2, FALSE)</f>
        <v>8 Days / 7 Nights</v>
      </c>
      <c r="D708" s="8">
        <f>VLOOKUP(A708, Database!$A$2:$C$459, 3, FALSE)</f>
        <v>1320</v>
      </c>
      <c r="E708" s="8">
        <f>Table1[[#This Row],[Price]]*0.75-Table1[[#This Row],[Cost per unit of resources]]</f>
        <v>960</v>
      </c>
      <c r="F708" s="8">
        <f>VLOOKUP(IFERROR(VALUE(LEFT(C708, SEARCH(" ", C708)-1)), 0),Database!$E$2:$F$22, 2, FALSE)</f>
        <v>30</v>
      </c>
      <c r="G708">
        <f ca="1">RANDBETWEEN(Table1[[#This Row],[Minimum Demand]]-10, Table1[[#This Row],[Maximum Demand]]+10)</f>
        <v>69</v>
      </c>
      <c r="H708">
        <f>VLOOKUP(IFERROR(VALUE(LEFT(C708, SEARCH(" ", C708)-1)), 0),Database!$H$2:$I$22, 2, FALSE)</f>
        <v>33</v>
      </c>
      <c r="I708">
        <f>VLOOKUP(IFERROR(VALUE(LEFT(C708, SEARCH(" ", C708)-1)), 0),Database!$K$2:$L$22, 2, FALSE)</f>
        <v>85</v>
      </c>
      <c r="J70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708">
        <f t="shared" ca="1" si="11"/>
        <v>22</v>
      </c>
    </row>
    <row r="709" spans="1:11" x14ac:dyDescent="0.3">
      <c r="A709" t="s">
        <v>215</v>
      </c>
      <c r="B709" t="s">
        <v>460</v>
      </c>
      <c r="C709" t="str">
        <f>VLOOKUP(A709, Database!$A$2:$B$459, 2, FALSE)</f>
        <v>8 Days / 7 Nights</v>
      </c>
      <c r="D709" s="8">
        <f>VLOOKUP(A709, Database!$A$2:$C$459, 3, FALSE)</f>
        <v>1200</v>
      </c>
      <c r="E709" s="8">
        <f>Table1[[#This Row],[Price]]*0.75-Table1[[#This Row],[Cost per unit of resources]]</f>
        <v>870</v>
      </c>
      <c r="F709" s="8">
        <f>VLOOKUP(IFERROR(VALUE(LEFT(C709, SEARCH(" ", C709)-1)), 0),Database!$E$2:$F$22, 2, FALSE)</f>
        <v>30</v>
      </c>
      <c r="G709">
        <f ca="1">RANDBETWEEN(Table1[[#This Row],[Minimum Demand]]-10, Table1[[#This Row],[Maximum Demand]]+10)</f>
        <v>83</v>
      </c>
      <c r="H709">
        <f>VLOOKUP(IFERROR(VALUE(LEFT(C709, SEARCH(" ", C709)-1)), 0),Database!$H$2:$I$22, 2, FALSE)</f>
        <v>33</v>
      </c>
      <c r="I709">
        <f>VLOOKUP(IFERROR(VALUE(LEFT(C709, SEARCH(" ", C709)-1)), 0),Database!$K$2:$L$22, 2, FALSE)</f>
        <v>85</v>
      </c>
      <c r="J70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27</v>
      </c>
      <c r="K709">
        <f t="shared" ca="1" si="11"/>
        <v>34</v>
      </c>
    </row>
    <row r="710" spans="1:11" x14ac:dyDescent="0.3">
      <c r="A710" t="s">
        <v>215</v>
      </c>
      <c r="B710" t="s">
        <v>461</v>
      </c>
      <c r="C710" t="str">
        <f>VLOOKUP(A710, Database!$A$2:$B$459, 2, FALSE)</f>
        <v>8 Days / 7 Nights</v>
      </c>
      <c r="D710" s="8">
        <f>VLOOKUP(A710, Database!$A$2:$C$459, 3, FALSE)</f>
        <v>1200</v>
      </c>
      <c r="E710" s="8">
        <f>Table1[[#This Row],[Price]]*0.75-Table1[[#This Row],[Cost per unit of resources]]</f>
        <v>870</v>
      </c>
      <c r="F710" s="8">
        <f>VLOOKUP(IFERROR(VALUE(LEFT(C710, SEARCH(" ", C710)-1)), 0),Database!$E$2:$F$22, 2, FALSE)</f>
        <v>30</v>
      </c>
      <c r="G710">
        <f ca="1">RANDBETWEEN(Table1[[#This Row],[Minimum Demand]]-10, Table1[[#This Row],[Maximum Demand]]+10)</f>
        <v>36</v>
      </c>
      <c r="H710">
        <f>VLOOKUP(IFERROR(VALUE(LEFT(C710, SEARCH(" ", C710)-1)), 0),Database!$H$2:$I$22, 2, FALSE)</f>
        <v>33</v>
      </c>
      <c r="I710">
        <f>VLOOKUP(IFERROR(VALUE(LEFT(C710, SEARCH(" ", C710)-1)), 0),Database!$K$2:$L$22, 2, FALSE)</f>
        <v>85</v>
      </c>
      <c r="J71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710">
        <f t="shared" ca="1" si="11"/>
        <v>27</v>
      </c>
    </row>
    <row r="711" spans="1:11" x14ac:dyDescent="0.3">
      <c r="A711" t="s">
        <v>215</v>
      </c>
      <c r="B711" t="s">
        <v>462</v>
      </c>
      <c r="C711" t="str">
        <f>VLOOKUP(A711, Database!$A$2:$B$459, 2, FALSE)</f>
        <v>8 Days / 7 Nights</v>
      </c>
      <c r="D711" s="8">
        <f>VLOOKUP(A711, Database!$A$2:$C$459, 3, FALSE)</f>
        <v>1200</v>
      </c>
      <c r="E711" s="8">
        <f>Table1[[#This Row],[Price]]*0.75-Table1[[#This Row],[Cost per unit of resources]]</f>
        <v>870</v>
      </c>
      <c r="F711" s="8">
        <f>VLOOKUP(IFERROR(VALUE(LEFT(C711, SEARCH(" ", C711)-1)), 0),Database!$E$2:$F$22, 2, FALSE)</f>
        <v>30</v>
      </c>
      <c r="G711">
        <f ca="1">RANDBETWEEN(Table1[[#This Row],[Minimum Demand]]-10, Table1[[#This Row],[Maximum Demand]]+10)</f>
        <v>32</v>
      </c>
      <c r="H711">
        <f>VLOOKUP(IFERROR(VALUE(LEFT(C711, SEARCH(" ", C711)-1)), 0),Database!$H$2:$I$22, 2, FALSE)</f>
        <v>33</v>
      </c>
      <c r="I711">
        <f>VLOOKUP(IFERROR(VALUE(LEFT(C711, SEARCH(" ", C711)-1)), 0),Database!$K$2:$L$22, 2, FALSE)</f>
        <v>85</v>
      </c>
      <c r="J71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711">
        <f t="shared" ca="1" si="11"/>
        <v>22</v>
      </c>
    </row>
    <row r="712" spans="1:11" x14ac:dyDescent="0.3">
      <c r="A712" t="s">
        <v>215</v>
      </c>
      <c r="B712" t="s">
        <v>463</v>
      </c>
      <c r="C712" t="str">
        <f>VLOOKUP(A712, Database!$A$2:$B$459, 2, FALSE)</f>
        <v>8 Days / 7 Nights</v>
      </c>
      <c r="D712" s="8">
        <f>VLOOKUP(A712, Database!$A$2:$C$459, 3, FALSE)</f>
        <v>1200</v>
      </c>
      <c r="E712" s="8">
        <f>Table1[[#This Row],[Price]]*0.75-Table1[[#This Row],[Cost per unit of resources]]</f>
        <v>870</v>
      </c>
      <c r="F712" s="8">
        <f>VLOOKUP(IFERROR(VALUE(LEFT(C712, SEARCH(" ", C712)-1)), 0),Database!$E$2:$F$22, 2, FALSE)</f>
        <v>30</v>
      </c>
      <c r="G712">
        <f ca="1">RANDBETWEEN(Table1[[#This Row],[Minimum Demand]]-10, Table1[[#This Row],[Maximum Demand]]+10)</f>
        <v>24</v>
      </c>
      <c r="H712">
        <f>VLOOKUP(IFERROR(VALUE(LEFT(C712, SEARCH(" ", C712)-1)), 0),Database!$H$2:$I$22, 2, FALSE)</f>
        <v>33</v>
      </c>
      <c r="I712">
        <f>VLOOKUP(IFERROR(VALUE(LEFT(C712, SEARCH(" ", C712)-1)), 0),Database!$K$2:$L$22, 2, FALSE)</f>
        <v>85</v>
      </c>
      <c r="J71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712">
        <f t="shared" ca="1" si="11"/>
        <v>20</v>
      </c>
    </row>
    <row r="713" spans="1:11" x14ac:dyDescent="0.3">
      <c r="A713" t="s">
        <v>216</v>
      </c>
      <c r="B713" t="s">
        <v>460</v>
      </c>
      <c r="C713" t="str">
        <f>VLOOKUP(A713, Database!$A$2:$B$459, 2, FALSE)</f>
        <v>8 Days / 7 Nights</v>
      </c>
      <c r="D713" s="8">
        <f>VLOOKUP(A713, Database!$A$2:$C$459, 3, FALSE)</f>
        <v>980</v>
      </c>
      <c r="E713" s="8">
        <f>Table1[[#This Row],[Price]]*0.75-Table1[[#This Row],[Cost per unit of resources]]</f>
        <v>705</v>
      </c>
      <c r="F713" s="8">
        <f>VLOOKUP(IFERROR(VALUE(LEFT(C713, SEARCH(" ", C713)-1)), 0),Database!$E$2:$F$22, 2, FALSE)</f>
        <v>30</v>
      </c>
      <c r="G713">
        <f ca="1">RANDBETWEEN(Table1[[#This Row],[Minimum Demand]]-10, Table1[[#This Row],[Maximum Demand]]+10)</f>
        <v>25</v>
      </c>
      <c r="H713">
        <f>VLOOKUP(IFERROR(VALUE(LEFT(C713, SEARCH(" ", C713)-1)), 0),Database!$H$2:$I$22, 2, FALSE)</f>
        <v>33</v>
      </c>
      <c r="I713">
        <f>VLOOKUP(IFERROR(VALUE(LEFT(C713, SEARCH(" ", C713)-1)), 0),Database!$K$2:$L$22, 2, FALSE)</f>
        <v>85</v>
      </c>
      <c r="J71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713">
        <f t="shared" ca="1" si="11"/>
        <v>26</v>
      </c>
    </row>
    <row r="714" spans="1:11" x14ac:dyDescent="0.3">
      <c r="A714" t="s">
        <v>216</v>
      </c>
      <c r="B714" t="s">
        <v>461</v>
      </c>
      <c r="C714" t="str">
        <f>VLOOKUP(A714, Database!$A$2:$B$459, 2, FALSE)</f>
        <v>8 Days / 7 Nights</v>
      </c>
      <c r="D714" s="8">
        <f>VLOOKUP(A714, Database!$A$2:$C$459, 3, FALSE)</f>
        <v>980</v>
      </c>
      <c r="E714" s="8">
        <f>Table1[[#This Row],[Price]]*0.75-Table1[[#This Row],[Cost per unit of resources]]</f>
        <v>705</v>
      </c>
      <c r="F714" s="8">
        <f>VLOOKUP(IFERROR(VALUE(LEFT(C714, SEARCH(" ", C714)-1)), 0),Database!$E$2:$F$22, 2, FALSE)</f>
        <v>30</v>
      </c>
      <c r="G714">
        <f ca="1">RANDBETWEEN(Table1[[#This Row],[Minimum Demand]]-10, Table1[[#This Row],[Maximum Demand]]+10)</f>
        <v>52</v>
      </c>
      <c r="H714">
        <f>VLOOKUP(IFERROR(VALUE(LEFT(C714, SEARCH(" ", C714)-1)), 0),Database!$H$2:$I$22, 2, FALSE)</f>
        <v>33</v>
      </c>
      <c r="I714">
        <f>VLOOKUP(IFERROR(VALUE(LEFT(C714, SEARCH(" ", C714)-1)), 0),Database!$K$2:$L$22, 2, FALSE)</f>
        <v>85</v>
      </c>
      <c r="J71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714">
        <f t="shared" ca="1" si="11"/>
        <v>23</v>
      </c>
    </row>
    <row r="715" spans="1:11" x14ac:dyDescent="0.3">
      <c r="A715" t="s">
        <v>216</v>
      </c>
      <c r="B715" t="s">
        <v>462</v>
      </c>
      <c r="C715" t="str">
        <f>VLOOKUP(A715, Database!$A$2:$B$459, 2, FALSE)</f>
        <v>8 Days / 7 Nights</v>
      </c>
      <c r="D715" s="8">
        <f>VLOOKUP(A715, Database!$A$2:$C$459, 3, FALSE)</f>
        <v>980</v>
      </c>
      <c r="E715" s="8">
        <f>Table1[[#This Row],[Price]]*0.75-Table1[[#This Row],[Cost per unit of resources]]</f>
        <v>705</v>
      </c>
      <c r="F715" s="8">
        <f>VLOOKUP(IFERROR(VALUE(LEFT(C715, SEARCH(" ", C715)-1)), 0),Database!$E$2:$F$22, 2, FALSE)</f>
        <v>30</v>
      </c>
      <c r="G715">
        <f ca="1">RANDBETWEEN(Table1[[#This Row],[Minimum Demand]]-10, Table1[[#This Row],[Maximum Demand]]+10)</f>
        <v>48</v>
      </c>
      <c r="H715">
        <f>VLOOKUP(IFERROR(VALUE(LEFT(C715, SEARCH(" ", C715)-1)), 0),Database!$H$2:$I$22, 2, FALSE)</f>
        <v>33</v>
      </c>
      <c r="I715">
        <f>VLOOKUP(IFERROR(VALUE(LEFT(C715, SEARCH(" ", C715)-1)), 0),Database!$K$2:$L$22, 2, FALSE)</f>
        <v>85</v>
      </c>
      <c r="J71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715">
        <f t="shared" ca="1" si="11"/>
        <v>22</v>
      </c>
    </row>
    <row r="716" spans="1:11" x14ac:dyDescent="0.3">
      <c r="A716" t="s">
        <v>216</v>
      </c>
      <c r="B716" t="s">
        <v>463</v>
      </c>
      <c r="C716" t="str">
        <f>VLOOKUP(A716, Database!$A$2:$B$459, 2, FALSE)</f>
        <v>8 Days / 7 Nights</v>
      </c>
      <c r="D716" s="8">
        <f>VLOOKUP(A716, Database!$A$2:$C$459, 3, FALSE)</f>
        <v>980</v>
      </c>
      <c r="E716" s="8">
        <f>Table1[[#This Row],[Price]]*0.75-Table1[[#This Row],[Cost per unit of resources]]</f>
        <v>705</v>
      </c>
      <c r="F716" s="8">
        <f>VLOOKUP(IFERROR(VALUE(LEFT(C716, SEARCH(" ", C716)-1)), 0),Database!$E$2:$F$22, 2, FALSE)</f>
        <v>30</v>
      </c>
      <c r="G716">
        <f ca="1">RANDBETWEEN(Table1[[#This Row],[Minimum Demand]]-10, Table1[[#This Row],[Maximum Demand]]+10)</f>
        <v>35</v>
      </c>
      <c r="H716">
        <f>VLOOKUP(IFERROR(VALUE(LEFT(C716, SEARCH(" ", C716)-1)), 0),Database!$H$2:$I$22, 2, FALSE)</f>
        <v>33</v>
      </c>
      <c r="I716">
        <f>VLOOKUP(IFERROR(VALUE(LEFT(C716, SEARCH(" ", C716)-1)), 0),Database!$K$2:$L$22, 2, FALSE)</f>
        <v>85</v>
      </c>
      <c r="J71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716">
        <f t="shared" ca="1" si="11"/>
        <v>25</v>
      </c>
    </row>
    <row r="717" spans="1:11" x14ac:dyDescent="0.3">
      <c r="A717" t="s">
        <v>217</v>
      </c>
      <c r="B717" t="s">
        <v>460</v>
      </c>
      <c r="C717" t="str">
        <f>VLOOKUP(A717, Database!$A$2:$B$459, 2, FALSE)</f>
        <v>10 Days / 9 Nights</v>
      </c>
      <c r="D717" s="8">
        <f>VLOOKUP(A717, Database!$A$2:$C$459, 3, FALSE)</f>
        <v>1430</v>
      </c>
      <c r="E717" s="8">
        <f>Table1[[#This Row],[Price]]*0.75-Table1[[#This Row],[Cost per unit of resources]]</f>
        <v>1042.5</v>
      </c>
      <c r="F717" s="8">
        <f>VLOOKUP(IFERROR(VALUE(LEFT(C717, SEARCH(" ", C717)-1)), 0),Database!$E$2:$F$22, 2, FALSE)</f>
        <v>30</v>
      </c>
      <c r="G717">
        <f ca="1">RANDBETWEEN(Table1[[#This Row],[Minimum Demand]]-10, Table1[[#This Row],[Maximum Demand]]+10)</f>
        <v>93</v>
      </c>
      <c r="H717">
        <f>VLOOKUP(IFERROR(VALUE(LEFT(C717, SEARCH(" ", C717)-1)), 0),Database!$H$2:$I$22, 2, FALSE)</f>
        <v>33</v>
      </c>
      <c r="I717">
        <f>VLOOKUP(IFERROR(VALUE(LEFT(C717, SEARCH(" ", C717)-1)), 0),Database!$K$2:$L$22, 2, FALSE)</f>
        <v>85</v>
      </c>
      <c r="J71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717">
        <f t="shared" ca="1" si="11"/>
        <v>40</v>
      </c>
    </row>
    <row r="718" spans="1:11" x14ac:dyDescent="0.3">
      <c r="A718" t="s">
        <v>217</v>
      </c>
      <c r="B718" t="s">
        <v>461</v>
      </c>
      <c r="C718" t="str">
        <f>VLOOKUP(A718, Database!$A$2:$B$459, 2, FALSE)</f>
        <v>10 Days / 9 Nights</v>
      </c>
      <c r="D718" s="8">
        <f>VLOOKUP(A718, Database!$A$2:$C$459, 3, FALSE)</f>
        <v>1430</v>
      </c>
      <c r="E718" s="8">
        <f>Table1[[#This Row],[Price]]*0.75-Table1[[#This Row],[Cost per unit of resources]]</f>
        <v>1042.5</v>
      </c>
      <c r="F718" s="8">
        <f>VLOOKUP(IFERROR(VALUE(LEFT(C718, SEARCH(" ", C718)-1)), 0),Database!$E$2:$F$22, 2, FALSE)</f>
        <v>30</v>
      </c>
      <c r="G718">
        <f ca="1">RANDBETWEEN(Table1[[#This Row],[Minimum Demand]]-10, Table1[[#This Row],[Maximum Demand]]+10)</f>
        <v>57</v>
      </c>
      <c r="H718">
        <f>VLOOKUP(IFERROR(VALUE(LEFT(C718, SEARCH(" ", C718)-1)), 0),Database!$H$2:$I$22, 2, FALSE)</f>
        <v>33</v>
      </c>
      <c r="I718">
        <f>VLOOKUP(IFERROR(VALUE(LEFT(C718, SEARCH(" ", C718)-1)), 0),Database!$K$2:$L$22, 2, FALSE)</f>
        <v>85</v>
      </c>
      <c r="J71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718">
        <f t="shared" ca="1" si="11"/>
        <v>39</v>
      </c>
    </row>
    <row r="719" spans="1:11" x14ac:dyDescent="0.3">
      <c r="A719" t="s">
        <v>217</v>
      </c>
      <c r="B719" t="s">
        <v>462</v>
      </c>
      <c r="C719" t="str">
        <f>VLOOKUP(A719, Database!$A$2:$B$459, 2, FALSE)</f>
        <v>10 Days / 9 Nights</v>
      </c>
      <c r="D719" s="8">
        <f>VLOOKUP(A719, Database!$A$2:$C$459, 3, FALSE)</f>
        <v>1430</v>
      </c>
      <c r="E719" s="8">
        <f>Table1[[#This Row],[Price]]*0.75-Table1[[#This Row],[Cost per unit of resources]]</f>
        <v>1042.5</v>
      </c>
      <c r="F719" s="8">
        <f>VLOOKUP(IFERROR(VALUE(LEFT(C719, SEARCH(" ", C719)-1)), 0),Database!$E$2:$F$22, 2, FALSE)</f>
        <v>30</v>
      </c>
      <c r="G719">
        <f ca="1">RANDBETWEEN(Table1[[#This Row],[Minimum Demand]]-10, Table1[[#This Row],[Maximum Demand]]+10)</f>
        <v>94</v>
      </c>
      <c r="H719">
        <f>VLOOKUP(IFERROR(VALUE(LEFT(C719, SEARCH(" ", C719)-1)), 0),Database!$H$2:$I$22, 2, FALSE)</f>
        <v>33</v>
      </c>
      <c r="I719">
        <f>VLOOKUP(IFERROR(VALUE(LEFT(C719, SEARCH(" ", C719)-1)), 0),Database!$K$2:$L$22, 2, FALSE)</f>
        <v>85</v>
      </c>
      <c r="J71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719">
        <f t="shared" ca="1" si="11"/>
        <v>32</v>
      </c>
    </row>
    <row r="720" spans="1:11" x14ac:dyDescent="0.3">
      <c r="A720" t="s">
        <v>217</v>
      </c>
      <c r="B720" t="s">
        <v>463</v>
      </c>
      <c r="C720" t="str">
        <f>VLOOKUP(A720, Database!$A$2:$B$459, 2, FALSE)</f>
        <v>10 Days / 9 Nights</v>
      </c>
      <c r="D720" s="8">
        <f>VLOOKUP(A720, Database!$A$2:$C$459, 3, FALSE)</f>
        <v>1430</v>
      </c>
      <c r="E720" s="8">
        <f>Table1[[#This Row],[Price]]*0.75-Table1[[#This Row],[Cost per unit of resources]]</f>
        <v>1042.5</v>
      </c>
      <c r="F720" s="8">
        <f>VLOOKUP(IFERROR(VALUE(LEFT(C720, SEARCH(" ", C720)-1)), 0),Database!$E$2:$F$22, 2, FALSE)</f>
        <v>30</v>
      </c>
      <c r="G720">
        <f ca="1">RANDBETWEEN(Table1[[#This Row],[Minimum Demand]]-10, Table1[[#This Row],[Maximum Demand]]+10)</f>
        <v>57</v>
      </c>
      <c r="H720">
        <f>VLOOKUP(IFERROR(VALUE(LEFT(C720, SEARCH(" ", C720)-1)), 0),Database!$H$2:$I$22, 2, FALSE)</f>
        <v>33</v>
      </c>
      <c r="I720">
        <f>VLOOKUP(IFERROR(VALUE(LEFT(C720, SEARCH(" ", C720)-1)), 0),Database!$K$2:$L$22, 2, FALSE)</f>
        <v>85</v>
      </c>
      <c r="J72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720">
        <f t="shared" ca="1" si="11"/>
        <v>31</v>
      </c>
    </row>
    <row r="721" spans="1:11" x14ac:dyDescent="0.3">
      <c r="A721" t="s">
        <v>218</v>
      </c>
      <c r="B721" t="s">
        <v>460</v>
      </c>
      <c r="C721" t="str">
        <f>VLOOKUP(A721, Database!$A$2:$B$459, 2, FALSE)</f>
        <v>10 Days / 9 Nights</v>
      </c>
      <c r="D721" s="8">
        <f>VLOOKUP(A721, Database!$A$2:$C$459, 3, FALSE)</f>
        <v>1465</v>
      </c>
      <c r="E721" s="8">
        <f>Table1[[#This Row],[Price]]*0.75-Table1[[#This Row],[Cost per unit of resources]]</f>
        <v>1068.75</v>
      </c>
      <c r="F721" s="8">
        <f>VLOOKUP(IFERROR(VALUE(LEFT(C721, SEARCH(" ", C721)-1)), 0),Database!$E$2:$F$22, 2, FALSE)</f>
        <v>30</v>
      </c>
      <c r="G721">
        <f ca="1">RANDBETWEEN(Table1[[#This Row],[Minimum Demand]]-10, Table1[[#This Row],[Maximum Demand]]+10)</f>
        <v>84</v>
      </c>
      <c r="H721">
        <f>VLOOKUP(IFERROR(VALUE(LEFT(C721, SEARCH(" ", C721)-1)), 0),Database!$H$2:$I$22, 2, FALSE)</f>
        <v>33</v>
      </c>
      <c r="I721">
        <f>VLOOKUP(IFERROR(VALUE(LEFT(C721, SEARCH(" ", C721)-1)), 0),Database!$K$2:$L$22, 2, FALSE)</f>
        <v>85</v>
      </c>
      <c r="J72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18</v>
      </c>
      <c r="K721">
        <f t="shared" ca="1" si="11"/>
        <v>22</v>
      </c>
    </row>
    <row r="722" spans="1:11" x14ac:dyDescent="0.3">
      <c r="A722" t="s">
        <v>218</v>
      </c>
      <c r="B722" t="s">
        <v>461</v>
      </c>
      <c r="C722" t="str">
        <f>VLOOKUP(A722, Database!$A$2:$B$459, 2, FALSE)</f>
        <v>10 Days / 9 Nights</v>
      </c>
      <c r="D722" s="8">
        <f>VLOOKUP(A722, Database!$A$2:$C$459, 3, FALSE)</f>
        <v>1465</v>
      </c>
      <c r="E722" s="8">
        <f>Table1[[#This Row],[Price]]*0.75-Table1[[#This Row],[Cost per unit of resources]]</f>
        <v>1068.75</v>
      </c>
      <c r="F722" s="8">
        <f>VLOOKUP(IFERROR(VALUE(LEFT(C722, SEARCH(" ", C722)-1)), 0),Database!$E$2:$F$22, 2, FALSE)</f>
        <v>30</v>
      </c>
      <c r="G722">
        <f ca="1">RANDBETWEEN(Table1[[#This Row],[Minimum Demand]]-10, Table1[[#This Row],[Maximum Demand]]+10)</f>
        <v>93</v>
      </c>
      <c r="H722">
        <f>VLOOKUP(IFERROR(VALUE(LEFT(C722, SEARCH(" ", C722)-1)), 0),Database!$H$2:$I$22, 2, FALSE)</f>
        <v>33</v>
      </c>
      <c r="I722">
        <f>VLOOKUP(IFERROR(VALUE(LEFT(C722, SEARCH(" ", C722)-1)), 0),Database!$K$2:$L$22, 2, FALSE)</f>
        <v>85</v>
      </c>
      <c r="J72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722">
        <f t="shared" ca="1" si="11"/>
        <v>35</v>
      </c>
    </row>
    <row r="723" spans="1:11" x14ac:dyDescent="0.3">
      <c r="A723" t="s">
        <v>218</v>
      </c>
      <c r="B723" t="s">
        <v>462</v>
      </c>
      <c r="C723" t="str">
        <f>VLOOKUP(A723, Database!$A$2:$B$459, 2, FALSE)</f>
        <v>10 Days / 9 Nights</v>
      </c>
      <c r="D723" s="8">
        <f>VLOOKUP(A723, Database!$A$2:$C$459, 3, FALSE)</f>
        <v>1465</v>
      </c>
      <c r="E723" s="8">
        <f>Table1[[#This Row],[Price]]*0.75-Table1[[#This Row],[Cost per unit of resources]]</f>
        <v>1068.75</v>
      </c>
      <c r="F723" s="8">
        <f>VLOOKUP(IFERROR(VALUE(LEFT(C723, SEARCH(" ", C723)-1)), 0),Database!$E$2:$F$22, 2, FALSE)</f>
        <v>30</v>
      </c>
      <c r="G723">
        <f ca="1">RANDBETWEEN(Table1[[#This Row],[Minimum Demand]]-10, Table1[[#This Row],[Maximum Demand]]+10)</f>
        <v>65</v>
      </c>
      <c r="H723">
        <f>VLOOKUP(IFERROR(VALUE(LEFT(C723, SEARCH(" ", C723)-1)), 0),Database!$H$2:$I$22, 2, FALSE)</f>
        <v>33</v>
      </c>
      <c r="I723">
        <f>VLOOKUP(IFERROR(VALUE(LEFT(C723, SEARCH(" ", C723)-1)), 0),Database!$K$2:$L$22, 2, FALSE)</f>
        <v>85</v>
      </c>
      <c r="J72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723">
        <f t="shared" ca="1" si="11"/>
        <v>36</v>
      </c>
    </row>
    <row r="724" spans="1:11" x14ac:dyDescent="0.3">
      <c r="A724" t="s">
        <v>218</v>
      </c>
      <c r="B724" t="s">
        <v>463</v>
      </c>
      <c r="C724" t="str">
        <f>VLOOKUP(A724, Database!$A$2:$B$459, 2, FALSE)</f>
        <v>10 Days / 9 Nights</v>
      </c>
      <c r="D724" s="8">
        <f>VLOOKUP(A724, Database!$A$2:$C$459, 3, FALSE)</f>
        <v>1465</v>
      </c>
      <c r="E724" s="8">
        <f>Table1[[#This Row],[Price]]*0.75-Table1[[#This Row],[Cost per unit of resources]]</f>
        <v>1068.75</v>
      </c>
      <c r="F724" s="8">
        <f>VLOOKUP(IFERROR(VALUE(LEFT(C724, SEARCH(" ", C724)-1)), 0),Database!$E$2:$F$22, 2, FALSE)</f>
        <v>30</v>
      </c>
      <c r="G724">
        <f ca="1">RANDBETWEEN(Table1[[#This Row],[Minimum Demand]]-10, Table1[[#This Row],[Maximum Demand]]+10)</f>
        <v>55</v>
      </c>
      <c r="H724">
        <f>VLOOKUP(IFERROR(VALUE(LEFT(C724, SEARCH(" ", C724)-1)), 0),Database!$H$2:$I$22, 2, FALSE)</f>
        <v>33</v>
      </c>
      <c r="I724">
        <f>VLOOKUP(IFERROR(VALUE(LEFT(C724, SEARCH(" ", C724)-1)), 0),Database!$K$2:$L$22, 2, FALSE)</f>
        <v>85</v>
      </c>
      <c r="J72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724">
        <f t="shared" ca="1" si="11"/>
        <v>24</v>
      </c>
    </row>
    <row r="725" spans="1:11" x14ac:dyDescent="0.3">
      <c r="A725" t="s">
        <v>219</v>
      </c>
      <c r="B725" t="s">
        <v>460</v>
      </c>
      <c r="C725" t="str">
        <f>VLOOKUP(A725, Database!$A$2:$B$459, 2, FALSE)</f>
        <v>11 Days / 10 Nights</v>
      </c>
      <c r="D725" s="8">
        <f>VLOOKUP(A725, Database!$A$2:$C$459, 3, FALSE)</f>
        <v>1575</v>
      </c>
      <c r="E725" s="8">
        <f>Table1[[#This Row],[Price]]*0.75-Table1[[#This Row],[Cost per unit of resources]]</f>
        <v>1151.25</v>
      </c>
      <c r="F725" s="8">
        <f>VLOOKUP(IFERROR(VALUE(LEFT(C725, SEARCH(" ", C725)-1)), 0),Database!$E$2:$F$22, 2, FALSE)</f>
        <v>30</v>
      </c>
      <c r="G725">
        <f ca="1">RANDBETWEEN(Table1[[#This Row],[Minimum Demand]]-10, Table1[[#This Row],[Maximum Demand]]+10)</f>
        <v>32</v>
      </c>
      <c r="H725">
        <f>VLOOKUP(IFERROR(VALUE(LEFT(C725, SEARCH(" ", C725)-1)), 0),Database!$H$2:$I$22, 2, FALSE)</f>
        <v>33</v>
      </c>
      <c r="I725">
        <f>VLOOKUP(IFERROR(VALUE(LEFT(C725, SEARCH(" ", C725)-1)), 0),Database!$K$2:$L$22, 2, FALSE)</f>
        <v>85</v>
      </c>
      <c r="J72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725">
        <f t="shared" ca="1" si="11"/>
        <v>20</v>
      </c>
    </row>
    <row r="726" spans="1:11" x14ac:dyDescent="0.3">
      <c r="A726" t="s">
        <v>219</v>
      </c>
      <c r="B726" t="s">
        <v>461</v>
      </c>
      <c r="C726" t="str">
        <f>VLOOKUP(A726, Database!$A$2:$B$459, 2, FALSE)</f>
        <v>11 Days / 10 Nights</v>
      </c>
      <c r="D726" s="8">
        <f>VLOOKUP(A726, Database!$A$2:$C$459, 3, FALSE)</f>
        <v>1575</v>
      </c>
      <c r="E726" s="8">
        <f>Table1[[#This Row],[Price]]*0.75-Table1[[#This Row],[Cost per unit of resources]]</f>
        <v>1151.25</v>
      </c>
      <c r="F726" s="8">
        <f>VLOOKUP(IFERROR(VALUE(LEFT(C726, SEARCH(" ", C726)-1)), 0),Database!$E$2:$F$22, 2, FALSE)</f>
        <v>30</v>
      </c>
      <c r="G726">
        <f ca="1">RANDBETWEEN(Table1[[#This Row],[Minimum Demand]]-10, Table1[[#This Row],[Maximum Demand]]+10)</f>
        <v>65</v>
      </c>
      <c r="H726">
        <f>VLOOKUP(IFERROR(VALUE(LEFT(C726, SEARCH(" ", C726)-1)), 0),Database!$H$2:$I$22, 2, FALSE)</f>
        <v>33</v>
      </c>
      <c r="I726">
        <f>VLOOKUP(IFERROR(VALUE(LEFT(C726, SEARCH(" ", C726)-1)), 0),Database!$K$2:$L$22, 2, FALSE)</f>
        <v>85</v>
      </c>
      <c r="J72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726">
        <f t="shared" ca="1" si="11"/>
        <v>22</v>
      </c>
    </row>
    <row r="727" spans="1:11" x14ac:dyDescent="0.3">
      <c r="A727" t="s">
        <v>219</v>
      </c>
      <c r="B727" t="s">
        <v>462</v>
      </c>
      <c r="C727" t="str">
        <f>VLOOKUP(A727, Database!$A$2:$B$459, 2, FALSE)</f>
        <v>11 Days / 10 Nights</v>
      </c>
      <c r="D727" s="8">
        <f>VLOOKUP(A727, Database!$A$2:$C$459, 3, FALSE)</f>
        <v>1575</v>
      </c>
      <c r="E727" s="8">
        <f>Table1[[#This Row],[Price]]*0.75-Table1[[#This Row],[Cost per unit of resources]]</f>
        <v>1151.25</v>
      </c>
      <c r="F727" s="8">
        <f>VLOOKUP(IFERROR(VALUE(LEFT(C727, SEARCH(" ", C727)-1)), 0),Database!$E$2:$F$22, 2, FALSE)</f>
        <v>30</v>
      </c>
      <c r="G727">
        <f ca="1">RANDBETWEEN(Table1[[#This Row],[Minimum Demand]]-10, Table1[[#This Row],[Maximum Demand]]+10)</f>
        <v>78</v>
      </c>
      <c r="H727">
        <f>VLOOKUP(IFERROR(VALUE(LEFT(C727, SEARCH(" ", C727)-1)), 0),Database!$H$2:$I$22, 2, FALSE)</f>
        <v>33</v>
      </c>
      <c r="I727">
        <f>VLOOKUP(IFERROR(VALUE(LEFT(C727, SEARCH(" ", C727)-1)), 0),Database!$K$2:$L$22, 2, FALSE)</f>
        <v>85</v>
      </c>
      <c r="J72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23</v>
      </c>
      <c r="K727">
        <f t="shared" ca="1" si="11"/>
        <v>29</v>
      </c>
    </row>
    <row r="728" spans="1:11" x14ac:dyDescent="0.3">
      <c r="A728" t="s">
        <v>219</v>
      </c>
      <c r="B728" t="s">
        <v>463</v>
      </c>
      <c r="C728" t="str">
        <f>VLOOKUP(A728, Database!$A$2:$B$459, 2, FALSE)</f>
        <v>11 Days / 10 Nights</v>
      </c>
      <c r="D728" s="8">
        <f>VLOOKUP(A728, Database!$A$2:$C$459, 3, FALSE)</f>
        <v>1575</v>
      </c>
      <c r="E728" s="8">
        <f>Table1[[#This Row],[Price]]*0.75-Table1[[#This Row],[Cost per unit of resources]]</f>
        <v>1151.25</v>
      </c>
      <c r="F728" s="8">
        <f>VLOOKUP(IFERROR(VALUE(LEFT(C728, SEARCH(" ", C728)-1)), 0),Database!$E$2:$F$22, 2, FALSE)</f>
        <v>30</v>
      </c>
      <c r="G728">
        <f ca="1">RANDBETWEEN(Table1[[#This Row],[Minimum Demand]]-10, Table1[[#This Row],[Maximum Demand]]+10)</f>
        <v>92</v>
      </c>
      <c r="H728">
        <f>VLOOKUP(IFERROR(VALUE(LEFT(C728, SEARCH(" ", C728)-1)), 0),Database!$H$2:$I$22, 2, FALSE)</f>
        <v>33</v>
      </c>
      <c r="I728">
        <f>VLOOKUP(IFERROR(VALUE(LEFT(C728, SEARCH(" ", C728)-1)), 0),Database!$K$2:$L$22, 2, FALSE)</f>
        <v>85</v>
      </c>
      <c r="J72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728">
        <f t="shared" ca="1" si="11"/>
        <v>32</v>
      </c>
    </row>
    <row r="729" spans="1:11" x14ac:dyDescent="0.3">
      <c r="A729" t="s">
        <v>220</v>
      </c>
      <c r="B729" t="s">
        <v>460</v>
      </c>
      <c r="C729" t="str">
        <f>VLOOKUP(A729, Database!$A$2:$B$459, 2, FALSE)</f>
        <v>13 Days / 12 Nights</v>
      </c>
      <c r="D729" s="8">
        <f>VLOOKUP(A729, Database!$A$2:$C$459, 3, FALSE)</f>
        <v>1820</v>
      </c>
      <c r="E729" s="8">
        <f>Table1[[#This Row],[Price]]*0.75-Table1[[#This Row],[Cost per unit of resources]]</f>
        <v>1325</v>
      </c>
      <c r="F729" s="8">
        <f>VLOOKUP(IFERROR(VALUE(LEFT(C729, SEARCH(" ", C729)-1)), 0),Database!$E$2:$F$22, 2, FALSE)</f>
        <v>40</v>
      </c>
      <c r="G729">
        <f ca="1">RANDBETWEEN(Table1[[#This Row],[Minimum Demand]]-10, Table1[[#This Row],[Maximum Demand]]+10)</f>
        <v>49</v>
      </c>
      <c r="H729">
        <f>VLOOKUP(IFERROR(VALUE(LEFT(C729, SEARCH(" ", C729)-1)), 0),Database!$H$2:$I$22, 2, FALSE)</f>
        <v>28</v>
      </c>
      <c r="I729">
        <f>VLOOKUP(IFERROR(VALUE(LEFT(C729, SEARCH(" ", C729)-1)), 0),Database!$K$2:$L$22, 2, FALSE)</f>
        <v>55</v>
      </c>
      <c r="J72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729">
        <f t="shared" ca="1" si="11"/>
        <v>33</v>
      </c>
    </row>
    <row r="730" spans="1:11" x14ac:dyDescent="0.3">
      <c r="A730" t="s">
        <v>220</v>
      </c>
      <c r="B730" t="s">
        <v>461</v>
      </c>
      <c r="C730" t="str">
        <f>VLOOKUP(A730, Database!$A$2:$B$459, 2, FALSE)</f>
        <v>13 Days / 12 Nights</v>
      </c>
      <c r="D730" s="8">
        <f>VLOOKUP(A730, Database!$A$2:$C$459, 3, FALSE)</f>
        <v>1820</v>
      </c>
      <c r="E730" s="8">
        <f>Table1[[#This Row],[Price]]*0.75-Table1[[#This Row],[Cost per unit of resources]]</f>
        <v>1325</v>
      </c>
      <c r="F730" s="8">
        <f>VLOOKUP(IFERROR(VALUE(LEFT(C730, SEARCH(" ", C730)-1)), 0),Database!$E$2:$F$22, 2, FALSE)</f>
        <v>40</v>
      </c>
      <c r="G730">
        <f ca="1">RANDBETWEEN(Table1[[#This Row],[Minimum Demand]]-10, Table1[[#This Row],[Maximum Demand]]+10)</f>
        <v>18</v>
      </c>
      <c r="H730">
        <f>VLOOKUP(IFERROR(VALUE(LEFT(C730, SEARCH(" ", C730)-1)), 0),Database!$H$2:$I$22, 2, FALSE)</f>
        <v>28</v>
      </c>
      <c r="I730">
        <f>VLOOKUP(IFERROR(VALUE(LEFT(C730, SEARCH(" ", C730)-1)), 0),Database!$K$2:$L$22, 2, FALSE)</f>
        <v>55</v>
      </c>
      <c r="J73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730">
        <f t="shared" ca="1" si="11"/>
        <v>27</v>
      </c>
    </row>
    <row r="731" spans="1:11" x14ac:dyDescent="0.3">
      <c r="A731" t="s">
        <v>220</v>
      </c>
      <c r="B731" t="s">
        <v>462</v>
      </c>
      <c r="C731" t="str">
        <f>VLOOKUP(A731, Database!$A$2:$B$459, 2, FALSE)</f>
        <v>13 Days / 12 Nights</v>
      </c>
      <c r="D731" s="8">
        <f>VLOOKUP(A731, Database!$A$2:$C$459, 3, FALSE)</f>
        <v>1820</v>
      </c>
      <c r="E731" s="8">
        <f>Table1[[#This Row],[Price]]*0.75-Table1[[#This Row],[Cost per unit of resources]]</f>
        <v>1325</v>
      </c>
      <c r="F731" s="8">
        <f>VLOOKUP(IFERROR(VALUE(LEFT(C731, SEARCH(" ", C731)-1)), 0),Database!$E$2:$F$22, 2, FALSE)</f>
        <v>40</v>
      </c>
      <c r="G731">
        <f ca="1">RANDBETWEEN(Table1[[#This Row],[Minimum Demand]]-10, Table1[[#This Row],[Maximum Demand]]+10)</f>
        <v>52</v>
      </c>
      <c r="H731">
        <f>VLOOKUP(IFERROR(VALUE(LEFT(C731, SEARCH(" ", C731)-1)), 0),Database!$H$2:$I$22, 2, FALSE)</f>
        <v>28</v>
      </c>
      <c r="I731">
        <f>VLOOKUP(IFERROR(VALUE(LEFT(C731, SEARCH(" ", C731)-1)), 0),Database!$K$2:$L$22, 2, FALSE)</f>
        <v>55</v>
      </c>
      <c r="J73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731">
        <f t="shared" ca="1" si="11"/>
        <v>32</v>
      </c>
    </row>
    <row r="732" spans="1:11" x14ac:dyDescent="0.3">
      <c r="A732" t="s">
        <v>220</v>
      </c>
      <c r="B732" t="s">
        <v>463</v>
      </c>
      <c r="C732" t="str">
        <f>VLOOKUP(A732, Database!$A$2:$B$459, 2, FALSE)</f>
        <v>13 Days / 12 Nights</v>
      </c>
      <c r="D732" s="8">
        <f>VLOOKUP(A732, Database!$A$2:$C$459, 3, FALSE)</f>
        <v>1820</v>
      </c>
      <c r="E732" s="8">
        <f>Table1[[#This Row],[Price]]*0.75-Table1[[#This Row],[Cost per unit of resources]]</f>
        <v>1325</v>
      </c>
      <c r="F732" s="8">
        <f>VLOOKUP(IFERROR(VALUE(LEFT(C732, SEARCH(" ", C732)-1)), 0),Database!$E$2:$F$22, 2, FALSE)</f>
        <v>40</v>
      </c>
      <c r="G732">
        <f ca="1">RANDBETWEEN(Table1[[#This Row],[Minimum Demand]]-10, Table1[[#This Row],[Maximum Demand]]+10)</f>
        <v>36</v>
      </c>
      <c r="H732">
        <f>VLOOKUP(IFERROR(VALUE(LEFT(C732, SEARCH(" ", C732)-1)), 0),Database!$H$2:$I$22, 2, FALSE)</f>
        <v>28</v>
      </c>
      <c r="I732">
        <f>VLOOKUP(IFERROR(VALUE(LEFT(C732, SEARCH(" ", C732)-1)), 0),Database!$K$2:$L$22, 2, FALSE)</f>
        <v>55</v>
      </c>
      <c r="J73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732">
        <f t="shared" ca="1" si="11"/>
        <v>34</v>
      </c>
    </row>
    <row r="733" spans="1:11" x14ac:dyDescent="0.3">
      <c r="A733" t="s">
        <v>221</v>
      </c>
      <c r="B733" t="s">
        <v>460</v>
      </c>
      <c r="C733" t="str">
        <f>VLOOKUP(A733, Database!$A$2:$B$459, 2, FALSE)</f>
        <v>15 Days / 14 Nights</v>
      </c>
      <c r="D733" s="8">
        <f>VLOOKUP(A733, Database!$A$2:$C$459, 3, FALSE)</f>
        <v>1975</v>
      </c>
      <c r="E733" s="8">
        <f>Table1[[#This Row],[Price]]*0.75-Table1[[#This Row],[Cost per unit of resources]]</f>
        <v>1431.25</v>
      </c>
      <c r="F733" s="8">
        <f>VLOOKUP(IFERROR(VALUE(LEFT(C733, SEARCH(" ", C733)-1)), 0),Database!$E$2:$F$22, 2, FALSE)</f>
        <v>50</v>
      </c>
      <c r="G733">
        <f ca="1">RANDBETWEEN(Table1[[#This Row],[Minimum Demand]]-10, Table1[[#This Row],[Maximum Demand]]+10)</f>
        <v>34</v>
      </c>
      <c r="H733">
        <f>VLOOKUP(IFERROR(VALUE(LEFT(C733, SEARCH(" ", C733)-1)), 0),Database!$H$2:$I$22, 2, FALSE)</f>
        <v>28</v>
      </c>
      <c r="I733">
        <f>VLOOKUP(IFERROR(VALUE(LEFT(C733, SEARCH(" ", C733)-1)), 0),Database!$K$2:$L$22, 2, FALSE)</f>
        <v>55</v>
      </c>
      <c r="J73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733">
        <f t="shared" ca="1" si="11"/>
        <v>33</v>
      </c>
    </row>
    <row r="734" spans="1:11" x14ac:dyDescent="0.3">
      <c r="A734" t="s">
        <v>221</v>
      </c>
      <c r="B734" t="s">
        <v>461</v>
      </c>
      <c r="C734" t="str">
        <f>VLOOKUP(A734, Database!$A$2:$B$459, 2, FALSE)</f>
        <v>15 Days / 14 Nights</v>
      </c>
      <c r="D734" s="8">
        <f>VLOOKUP(A734, Database!$A$2:$C$459, 3, FALSE)</f>
        <v>1975</v>
      </c>
      <c r="E734" s="8">
        <f>Table1[[#This Row],[Price]]*0.75-Table1[[#This Row],[Cost per unit of resources]]</f>
        <v>1431.25</v>
      </c>
      <c r="F734" s="8">
        <f>VLOOKUP(IFERROR(VALUE(LEFT(C734, SEARCH(" ", C734)-1)), 0),Database!$E$2:$F$22, 2, FALSE)</f>
        <v>50</v>
      </c>
      <c r="G734">
        <f ca="1">RANDBETWEEN(Table1[[#This Row],[Minimum Demand]]-10, Table1[[#This Row],[Maximum Demand]]+10)</f>
        <v>21</v>
      </c>
      <c r="H734">
        <f>VLOOKUP(IFERROR(VALUE(LEFT(C734, SEARCH(" ", C734)-1)), 0),Database!$H$2:$I$22, 2, FALSE)</f>
        <v>28</v>
      </c>
      <c r="I734">
        <f>VLOOKUP(IFERROR(VALUE(LEFT(C734, SEARCH(" ", C734)-1)), 0),Database!$K$2:$L$22, 2, FALSE)</f>
        <v>55</v>
      </c>
      <c r="J73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734">
        <f t="shared" ca="1" si="11"/>
        <v>38</v>
      </c>
    </row>
    <row r="735" spans="1:11" x14ac:dyDescent="0.3">
      <c r="A735" t="s">
        <v>221</v>
      </c>
      <c r="B735" t="s">
        <v>462</v>
      </c>
      <c r="C735" t="str">
        <f>VLOOKUP(A735, Database!$A$2:$B$459, 2, FALSE)</f>
        <v>15 Days / 14 Nights</v>
      </c>
      <c r="D735" s="8">
        <f>VLOOKUP(A735, Database!$A$2:$C$459, 3, FALSE)</f>
        <v>1975</v>
      </c>
      <c r="E735" s="8">
        <f>Table1[[#This Row],[Price]]*0.75-Table1[[#This Row],[Cost per unit of resources]]</f>
        <v>1431.25</v>
      </c>
      <c r="F735" s="8">
        <f>VLOOKUP(IFERROR(VALUE(LEFT(C735, SEARCH(" ", C735)-1)), 0),Database!$E$2:$F$22, 2, FALSE)</f>
        <v>50</v>
      </c>
      <c r="G735">
        <f ca="1">RANDBETWEEN(Table1[[#This Row],[Minimum Demand]]-10, Table1[[#This Row],[Maximum Demand]]+10)</f>
        <v>29</v>
      </c>
      <c r="H735">
        <f>VLOOKUP(IFERROR(VALUE(LEFT(C735, SEARCH(" ", C735)-1)), 0),Database!$H$2:$I$22, 2, FALSE)</f>
        <v>28</v>
      </c>
      <c r="I735">
        <f>VLOOKUP(IFERROR(VALUE(LEFT(C735, SEARCH(" ", C735)-1)), 0),Database!$K$2:$L$22, 2, FALSE)</f>
        <v>55</v>
      </c>
      <c r="J73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735">
        <f t="shared" ca="1" si="11"/>
        <v>32</v>
      </c>
    </row>
    <row r="736" spans="1:11" x14ac:dyDescent="0.3">
      <c r="A736" t="s">
        <v>221</v>
      </c>
      <c r="B736" t="s">
        <v>463</v>
      </c>
      <c r="C736" t="str">
        <f>VLOOKUP(A736, Database!$A$2:$B$459, 2, FALSE)</f>
        <v>15 Days / 14 Nights</v>
      </c>
      <c r="D736" s="8">
        <f>VLOOKUP(A736, Database!$A$2:$C$459, 3, FALSE)</f>
        <v>1975</v>
      </c>
      <c r="E736" s="8">
        <f>Table1[[#This Row],[Price]]*0.75-Table1[[#This Row],[Cost per unit of resources]]</f>
        <v>1431.25</v>
      </c>
      <c r="F736" s="8">
        <f>VLOOKUP(IFERROR(VALUE(LEFT(C736, SEARCH(" ", C736)-1)), 0),Database!$E$2:$F$22, 2, FALSE)</f>
        <v>50</v>
      </c>
      <c r="G736">
        <f ca="1">RANDBETWEEN(Table1[[#This Row],[Minimum Demand]]-10, Table1[[#This Row],[Maximum Demand]]+10)</f>
        <v>35</v>
      </c>
      <c r="H736">
        <f>VLOOKUP(IFERROR(VALUE(LEFT(C736, SEARCH(" ", C736)-1)), 0),Database!$H$2:$I$22, 2, FALSE)</f>
        <v>28</v>
      </c>
      <c r="I736">
        <f>VLOOKUP(IFERROR(VALUE(LEFT(C736, SEARCH(" ", C736)-1)), 0),Database!$K$2:$L$22, 2, FALSE)</f>
        <v>55</v>
      </c>
      <c r="J73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736">
        <f t="shared" ca="1" si="11"/>
        <v>22</v>
      </c>
    </row>
    <row r="737" spans="1:11" x14ac:dyDescent="0.3">
      <c r="A737" t="s">
        <v>222</v>
      </c>
      <c r="B737" t="s">
        <v>460</v>
      </c>
      <c r="C737" t="str">
        <f>VLOOKUP(A737, Database!$A$2:$B$459, 2, FALSE)</f>
        <v>5 Days / 4 Nights</v>
      </c>
      <c r="D737" s="8">
        <f>VLOOKUP(A737, Database!$A$2:$C$459, 3, FALSE)</f>
        <v>770</v>
      </c>
      <c r="E737" s="8">
        <f>Table1[[#This Row],[Price]]*0.75-Table1[[#This Row],[Cost per unit of resources]]</f>
        <v>557.5</v>
      </c>
      <c r="F737" s="8">
        <f>VLOOKUP(IFERROR(VALUE(LEFT(C737, SEARCH(" ", C737)-1)), 0),Database!$E$2:$F$22, 2, FALSE)</f>
        <v>20</v>
      </c>
      <c r="G737">
        <f ca="1">RANDBETWEEN(Table1[[#This Row],[Minimum Demand]]-10, Table1[[#This Row],[Maximum Demand]]+10)</f>
        <v>80</v>
      </c>
      <c r="H737">
        <f>VLOOKUP(IFERROR(VALUE(LEFT(C737, SEARCH(" ", C737)-1)), 0),Database!$H$2:$I$22, 2, FALSE)</f>
        <v>50</v>
      </c>
      <c r="I737">
        <f>VLOOKUP(IFERROR(VALUE(LEFT(C737, SEARCH(" ", C737)-1)), 0),Database!$K$2:$L$22, 2, FALSE)</f>
        <v>105</v>
      </c>
      <c r="J73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737">
        <f t="shared" ca="1" si="11"/>
        <v>23</v>
      </c>
    </row>
    <row r="738" spans="1:11" x14ac:dyDescent="0.3">
      <c r="A738" t="s">
        <v>222</v>
      </c>
      <c r="B738" t="s">
        <v>461</v>
      </c>
      <c r="C738" t="str">
        <f>VLOOKUP(A738, Database!$A$2:$B$459, 2, FALSE)</f>
        <v>5 Days / 4 Nights</v>
      </c>
      <c r="D738" s="8">
        <f>VLOOKUP(A738, Database!$A$2:$C$459, 3, FALSE)</f>
        <v>770</v>
      </c>
      <c r="E738" s="8">
        <f>Table1[[#This Row],[Price]]*0.75-Table1[[#This Row],[Cost per unit of resources]]</f>
        <v>557.5</v>
      </c>
      <c r="F738" s="8">
        <f>VLOOKUP(IFERROR(VALUE(LEFT(C738, SEARCH(" ", C738)-1)), 0),Database!$E$2:$F$22, 2, FALSE)</f>
        <v>20</v>
      </c>
      <c r="G738">
        <f ca="1">RANDBETWEEN(Table1[[#This Row],[Minimum Demand]]-10, Table1[[#This Row],[Maximum Demand]]+10)</f>
        <v>63</v>
      </c>
      <c r="H738">
        <f>VLOOKUP(IFERROR(VALUE(LEFT(C738, SEARCH(" ", C738)-1)), 0),Database!$H$2:$I$22, 2, FALSE)</f>
        <v>50</v>
      </c>
      <c r="I738">
        <f>VLOOKUP(IFERROR(VALUE(LEFT(C738, SEARCH(" ", C738)-1)), 0),Database!$K$2:$L$22, 2, FALSE)</f>
        <v>105</v>
      </c>
      <c r="J73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738">
        <f t="shared" ca="1" si="11"/>
        <v>29</v>
      </c>
    </row>
    <row r="739" spans="1:11" x14ac:dyDescent="0.3">
      <c r="A739" t="s">
        <v>223</v>
      </c>
      <c r="B739" t="s">
        <v>460</v>
      </c>
      <c r="C739" t="str">
        <f>VLOOKUP(A739, Database!$A$2:$B$459, 2, FALSE)</f>
        <v>1 Day</v>
      </c>
      <c r="D739" s="8">
        <f>VLOOKUP(A739, Database!$A$2:$C$459, 3, FALSE)</f>
        <v>140</v>
      </c>
      <c r="E739" s="8">
        <f>Table1[[#This Row],[Price]]*0.75-Table1[[#This Row],[Cost per unit of resources]]</f>
        <v>95</v>
      </c>
      <c r="F739" s="8">
        <f>VLOOKUP(IFERROR(VALUE(LEFT(C739, SEARCH(" ", C739)-1)), 0),Database!$E$2:$F$22, 2, FALSE)</f>
        <v>10</v>
      </c>
      <c r="G739">
        <f ca="1">RANDBETWEEN(Table1[[#This Row],[Minimum Demand]]-10, Table1[[#This Row],[Maximum Demand]]+10)</f>
        <v>40</v>
      </c>
      <c r="H739">
        <f>VLOOKUP(IFERROR(VALUE(LEFT(C739, SEARCH(" ", C739)-1)), 0),Database!$H$2:$I$22, 2, FALSE)</f>
        <v>50</v>
      </c>
      <c r="I739">
        <f>VLOOKUP(IFERROR(VALUE(LEFT(C739, SEARCH(" ", C739)-1)), 0),Database!$K$2:$L$22, 2, FALSE)</f>
        <v>105</v>
      </c>
      <c r="J73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739">
        <f t="shared" ca="1" si="11"/>
        <v>37</v>
      </c>
    </row>
    <row r="740" spans="1:11" x14ac:dyDescent="0.3">
      <c r="A740" t="s">
        <v>223</v>
      </c>
      <c r="B740" t="s">
        <v>461</v>
      </c>
      <c r="C740" t="str">
        <f>VLOOKUP(A740, Database!$A$2:$B$459, 2, FALSE)</f>
        <v>1 Day</v>
      </c>
      <c r="D740" s="8">
        <f>VLOOKUP(A740, Database!$A$2:$C$459, 3, FALSE)</f>
        <v>140</v>
      </c>
      <c r="E740" s="8">
        <f>Table1[[#This Row],[Price]]*0.75-Table1[[#This Row],[Cost per unit of resources]]</f>
        <v>95</v>
      </c>
      <c r="F740" s="8">
        <f>VLOOKUP(IFERROR(VALUE(LEFT(C740, SEARCH(" ", C740)-1)), 0),Database!$E$2:$F$22, 2, FALSE)</f>
        <v>10</v>
      </c>
      <c r="G740">
        <f ca="1">RANDBETWEEN(Table1[[#This Row],[Minimum Demand]]-10, Table1[[#This Row],[Maximum Demand]]+10)</f>
        <v>47</v>
      </c>
      <c r="H740">
        <f>VLOOKUP(IFERROR(VALUE(LEFT(C740, SEARCH(" ", C740)-1)), 0),Database!$H$2:$I$22, 2, FALSE)</f>
        <v>50</v>
      </c>
      <c r="I740">
        <f>VLOOKUP(IFERROR(VALUE(LEFT(C740, SEARCH(" ", C740)-1)), 0),Database!$K$2:$L$22, 2, FALSE)</f>
        <v>105</v>
      </c>
      <c r="J74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740">
        <f t="shared" ca="1" si="11"/>
        <v>30</v>
      </c>
    </row>
    <row r="741" spans="1:11" x14ac:dyDescent="0.3">
      <c r="A741" t="s">
        <v>223</v>
      </c>
      <c r="B741" t="s">
        <v>462</v>
      </c>
      <c r="C741" t="str">
        <f>VLOOKUP(A741, Database!$A$2:$B$459, 2, FALSE)</f>
        <v>1 Day</v>
      </c>
      <c r="D741" s="8">
        <f>VLOOKUP(A741, Database!$A$2:$C$459, 3, FALSE)</f>
        <v>140</v>
      </c>
      <c r="E741" s="8">
        <f>Table1[[#This Row],[Price]]*0.75-Table1[[#This Row],[Cost per unit of resources]]</f>
        <v>95</v>
      </c>
      <c r="F741" s="8">
        <f>VLOOKUP(IFERROR(VALUE(LEFT(C741, SEARCH(" ", C741)-1)), 0),Database!$E$2:$F$22, 2, FALSE)</f>
        <v>10</v>
      </c>
      <c r="G741">
        <f ca="1">RANDBETWEEN(Table1[[#This Row],[Minimum Demand]]-10, Table1[[#This Row],[Maximum Demand]]+10)</f>
        <v>61</v>
      </c>
      <c r="H741">
        <f>VLOOKUP(IFERROR(VALUE(LEFT(C741, SEARCH(" ", C741)-1)), 0),Database!$H$2:$I$22, 2, FALSE)</f>
        <v>50</v>
      </c>
      <c r="I741">
        <f>VLOOKUP(IFERROR(VALUE(LEFT(C741, SEARCH(" ", C741)-1)), 0),Database!$K$2:$L$22, 2, FALSE)</f>
        <v>105</v>
      </c>
      <c r="J74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741">
        <f t="shared" ca="1" si="11"/>
        <v>33</v>
      </c>
    </row>
    <row r="742" spans="1:11" x14ac:dyDescent="0.3">
      <c r="A742" t="s">
        <v>223</v>
      </c>
      <c r="B742" t="s">
        <v>463</v>
      </c>
      <c r="C742" t="str">
        <f>VLOOKUP(A742, Database!$A$2:$B$459, 2, FALSE)</f>
        <v>1 Day</v>
      </c>
      <c r="D742" s="8">
        <f>VLOOKUP(A742, Database!$A$2:$C$459, 3, FALSE)</f>
        <v>140</v>
      </c>
      <c r="E742" s="8">
        <f>Table1[[#This Row],[Price]]*0.75-Table1[[#This Row],[Cost per unit of resources]]</f>
        <v>95</v>
      </c>
      <c r="F742" s="8">
        <f>VLOOKUP(IFERROR(VALUE(LEFT(C742, SEARCH(" ", C742)-1)), 0),Database!$E$2:$F$22, 2, FALSE)</f>
        <v>10</v>
      </c>
      <c r="G742">
        <f ca="1">RANDBETWEEN(Table1[[#This Row],[Minimum Demand]]-10, Table1[[#This Row],[Maximum Demand]]+10)</f>
        <v>110</v>
      </c>
      <c r="H742">
        <f>VLOOKUP(IFERROR(VALUE(LEFT(C742, SEARCH(" ", C742)-1)), 0),Database!$H$2:$I$22, 2, FALSE)</f>
        <v>50</v>
      </c>
      <c r="I742">
        <f>VLOOKUP(IFERROR(VALUE(LEFT(C742, SEARCH(" ", C742)-1)), 0),Database!$K$2:$L$22, 2, FALSE)</f>
        <v>105</v>
      </c>
      <c r="J74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742">
        <f t="shared" ca="1" si="11"/>
        <v>32</v>
      </c>
    </row>
    <row r="743" spans="1:11" x14ac:dyDescent="0.3">
      <c r="A743" t="s">
        <v>224</v>
      </c>
      <c r="B743" t="s">
        <v>460</v>
      </c>
      <c r="C743" t="str">
        <f>VLOOKUP(A743, Database!$A$2:$B$459, 2, FALSE)</f>
        <v>2 Days / 1 Night</v>
      </c>
      <c r="D743" s="8">
        <f>VLOOKUP(A743, Database!$A$2:$C$459, 3, FALSE)</f>
        <v>340</v>
      </c>
      <c r="E743" s="8">
        <f>Table1[[#This Row],[Price]]*0.75-Table1[[#This Row],[Cost per unit of resources]]</f>
        <v>245</v>
      </c>
      <c r="F743" s="8">
        <f>VLOOKUP(IFERROR(VALUE(LEFT(C743, SEARCH(" ", C743)-1)), 0),Database!$E$2:$F$22, 2, FALSE)</f>
        <v>10</v>
      </c>
      <c r="G743">
        <f ca="1">RANDBETWEEN(Table1[[#This Row],[Minimum Demand]]-10, Table1[[#This Row],[Maximum Demand]]+10)</f>
        <v>64</v>
      </c>
      <c r="H743">
        <f>VLOOKUP(IFERROR(VALUE(LEFT(C743, SEARCH(" ", C743)-1)), 0),Database!$H$2:$I$22, 2, FALSE)</f>
        <v>50</v>
      </c>
      <c r="I743">
        <f>VLOOKUP(IFERROR(VALUE(LEFT(C743, SEARCH(" ", C743)-1)), 0),Database!$K$2:$L$22, 2, FALSE)</f>
        <v>105</v>
      </c>
      <c r="J74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743">
        <f t="shared" ca="1" si="11"/>
        <v>28</v>
      </c>
    </row>
    <row r="744" spans="1:11" x14ac:dyDescent="0.3">
      <c r="A744" t="s">
        <v>224</v>
      </c>
      <c r="B744" t="s">
        <v>461</v>
      </c>
      <c r="C744" t="str">
        <f>VLOOKUP(A744, Database!$A$2:$B$459, 2, FALSE)</f>
        <v>2 Days / 1 Night</v>
      </c>
      <c r="D744" s="8">
        <f>VLOOKUP(A744, Database!$A$2:$C$459, 3, FALSE)</f>
        <v>340</v>
      </c>
      <c r="E744" s="8">
        <f>Table1[[#This Row],[Price]]*0.75-Table1[[#This Row],[Cost per unit of resources]]</f>
        <v>245</v>
      </c>
      <c r="F744" s="8">
        <f>VLOOKUP(IFERROR(VALUE(LEFT(C744, SEARCH(" ", C744)-1)), 0),Database!$E$2:$F$22, 2, FALSE)</f>
        <v>10</v>
      </c>
      <c r="G744">
        <f ca="1">RANDBETWEEN(Table1[[#This Row],[Minimum Demand]]-10, Table1[[#This Row],[Maximum Demand]]+10)</f>
        <v>100</v>
      </c>
      <c r="H744">
        <f>VLOOKUP(IFERROR(VALUE(LEFT(C744, SEARCH(" ", C744)-1)), 0),Database!$H$2:$I$22, 2, FALSE)</f>
        <v>50</v>
      </c>
      <c r="I744">
        <f>VLOOKUP(IFERROR(VALUE(LEFT(C744, SEARCH(" ", C744)-1)), 0),Database!$K$2:$L$22, 2, FALSE)</f>
        <v>105</v>
      </c>
      <c r="J74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23</v>
      </c>
      <c r="K744">
        <f t="shared" ca="1" si="11"/>
        <v>29</v>
      </c>
    </row>
    <row r="745" spans="1:11" x14ac:dyDescent="0.3">
      <c r="A745" t="s">
        <v>224</v>
      </c>
      <c r="B745" t="s">
        <v>463</v>
      </c>
      <c r="C745" t="str">
        <f>VLOOKUP(A745, Database!$A$2:$B$459, 2, FALSE)</f>
        <v>2 Days / 1 Night</v>
      </c>
      <c r="D745" s="8">
        <f>VLOOKUP(A745, Database!$A$2:$C$459, 3, FALSE)</f>
        <v>340</v>
      </c>
      <c r="E745" s="8">
        <f>Table1[[#This Row],[Price]]*0.75-Table1[[#This Row],[Cost per unit of resources]]</f>
        <v>245</v>
      </c>
      <c r="F745" s="8">
        <f>VLOOKUP(IFERROR(VALUE(LEFT(C745, SEARCH(" ", C745)-1)), 0),Database!$E$2:$F$22, 2, FALSE)</f>
        <v>10</v>
      </c>
      <c r="G745">
        <f ca="1">RANDBETWEEN(Table1[[#This Row],[Minimum Demand]]-10, Table1[[#This Row],[Maximum Demand]]+10)</f>
        <v>59</v>
      </c>
      <c r="H745">
        <f>VLOOKUP(IFERROR(VALUE(LEFT(C745, SEARCH(" ", C745)-1)), 0),Database!$H$2:$I$22, 2, FALSE)</f>
        <v>50</v>
      </c>
      <c r="I745">
        <f>VLOOKUP(IFERROR(VALUE(LEFT(C745, SEARCH(" ", C745)-1)), 0),Database!$K$2:$L$22, 2, FALSE)</f>
        <v>105</v>
      </c>
      <c r="J74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745">
        <f t="shared" ca="1" si="11"/>
        <v>20</v>
      </c>
    </row>
    <row r="746" spans="1:11" x14ac:dyDescent="0.3">
      <c r="A746" t="s">
        <v>225</v>
      </c>
      <c r="B746" t="s">
        <v>460</v>
      </c>
      <c r="C746" t="str">
        <f>VLOOKUP(A746, Database!$A$2:$B$459, 2, FALSE)</f>
        <v>1 Day</v>
      </c>
      <c r="D746" s="8">
        <f>VLOOKUP(A746, Database!$A$2:$C$459, 3, FALSE)</f>
        <v>40</v>
      </c>
      <c r="E746" s="8">
        <f>Table1[[#This Row],[Price]]*0.75-Table1[[#This Row],[Cost per unit of resources]]</f>
        <v>20</v>
      </c>
      <c r="F746" s="8">
        <f>VLOOKUP(IFERROR(VALUE(LEFT(C746, SEARCH(" ", C746)-1)), 0),Database!$E$2:$F$22, 2, FALSE)</f>
        <v>10</v>
      </c>
      <c r="G746">
        <f ca="1">RANDBETWEEN(Table1[[#This Row],[Minimum Demand]]-10, Table1[[#This Row],[Maximum Demand]]+10)</f>
        <v>53</v>
      </c>
      <c r="H746">
        <f>VLOOKUP(IFERROR(VALUE(LEFT(C746, SEARCH(" ", C746)-1)), 0),Database!$H$2:$I$22, 2, FALSE)</f>
        <v>50</v>
      </c>
      <c r="I746">
        <f>VLOOKUP(IFERROR(VALUE(LEFT(C746, SEARCH(" ", C746)-1)), 0),Database!$K$2:$L$22, 2, FALSE)</f>
        <v>105</v>
      </c>
      <c r="J74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746">
        <f t="shared" ca="1" si="11"/>
        <v>38</v>
      </c>
    </row>
    <row r="747" spans="1:11" x14ac:dyDescent="0.3">
      <c r="A747" t="s">
        <v>225</v>
      </c>
      <c r="B747" t="s">
        <v>461</v>
      </c>
      <c r="C747" t="str">
        <f>VLOOKUP(A747, Database!$A$2:$B$459, 2, FALSE)</f>
        <v>1 Day</v>
      </c>
      <c r="D747" s="8">
        <f>VLOOKUP(A747, Database!$A$2:$C$459, 3, FALSE)</f>
        <v>40</v>
      </c>
      <c r="E747" s="8">
        <f>Table1[[#This Row],[Price]]*0.75-Table1[[#This Row],[Cost per unit of resources]]</f>
        <v>20</v>
      </c>
      <c r="F747" s="8">
        <f>VLOOKUP(IFERROR(VALUE(LEFT(C747, SEARCH(" ", C747)-1)), 0),Database!$E$2:$F$22, 2, FALSE)</f>
        <v>10</v>
      </c>
      <c r="G747">
        <f ca="1">RANDBETWEEN(Table1[[#This Row],[Minimum Demand]]-10, Table1[[#This Row],[Maximum Demand]]+10)</f>
        <v>102</v>
      </c>
      <c r="H747">
        <f>VLOOKUP(IFERROR(VALUE(LEFT(C747, SEARCH(" ", C747)-1)), 0),Database!$H$2:$I$22, 2, FALSE)</f>
        <v>50</v>
      </c>
      <c r="I747">
        <f>VLOOKUP(IFERROR(VALUE(LEFT(C747, SEARCH(" ", C747)-1)), 0),Database!$K$2:$L$22, 2, FALSE)</f>
        <v>105</v>
      </c>
      <c r="J74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31</v>
      </c>
      <c r="K747">
        <f t="shared" ca="1" si="11"/>
        <v>39</v>
      </c>
    </row>
    <row r="748" spans="1:11" x14ac:dyDescent="0.3">
      <c r="A748" t="s">
        <v>226</v>
      </c>
      <c r="B748" t="s">
        <v>460</v>
      </c>
      <c r="C748" t="str">
        <f>VLOOKUP(A748, Database!$A$2:$B$459, 2, FALSE)</f>
        <v>2 Days / 1 Night</v>
      </c>
      <c r="D748" s="8">
        <f>VLOOKUP(A748, Database!$A$2:$C$459, 3, FALSE)</f>
        <v>345</v>
      </c>
      <c r="E748" s="8">
        <f>Table1[[#This Row],[Price]]*0.75-Table1[[#This Row],[Cost per unit of resources]]</f>
        <v>248.75</v>
      </c>
      <c r="F748" s="8">
        <f>VLOOKUP(IFERROR(VALUE(LEFT(C748, SEARCH(" ", C748)-1)), 0),Database!$E$2:$F$22, 2, FALSE)</f>
        <v>10</v>
      </c>
      <c r="G748">
        <f ca="1">RANDBETWEEN(Table1[[#This Row],[Minimum Demand]]-10, Table1[[#This Row],[Maximum Demand]]+10)</f>
        <v>111</v>
      </c>
      <c r="H748">
        <f>VLOOKUP(IFERROR(VALUE(LEFT(C748, SEARCH(" ", C748)-1)), 0),Database!$H$2:$I$22, 2, FALSE)</f>
        <v>50</v>
      </c>
      <c r="I748">
        <f>VLOOKUP(IFERROR(VALUE(LEFT(C748, SEARCH(" ", C748)-1)), 0),Database!$K$2:$L$22, 2, FALSE)</f>
        <v>105</v>
      </c>
      <c r="J74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748">
        <f t="shared" ca="1" si="11"/>
        <v>21</v>
      </c>
    </row>
    <row r="749" spans="1:11" x14ac:dyDescent="0.3">
      <c r="A749" t="s">
        <v>226</v>
      </c>
      <c r="B749" t="s">
        <v>461</v>
      </c>
      <c r="C749" t="str">
        <f>VLOOKUP(A749, Database!$A$2:$B$459, 2, FALSE)</f>
        <v>2 Days / 1 Night</v>
      </c>
      <c r="D749" s="8">
        <f>VLOOKUP(A749, Database!$A$2:$C$459, 3, FALSE)</f>
        <v>345</v>
      </c>
      <c r="E749" s="8">
        <f>Table1[[#This Row],[Price]]*0.75-Table1[[#This Row],[Cost per unit of resources]]</f>
        <v>248.75</v>
      </c>
      <c r="F749" s="8">
        <f>VLOOKUP(IFERROR(VALUE(LEFT(C749, SEARCH(" ", C749)-1)), 0),Database!$E$2:$F$22, 2, FALSE)</f>
        <v>10</v>
      </c>
      <c r="G749">
        <f ca="1">RANDBETWEEN(Table1[[#This Row],[Minimum Demand]]-10, Table1[[#This Row],[Maximum Demand]]+10)</f>
        <v>62</v>
      </c>
      <c r="H749">
        <f>VLOOKUP(IFERROR(VALUE(LEFT(C749, SEARCH(" ", C749)-1)), 0),Database!$H$2:$I$22, 2, FALSE)</f>
        <v>50</v>
      </c>
      <c r="I749">
        <f>VLOOKUP(IFERROR(VALUE(LEFT(C749, SEARCH(" ", C749)-1)), 0),Database!$K$2:$L$22, 2, FALSE)</f>
        <v>105</v>
      </c>
      <c r="J74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749">
        <f t="shared" ca="1" si="11"/>
        <v>40</v>
      </c>
    </row>
    <row r="750" spans="1:11" x14ac:dyDescent="0.3">
      <c r="A750" t="s">
        <v>227</v>
      </c>
      <c r="B750" t="s">
        <v>460</v>
      </c>
      <c r="C750" t="str">
        <f>VLOOKUP(A750, Database!$A$2:$B$459, 2, FALSE)</f>
        <v>1 Day</v>
      </c>
      <c r="D750" s="8">
        <f>VLOOKUP(A750, Database!$A$2:$C$459, 3, FALSE)</f>
        <v>380</v>
      </c>
      <c r="E750" s="8">
        <f>Table1[[#This Row],[Price]]*0.75-Table1[[#This Row],[Cost per unit of resources]]</f>
        <v>275</v>
      </c>
      <c r="F750" s="8">
        <f>VLOOKUP(IFERROR(VALUE(LEFT(C750, SEARCH(" ", C750)-1)), 0),Database!$E$2:$F$22, 2, FALSE)</f>
        <v>10</v>
      </c>
      <c r="G750">
        <f ca="1">RANDBETWEEN(Table1[[#This Row],[Minimum Demand]]-10, Table1[[#This Row],[Maximum Demand]]+10)</f>
        <v>64</v>
      </c>
      <c r="H750">
        <f>VLOOKUP(IFERROR(VALUE(LEFT(C750, SEARCH(" ", C750)-1)), 0),Database!$H$2:$I$22, 2, FALSE)</f>
        <v>50</v>
      </c>
      <c r="I750">
        <f>VLOOKUP(IFERROR(VALUE(LEFT(C750, SEARCH(" ", C750)-1)), 0),Database!$K$2:$L$22, 2, FALSE)</f>
        <v>105</v>
      </c>
      <c r="J75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750">
        <f t="shared" ca="1" si="11"/>
        <v>21</v>
      </c>
    </row>
    <row r="751" spans="1:11" x14ac:dyDescent="0.3">
      <c r="A751" t="s">
        <v>227</v>
      </c>
      <c r="B751" t="s">
        <v>461</v>
      </c>
      <c r="C751" t="str">
        <f>VLOOKUP(A751, Database!$A$2:$B$459, 2, FALSE)</f>
        <v>1 Day</v>
      </c>
      <c r="D751" s="8">
        <f>VLOOKUP(A751, Database!$A$2:$C$459, 3, FALSE)</f>
        <v>380</v>
      </c>
      <c r="E751" s="8">
        <f>Table1[[#This Row],[Price]]*0.75-Table1[[#This Row],[Cost per unit of resources]]</f>
        <v>275</v>
      </c>
      <c r="F751" s="8">
        <f>VLOOKUP(IFERROR(VALUE(LEFT(C751, SEARCH(" ", C751)-1)), 0),Database!$E$2:$F$22, 2, FALSE)</f>
        <v>10</v>
      </c>
      <c r="G751">
        <f ca="1">RANDBETWEEN(Table1[[#This Row],[Minimum Demand]]-10, Table1[[#This Row],[Maximum Demand]]+10)</f>
        <v>53</v>
      </c>
      <c r="H751">
        <f>VLOOKUP(IFERROR(VALUE(LEFT(C751, SEARCH(" ", C751)-1)), 0),Database!$H$2:$I$22, 2, FALSE)</f>
        <v>50</v>
      </c>
      <c r="I751">
        <f>VLOOKUP(IFERROR(VALUE(LEFT(C751, SEARCH(" ", C751)-1)), 0),Database!$K$2:$L$22, 2, FALSE)</f>
        <v>105</v>
      </c>
      <c r="J75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751">
        <f t="shared" ca="1" si="11"/>
        <v>38</v>
      </c>
    </row>
    <row r="752" spans="1:11" x14ac:dyDescent="0.3">
      <c r="A752" t="s">
        <v>228</v>
      </c>
      <c r="B752" t="s">
        <v>460</v>
      </c>
      <c r="C752" t="str">
        <f>VLOOKUP(A752, Database!$A$2:$B$459, 2, FALSE)</f>
        <v>1 Day</v>
      </c>
      <c r="D752" s="8">
        <f>VLOOKUP(A752, Database!$A$2:$C$459, 3, FALSE)</f>
        <v>150</v>
      </c>
      <c r="E752" s="8">
        <f>Table1[[#This Row],[Price]]*0.75-Table1[[#This Row],[Cost per unit of resources]]</f>
        <v>102.5</v>
      </c>
      <c r="F752" s="8">
        <f>VLOOKUP(IFERROR(VALUE(LEFT(C752, SEARCH(" ", C752)-1)), 0),Database!$E$2:$F$22, 2, FALSE)</f>
        <v>10</v>
      </c>
      <c r="G752">
        <f ca="1">RANDBETWEEN(Table1[[#This Row],[Minimum Demand]]-10, Table1[[#This Row],[Maximum Demand]]+10)</f>
        <v>84</v>
      </c>
      <c r="H752">
        <f>VLOOKUP(IFERROR(VALUE(LEFT(C752, SEARCH(" ", C752)-1)), 0),Database!$H$2:$I$22, 2, FALSE)</f>
        <v>50</v>
      </c>
      <c r="I752">
        <f>VLOOKUP(IFERROR(VALUE(LEFT(C752, SEARCH(" ", C752)-1)), 0),Database!$K$2:$L$22, 2, FALSE)</f>
        <v>105</v>
      </c>
      <c r="J75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752">
        <f t="shared" ca="1" si="11"/>
        <v>28</v>
      </c>
    </row>
    <row r="753" spans="1:11" x14ac:dyDescent="0.3">
      <c r="A753" t="s">
        <v>228</v>
      </c>
      <c r="B753" t="s">
        <v>461</v>
      </c>
      <c r="C753" t="str">
        <f>VLOOKUP(A753, Database!$A$2:$B$459, 2, FALSE)</f>
        <v>1 Day</v>
      </c>
      <c r="D753" s="8">
        <f>VLOOKUP(A753, Database!$A$2:$C$459, 3, FALSE)</f>
        <v>150</v>
      </c>
      <c r="E753" s="8">
        <f>Table1[[#This Row],[Price]]*0.75-Table1[[#This Row],[Cost per unit of resources]]</f>
        <v>102.5</v>
      </c>
      <c r="F753" s="8">
        <f>VLOOKUP(IFERROR(VALUE(LEFT(C753, SEARCH(" ", C753)-1)), 0),Database!$E$2:$F$22, 2, FALSE)</f>
        <v>10</v>
      </c>
      <c r="G753">
        <f ca="1">RANDBETWEEN(Table1[[#This Row],[Minimum Demand]]-10, Table1[[#This Row],[Maximum Demand]]+10)</f>
        <v>50</v>
      </c>
      <c r="H753">
        <f>VLOOKUP(IFERROR(VALUE(LEFT(C753, SEARCH(" ", C753)-1)), 0),Database!$H$2:$I$22, 2, FALSE)</f>
        <v>50</v>
      </c>
      <c r="I753">
        <f>VLOOKUP(IFERROR(VALUE(LEFT(C753, SEARCH(" ", C753)-1)), 0),Database!$K$2:$L$22, 2, FALSE)</f>
        <v>105</v>
      </c>
      <c r="J75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v>
      </c>
      <c r="K753">
        <f t="shared" ca="1" si="11"/>
        <v>30</v>
      </c>
    </row>
    <row r="754" spans="1:11" x14ac:dyDescent="0.3">
      <c r="A754" t="s">
        <v>229</v>
      </c>
      <c r="B754" t="s">
        <v>460</v>
      </c>
      <c r="C754" t="str">
        <f>VLOOKUP(A754, Database!$A$2:$B$459, 2, FALSE)</f>
        <v>1 Day</v>
      </c>
      <c r="D754" s="8">
        <f>VLOOKUP(A754, Database!$A$2:$C$459, 3, FALSE)</f>
        <v>40</v>
      </c>
      <c r="E754" s="8">
        <f>Table1[[#This Row],[Price]]*0.75-Table1[[#This Row],[Cost per unit of resources]]</f>
        <v>20</v>
      </c>
      <c r="F754" s="8">
        <f>VLOOKUP(IFERROR(VALUE(LEFT(C754, SEARCH(" ", C754)-1)), 0),Database!$E$2:$F$22, 2, FALSE)</f>
        <v>10</v>
      </c>
      <c r="G754">
        <f ca="1">RANDBETWEEN(Table1[[#This Row],[Minimum Demand]]-10, Table1[[#This Row],[Maximum Demand]]+10)</f>
        <v>62</v>
      </c>
      <c r="H754">
        <f>VLOOKUP(IFERROR(VALUE(LEFT(C754, SEARCH(" ", C754)-1)), 0),Database!$H$2:$I$22, 2, FALSE)</f>
        <v>50</v>
      </c>
      <c r="I754">
        <f>VLOOKUP(IFERROR(VALUE(LEFT(C754, SEARCH(" ", C754)-1)), 0),Database!$K$2:$L$22, 2, FALSE)</f>
        <v>105</v>
      </c>
      <c r="J75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754">
        <f t="shared" ca="1" si="11"/>
        <v>30</v>
      </c>
    </row>
    <row r="755" spans="1:11" x14ac:dyDescent="0.3">
      <c r="A755" t="s">
        <v>229</v>
      </c>
      <c r="B755" t="s">
        <v>461</v>
      </c>
      <c r="C755" t="str">
        <f>VLOOKUP(A755, Database!$A$2:$B$459, 2, FALSE)</f>
        <v>1 Day</v>
      </c>
      <c r="D755" s="8">
        <f>VLOOKUP(A755, Database!$A$2:$C$459, 3, FALSE)</f>
        <v>40</v>
      </c>
      <c r="E755" s="8">
        <f>Table1[[#This Row],[Price]]*0.75-Table1[[#This Row],[Cost per unit of resources]]</f>
        <v>20</v>
      </c>
      <c r="F755" s="8">
        <f>VLOOKUP(IFERROR(VALUE(LEFT(C755, SEARCH(" ", C755)-1)), 0),Database!$E$2:$F$22, 2, FALSE)</f>
        <v>10</v>
      </c>
      <c r="G755">
        <f ca="1">RANDBETWEEN(Table1[[#This Row],[Minimum Demand]]-10, Table1[[#This Row],[Maximum Demand]]+10)</f>
        <v>53</v>
      </c>
      <c r="H755">
        <f>VLOOKUP(IFERROR(VALUE(LEFT(C755, SEARCH(" ", C755)-1)), 0),Database!$H$2:$I$22, 2, FALSE)</f>
        <v>50</v>
      </c>
      <c r="I755">
        <f>VLOOKUP(IFERROR(VALUE(LEFT(C755, SEARCH(" ", C755)-1)), 0),Database!$K$2:$L$22, 2, FALSE)</f>
        <v>105</v>
      </c>
      <c r="J75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755">
        <f t="shared" ca="1" si="11"/>
        <v>24</v>
      </c>
    </row>
    <row r="756" spans="1:11" x14ac:dyDescent="0.3">
      <c r="A756" t="s">
        <v>230</v>
      </c>
      <c r="B756" t="s">
        <v>460</v>
      </c>
      <c r="C756" t="str">
        <f>VLOOKUP(A756, Database!$A$2:$B$459, 2, FALSE)</f>
        <v>2 Days / 1 Night</v>
      </c>
      <c r="D756" s="8">
        <f>VLOOKUP(A756, Database!$A$2:$C$459, 3, FALSE)</f>
        <v>495</v>
      </c>
      <c r="E756" s="8">
        <f>Table1[[#This Row],[Price]]*0.75-Table1[[#This Row],[Cost per unit of resources]]</f>
        <v>361.25</v>
      </c>
      <c r="F756" s="8">
        <f>VLOOKUP(IFERROR(VALUE(LEFT(C756, SEARCH(" ", C756)-1)), 0),Database!$E$2:$F$22, 2, FALSE)</f>
        <v>10</v>
      </c>
      <c r="G756">
        <f ca="1">RANDBETWEEN(Table1[[#This Row],[Minimum Demand]]-10, Table1[[#This Row],[Maximum Demand]]+10)</f>
        <v>72</v>
      </c>
      <c r="H756">
        <f>VLOOKUP(IFERROR(VALUE(LEFT(C756, SEARCH(" ", C756)-1)), 0),Database!$H$2:$I$22, 2, FALSE)</f>
        <v>50</v>
      </c>
      <c r="I756">
        <f>VLOOKUP(IFERROR(VALUE(LEFT(C756, SEARCH(" ", C756)-1)), 0),Database!$K$2:$L$22, 2, FALSE)</f>
        <v>105</v>
      </c>
      <c r="J75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756">
        <f t="shared" ca="1" si="11"/>
        <v>22</v>
      </c>
    </row>
    <row r="757" spans="1:11" x14ac:dyDescent="0.3">
      <c r="A757" t="s">
        <v>230</v>
      </c>
      <c r="B757" t="s">
        <v>461</v>
      </c>
      <c r="C757" t="str">
        <f>VLOOKUP(A757, Database!$A$2:$B$459, 2, FALSE)</f>
        <v>2 Days / 1 Night</v>
      </c>
      <c r="D757" s="8">
        <f>VLOOKUP(A757, Database!$A$2:$C$459, 3, FALSE)</f>
        <v>495</v>
      </c>
      <c r="E757" s="8">
        <f>Table1[[#This Row],[Price]]*0.75-Table1[[#This Row],[Cost per unit of resources]]</f>
        <v>361.25</v>
      </c>
      <c r="F757" s="8">
        <f>VLOOKUP(IFERROR(VALUE(LEFT(C757, SEARCH(" ", C757)-1)), 0),Database!$E$2:$F$22, 2, FALSE)</f>
        <v>10</v>
      </c>
      <c r="G757">
        <f ca="1">RANDBETWEEN(Table1[[#This Row],[Minimum Demand]]-10, Table1[[#This Row],[Maximum Demand]]+10)</f>
        <v>51</v>
      </c>
      <c r="H757">
        <f>VLOOKUP(IFERROR(VALUE(LEFT(C757, SEARCH(" ", C757)-1)), 0),Database!$H$2:$I$22, 2, FALSE)</f>
        <v>50</v>
      </c>
      <c r="I757">
        <f>VLOOKUP(IFERROR(VALUE(LEFT(C757, SEARCH(" ", C757)-1)), 0),Database!$K$2:$L$22, 2, FALSE)</f>
        <v>105</v>
      </c>
      <c r="J75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757">
        <f t="shared" ca="1" si="11"/>
        <v>40</v>
      </c>
    </row>
    <row r="758" spans="1:11" x14ac:dyDescent="0.3">
      <c r="A758" t="s">
        <v>231</v>
      </c>
      <c r="B758" t="s">
        <v>460</v>
      </c>
      <c r="C758" t="str">
        <f>VLOOKUP(A758, Database!$A$2:$B$459, 2, FALSE)</f>
        <v>2 Days / 1 Night</v>
      </c>
      <c r="D758" s="8">
        <f>VLOOKUP(A758, Database!$A$2:$C$459, 3, FALSE)</f>
        <v>500</v>
      </c>
      <c r="E758" s="8">
        <f>Table1[[#This Row],[Price]]*0.75-Table1[[#This Row],[Cost per unit of resources]]</f>
        <v>365</v>
      </c>
      <c r="F758" s="8">
        <f>VLOOKUP(IFERROR(VALUE(LEFT(C758, SEARCH(" ", C758)-1)), 0),Database!$E$2:$F$22, 2, FALSE)</f>
        <v>10</v>
      </c>
      <c r="G758">
        <f ca="1">RANDBETWEEN(Table1[[#This Row],[Minimum Demand]]-10, Table1[[#This Row],[Maximum Demand]]+10)</f>
        <v>64</v>
      </c>
      <c r="H758">
        <f>VLOOKUP(IFERROR(VALUE(LEFT(C758, SEARCH(" ", C758)-1)), 0),Database!$H$2:$I$22, 2, FALSE)</f>
        <v>50</v>
      </c>
      <c r="I758">
        <f>VLOOKUP(IFERROR(VALUE(LEFT(C758, SEARCH(" ", C758)-1)), 0),Database!$K$2:$L$22, 2, FALSE)</f>
        <v>105</v>
      </c>
      <c r="J75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758">
        <f t="shared" ca="1" si="11"/>
        <v>23</v>
      </c>
    </row>
    <row r="759" spans="1:11" x14ac:dyDescent="0.3">
      <c r="A759" t="s">
        <v>231</v>
      </c>
      <c r="B759" t="s">
        <v>461</v>
      </c>
      <c r="C759" t="str">
        <f>VLOOKUP(A759, Database!$A$2:$B$459, 2, FALSE)</f>
        <v>2 Days / 1 Night</v>
      </c>
      <c r="D759" s="8">
        <f>VLOOKUP(A759, Database!$A$2:$C$459, 3, FALSE)</f>
        <v>500</v>
      </c>
      <c r="E759" s="8">
        <f>Table1[[#This Row],[Price]]*0.75-Table1[[#This Row],[Cost per unit of resources]]</f>
        <v>365</v>
      </c>
      <c r="F759" s="8">
        <f>VLOOKUP(IFERROR(VALUE(LEFT(C759, SEARCH(" ", C759)-1)), 0),Database!$E$2:$F$22, 2, FALSE)</f>
        <v>10</v>
      </c>
      <c r="G759">
        <f ca="1">RANDBETWEEN(Table1[[#This Row],[Minimum Demand]]-10, Table1[[#This Row],[Maximum Demand]]+10)</f>
        <v>42</v>
      </c>
      <c r="H759">
        <f>VLOOKUP(IFERROR(VALUE(LEFT(C759, SEARCH(" ", C759)-1)), 0),Database!$H$2:$I$22, 2, FALSE)</f>
        <v>50</v>
      </c>
      <c r="I759">
        <f>VLOOKUP(IFERROR(VALUE(LEFT(C759, SEARCH(" ", C759)-1)), 0),Database!$K$2:$L$22, 2, FALSE)</f>
        <v>105</v>
      </c>
      <c r="J75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759">
        <f t="shared" ca="1" si="11"/>
        <v>30</v>
      </c>
    </row>
    <row r="760" spans="1:11" x14ac:dyDescent="0.3">
      <c r="A760" t="s">
        <v>231</v>
      </c>
      <c r="B760" t="s">
        <v>462</v>
      </c>
      <c r="C760" t="str">
        <f>VLOOKUP(A760, Database!$A$2:$B$459, 2, FALSE)</f>
        <v>2 Days / 1 Night</v>
      </c>
      <c r="D760" s="8">
        <f>VLOOKUP(A760, Database!$A$2:$C$459, 3, FALSE)</f>
        <v>500</v>
      </c>
      <c r="E760" s="8">
        <f>Table1[[#This Row],[Price]]*0.75-Table1[[#This Row],[Cost per unit of resources]]</f>
        <v>365</v>
      </c>
      <c r="F760" s="8">
        <f>VLOOKUP(IFERROR(VALUE(LEFT(C760, SEARCH(" ", C760)-1)), 0),Database!$E$2:$F$22, 2, FALSE)</f>
        <v>10</v>
      </c>
      <c r="G760">
        <f ca="1">RANDBETWEEN(Table1[[#This Row],[Minimum Demand]]-10, Table1[[#This Row],[Maximum Demand]]+10)</f>
        <v>63</v>
      </c>
      <c r="H760">
        <f>VLOOKUP(IFERROR(VALUE(LEFT(C760, SEARCH(" ", C760)-1)), 0),Database!$H$2:$I$22, 2, FALSE)</f>
        <v>50</v>
      </c>
      <c r="I760">
        <f>VLOOKUP(IFERROR(VALUE(LEFT(C760, SEARCH(" ", C760)-1)), 0),Database!$K$2:$L$22, 2, FALSE)</f>
        <v>105</v>
      </c>
      <c r="J76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760">
        <f t="shared" ca="1" si="11"/>
        <v>21</v>
      </c>
    </row>
    <row r="761" spans="1:11" x14ac:dyDescent="0.3">
      <c r="A761" t="s">
        <v>231</v>
      </c>
      <c r="B761" t="s">
        <v>463</v>
      </c>
      <c r="C761" t="str">
        <f>VLOOKUP(A761, Database!$A$2:$B$459, 2, FALSE)</f>
        <v>2 Days / 1 Night</v>
      </c>
      <c r="D761" s="8">
        <f>VLOOKUP(A761, Database!$A$2:$C$459, 3, FALSE)</f>
        <v>500</v>
      </c>
      <c r="E761" s="8">
        <f>Table1[[#This Row],[Price]]*0.75-Table1[[#This Row],[Cost per unit of resources]]</f>
        <v>365</v>
      </c>
      <c r="F761" s="8">
        <f>VLOOKUP(IFERROR(VALUE(LEFT(C761, SEARCH(" ", C761)-1)), 0),Database!$E$2:$F$22, 2, FALSE)</f>
        <v>10</v>
      </c>
      <c r="G761">
        <f ca="1">RANDBETWEEN(Table1[[#This Row],[Minimum Demand]]-10, Table1[[#This Row],[Maximum Demand]]+10)</f>
        <v>111</v>
      </c>
      <c r="H761">
        <f>VLOOKUP(IFERROR(VALUE(LEFT(C761, SEARCH(" ", C761)-1)), 0),Database!$H$2:$I$22, 2, FALSE)</f>
        <v>50</v>
      </c>
      <c r="I761">
        <f>VLOOKUP(IFERROR(VALUE(LEFT(C761, SEARCH(" ", C761)-1)), 0),Database!$K$2:$L$22, 2, FALSE)</f>
        <v>105</v>
      </c>
      <c r="J76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761">
        <f t="shared" ca="1" si="11"/>
        <v>37</v>
      </c>
    </row>
    <row r="762" spans="1:11" x14ac:dyDescent="0.3">
      <c r="A762" t="s">
        <v>232</v>
      </c>
      <c r="B762" t="s">
        <v>460</v>
      </c>
      <c r="C762" t="str">
        <f>VLOOKUP(A762, Database!$A$2:$B$459, 2, FALSE)</f>
        <v>3 Days / 2 Nights</v>
      </c>
      <c r="D762" s="8">
        <f>VLOOKUP(A762, Database!$A$2:$C$459, 3, FALSE)</f>
        <v>655</v>
      </c>
      <c r="E762" s="8">
        <f>Table1[[#This Row],[Price]]*0.75-Table1[[#This Row],[Cost per unit of resources]]</f>
        <v>481.25</v>
      </c>
      <c r="F762" s="8">
        <f>VLOOKUP(IFERROR(VALUE(LEFT(C762, SEARCH(" ", C762)-1)), 0),Database!$E$2:$F$22, 2, FALSE)</f>
        <v>10</v>
      </c>
      <c r="G762">
        <f ca="1">RANDBETWEEN(Table1[[#This Row],[Minimum Demand]]-10, Table1[[#This Row],[Maximum Demand]]+10)</f>
        <v>112</v>
      </c>
      <c r="H762">
        <f>VLOOKUP(IFERROR(VALUE(LEFT(C762, SEARCH(" ", C762)-1)), 0),Database!$H$2:$I$22, 2, FALSE)</f>
        <v>50</v>
      </c>
      <c r="I762">
        <f>VLOOKUP(IFERROR(VALUE(LEFT(C762, SEARCH(" ", C762)-1)), 0),Database!$K$2:$L$22, 2, FALSE)</f>
        <v>105</v>
      </c>
      <c r="J76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762">
        <f t="shared" ca="1" si="11"/>
        <v>23</v>
      </c>
    </row>
    <row r="763" spans="1:11" x14ac:dyDescent="0.3">
      <c r="A763" t="s">
        <v>232</v>
      </c>
      <c r="B763" t="s">
        <v>461</v>
      </c>
      <c r="C763" t="str">
        <f>VLOOKUP(A763, Database!$A$2:$B$459, 2, FALSE)</f>
        <v>3 Days / 2 Nights</v>
      </c>
      <c r="D763" s="8">
        <f>VLOOKUP(A763, Database!$A$2:$C$459, 3, FALSE)</f>
        <v>655</v>
      </c>
      <c r="E763" s="8">
        <f>Table1[[#This Row],[Price]]*0.75-Table1[[#This Row],[Cost per unit of resources]]</f>
        <v>481.25</v>
      </c>
      <c r="F763" s="8">
        <f>VLOOKUP(IFERROR(VALUE(LEFT(C763, SEARCH(" ", C763)-1)), 0),Database!$E$2:$F$22, 2, FALSE)</f>
        <v>10</v>
      </c>
      <c r="G763">
        <f ca="1">RANDBETWEEN(Table1[[#This Row],[Minimum Demand]]-10, Table1[[#This Row],[Maximum Demand]]+10)</f>
        <v>89</v>
      </c>
      <c r="H763">
        <f>VLOOKUP(IFERROR(VALUE(LEFT(C763, SEARCH(" ", C763)-1)), 0),Database!$H$2:$I$22, 2, FALSE)</f>
        <v>50</v>
      </c>
      <c r="I763">
        <f>VLOOKUP(IFERROR(VALUE(LEFT(C763, SEARCH(" ", C763)-1)), 0),Database!$K$2:$L$22, 2, FALSE)</f>
        <v>105</v>
      </c>
      <c r="J76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763">
        <f t="shared" ca="1" si="11"/>
        <v>30</v>
      </c>
    </row>
    <row r="764" spans="1:11" x14ac:dyDescent="0.3">
      <c r="A764" t="s">
        <v>233</v>
      </c>
      <c r="B764" t="s">
        <v>460</v>
      </c>
      <c r="C764" t="str">
        <f>VLOOKUP(A764, Database!$A$2:$B$459, 2, FALSE)</f>
        <v>2 Days / 1 Night</v>
      </c>
      <c r="D764" s="8">
        <f>VLOOKUP(A764, Database!$A$2:$C$459, 3, FALSE)</f>
        <v>395</v>
      </c>
      <c r="E764" s="8">
        <f>Table1[[#This Row],[Price]]*0.75-Table1[[#This Row],[Cost per unit of resources]]</f>
        <v>286.25</v>
      </c>
      <c r="F764" s="8">
        <f>VLOOKUP(IFERROR(VALUE(LEFT(C764, SEARCH(" ", C764)-1)), 0),Database!$E$2:$F$22, 2, FALSE)</f>
        <v>10</v>
      </c>
      <c r="G764">
        <f ca="1">RANDBETWEEN(Table1[[#This Row],[Minimum Demand]]-10, Table1[[#This Row],[Maximum Demand]]+10)</f>
        <v>92</v>
      </c>
      <c r="H764">
        <f>VLOOKUP(IFERROR(VALUE(LEFT(C764, SEARCH(" ", C764)-1)), 0),Database!$H$2:$I$22, 2, FALSE)</f>
        <v>50</v>
      </c>
      <c r="I764">
        <f>VLOOKUP(IFERROR(VALUE(LEFT(C764, SEARCH(" ", C764)-1)), 0),Database!$K$2:$L$22, 2, FALSE)</f>
        <v>105</v>
      </c>
      <c r="J76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764">
        <f t="shared" ca="1" si="11"/>
        <v>24</v>
      </c>
    </row>
    <row r="765" spans="1:11" x14ac:dyDescent="0.3">
      <c r="A765" t="s">
        <v>233</v>
      </c>
      <c r="B765" t="s">
        <v>461</v>
      </c>
      <c r="C765" t="str">
        <f>VLOOKUP(A765, Database!$A$2:$B$459, 2, FALSE)</f>
        <v>2 Days / 1 Night</v>
      </c>
      <c r="D765" s="8">
        <f>VLOOKUP(A765, Database!$A$2:$C$459, 3, FALSE)</f>
        <v>395</v>
      </c>
      <c r="E765" s="8">
        <f>Table1[[#This Row],[Price]]*0.75-Table1[[#This Row],[Cost per unit of resources]]</f>
        <v>286.25</v>
      </c>
      <c r="F765" s="8">
        <f>VLOOKUP(IFERROR(VALUE(LEFT(C765, SEARCH(" ", C765)-1)), 0),Database!$E$2:$F$22, 2, FALSE)</f>
        <v>10</v>
      </c>
      <c r="G765">
        <f ca="1">RANDBETWEEN(Table1[[#This Row],[Minimum Demand]]-10, Table1[[#This Row],[Maximum Demand]]+10)</f>
        <v>41</v>
      </c>
      <c r="H765">
        <f>VLOOKUP(IFERROR(VALUE(LEFT(C765, SEARCH(" ", C765)-1)), 0),Database!$H$2:$I$22, 2, FALSE)</f>
        <v>50</v>
      </c>
      <c r="I765">
        <f>VLOOKUP(IFERROR(VALUE(LEFT(C765, SEARCH(" ", C765)-1)), 0),Database!$K$2:$L$22, 2, FALSE)</f>
        <v>105</v>
      </c>
      <c r="J76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765">
        <f t="shared" ca="1" si="11"/>
        <v>39</v>
      </c>
    </row>
    <row r="766" spans="1:11" x14ac:dyDescent="0.3">
      <c r="A766" t="s">
        <v>234</v>
      </c>
      <c r="B766" t="s">
        <v>460</v>
      </c>
      <c r="C766" t="str">
        <f>VLOOKUP(A766, Database!$A$2:$B$459, 2, FALSE)</f>
        <v>5 Days / 8 Days</v>
      </c>
      <c r="D766" s="8">
        <f>VLOOKUP(A766, Database!$A$2:$C$459, 3, FALSE)</f>
        <v>1270</v>
      </c>
      <c r="E766" s="8">
        <f>Table1[[#This Row],[Price]]*0.75-Table1[[#This Row],[Cost per unit of resources]]</f>
        <v>932.5</v>
      </c>
      <c r="F766" s="8">
        <f>VLOOKUP(IFERROR(VALUE(LEFT(C766, SEARCH(" ", C766)-1)), 0),Database!$E$2:$F$22, 2, FALSE)</f>
        <v>20</v>
      </c>
      <c r="G766">
        <f ca="1">RANDBETWEEN(Table1[[#This Row],[Minimum Demand]]-10, Table1[[#This Row],[Maximum Demand]]+10)</f>
        <v>104</v>
      </c>
      <c r="H766">
        <f>VLOOKUP(IFERROR(VALUE(LEFT(C766, SEARCH(" ", C766)-1)), 0),Database!$H$2:$I$22, 2, FALSE)</f>
        <v>50</v>
      </c>
      <c r="I766">
        <f>VLOOKUP(IFERROR(VALUE(LEFT(C766, SEARCH(" ", C766)-1)), 0),Database!$K$2:$L$22, 2, FALSE)</f>
        <v>105</v>
      </c>
      <c r="J76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766">
        <f t="shared" ca="1" si="11"/>
        <v>20</v>
      </c>
    </row>
    <row r="767" spans="1:11" x14ac:dyDescent="0.3">
      <c r="A767" t="s">
        <v>234</v>
      </c>
      <c r="B767" t="s">
        <v>461</v>
      </c>
      <c r="C767" t="str">
        <f>VLOOKUP(A767, Database!$A$2:$B$459, 2, FALSE)</f>
        <v>5 Days / 8 Days</v>
      </c>
      <c r="D767" s="8">
        <f>VLOOKUP(A767, Database!$A$2:$C$459, 3, FALSE)</f>
        <v>1270</v>
      </c>
      <c r="E767" s="8">
        <f>Table1[[#This Row],[Price]]*0.75-Table1[[#This Row],[Cost per unit of resources]]</f>
        <v>932.5</v>
      </c>
      <c r="F767" s="8">
        <f>VLOOKUP(IFERROR(VALUE(LEFT(C767, SEARCH(" ", C767)-1)), 0),Database!$E$2:$F$22, 2, FALSE)</f>
        <v>20</v>
      </c>
      <c r="G767">
        <f ca="1">RANDBETWEEN(Table1[[#This Row],[Minimum Demand]]-10, Table1[[#This Row],[Maximum Demand]]+10)</f>
        <v>40</v>
      </c>
      <c r="H767">
        <f>VLOOKUP(IFERROR(VALUE(LEFT(C767, SEARCH(" ", C767)-1)), 0),Database!$H$2:$I$22, 2, FALSE)</f>
        <v>50</v>
      </c>
      <c r="I767">
        <f>VLOOKUP(IFERROR(VALUE(LEFT(C767, SEARCH(" ", C767)-1)), 0),Database!$K$2:$L$22, 2, FALSE)</f>
        <v>105</v>
      </c>
      <c r="J76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767">
        <f t="shared" ca="1" si="11"/>
        <v>23</v>
      </c>
    </row>
    <row r="768" spans="1:11" x14ac:dyDescent="0.3">
      <c r="A768" t="s">
        <v>234</v>
      </c>
      <c r="B768" t="s">
        <v>462</v>
      </c>
      <c r="C768" t="str">
        <f>VLOOKUP(A768, Database!$A$2:$B$459, 2, FALSE)</f>
        <v>5 Days / 8 Days</v>
      </c>
      <c r="D768" s="8">
        <f>VLOOKUP(A768, Database!$A$2:$C$459, 3, FALSE)</f>
        <v>1270</v>
      </c>
      <c r="E768" s="8">
        <f>Table1[[#This Row],[Price]]*0.75-Table1[[#This Row],[Cost per unit of resources]]</f>
        <v>932.5</v>
      </c>
      <c r="F768" s="8">
        <f>VLOOKUP(IFERROR(VALUE(LEFT(C768, SEARCH(" ", C768)-1)), 0),Database!$E$2:$F$22, 2, FALSE)</f>
        <v>20</v>
      </c>
      <c r="G768">
        <f ca="1">RANDBETWEEN(Table1[[#This Row],[Minimum Demand]]-10, Table1[[#This Row],[Maximum Demand]]+10)</f>
        <v>88</v>
      </c>
      <c r="H768">
        <f>VLOOKUP(IFERROR(VALUE(LEFT(C768, SEARCH(" ", C768)-1)), 0),Database!$H$2:$I$22, 2, FALSE)</f>
        <v>50</v>
      </c>
      <c r="I768">
        <f>VLOOKUP(IFERROR(VALUE(LEFT(C768, SEARCH(" ", C768)-1)), 0),Database!$K$2:$L$22, 2, FALSE)</f>
        <v>105</v>
      </c>
      <c r="J76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768">
        <f t="shared" ca="1" si="11"/>
        <v>22</v>
      </c>
    </row>
    <row r="769" spans="1:11" x14ac:dyDescent="0.3">
      <c r="A769" t="s">
        <v>234</v>
      </c>
      <c r="B769" t="s">
        <v>463</v>
      </c>
      <c r="C769" t="str">
        <f>VLOOKUP(A769, Database!$A$2:$B$459, 2, FALSE)</f>
        <v>5 Days / 8 Days</v>
      </c>
      <c r="D769" s="8">
        <f>VLOOKUP(A769, Database!$A$2:$C$459, 3, FALSE)</f>
        <v>1270</v>
      </c>
      <c r="E769" s="8">
        <f>Table1[[#This Row],[Price]]*0.75-Table1[[#This Row],[Cost per unit of resources]]</f>
        <v>932.5</v>
      </c>
      <c r="F769" s="8">
        <f>VLOOKUP(IFERROR(VALUE(LEFT(C769, SEARCH(" ", C769)-1)), 0),Database!$E$2:$F$22, 2, FALSE)</f>
        <v>20</v>
      </c>
      <c r="G769">
        <f ca="1">RANDBETWEEN(Table1[[#This Row],[Minimum Demand]]-10, Table1[[#This Row],[Maximum Demand]]+10)</f>
        <v>59</v>
      </c>
      <c r="H769">
        <f>VLOOKUP(IFERROR(VALUE(LEFT(C769, SEARCH(" ", C769)-1)), 0),Database!$H$2:$I$22, 2, FALSE)</f>
        <v>50</v>
      </c>
      <c r="I769">
        <f>VLOOKUP(IFERROR(VALUE(LEFT(C769, SEARCH(" ", C769)-1)), 0),Database!$K$2:$L$22, 2, FALSE)</f>
        <v>105</v>
      </c>
      <c r="J76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769">
        <f t="shared" ca="1" si="11"/>
        <v>33</v>
      </c>
    </row>
    <row r="770" spans="1:11" x14ac:dyDescent="0.3">
      <c r="A770" t="s">
        <v>235</v>
      </c>
      <c r="B770" t="s">
        <v>460</v>
      </c>
      <c r="C770" t="str">
        <f>VLOOKUP(A770, Database!$A$2:$B$459, 2, FALSE)</f>
        <v>2 Days / 1 Night</v>
      </c>
      <c r="D770" s="8">
        <f>VLOOKUP(A770, Database!$A$2:$C$459, 3, FALSE)</f>
        <v>265</v>
      </c>
      <c r="E770" s="8">
        <f>Table1[[#This Row],[Price]]*0.75-Table1[[#This Row],[Cost per unit of resources]]</f>
        <v>188.75</v>
      </c>
      <c r="F770" s="8">
        <f>VLOOKUP(IFERROR(VALUE(LEFT(C770, SEARCH(" ", C770)-1)), 0),Database!$E$2:$F$22, 2, FALSE)</f>
        <v>10</v>
      </c>
      <c r="G770">
        <f ca="1">RANDBETWEEN(Table1[[#This Row],[Minimum Demand]]-10, Table1[[#This Row],[Maximum Demand]]+10)</f>
        <v>104</v>
      </c>
      <c r="H770">
        <f>VLOOKUP(IFERROR(VALUE(LEFT(C770, SEARCH(" ", C770)-1)), 0),Database!$H$2:$I$22, 2, FALSE)</f>
        <v>50</v>
      </c>
      <c r="I770">
        <f>VLOOKUP(IFERROR(VALUE(LEFT(C770, SEARCH(" ", C770)-1)), 0),Database!$K$2:$L$22, 2, FALSE)</f>
        <v>105</v>
      </c>
      <c r="J77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770">
        <f t="shared" ref="K770:K833" ca="1" si="12">RANDBETWEEN(20, 40)</f>
        <v>33</v>
      </c>
    </row>
    <row r="771" spans="1:11" x14ac:dyDescent="0.3">
      <c r="A771" t="s">
        <v>235</v>
      </c>
      <c r="B771" t="s">
        <v>461</v>
      </c>
      <c r="C771" t="str">
        <f>VLOOKUP(A771, Database!$A$2:$B$459, 2, FALSE)</f>
        <v>2 Days / 1 Night</v>
      </c>
      <c r="D771" s="8">
        <f>VLOOKUP(A771, Database!$A$2:$C$459, 3, FALSE)</f>
        <v>265</v>
      </c>
      <c r="E771" s="8">
        <f>Table1[[#This Row],[Price]]*0.75-Table1[[#This Row],[Cost per unit of resources]]</f>
        <v>188.75</v>
      </c>
      <c r="F771" s="8">
        <f>VLOOKUP(IFERROR(VALUE(LEFT(C771, SEARCH(" ", C771)-1)), 0),Database!$E$2:$F$22, 2, FALSE)</f>
        <v>10</v>
      </c>
      <c r="G771">
        <f ca="1">RANDBETWEEN(Table1[[#This Row],[Minimum Demand]]-10, Table1[[#This Row],[Maximum Demand]]+10)</f>
        <v>74</v>
      </c>
      <c r="H771">
        <f>VLOOKUP(IFERROR(VALUE(LEFT(C771, SEARCH(" ", C771)-1)), 0),Database!$H$2:$I$22, 2, FALSE)</f>
        <v>50</v>
      </c>
      <c r="I771">
        <f>VLOOKUP(IFERROR(VALUE(LEFT(C771, SEARCH(" ", C771)-1)), 0),Database!$K$2:$L$22, 2, FALSE)</f>
        <v>105</v>
      </c>
      <c r="J77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771">
        <f t="shared" ca="1" si="12"/>
        <v>32</v>
      </c>
    </row>
    <row r="772" spans="1:11" x14ac:dyDescent="0.3">
      <c r="A772" t="s">
        <v>236</v>
      </c>
      <c r="B772" t="s">
        <v>460</v>
      </c>
      <c r="C772" t="str">
        <f>VLOOKUP(A772, Database!$A$2:$B$459, 2, FALSE)</f>
        <v>1 Day</v>
      </c>
      <c r="D772" s="8">
        <f>VLOOKUP(A772, Database!$A$2:$C$459, 3, FALSE)</f>
        <v>340</v>
      </c>
      <c r="E772" s="8">
        <f>Table1[[#This Row],[Price]]*0.75-Table1[[#This Row],[Cost per unit of resources]]</f>
        <v>245</v>
      </c>
      <c r="F772" s="8">
        <f>VLOOKUP(IFERROR(VALUE(LEFT(C772, SEARCH(" ", C772)-1)), 0),Database!$E$2:$F$22, 2, FALSE)</f>
        <v>10</v>
      </c>
      <c r="G772">
        <f ca="1">RANDBETWEEN(Table1[[#This Row],[Minimum Demand]]-10, Table1[[#This Row],[Maximum Demand]]+10)</f>
        <v>90</v>
      </c>
      <c r="H772">
        <f>VLOOKUP(IFERROR(VALUE(LEFT(C772, SEARCH(" ", C772)-1)), 0),Database!$H$2:$I$22, 2, FALSE)</f>
        <v>50</v>
      </c>
      <c r="I772">
        <f>VLOOKUP(IFERROR(VALUE(LEFT(C772, SEARCH(" ", C772)-1)), 0),Database!$K$2:$L$22, 2, FALSE)</f>
        <v>105</v>
      </c>
      <c r="J77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772">
        <f t="shared" ca="1" si="12"/>
        <v>30</v>
      </c>
    </row>
    <row r="773" spans="1:11" x14ac:dyDescent="0.3">
      <c r="A773" t="s">
        <v>236</v>
      </c>
      <c r="B773" t="s">
        <v>461</v>
      </c>
      <c r="C773" t="str">
        <f>VLOOKUP(A773, Database!$A$2:$B$459, 2, FALSE)</f>
        <v>1 Day</v>
      </c>
      <c r="D773" s="8">
        <f>VLOOKUP(A773, Database!$A$2:$C$459, 3, FALSE)</f>
        <v>340</v>
      </c>
      <c r="E773" s="8">
        <f>Table1[[#This Row],[Price]]*0.75-Table1[[#This Row],[Cost per unit of resources]]</f>
        <v>245</v>
      </c>
      <c r="F773" s="8">
        <f>VLOOKUP(IFERROR(VALUE(LEFT(C773, SEARCH(" ", C773)-1)), 0),Database!$E$2:$F$22, 2, FALSE)</f>
        <v>10</v>
      </c>
      <c r="G773">
        <f ca="1">RANDBETWEEN(Table1[[#This Row],[Minimum Demand]]-10, Table1[[#This Row],[Maximum Demand]]+10)</f>
        <v>98</v>
      </c>
      <c r="H773">
        <f>VLOOKUP(IFERROR(VALUE(LEFT(C773, SEARCH(" ", C773)-1)), 0),Database!$H$2:$I$22, 2, FALSE)</f>
        <v>50</v>
      </c>
      <c r="I773">
        <f>VLOOKUP(IFERROR(VALUE(LEFT(C773, SEARCH(" ", C773)-1)), 0),Database!$K$2:$L$22, 2, FALSE)</f>
        <v>105</v>
      </c>
      <c r="J77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773">
        <f t="shared" ca="1" si="12"/>
        <v>38</v>
      </c>
    </row>
    <row r="774" spans="1:11" x14ac:dyDescent="0.3">
      <c r="A774" t="s">
        <v>236</v>
      </c>
      <c r="B774" t="s">
        <v>462</v>
      </c>
      <c r="C774" t="str">
        <f>VLOOKUP(A774, Database!$A$2:$B$459, 2, FALSE)</f>
        <v>1 Day</v>
      </c>
      <c r="D774" s="8">
        <f>VLOOKUP(A774, Database!$A$2:$C$459, 3, FALSE)</f>
        <v>340</v>
      </c>
      <c r="E774" s="8">
        <f>Table1[[#This Row],[Price]]*0.75-Table1[[#This Row],[Cost per unit of resources]]</f>
        <v>245</v>
      </c>
      <c r="F774" s="8">
        <f>VLOOKUP(IFERROR(VALUE(LEFT(C774, SEARCH(" ", C774)-1)), 0),Database!$E$2:$F$22, 2, FALSE)</f>
        <v>10</v>
      </c>
      <c r="G774">
        <f ca="1">RANDBETWEEN(Table1[[#This Row],[Minimum Demand]]-10, Table1[[#This Row],[Maximum Demand]]+10)</f>
        <v>98</v>
      </c>
      <c r="H774">
        <f>VLOOKUP(IFERROR(VALUE(LEFT(C774, SEARCH(" ", C774)-1)), 0),Database!$H$2:$I$22, 2, FALSE)</f>
        <v>50</v>
      </c>
      <c r="I774">
        <f>VLOOKUP(IFERROR(VALUE(LEFT(C774, SEARCH(" ", C774)-1)), 0),Database!$K$2:$L$22, 2, FALSE)</f>
        <v>105</v>
      </c>
      <c r="J77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32</v>
      </c>
      <c r="K774">
        <f t="shared" ca="1" si="12"/>
        <v>40</v>
      </c>
    </row>
    <row r="775" spans="1:11" x14ac:dyDescent="0.3">
      <c r="A775" t="s">
        <v>236</v>
      </c>
      <c r="B775" t="s">
        <v>463</v>
      </c>
      <c r="C775" t="str">
        <f>VLOOKUP(A775, Database!$A$2:$B$459, 2, FALSE)</f>
        <v>1 Day</v>
      </c>
      <c r="D775" s="8">
        <f>VLOOKUP(A775, Database!$A$2:$C$459, 3, FALSE)</f>
        <v>340</v>
      </c>
      <c r="E775" s="8">
        <f>Table1[[#This Row],[Price]]*0.75-Table1[[#This Row],[Cost per unit of resources]]</f>
        <v>245</v>
      </c>
      <c r="F775" s="8">
        <f>VLOOKUP(IFERROR(VALUE(LEFT(C775, SEARCH(" ", C775)-1)), 0),Database!$E$2:$F$22, 2, FALSE)</f>
        <v>10</v>
      </c>
      <c r="G775">
        <f ca="1">RANDBETWEEN(Table1[[#This Row],[Minimum Demand]]-10, Table1[[#This Row],[Maximum Demand]]+10)</f>
        <v>56</v>
      </c>
      <c r="H775">
        <f>VLOOKUP(IFERROR(VALUE(LEFT(C775, SEARCH(" ", C775)-1)), 0),Database!$H$2:$I$22, 2, FALSE)</f>
        <v>50</v>
      </c>
      <c r="I775">
        <f>VLOOKUP(IFERROR(VALUE(LEFT(C775, SEARCH(" ", C775)-1)), 0),Database!$K$2:$L$22, 2, FALSE)</f>
        <v>105</v>
      </c>
      <c r="J77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775">
        <f t="shared" ca="1" si="12"/>
        <v>21</v>
      </c>
    </row>
    <row r="776" spans="1:11" x14ac:dyDescent="0.3">
      <c r="A776" t="s">
        <v>237</v>
      </c>
      <c r="B776" t="s">
        <v>460</v>
      </c>
      <c r="C776" t="str">
        <f>VLOOKUP(A776, Database!$A$2:$B$459, 2, FALSE)</f>
        <v>1 Day</v>
      </c>
      <c r="D776" s="8">
        <f>VLOOKUP(A776, Database!$A$2:$C$459, 3, FALSE)</f>
        <v>145</v>
      </c>
      <c r="E776" s="8">
        <f>Table1[[#This Row],[Price]]*0.75-Table1[[#This Row],[Cost per unit of resources]]</f>
        <v>98.75</v>
      </c>
      <c r="F776" s="8">
        <f>VLOOKUP(IFERROR(VALUE(LEFT(C776, SEARCH(" ", C776)-1)), 0),Database!$E$2:$F$22, 2, FALSE)</f>
        <v>10</v>
      </c>
      <c r="G776">
        <f ca="1">RANDBETWEEN(Table1[[#This Row],[Minimum Demand]]-10, Table1[[#This Row],[Maximum Demand]]+10)</f>
        <v>77</v>
      </c>
      <c r="H776">
        <f>VLOOKUP(IFERROR(VALUE(LEFT(C776, SEARCH(" ", C776)-1)), 0),Database!$H$2:$I$22, 2, FALSE)</f>
        <v>50</v>
      </c>
      <c r="I776">
        <f>VLOOKUP(IFERROR(VALUE(LEFT(C776, SEARCH(" ", C776)-1)), 0),Database!$K$2:$L$22, 2, FALSE)</f>
        <v>105</v>
      </c>
      <c r="J77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776">
        <f t="shared" ca="1" si="12"/>
        <v>23</v>
      </c>
    </row>
    <row r="777" spans="1:11" x14ac:dyDescent="0.3">
      <c r="A777" t="s">
        <v>237</v>
      </c>
      <c r="B777" t="s">
        <v>461</v>
      </c>
      <c r="C777" t="str">
        <f>VLOOKUP(A777, Database!$A$2:$B$459, 2, FALSE)</f>
        <v>1 Day</v>
      </c>
      <c r="D777" s="8">
        <f>VLOOKUP(A777, Database!$A$2:$C$459, 3, FALSE)</f>
        <v>145</v>
      </c>
      <c r="E777" s="8">
        <f>Table1[[#This Row],[Price]]*0.75-Table1[[#This Row],[Cost per unit of resources]]</f>
        <v>98.75</v>
      </c>
      <c r="F777" s="8">
        <f>VLOOKUP(IFERROR(VALUE(LEFT(C777, SEARCH(" ", C777)-1)), 0),Database!$E$2:$F$22, 2, FALSE)</f>
        <v>10</v>
      </c>
      <c r="G777">
        <f ca="1">RANDBETWEEN(Table1[[#This Row],[Minimum Demand]]-10, Table1[[#This Row],[Maximum Demand]]+10)</f>
        <v>63</v>
      </c>
      <c r="H777">
        <f>VLOOKUP(IFERROR(VALUE(LEFT(C777, SEARCH(" ", C777)-1)), 0),Database!$H$2:$I$22, 2, FALSE)</f>
        <v>50</v>
      </c>
      <c r="I777">
        <f>VLOOKUP(IFERROR(VALUE(LEFT(C777, SEARCH(" ", C777)-1)), 0),Database!$K$2:$L$22, 2, FALSE)</f>
        <v>105</v>
      </c>
      <c r="J77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777">
        <f t="shared" ca="1" si="12"/>
        <v>34</v>
      </c>
    </row>
    <row r="778" spans="1:11" x14ac:dyDescent="0.3">
      <c r="A778" t="s">
        <v>238</v>
      </c>
      <c r="B778" t="s">
        <v>460</v>
      </c>
      <c r="C778" t="str">
        <f>VLOOKUP(A778, Database!$A$2:$B$459, 2, FALSE)</f>
        <v>1 Day</v>
      </c>
      <c r="D778" s="8">
        <f>VLOOKUP(A778, Database!$A$2:$C$459, 3, FALSE)</f>
        <v>95</v>
      </c>
      <c r="E778" s="8">
        <f>Table1[[#This Row],[Price]]*0.75-Table1[[#This Row],[Cost per unit of resources]]</f>
        <v>61.25</v>
      </c>
      <c r="F778" s="8">
        <f>VLOOKUP(IFERROR(VALUE(LEFT(C778, SEARCH(" ", C778)-1)), 0),Database!$E$2:$F$22, 2, FALSE)</f>
        <v>10</v>
      </c>
      <c r="G778">
        <f ca="1">RANDBETWEEN(Table1[[#This Row],[Minimum Demand]]-10, Table1[[#This Row],[Maximum Demand]]+10)</f>
        <v>49</v>
      </c>
      <c r="H778">
        <f>VLOOKUP(IFERROR(VALUE(LEFT(C778, SEARCH(" ", C778)-1)), 0),Database!$H$2:$I$22, 2, FALSE)</f>
        <v>50</v>
      </c>
      <c r="I778">
        <f>VLOOKUP(IFERROR(VALUE(LEFT(C778, SEARCH(" ", C778)-1)), 0),Database!$K$2:$L$22, 2, FALSE)</f>
        <v>105</v>
      </c>
      <c r="J77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778">
        <f t="shared" ca="1" si="12"/>
        <v>25</v>
      </c>
    </row>
    <row r="779" spans="1:11" x14ac:dyDescent="0.3">
      <c r="A779" t="s">
        <v>238</v>
      </c>
      <c r="B779" t="s">
        <v>461</v>
      </c>
      <c r="C779" t="str">
        <f>VLOOKUP(A779, Database!$A$2:$B$459, 2, FALSE)</f>
        <v>1 Day</v>
      </c>
      <c r="D779" s="8">
        <f>VLOOKUP(A779, Database!$A$2:$C$459, 3, FALSE)</f>
        <v>95</v>
      </c>
      <c r="E779" s="8">
        <f>Table1[[#This Row],[Price]]*0.75-Table1[[#This Row],[Cost per unit of resources]]</f>
        <v>61.25</v>
      </c>
      <c r="F779" s="8">
        <f>VLOOKUP(IFERROR(VALUE(LEFT(C779, SEARCH(" ", C779)-1)), 0),Database!$E$2:$F$22, 2, FALSE)</f>
        <v>10</v>
      </c>
      <c r="G779">
        <f ca="1">RANDBETWEEN(Table1[[#This Row],[Minimum Demand]]-10, Table1[[#This Row],[Maximum Demand]]+10)</f>
        <v>61</v>
      </c>
      <c r="H779">
        <f>VLOOKUP(IFERROR(VALUE(LEFT(C779, SEARCH(" ", C779)-1)), 0),Database!$H$2:$I$22, 2, FALSE)</f>
        <v>50</v>
      </c>
      <c r="I779">
        <f>VLOOKUP(IFERROR(VALUE(LEFT(C779, SEARCH(" ", C779)-1)), 0),Database!$K$2:$L$22, 2, FALSE)</f>
        <v>105</v>
      </c>
      <c r="J77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779">
        <f t="shared" ca="1" si="12"/>
        <v>36</v>
      </c>
    </row>
    <row r="780" spans="1:11" x14ac:dyDescent="0.3">
      <c r="A780" t="s">
        <v>238</v>
      </c>
      <c r="B780" t="s">
        <v>463</v>
      </c>
      <c r="C780" t="str">
        <f>VLOOKUP(A780, Database!$A$2:$B$459, 2, FALSE)</f>
        <v>1 Day</v>
      </c>
      <c r="D780" s="8">
        <f>VLOOKUP(A780, Database!$A$2:$C$459, 3, FALSE)</f>
        <v>95</v>
      </c>
      <c r="E780" s="8">
        <f>Table1[[#This Row],[Price]]*0.75-Table1[[#This Row],[Cost per unit of resources]]</f>
        <v>61.25</v>
      </c>
      <c r="F780" s="8">
        <f>VLOOKUP(IFERROR(VALUE(LEFT(C780, SEARCH(" ", C780)-1)), 0),Database!$E$2:$F$22, 2, FALSE)</f>
        <v>10</v>
      </c>
      <c r="G780">
        <f ca="1">RANDBETWEEN(Table1[[#This Row],[Minimum Demand]]-10, Table1[[#This Row],[Maximum Demand]]+10)</f>
        <v>97</v>
      </c>
      <c r="H780">
        <f>VLOOKUP(IFERROR(VALUE(LEFT(C780, SEARCH(" ", C780)-1)), 0),Database!$H$2:$I$22, 2, FALSE)</f>
        <v>50</v>
      </c>
      <c r="I780">
        <f>VLOOKUP(IFERROR(VALUE(LEFT(C780, SEARCH(" ", C780)-1)), 0),Database!$K$2:$L$22, 2, FALSE)</f>
        <v>105</v>
      </c>
      <c r="J78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19</v>
      </c>
      <c r="K780">
        <f t="shared" ca="1" si="12"/>
        <v>24</v>
      </c>
    </row>
    <row r="781" spans="1:11" x14ac:dyDescent="0.3">
      <c r="A781" t="s">
        <v>239</v>
      </c>
      <c r="B781" t="s">
        <v>462</v>
      </c>
      <c r="C781" t="str">
        <f>VLOOKUP(A781, Database!$A$2:$B$459, 2, FALSE)</f>
        <v>1 Day</v>
      </c>
      <c r="D781" s="8">
        <f>VLOOKUP(A781, Database!$A$2:$C$459, 3, FALSE)</f>
        <v>25</v>
      </c>
      <c r="E781" s="8">
        <f>Table1[[#This Row],[Price]]*0.75-Table1[[#This Row],[Cost per unit of resources]]</f>
        <v>8.75</v>
      </c>
      <c r="F781" s="8">
        <f>VLOOKUP(IFERROR(VALUE(LEFT(C781, SEARCH(" ", C781)-1)), 0),Database!$E$2:$F$22, 2, FALSE)</f>
        <v>10</v>
      </c>
      <c r="G781">
        <f ca="1">RANDBETWEEN(Table1[[#This Row],[Minimum Demand]]-10, Table1[[#This Row],[Maximum Demand]]+10)</f>
        <v>90</v>
      </c>
      <c r="H781">
        <f>VLOOKUP(IFERROR(VALUE(LEFT(C781, SEARCH(" ", C781)-1)), 0),Database!$H$2:$I$22, 2, FALSE)</f>
        <v>50</v>
      </c>
      <c r="I781">
        <f>VLOOKUP(IFERROR(VALUE(LEFT(C781, SEARCH(" ", C781)-1)), 0),Database!$K$2:$L$22, 2, FALSE)</f>
        <v>105</v>
      </c>
      <c r="J78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781">
        <f t="shared" ca="1" si="12"/>
        <v>35</v>
      </c>
    </row>
    <row r="782" spans="1:11" x14ac:dyDescent="0.3">
      <c r="A782" t="s">
        <v>239</v>
      </c>
      <c r="B782" t="s">
        <v>461</v>
      </c>
      <c r="C782" t="str">
        <f>VLOOKUP(A782, Database!$A$2:$B$459, 2, FALSE)</f>
        <v>1 Day</v>
      </c>
      <c r="D782" s="8">
        <f>VLOOKUP(A782, Database!$A$2:$C$459, 3, FALSE)</f>
        <v>25</v>
      </c>
      <c r="E782" s="8">
        <f>Table1[[#This Row],[Price]]*0.75-Table1[[#This Row],[Cost per unit of resources]]</f>
        <v>8.75</v>
      </c>
      <c r="F782" s="8">
        <f>VLOOKUP(IFERROR(VALUE(LEFT(C782, SEARCH(" ", C782)-1)), 0),Database!$E$2:$F$22, 2, FALSE)</f>
        <v>10</v>
      </c>
      <c r="G782">
        <f ca="1">RANDBETWEEN(Table1[[#This Row],[Minimum Demand]]-10, Table1[[#This Row],[Maximum Demand]]+10)</f>
        <v>83</v>
      </c>
      <c r="H782">
        <f>VLOOKUP(IFERROR(VALUE(LEFT(C782, SEARCH(" ", C782)-1)), 0),Database!$H$2:$I$22, 2, FALSE)</f>
        <v>50</v>
      </c>
      <c r="I782">
        <f>VLOOKUP(IFERROR(VALUE(LEFT(C782, SEARCH(" ", C782)-1)), 0),Database!$K$2:$L$22, 2, FALSE)</f>
        <v>105</v>
      </c>
      <c r="J78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782">
        <f t="shared" ca="1" si="12"/>
        <v>22</v>
      </c>
    </row>
    <row r="783" spans="1:11" x14ac:dyDescent="0.3">
      <c r="A783" t="s">
        <v>239</v>
      </c>
      <c r="B783" t="s">
        <v>460</v>
      </c>
      <c r="C783" t="str">
        <f>VLOOKUP(A783, Database!$A$2:$B$459, 2, FALSE)</f>
        <v>1 Day</v>
      </c>
      <c r="D783" s="8">
        <f>VLOOKUP(A783, Database!$A$2:$C$459, 3, FALSE)</f>
        <v>25</v>
      </c>
      <c r="E783" s="8">
        <f>Table1[[#This Row],[Price]]*0.75-Table1[[#This Row],[Cost per unit of resources]]</f>
        <v>8.75</v>
      </c>
      <c r="F783" s="8">
        <f>VLOOKUP(IFERROR(VALUE(LEFT(C783, SEARCH(" ", C783)-1)), 0),Database!$E$2:$F$22, 2, FALSE)</f>
        <v>10</v>
      </c>
      <c r="G783">
        <f ca="1">RANDBETWEEN(Table1[[#This Row],[Minimum Demand]]-10, Table1[[#This Row],[Maximum Demand]]+10)</f>
        <v>90</v>
      </c>
      <c r="H783">
        <f>VLOOKUP(IFERROR(VALUE(LEFT(C783, SEARCH(" ", C783)-1)), 0),Database!$H$2:$I$22, 2, FALSE)</f>
        <v>50</v>
      </c>
      <c r="I783">
        <f>VLOOKUP(IFERROR(VALUE(LEFT(C783, SEARCH(" ", C783)-1)), 0),Database!$K$2:$L$22, 2, FALSE)</f>
        <v>105</v>
      </c>
      <c r="J78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783">
        <f t="shared" ca="1" si="12"/>
        <v>20</v>
      </c>
    </row>
    <row r="784" spans="1:11" x14ac:dyDescent="0.3">
      <c r="A784" t="s">
        <v>240</v>
      </c>
      <c r="B784" t="s">
        <v>460</v>
      </c>
      <c r="C784" t="str">
        <f>VLOOKUP(A784, Database!$A$2:$B$459, 2, FALSE)</f>
        <v>1 Day</v>
      </c>
      <c r="D784" s="8">
        <f>VLOOKUP(A784, Database!$A$2:$C$459, 3, FALSE)</f>
        <v>380</v>
      </c>
      <c r="E784" s="8">
        <f>Table1[[#This Row],[Price]]*0.75-Table1[[#This Row],[Cost per unit of resources]]</f>
        <v>275</v>
      </c>
      <c r="F784" s="8">
        <f>VLOOKUP(IFERROR(VALUE(LEFT(C784, SEARCH(" ", C784)-1)), 0),Database!$E$2:$F$22, 2, FALSE)</f>
        <v>10</v>
      </c>
      <c r="G784">
        <f ca="1">RANDBETWEEN(Table1[[#This Row],[Minimum Demand]]-10, Table1[[#This Row],[Maximum Demand]]+10)</f>
        <v>105</v>
      </c>
      <c r="H784">
        <f>VLOOKUP(IFERROR(VALUE(LEFT(C784, SEARCH(" ", C784)-1)), 0),Database!$H$2:$I$22, 2, FALSE)</f>
        <v>50</v>
      </c>
      <c r="I784">
        <f>VLOOKUP(IFERROR(VALUE(LEFT(C784, SEARCH(" ", C784)-1)), 0),Database!$K$2:$L$22, 2, FALSE)</f>
        <v>105</v>
      </c>
      <c r="J78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18</v>
      </c>
      <c r="K784">
        <f t="shared" ca="1" si="12"/>
        <v>20</v>
      </c>
    </row>
    <row r="785" spans="1:11" x14ac:dyDescent="0.3">
      <c r="A785" t="s">
        <v>240</v>
      </c>
      <c r="B785" t="s">
        <v>461</v>
      </c>
      <c r="C785" t="str">
        <f>VLOOKUP(A785, Database!$A$2:$B$459, 2, FALSE)</f>
        <v>1 Day</v>
      </c>
      <c r="D785" s="8">
        <f>VLOOKUP(A785, Database!$A$2:$C$459, 3, FALSE)</f>
        <v>380</v>
      </c>
      <c r="E785" s="8">
        <f>Table1[[#This Row],[Price]]*0.75-Table1[[#This Row],[Cost per unit of resources]]</f>
        <v>275</v>
      </c>
      <c r="F785" s="8">
        <f>VLOOKUP(IFERROR(VALUE(LEFT(C785, SEARCH(" ", C785)-1)), 0),Database!$E$2:$F$22, 2, FALSE)</f>
        <v>10</v>
      </c>
      <c r="G785">
        <f ca="1">RANDBETWEEN(Table1[[#This Row],[Minimum Demand]]-10, Table1[[#This Row],[Maximum Demand]]+10)</f>
        <v>100</v>
      </c>
      <c r="H785">
        <f>VLOOKUP(IFERROR(VALUE(LEFT(C785, SEARCH(" ", C785)-1)), 0),Database!$H$2:$I$22, 2, FALSE)</f>
        <v>50</v>
      </c>
      <c r="I785">
        <f>VLOOKUP(IFERROR(VALUE(LEFT(C785, SEARCH(" ", C785)-1)), 0),Database!$K$2:$L$22, 2, FALSE)</f>
        <v>105</v>
      </c>
      <c r="J78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18</v>
      </c>
      <c r="K785">
        <f t="shared" ca="1" si="12"/>
        <v>22</v>
      </c>
    </row>
    <row r="786" spans="1:11" x14ac:dyDescent="0.3">
      <c r="A786" t="s">
        <v>240</v>
      </c>
      <c r="B786" t="s">
        <v>463</v>
      </c>
      <c r="C786" t="str">
        <f>VLOOKUP(A786, Database!$A$2:$B$459, 2, FALSE)</f>
        <v>1 Day</v>
      </c>
      <c r="D786" s="8">
        <f>VLOOKUP(A786, Database!$A$2:$C$459, 3, FALSE)</f>
        <v>380</v>
      </c>
      <c r="E786" s="8">
        <f>Table1[[#This Row],[Price]]*0.75-Table1[[#This Row],[Cost per unit of resources]]</f>
        <v>275</v>
      </c>
      <c r="F786" s="8">
        <f>VLOOKUP(IFERROR(VALUE(LEFT(C786, SEARCH(" ", C786)-1)), 0),Database!$E$2:$F$22, 2, FALSE)</f>
        <v>10</v>
      </c>
      <c r="G786">
        <f ca="1">RANDBETWEEN(Table1[[#This Row],[Minimum Demand]]-10, Table1[[#This Row],[Maximum Demand]]+10)</f>
        <v>94</v>
      </c>
      <c r="H786">
        <f>VLOOKUP(IFERROR(VALUE(LEFT(C786, SEARCH(" ", C786)-1)), 0),Database!$H$2:$I$22, 2, FALSE)</f>
        <v>50</v>
      </c>
      <c r="I786">
        <f>VLOOKUP(IFERROR(VALUE(LEFT(C786, SEARCH(" ", C786)-1)), 0),Database!$K$2:$L$22, 2, FALSE)</f>
        <v>105</v>
      </c>
      <c r="J78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786">
        <f t="shared" ca="1" si="12"/>
        <v>31</v>
      </c>
    </row>
    <row r="787" spans="1:11" x14ac:dyDescent="0.3">
      <c r="A787" t="s">
        <v>241</v>
      </c>
      <c r="B787" t="s">
        <v>460</v>
      </c>
      <c r="C787" t="str">
        <f>VLOOKUP(A787, Database!$A$2:$B$459, 2, FALSE)</f>
        <v>1 Day</v>
      </c>
      <c r="D787" s="8">
        <f>VLOOKUP(A787, Database!$A$2:$C$459, 3, FALSE)</f>
        <v>190</v>
      </c>
      <c r="E787" s="8">
        <f>Table1[[#This Row],[Price]]*0.75-Table1[[#This Row],[Cost per unit of resources]]</f>
        <v>132.5</v>
      </c>
      <c r="F787" s="8">
        <f>VLOOKUP(IFERROR(VALUE(LEFT(C787, SEARCH(" ", C787)-1)), 0),Database!$E$2:$F$22, 2, FALSE)</f>
        <v>10</v>
      </c>
      <c r="G787">
        <f ca="1">RANDBETWEEN(Table1[[#This Row],[Minimum Demand]]-10, Table1[[#This Row],[Maximum Demand]]+10)</f>
        <v>108</v>
      </c>
      <c r="H787">
        <f>VLOOKUP(IFERROR(VALUE(LEFT(C787, SEARCH(" ", C787)-1)), 0),Database!$H$2:$I$22, 2, FALSE)</f>
        <v>50</v>
      </c>
      <c r="I787">
        <f>VLOOKUP(IFERROR(VALUE(LEFT(C787, SEARCH(" ", C787)-1)), 0),Database!$K$2:$L$22, 2, FALSE)</f>
        <v>105</v>
      </c>
      <c r="J78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787">
        <f t="shared" ca="1" si="12"/>
        <v>37</v>
      </c>
    </row>
    <row r="788" spans="1:11" x14ac:dyDescent="0.3">
      <c r="A788" t="s">
        <v>241</v>
      </c>
      <c r="B788" t="s">
        <v>461</v>
      </c>
      <c r="C788" t="str">
        <f>VLOOKUP(A788, Database!$A$2:$B$459, 2, FALSE)</f>
        <v>1 Day</v>
      </c>
      <c r="D788" s="8">
        <f>VLOOKUP(A788, Database!$A$2:$C$459, 3, FALSE)</f>
        <v>190</v>
      </c>
      <c r="E788" s="8">
        <f>Table1[[#This Row],[Price]]*0.75-Table1[[#This Row],[Cost per unit of resources]]</f>
        <v>132.5</v>
      </c>
      <c r="F788" s="8">
        <f>VLOOKUP(IFERROR(VALUE(LEFT(C788, SEARCH(" ", C788)-1)), 0),Database!$E$2:$F$22, 2, FALSE)</f>
        <v>10</v>
      </c>
      <c r="G788">
        <f ca="1">RANDBETWEEN(Table1[[#This Row],[Minimum Demand]]-10, Table1[[#This Row],[Maximum Demand]]+10)</f>
        <v>99</v>
      </c>
      <c r="H788">
        <f>VLOOKUP(IFERROR(VALUE(LEFT(C788, SEARCH(" ", C788)-1)), 0),Database!$H$2:$I$22, 2, FALSE)</f>
        <v>50</v>
      </c>
      <c r="I788">
        <f>VLOOKUP(IFERROR(VALUE(LEFT(C788, SEARCH(" ", C788)-1)), 0),Database!$K$2:$L$22, 2, FALSE)</f>
        <v>105</v>
      </c>
      <c r="J78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788">
        <f t="shared" ca="1" si="12"/>
        <v>37</v>
      </c>
    </row>
    <row r="789" spans="1:11" x14ac:dyDescent="0.3">
      <c r="A789" t="s">
        <v>241</v>
      </c>
      <c r="B789" t="s">
        <v>463</v>
      </c>
      <c r="C789" t="str">
        <f>VLOOKUP(A789, Database!$A$2:$B$459, 2, FALSE)</f>
        <v>1 Day</v>
      </c>
      <c r="D789" s="8">
        <f>VLOOKUP(A789, Database!$A$2:$C$459, 3, FALSE)</f>
        <v>190</v>
      </c>
      <c r="E789" s="8">
        <f>Table1[[#This Row],[Price]]*0.75-Table1[[#This Row],[Cost per unit of resources]]</f>
        <v>132.5</v>
      </c>
      <c r="F789" s="8">
        <f>VLOOKUP(IFERROR(VALUE(LEFT(C789, SEARCH(" ", C789)-1)), 0),Database!$E$2:$F$22, 2, FALSE)</f>
        <v>10</v>
      </c>
      <c r="G789">
        <f ca="1">RANDBETWEEN(Table1[[#This Row],[Minimum Demand]]-10, Table1[[#This Row],[Maximum Demand]]+10)</f>
        <v>61</v>
      </c>
      <c r="H789">
        <f>VLOOKUP(IFERROR(VALUE(LEFT(C789, SEARCH(" ", C789)-1)), 0),Database!$H$2:$I$22, 2, FALSE)</f>
        <v>50</v>
      </c>
      <c r="I789">
        <f>VLOOKUP(IFERROR(VALUE(LEFT(C789, SEARCH(" ", C789)-1)), 0),Database!$K$2:$L$22, 2, FALSE)</f>
        <v>105</v>
      </c>
      <c r="J78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789">
        <f t="shared" ca="1" si="12"/>
        <v>26</v>
      </c>
    </row>
    <row r="790" spans="1:11" x14ac:dyDescent="0.3">
      <c r="A790" t="s">
        <v>242</v>
      </c>
      <c r="B790" t="s">
        <v>460</v>
      </c>
      <c r="C790" t="str">
        <f>VLOOKUP(A790, Database!$A$2:$B$459, 2, FALSE)</f>
        <v>1 Day</v>
      </c>
      <c r="D790" s="8">
        <f>VLOOKUP(A790, Database!$A$2:$C$459, 3, FALSE)</f>
        <v>390</v>
      </c>
      <c r="E790" s="8">
        <f>Table1[[#This Row],[Price]]*0.75-Table1[[#This Row],[Cost per unit of resources]]</f>
        <v>282.5</v>
      </c>
      <c r="F790" s="8">
        <f>VLOOKUP(IFERROR(VALUE(LEFT(C790, SEARCH(" ", C790)-1)), 0),Database!$E$2:$F$22, 2, FALSE)</f>
        <v>10</v>
      </c>
      <c r="G790">
        <f ca="1">RANDBETWEEN(Table1[[#This Row],[Minimum Demand]]-10, Table1[[#This Row],[Maximum Demand]]+10)</f>
        <v>82</v>
      </c>
      <c r="H790">
        <f>VLOOKUP(IFERROR(VALUE(LEFT(C790, SEARCH(" ", C790)-1)), 0),Database!$H$2:$I$22, 2, FALSE)</f>
        <v>50</v>
      </c>
      <c r="I790">
        <f>VLOOKUP(IFERROR(VALUE(LEFT(C790, SEARCH(" ", C790)-1)), 0),Database!$K$2:$L$22, 2, FALSE)</f>
        <v>105</v>
      </c>
      <c r="J79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790">
        <f t="shared" ca="1" si="12"/>
        <v>37</v>
      </c>
    </row>
    <row r="791" spans="1:11" x14ac:dyDescent="0.3">
      <c r="A791" t="s">
        <v>242</v>
      </c>
      <c r="B791" t="s">
        <v>461</v>
      </c>
      <c r="C791" t="str">
        <f>VLOOKUP(A791, Database!$A$2:$B$459, 2, FALSE)</f>
        <v>1 Day</v>
      </c>
      <c r="D791" s="8">
        <f>VLOOKUP(A791, Database!$A$2:$C$459, 3, FALSE)</f>
        <v>390</v>
      </c>
      <c r="E791" s="8">
        <f>Table1[[#This Row],[Price]]*0.75-Table1[[#This Row],[Cost per unit of resources]]</f>
        <v>282.5</v>
      </c>
      <c r="F791" s="8">
        <f>VLOOKUP(IFERROR(VALUE(LEFT(C791, SEARCH(" ", C791)-1)), 0),Database!$E$2:$F$22, 2, FALSE)</f>
        <v>10</v>
      </c>
      <c r="G791">
        <f ca="1">RANDBETWEEN(Table1[[#This Row],[Minimum Demand]]-10, Table1[[#This Row],[Maximum Demand]]+10)</f>
        <v>92</v>
      </c>
      <c r="H791">
        <f>VLOOKUP(IFERROR(VALUE(LEFT(C791, SEARCH(" ", C791)-1)), 0),Database!$H$2:$I$22, 2, FALSE)</f>
        <v>50</v>
      </c>
      <c r="I791">
        <f>VLOOKUP(IFERROR(VALUE(LEFT(C791, SEARCH(" ", C791)-1)), 0),Database!$K$2:$L$22, 2, FALSE)</f>
        <v>105</v>
      </c>
      <c r="J79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791">
        <f t="shared" ca="1" si="12"/>
        <v>34</v>
      </c>
    </row>
    <row r="792" spans="1:11" x14ac:dyDescent="0.3">
      <c r="A792" t="s">
        <v>242</v>
      </c>
      <c r="B792" t="s">
        <v>462</v>
      </c>
      <c r="C792" t="str">
        <f>VLOOKUP(A792, Database!$A$2:$B$459, 2, FALSE)</f>
        <v>1 Day</v>
      </c>
      <c r="D792" s="8">
        <f>VLOOKUP(A792, Database!$A$2:$C$459, 3, FALSE)</f>
        <v>390</v>
      </c>
      <c r="E792" s="8">
        <f>Table1[[#This Row],[Price]]*0.75-Table1[[#This Row],[Cost per unit of resources]]</f>
        <v>282.5</v>
      </c>
      <c r="F792" s="8">
        <f>VLOOKUP(IFERROR(VALUE(LEFT(C792, SEARCH(" ", C792)-1)), 0),Database!$E$2:$F$22, 2, FALSE)</f>
        <v>10</v>
      </c>
      <c r="G792">
        <f ca="1">RANDBETWEEN(Table1[[#This Row],[Minimum Demand]]-10, Table1[[#This Row],[Maximum Demand]]+10)</f>
        <v>113</v>
      </c>
      <c r="H792">
        <f>VLOOKUP(IFERROR(VALUE(LEFT(C792, SEARCH(" ", C792)-1)), 0),Database!$H$2:$I$22, 2, FALSE)</f>
        <v>50</v>
      </c>
      <c r="I792">
        <f>VLOOKUP(IFERROR(VALUE(LEFT(C792, SEARCH(" ", C792)-1)), 0),Database!$K$2:$L$22, 2, FALSE)</f>
        <v>105</v>
      </c>
      <c r="J79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792">
        <f t="shared" ca="1" si="12"/>
        <v>21</v>
      </c>
    </row>
    <row r="793" spans="1:11" x14ac:dyDescent="0.3">
      <c r="A793" t="s">
        <v>242</v>
      </c>
      <c r="B793" t="s">
        <v>463</v>
      </c>
      <c r="C793" t="str">
        <f>VLOOKUP(A793, Database!$A$2:$B$459, 2, FALSE)</f>
        <v>1 Day</v>
      </c>
      <c r="D793" s="8">
        <f>VLOOKUP(A793, Database!$A$2:$C$459, 3, FALSE)</f>
        <v>390</v>
      </c>
      <c r="E793" s="8">
        <f>Table1[[#This Row],[Price]]*0.75-Table1[[#This Row],[Cost per unit of resources]]</f>
        <v>282.5</v>
      </c>
      <c r="F793" s="8">
        <f>VLOOKUP(IFERROR(VALUE(LEFT(C793, SEARCH(" ", C793)-1)), 0),Database!$E$2:$F$22, 2, FALSE)</f>
        <v>10</v>
      </c>
      <c r="G793">
        <f ca="1">RANDBETWEEN(Table1[[#This Row],[Minimum Demand]]-10, Table1[[#This Row],[Maximum Demand]]+10)</f>
        <v>52</v>
      </c>
      <c r="H793">
        <f>VLOOKUP(IFERROR(VALUE(LEFT(C793, SEARCH(" ", C793)-1)), 0),Database!$H$2:$I$22, 2, FALSE)</f>
        <v>50</v>
      </c>
      <c r="I793">
        <f>VLOOKUP(IFERROR(VALUE(LEFT(C793, SEARCH(" ", C793)-1)), 0),Database!$K$2:$L$22, 2, FALSE)</f>
        <v>105</v>
      </c>
      <c r="J79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793">
        <f t="shared" ca="1" si="12"/>
        <v>34</v>
      </c>
    </row>
    <row r="794" spans="1:11" x14ac:dyDescent="0.3">
      <c r="A794" t="s">
        <v>243</v>
      </c>
      <c r="B794" t="s">
        <v>460</v>
      </c>
      <c r="C794" t="str">
        <f>VLOOKUP(A794, Database!$A$2:$B$459, 2, FALSE)</f>
        <v>1 Day</v>
      </c>
      <c r="D794" s="8">
        <f>VLOOKUP(A794, Database!$A$2:$C$459, 3, FALSE)</f>
        <v>70</v>
      </c>
      <c r="E794" s="8">
        <f>Table1[[#This Row],[Price]]*0.75-Table1[[#This Row],[Cost per unit of resources]]</f>
        <v>42.5</v>
      </c>
      <c r="F794" s="8">
        <f>VLOOKUP(IFERROR(VALUE(LEFT(C794, SEARCH(" ", C794)-1)), 0),Database!$E$2:$F$22, 2, FALSE)</f>
        <v>10</v>
      </c>
      <c r="G794">
        <f ca="1">RANDBETWEEN(Table1[[#This Row],[Minimum Demand]]-10, Table1[[#This Row],[Maximum Demand]]+10)</f>
        <v>70</v>
      </c>
      <c r="H794">
        <f>VLOOKUP(IFERROR(VALUE(LEFT(C794, SEARCH(" ", C794)-1)), 0),Database!$H$2:$I$22, 2, FALSE)</f>
        <v>50</v>
      </c>
      <c r="I794">
        <f>VLOOKUP(IFERROR(VALUE(LEFT(C794, SEARCH(" ", C794)-1)), 0),Database!$K$2:$L$22, 2, FALSE)</f>
        <v>105</v>
      </c>
      <c r="J79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794">
        <f t="shared" ca="1" si="12"/>
        <v>36</v>
      </c>
    </row>
    <row r="795" spans="1:11" x14ac:dyDescent="0.3">
      <c r="A795" t="s">
        <v>243</v>
      </c>
      <c r="B795" t="s">
        <v>461</v>
      </c>
      <c r="C795" t="str">
        <f>VLOOKUP(A795, Database!$A$2:$B$459, 2, FALSE)</f>
        <v>1 Day</v>
      </c>
      <c r="D795" s="8">
        <f>VLOOKUP(A795, Database!$A$2:$C$459, 3, FALSE)</f>
        <v>70</v>
      </c>
      <c r="E795" s="8">
        <f>Table1[[#This Row],[Price]]*0.75-Table1[[#This Row],[Cost per unit of resources]]</f>
        <v>42.5</v>
      </c>
      <c r="F795" s="8">
        <f>VLOOKUP(IFERROR(VALUE(LEFT(C795, SEARCH(" ", C795)-1)), 0),Database!$E$2:$F$22, 2, FALSE)</f>
        <v>10</v>
      </c>
      <c r="G795">
        <f ca="1">RANDBETWEEN(Table1[[#This Row],[Minimum Demand]]-10, Table1[[#This Row],[Maximum Demand]]+10)</f>
        <v>62</v>
      </c>
      <c r="H795">
        <f>VLOOKUP(IFERROR(VALUE(LEFT(C795, SEARCH(" ", C795)-1)), 0),Database!$H$2:$I$22, 2, FALSE)</f>
        <v>50</v>
      </c>
      <c r="I795">
        <f>VLOOKUP(IFERROR(VALUE(LEFT(C795, SEARCH(" ", C795)-1)), 0),Database!$K$2:$L$22, 2, FALSE)</f>
        <v>105</v>
      </c>
      <c r="J79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795">
        <f t="shared" ca="1" si="12"/>
        <v>38</v>
      </c>
    </row>
    <row r="796" spans="1:11" x14ac:dyDescent="0.3">
      <c r="A796" t="s">
        <v>243</v>
      </c>
      <c r="B796" t="s">
        <v>463</v>
      </c>
      <c r="C796" t="str">
        <f>VLOOKUP(A796, Database!$A$2:$B$459, 2, FALSE)</f>
        <v>1 Day</v>
      </c>
      <c r="D796" s="8">
        <f>VLOOKUP(A796, Database!$A$2:$C$459, 3, FALSE)</f>
        <v>70</v>
      </c>
      <c r="E796" s="8">
        <f>Table1[[#This Row],[Price]]*0.75-Table1[[#This Row],[Cost per unit of resources]]</f>
        <v>42.5</v>
      </c>
      <c r="F796" s="8">
        <f>VLOOKUP(IFERROR(VALUE(LEFT(C796, SEARCH(" ", C796)-1)), 0),Database!$E$2:$F$22, 2, FALSE)</f>
        <v>10</v>
      </c>
      <c r="G796">
        <f ca="1">RANDBETWEEN(Table1[[#This Row],[Minimum Demand]]-10, Table1[[#This Row],[Maximum Demand]]+10)</f>
        <v>115</v>
      </c>
      <c r="H796">
        <f>VLOOKUP(IFERROR(VALUE(LEFT(C796, SEARCH(" ", C796)-1)), 0),Database!$H$2:$I$22, 2, FALSE)</f>
        <v>50</v>
      </c>
      <c r="I796">
        <f>VLOOKUP(IFERROR(VALUE(LEFT(C796, SEARCH(" ", C796)-1)), 0),Database!$K$2:$L$22, 2, FALSE)</f>
        <v>105</v>
      </c>
      <c r="J79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796">
        <f t="shared" ca="1" si="12"/>
        <v>26</v>
      </c>
    </row>
    <row r="797" spans="1:11" x14ac:dyDescent="0.3">
      <c r="A797" t="s">
        <v>244</v>
      </c>
      <c r="B797" t="s">
        <v>460</v>
      </c>
      <c r="C797" t="str">
        <f>VLOOKUP(A797, Database!$A$2:$B$459, 2, FALSE)</f>
        <v>2 Days / 1 Night</v>
      </c>
      <c r="D797" s="8">
        <f>VLOOKUP(A797, Database!$A$2:$C$459, 3, FALSE)</f>
        <v>550</v>
      </c>
      <c r="E797" s="8">
        <f>Table1[[#This Row],[Price]]*0.75-Table1[[#This Row],[Cost per unit of resources]]</f>
        <v>402.5</v>
      </c>
      <c r="F797" s="8">
        <f>VLOOKUP(IFERROR(VALUE(LEFT(C797, SEARCH(" ", C797)-1)), 0),Database!$E$2:$F$22, 2, FALSE)</f>
        <v>10</v>
      </c>
      <c r="G797">
        <f ca="1">RANDBETWEEN(Table1[[#This Row],[Minimum Demand]]-10, Table1[[#This Row],[Maximum Demand]]+10)</f>
        <v>80</v>
      </c>
      <c r="H797">
        <f>VLOOKUP(IFERROR(VALUE(LEFT(C797, SEARCH(" ", C797)-1)), 0),Database!$H$2:$I$22, 2, FALSE)</f>
        <v>50</v>
      </c>
      <c r="I797">
        <f>VLOOKUP(IFERROR(VALUE(LEFT(C797, SEARCH(" ", C797)-1)), 0),Database!$K$2:$L$22, 2, FALSE)</f>
        <v>105</v>
      </c>
      <c r="J79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797">
        <f t="shared" ca="1" si="12"/>
        <v>39</v>
      </c>
    </row>
    <row r="798" spans="1:11" x14ac:dyDescent="0.3">
      <c r="A798" t="s">
        <v>244</v>
      </c>
      <c r="B798" t="s">
        <v>461</v>
      </c>
      <c r="C798" t="str">
        <f>VLOOKUP(A798, Database!$A$2:$B$459, 2, FALSE)</f>
        <v>2 Days / 1 Night</v>
      </c>
      <c r="D798" s="8">
        <f>VLOOKUP(A798, Database!$A$2:$C$459, 3, FALSE)</f>
        <v>550</v>
      </c>
      <c r="E798" s="8">
        <f>Table1[[#This Row],[Price]]*0.75-Table1[[#This Row],[Cost per unit of resources]]</f>
        <v>402.5</v>
      </c>
      <c r="F798" s="8">
        <f>VLOOKUP(IFERROR(VALUE(LEFT(C798, SEARCH(" ", C798)-1)), 0),Database!$E$2:$F$22, 2, FALSE)</f>
        <v>10</v>
      </c>
      <c r="G798">
        <f ca="1">RANDBETWEEN(Table1[[#This Row],[Minimum Demand]]-10, Table1[[#This Row],[Maximum Demand]]+10)</f>
        <v>100</v>
      </c>
      <c r="H798">
        <f>VLOOKUP(IFERROR(VALUE(LEFT(C798, SEARCH(" ", C798)-1)), 0),Database!$H$2:$I$22, 2, FALSE)</f>
        <v>50</v>
      </c>
      <c r="I798">
        <f>VLOOKUP(IFERROR(VALUE(LEFT(C798, SEARCH(" ", C798)-1)), 0),Database!$K$2:$L$22, 2, FALSE)</f>
        <v>105</v>
      </c>
      <c r="J79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27</v>
      </c>
      <c r="K798">
        <f t="shared" ca="1" si="12"/>
        <v>34</v>
      </c>
    </row>
    <row r="799" spans="1:11" x14ac:dyDescent="0.3">
      <c r="A799" t="s">
        <v>244</v>
      </c>
      <c r="B799" t="s">
        <v>463</v>
      </c>
      <c r="C799" t="str">
        <f>VLOOKUP(A799, Database!$A$2:$B$459, 2, FALSE)</f>
        <v>2 Days / 1 Night</v>
      </c>
      <c r="D799" s="8">
        <f>VLOOKUP(A799, Database!$A$2:$C$459, 3, FALSE)</f>
        <v>550</v>
      </c>
      <c r="E799" s="8">
        <f>Table1[[#This Row],[Price]]*0.75-Table1[[#This Row],[Cost per unit of resources]]</f>
        <v>402.5</v>
      </c>
      <c r="F799" s="8">
        <f>VLOOKUP(IFERROR(VALUE(LEFT(C799, SEARCH(" ", C799)-1)), 0),Database!$E$2:$F$22, 2, FALSE)</f>
        <v>10</v>
      </c>
      <c r="G799">
        <f ca="1">RANDBETWEEN(Table1[[#This Row],[Minimum Demand]]-10, Table1[[#This Row],[Maximum Demand]]+10)</f>
        <v>65</v>
      </c>
      <c r="H799">
        <f>VLOOKUP(IFERROR(VALUE(LEFT(C799, SEARCH(" ", C799)-1)), 0),Database!$H$2:$I$22, 2, FALSE)</f>
        <v>50</v>
      </c>
      <c r="I799">
        <f>VLOOKUP(IFERROR(VALUE(LEFT(C799, SEARCH(" ", C799)-1)), 0),Database!$K$2:$L$22, 2, FALSE)</f>
        <v>105</v>
      </c>
      <c r="J79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799">
        <f t="shared" ca="1" si="12"/>
        <v>24</v>
      </c>
    </row>
    <row r="800" spans="1:11" x14ac:dyDescent="0.3">
      <c r="A800" t="s">
        <v>245</v>
      </c>
      <c r="B800" t="s">
        <v>460</v>
      </c>
      <c r="C800" t="str">
        <f>VLOOKUP(A800, Database!$A$2:$B$459, 2, FALSE)</f>
        <v>2 Days / 1 Night</v>
      </c>
      <c r="D800" s="8">
        <f>VLOOKUP(A800, Database!$A$2:$C$459, 3, FALSE)</f>
        <v>555</v>
      </c>
      <c r="E800" s="8">
        <f>Table1[[#This Row],[Price]]*0.75-Table1[[#This Row],[Cost per unit of resources]]</f>
        <v>406.25</v>
      </c>
      <c r="F800" s="8">
        <v>10</v>
      </c>
      <c r="G800">
        <f ca="1">RANDBETWEEN(Table1[[#This Row],[Minimum Demand]]-10, Table1[[#This Row],[Maximum Demand]]+10)</f>
        <v>63</v>
      </c>
      <c r="H800">
        <v>50</v>
      </c>
      <c r="I800">
        <v>105</v>
      </c>
      <c r="J80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800">
        <f t="shared" ca="1" si="12"/>
        <v>32</v>
      </c>
    </row>
    <row r="801" spans="1:11" x14ac:dyDescent="0.3">
      <c r="A801" t="s">
        <v>245</v>
      </c>
      <c r="B801" t="s">
        <v>461</v>
      </c>
      <c r="C801" t="str">
        <f>VLOOKUP(A801, Database!$A$2:$B$459, 2, FALSE)</f>
        <v>2 Days / 1 Night</v>
      </c>
      <c r="D801" s="8">
        <f>VLOOKUP(A801, Database!$A$2:$C$459, 3, FALSE)</f>
        <v>555</v>
      </c>
      <c r="E801" s="8">
        <f>Table1[[#This Row],[Price]]*0.75-Table1[[#This Row],[Cost per unit of resources]]</f>
        <v>406.25</v>
      </c>
      <c r="F801" s="8">
        <v>10</v>
      </c>
      <c r="G801">
        <f ca="1">RANDBETWEEN(Table1[[#This Row],[Minimum Demand]]-10, Table1[[#This Row],[Maximum Demand]]+10)</f>
        <v>69</v>
      </c>
      <c r="H801">
        <v>50</v>
      </c>
      <c r="I801">
        <v>105</v>
      </c>
      <c r="J80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801">
        <f t="shared" ca="1" si="12"/>
        <v>40</v>
      </c>
    </row>
    <row r="802" spans="1:11" x14ac:dyDescent="0.3">
      <c r="A802" t="s">
        <v>245</v>
      </c>
      <c r="B802" t="s">
        <v>462</v>
      </c>
      <c r="C802" t="str">
        <f>VLOOKUP(A802, Database!$A$2:$B$459, 2, FALSE)</f>
        <v>2 Days / 1 Night</v>
      </c>
      <c r="D802" s="8">
        <f>VLOOKUP(A802, Database!$A$2:$C$459, 3, FALSE)</f>
        <v>555</v>
      </c>
      <c r="E802" s="8">
        <f>Table1[[#This Row],[Price]]*0.75-Table1[[#This Row],[Cost per unit of resources]]</f>
        <v>406.25</v>
      </c>
      <c r="F802" s="8">
        <v>10</v>
      </c>
      <c r="G802">
        <f ca="1">RANDBETWEEN(Table1[[#This Row],[Minimum Demand]]-10, Table1[[#This Row],[Maximum Demand]]+10)</f>
        <v>107</v>
      </c>
      <c r="H802">
        <v>50</v>
      </c>
      <c r="I802">
        <v>105</v>
      </c>
      <c r="J80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802">
        <f t="shared" ca="1" si="12"/>
        <v>27</v>
      </c>
    </row>
    <row r="803" spans="1:11" x14ac:dyDescent="0.3">
      <c r="A803" t="s">
        <v>245</v>
      </c>
      <c r="B803" t="s">
        <v>463</v>
      </c>
      <c r="C803" t="str">
        <f>VLOOKUP(A803, Database!$A$2:$B$459, 2, FALSE)</f>
        <v>2 Days / 1 Night</v>
      </c>
      <c r="D803" s="8">
        <f>VLOOKUP(A803, Database!$A$2:$C$459, 3, FALSE)</f>
        <v>555</v>
      </c>
      <c r="E803" s="8">
        <f>Table1[[#This Row],[Price]]*0.75-Table1[[#This Row],[Cost per unit of resources]]</f>
        <v>406.25</v>
      </c>
      <c r="F803" s="8">
        <v>10</v>
      </c>
      <c r="G803">
        <f ca="1">RANDBETWEEN(Table1[[#This Row],[Minimum Demand]]-10, Table1[[#This Row],[Maximum Demand]]+10)</f>
        <v>108</v>
      </c>
      <c r="H803">
        <v>50</v>
      </c>
      <c r="I803">
        <v>105</v>
      </c>
      <c r="J80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803">
        <f t="shared" ca="1" si="12"/>
        <v>27</v>
      </c>
    </row>
    <row r="804" spans="1:11" x14ac:dyDescent="0.3">
      <c r="A804" t="s">
        <v>246</v>
      </c>
      <c r="B804" t="s">
        <v>460</v>
      </c>
      <c r="C804" t="str">
        <f>VLOOKUP(A804, Database!$A$2:$B$459, 2, FALSE)</f>
        <v>2 Days / 1 Night</v>
      </c>
      <c r="D804" s="8">
        <f>VLOOKUP(A804, Database!$A$2:$C$459, 3, FALSE)</f>
        <v>320</v>
      </c>
      <c r="E804" s="8">
        <f>Table1[[#This Row],[Price]]*0.75-Table1[[#This Row],[Cost per unit of resources]]</f>
        <v>230</v>
      </c>
      <c r="F804" s="8">
        <f>VLOOKUP(IFERROR(VALUE(LEFT(C804, SEARCH(" ", C804)-1)), 0),Database!$E$2:$F$22, 2, FALSE)</f>
        <v>10</v>
      </c>
      <c r="G804">
        <f ca="1">RANDBETWEEN(Table1[[#This Row],[Minimum Demand]]-10, Table1[[#This Row],[Maximum Demand]]+10)</f>
        <v>80</v>
      </c>
      <c r="H804">
        <f>VLOOKUP(IFERROR(VALUE(LEFT(C804, SEARCH(" ", C804)-1)), 0),Database!$H$2:$I$22, 2, FALSE)</f>
        <v>50</v>
      </c>
      <c r="I804">
        <f>VLOOKUP(IFERROR(VALUE(LEFT(C804, SEARCH(" ", C804)-1)), 0),Database!$K$2:$L$22, 2, FALSE)</f>
        <v>105</v>
      </c>
      <c r="J80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804">
        <f t="shared" ca="1" si="12"/>
        <v>27</v>
      </c>
    </row>
    <row r="805" spans="1:11" x14ac:dyDescent="0.3">
      <c r="A805" t="s">
        <v>246</v>
      </c>
      <c r="B805" t="s">
        <v>461</v>
      </c>
      <c r="C805" t="str">
        <f>VLOOKUP(A805, Database!$A$2:$B$459, 2, FALSE)</f>
        <v>2 Days / 1 Night</v>
      </c>
      <c r="D805" s="8">
        <f>VLOOKUP(A805, Database!$A$2:$C$459, 3, FALSE)</f>
        <v>320</v>
      </c>
      <c r="E805" s="8">
        <f>Table1[[#This Row],[Price]]*0.75-Table1[[#This Row],[Cost per unit of resources]]</f>
        <v>230</v>
      </c>
      <c r="F805" s="8">
        <f>VLOOKUP(IFERROR(VALUE(LEFT(C805, SEARCH(" ", C805)-1)), 0),Database!$E$2:$F$22, 2, FALSE)</f>
        <v>10</v>
      </c>
      <c r="G805">
        <f ca="1">RANDBETWEEN(Table1[[#This Row],[Minimum Demand]]-10, Table1[[#This Row],[Maximum Demand]]+10)</f>
        <v>103</v>
      </c>
      <c r="H805">
        <f>VLOOKUP(IFERROR(VALUE(LEFT(C805, SEARCH(" ", C805)-1)), 0),Database!$H$2:$I$22, 2, FALSE)</f>
        <v>50</v>
      </c>
      <c r="I805">
        <f>VLOOKUP(IFERROR(VALUE(LEFT(C805, SEARCH(" ", C805)-1)), 0),Database!$K$2:$L$22, 2, FALSE)</f>
        <v>105</v>
      </c>
      <c r="J80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805">
        <f t="shared" ca="1" si="12"/>
        <v>32</v>
      </c>
    </row>
    <row r="806" spans="1:11" x14ac:dyDescent="0.3">
      <c r="A806" t="s">
        <v>246</v>
      </c>
      <c r="B806" t="s">
        <v>463</v>
      </c>
      <c r="C806" t="str">
        <f>VLOOKUP(A806, Database!$A$2:$B$459, 2, FALSE)</f>
        <v>2 Days / 1 Night</v>
      </c>
      <c r="D806" s="8">
        <f>VLOOKUP(A806, Database!$A$2:$C$459, 3, FALSE)</f>
        <v>320</v>
      </c>
      <c r="E806" s="8">
        <f>Table1[[#This Row],[Price]]*0.75-Table1[[#This Row],[Cost per unit of resources]]</f>
        <v>230</v>
      </c>
      <c r="F806" s="8">
        <f>VLOOKUP(IFERROR(VALUE(LEFT(C806, SEARCH(" ", C806)-1)), 0),Database!$E$2:$F$22, 2, FALSE)</f>
        <v>10</v>
      </c>
      <c r="G806">
        <f ca="1">RANDBETWEEN(Table1[[#This Row],[Minimum Demand]]-10, Table1[[#This Row],[Maximum Demand]]+10)</f>
        <v>56</v>
      </c>
      <c r="H806">
        <f>VLOOKUP(IFERROR(VALUE(LEFT(C806, SEARCH(" ", C806)-1)), 0),Database!$H$2:$I$22, 2, FALSE)</f>
        <v>50</v>
      </c>
      <c r="I806">
        <f>VLOOKUP(IFERROR(VALUE(LEFT(C806, SEARCH(" ", C806)-1)), 0),Database!$K$2:$L$22, 2, FALSE)</f>
        <v>105</v>
      </c>
      <c r="J80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806">
        <f t="shared" ca="1" si="12"/>
        <v>29</v>
      </c>
    </row>
    <row r="807" spans="1:11" x14ac:dyDescent="0.3">
      <c r="A807" t="s">
        <v>247</v>
      </c>
      <c r="B807" t="s">
        <v>460</v>
      </c>
      <c r="C807" t="str">
        <f>VLOOKUP(A807, Database!$A$2:$B$459, 2, FALSE)</f>
        <v>2 Days / 1 Night</v>
      </c>
      <c r="D807" s="8">
        <f>VLOOKUP(A807, Database!$A$2:$C$459, 3, FALSE)</f>
        <v>450</v>
      </c>
      <c r="E807" s="8">
        <f>Table1[[#This Row],[Price]]*0.75-Table1[[#This Row],[Cost per unit of resources]]</f>
        <v>327.5</v>
      </c>
      <c r="F807" s="8">
        <f>VLOOKUP(IFERROR(VALUE(LEFT(C807, SEARCH(" ", C807)-1)), 0),Database!$E$2:$F$22, 2, FALSE)</f>
        <v>10</v>
      </c>
      <c r="G807">
        <f ca="1">RANDBETWEEN(Table1[[#This Row],[Minimum Demand]]-10, Table1[[#This Row],[Maximum Demand]]+10)</f>
        <v>46</v>
      </c>
      <c r="H807">
        <f>VLOOKUP(IFERROR(VALUE(LEFT(C807, SEARCH(" ", C807)-1)), 0),Database!$H$2:$I$22, 2, FALSE)</f>
        <v>50</v>
      </c>
      <c r="I807">
        <f>VLOOKUP(IFERROR(VALUE(LEFT(C807, SEARCH(" ", C807)-1)), 0),Database!$K$2:$L$22, 2, FALSE)</f>
        <v>105</v>
      </c>
      <c r="J80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807">
        <f t="shared" ca="1" si="12"/>
        <v>38</v>
      </c>
    </row>
    <row r="808" spans="1:11" x14ac:dyDescent="0.3">
      <c r="A808" t="s">
        <v>247</v>
      </c>
      <c r="B808" t="s">
        <v>461</v>
      </c>
      <c r="C808" t="str">
        <f>VLOOKUP(A808, Database!$A$2:$B$459, 2, FALSE)</f>
        <v>2 Days / 1 Night</v>
      </c>
      <c r="D808" s="8">
        <f>VLOOKUP(A808, Database!$A$2:$C$459, 3, FALSE)</f>
        <v>450</v>
      </c>
      <c r="E808" s="8">
        <f>Table1[[#This Row],[Price]]*0.75-Table1[[#This Row],[Cost per unit of resources]]</f>
        <v>327.5</v>
      </c>
      <c r="F808" s="8">
        <f>VLOOKUP(IFERROR(VALUE(LEFT(C808, SEARCH(" ", C808)-1)), 0),Database!$E$2:$F$22, 2, FALSE)</f>
        <v>10</v>
      </c>
      <c r="G808">
        <f ca="1">RANDBETWEEN(Table1[[#This Row],[Minimum Demand]]-10, Table1[[#This Row],[Maximum Demand]]+10)</f>
        <v>78</v>
      </c>
      <c r="H808">
        <f>VLOOKUP(IFERROR(VALUE(LEFT(C808, SEARCH(" ", C808)-1)), 0),Database!$H$2:$I$22, 2, FALSE)</f>
        <v>50</v>
      </c>
      <c r="I808">
        <f>VLOOKUP(IFERROR(VALUE(LEFT(C808, SEARCH(" ", C808)-1)), 0),Database!$K$2:$L$22, 2, FALSE)</f>
        <v>105</v>
      </c>
      <c r="J80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808">
        <f t="shared" ca="1" si="12"/>
        <v>23</v>
      </c>
    </row>
    <row r="809" spans="1:11" x14ac:dyDescent="0.3">
      <c r="A809" t="s">
        <v>247</v>
      </c>
      <c r="B809" t="s">
        <v>463</v>
      </c>
      <c r="C809" t="str">
        <f>VLOOKUP(A809, Database!$A$2:$B$459, 2, FALSE)</f>
        <v>2 Days / 1 Night</v>
      </c>
      <c r="D809" s="8">
        <f>VLOOKUP(A809, Database!$A$2:$C$459, 3, FALSE)</f>
        <v>450</v>
      </c>
      <c r="E809" s="8">
        <f>Table1[[#This Row],[Price]]*0.75-Table1[[#This Row],[Cost per unit of resources]]</f>
        <v>327.5</v>
      </c>
      <c r="F809" s="8">
        <f>VLOOKUP(IFERROR(VALUE(LEFT(C809, SEARCH(" ", C809)-1)), 0),Database!$E$2:$F$22, 2, FALSE)</f>
        <v>10</v>
      </c>
      <c r="G809">
        <f ca="1">RANDBETWEEN(Table1[[#This Row],[Minimum Demand]]-10, Table1[[#This Row],[Maximum Demand]]+10)</f>
        <v>108</v>
      </c>
      <c r="H809">
        <f>VLOOKUP(IFERROR(VALUE(LEFT(C809, SEARCH(" ", C809)-1)), 0),Database!$H$2:$I$22, 2, FALSE)</f>
        <v>50</v>
      </c>
      <c r="I809">
        <f>VLOOKUP(IFERROR(VALUE(LEFT(C809, SEARCH(" ", C809)-1)), 0),Database!$K$2:$L$22, 2, FALSE)</f>
        <v>105</v>
      </c>
      <c r="J80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809">
        <f t="shared" ca="1" si="12"/>
        <v>34</v>
      </c>
    </row>
    <row r="810" spans="1:11" x14ac:dyDescent="0.3">
      <c r="A810" t="s">
        <v>248</v>
      </c>
      <c r="B810" t="s">
        <v>460</v>
      </c>
      <c r="C810" t="str">
        <f>VLOOKUP(A810, Database!$A$2:$B$459, 2, FALSE)</f>
        <v>5 Days / 4 Nights</v>
      </c>
      <c r="D810" s="8">
        <f>VLOOKUP(A810, Database!$A$2:$C$459, 3, FALSE)</f>
        <v>810</v>
      </c>
      <c r="E810" s="8">
        <f>Table1[[#This Row],[Price]]*0.75-Table1[[#This Row],[Cost per unit of resources]]</f>
        <v>587.5</v>
      </c>
      <c r="F810" s="8">
        <f>VLOOKUP(IFERROR(VALUE(LEFT(C810, SEARCH(" ", C810)-1)), 0),Database!$E$2:$F$22, 2, FALSE)</f>
        <v>20</v>
      </c>
      <c r="G810">
        <f ca="1">RANDBETWEEN(Table1[[#This Row],[Minimum Demand]]-10, Table1[[#This Row],[Maximum Demand]]+10)</f>
        <v>63</v>
      </c>
      <c r="H810">
        <f>VLOOKUP(IFERROR(VALUE(LEFT(C810, SEARCH(" ", C810)-1)), 0),Database!$H$2:$I$22, 2, FALSE)</f>
        <v>50</v>
      </c>
      <c r="I810">
        <f>VLOOKUP(IFERROR(VALUE(LEFT(C810, SEARCH(" ", C810)-1)), 0),Database!$K$2:$L$22, 2, FALSE)</f>
        <v>105</v>
      </c>
      <c r="J81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810">
        <f t="shared" ca="1" si="12"/>
        <v>28</v>
      </c>
    </row>
    <row r="811" spans="1:11" x14ac:dyDescent="0.3">
      <c r="A811" t="s">
        <v>248</v>
      </c>
      <c r="B811" t="s">
        <v>461</v>
      </c>
      <c r="C811" t="str">
        <f>VLOOKUP(A811, Database!$A$2:$B$459, 2, FALSE)</f>
        <v>5 Days / 4 Nights</v>
      </c>
      <c r="D811" s="8">
        <f>VLOOKUP(A811, Database!$A$2:$C$459, 3, FALSE)</f>
        <v>810</v>
      </c>
      <c r="E811" s="8">
        <f>Table1[[#This Row],[Price]]*0.75-Table1[[#This Row],[Cost per unit of resources]]</f>
        <v>587.5</v>
      </c>
      <c r="F811" s="8">
        <f>VLOOKUP(IFERROR(VALUE(LEFT(C811, SEARCH(" ", C811)-1)), 0),Database!$E$2:$F$22, 2, FALSE)</f>
        <v>20</v>
      </c>
      <c r="G811">
        <f ca="1">RANDBETWEEN(Table1[[#This Row],[Minimum Demand]]-10, Table1[[#This Row],[Maximum Demand]]+10)</f>
        <v>42</v>
      </c>
      <c r="H811">
        <f>VLOOKUP(IFERROR(VALUE(LEFT(C811, SEARCH(" ", C811)-1)), 0),Database!$H$2:$I$22, 2, FALSE)</f>
        <v>50</v>
      </c>
      <c r="I811">
        <f>VLOOKUP(IFERROR(VALUE(LEFT(C811, SEARCH(" ", C811)-1)), 0),Database!$K$2:$L$22, 2, FALSE)</f>
        <v>105</v>
      </c>
      <c r="J81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811">
        <f t="shared" ca="1" si="12"/>
        <v>22</v>
      </c>
    </row>
    <row r="812" spans="1:11" x14ac:dyDescent="0.3">
      <c r="A812" t="s">
        <v>248</v>
      </c>
      <c r="B812" t="s">
        <v>463</v>
      </c>
      <c r="C812" t="str">
        <f>VLOOKUP(A812, Database!$A$2:$B$459, 2, FALSE)</f>
        <v>5 Days / 4 Nights</v>
      </c>
      <c r="D812" s="8">
        <f>VLOOKUP(A812, Database!$A$2:$C$459, 3, FALSE)</f>
        <v>810</v>
      </c>
      <c r="E812" s="8">
        <f>Table1[[#This Row],[Price]]*0.75-Table1[[#This Row],[Cost per unit of resources]]</f>
        <v>587.5</v>
      </c>
      <c r="F812" s="8">
        <f>VLOOKUP(IFERROR(VALUE(LEFT(C812, SEARCH(" ", C812)-1)), 0),Database!$E$2:$F$22, 2, FALSE)</f>
        <v>20</v>
      </c>
      <c r="G812">
        <f ca="1">RANDBETWEEN(Table1[[#This Row],[Minimum Demand]]-10, Table1[[#This Row],[Maximum Demand]]+10)</f>
        <v>89</v>
      </c>
      <c r="H812">
        <f>VLOOKUP(IFERROR(VALUE(LEFT(C812, SEARCH(" ", C812)-1)), 0),Database!$H$2:$I$22, 2, FALSE)</f>
        <v>50</v>
      </c>
      <c r="I812">
        <f>VLOOKUP(IFERROR(VALUE(LEFT(C812, SEARCH(" ", C812)-1)), 0),Database!$K$2:$L$22, 2, FALSE)</f>
        <v>105</v>
      </c>
      <c r="J81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812">
        <f t="shared" ca="1" si="12"/>
        <v>27</v>
      </c>
    </row>
    <row r="813" spans="1:11" x14ac:dyDescent="0.3">
      <c r="A813" t="s">
        <v>249</v>
      </c>
      <c r="B813" t="s">
        <v>460</v>
      </c>
      <c r="C813" t="str">
        <f>VLOOKUP(A813, Database!$A$2:$B$459, 2, FALSE)</f>
        <v>2 Days / 1 Night</v>
      </c>
      <c r="D813" s="8">
        <f>VLOOKUP(A813, Database!$A$2:$C$459, 3, FALSE)</f>
        <v>415</v>
      </c>
      <c r="E813" s="8">
        <f>Table1[[#This Row],[Price]]*0.75-Table1[[#This Row],[Cost per unit of resources]]</f>
        <v>301.25</v>
      </c>
      <c r="F813" s="8">
        <f>VLOOKUP(IFERROR(VALUE(LEFT(C813, SEARCH(" ", C813)-1)), 0),Database!$E$2:$F$22, 2, FALSE)</f>
        <v>10</v>
      </c>
      <c r="G813">
        <f ca="1">RANDBETWEEN(Table1[[#This Row],[Minimum Demand]]-10, Table1[[#This Row],[Maximum Demand]]+10)</f>
        <v>83</v>
      </c>
      <c r="H813">
        <f>VLOOKUP(IFERROR(VALUE(LEFT(C813, SEARCH(" ", C813)-1)), 0),Database!$H$2:$I$22, 2, FALSE)</f>
        <v>50</v>
      </c>
      <c r="I813">
        <f>VLOOKUP(IFERROR(VALUE(LEFT(C813, SEARCH(" ", C813)-1)), 0),Database!$K$2:$L$22, 2, FALSE)</f>
        <v>105</v>
      </c>
      <c r="J81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813">
        <f t="shared" ca="1" si="12"/>
        <v>22</v>
      </c>
    </row>
    <row r="814" spans="1:11" x14ac:dyDescent="0.3">
      <c r="A814" t="s">
        <v>249</v>
      </c>
      <c r="B814" t="s">
        <v>461</v>
      </c>
      <c r="C814" t="str">
        <f>VLOOKUP(A814, Database!$A$2:$B$459, 2, FALSE)</f>
        <v>2 Days / 1 Night</v>
      </c>
      <c r="D814" s="8">
        <f>VLOOKUP(A814, Database!$A$2:$C$459, 3, FALSE)</f>
        <v>415</v>
      </c>
      <c r="E814" s="8">
        <f>Table1[[#This Row],[Price]]*0.75-Table1[[#This Row],[Cost per unit of resources]]</f>
        <v>301.25</v>
      </c>
      <c r="F814" s="8">
        <f>VLOOKUP(IFERROR(VALUE(LEFT(C814, SEARCH(" ", C814)-1)), 0),Database!$E$2:$F$22, 2, FALSE)</f>
        <v>10</v>
      </c>
      <c r="G814">
        <f ca="1">RANDBETWEEN(Table1[[#This Row],[Minimum Demand]]-10, Table1[[#This Row],[Maximum Demand]]+10)</f>
        <v>51</v>
      </c>
      <c r="H814">
        <f>VLOOKUP(IFERROR(VALUE(LEFT(C814, SEARCH(" ", C814)-1)), 0),Database!$H$2:$I$22, 2, FALSE)</f>
        <v>50</v>
      </c>
      <c r="I814">
        <f>VLOOKUP(IFERROR(VALUE(LEFT(C814, SEARCH(" ", C814)-1)), 0),Database!$K$2:$L$22, 2, FALSE)</f>
        <v>105</v>
      </c>
      <c r="J81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814">
        <f t="shared" ca="1" si="12"/>
        <v>28</v>
      </c>
    </row>
    <row r="815" spans="1:11" x14ac:dyDescent="0.3">
      <c r="A815" t="s">
        <v>249</v>
      </c>
      <c r="B815" t="s">
        <v>463</v>
      </c>
      <c r="C815" t="str">
        <f>VLOOKUP(A815, Database!$A$2:$B$459, 2, FALSE)</f>
        <v>2 Days / 1 Night</v>
      </c>
      <c r="D815" s="8">
        <f>VLOOKUP(A815, Database!$A$2:$C$459, 3, FALSE)</f>
        <v>415</v>
      </c>
      <c r="E815" s="8">
        <f>Table1[[#This Row],[Price]]*0.75-Table1[[#This Row],[Cost per unit of resources]]</f>
        <v>301.25</v>
      </c>
      <c r="F815" s="8">
        <f>VLOOKUP(IFERROR(VALUE(LEFT(C815, SEARCH(" ", C815)-1)), 0),Database!$E$2:$F$22, 2, FALSE)</f>
        <v>10</v>
      </c>
      <c r="G815">
        <f ca="1">RANDBETWEEN(Table1[[#This Row],[Minimum Demand]]-10, Table1[[#This Row],[Maximum Demand]]+10)</f>
        <v>70</v>
      </c>
      <c r="H815">
        <f>VLOOKUP(IFERROR(VALUE(LEFT(C815, SEARCH(" ", C815)-1)), 0),Database!$H$2:$I$22, 2, FALSE)</f>
        <v>50</v>
      </c>
      <c r="I815">
        <f>VLOOKUP(IFERROR(VALUE(LEFT(C815, SEARCH(" ", C815)-1)), 0),Database!$K$2:$L$22, 2, FALSE)</f>
        <v>105</v>
      </c>
      <c r="J81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815">
        <f t="shared" ca="1" si="12"/>
        <v>26</v>
      </c>
    </row>
    <row r="816" spans="1:11" x14ac:dyDescent="0.3">
      <c r="A816" t="s">
        <v>250</v>
      </c>
      <c r="B816" t="s">
        <v>460</v>
      </c>
      <c r="C816" t="str">
        <f>VLOOKUP(A816, Database!$A$2:$B$459, 2, FALSE)</f>
        <v>1 Day</v>
      </c>
      <c r="D816" s="8">
        <f>VLOOKUP(A816, Database!$A$2:$C$459, 3, FALSE)</f>
        <v>70</v>
      </c>
      <c r="E816" s="8">
        <f>Table1[[#This Row],[Price]]*0.75-Table1[[#This Row],[Cost per unit of resources]]</f>
        <v>42.5</v>
      </c>
      <c r="F816" s="8">
        <f>VLOOKUP(IFERROR(VALUE(LEFT(C816, SEARCH(" ", C816)-1)), 0),Database!$E$2:$F$22, 2, FALSE)</f>
        <v>10</v>
      </c>
      <c r="G816">
        <f ca="1">RANDBETWEEN(Table1[[#This Row],[Minimum Demand]]-10, Table1[[#This Row],[Maximum Demand]]+10)</f>
        <v>82</v>
      </c>
      <c r="H816">
        <f>VLOOKUP(IFERROR(VALUE(LEFT(C816, SEARCH(" ", C816)-1)), 0),Database!$H$2:$I$22, 2, FALSE)</f>
        <v>50</v>
      </c>
      <c r="I816">
        <f>VLOOKUP(IFERROR(VALUE(LEFT(C816, SEARCH(" ", C816)-1)), 0),Database!$K$2:$L$22, 2, FALSE)</f>
        <v>105</v>
      </c>
      <c r="J81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816">
        <f t="shared" ca="1" si="12"/>
        <v>38</v>
      </c>
    </row>
    <row r="817" spans="1:11" x14ac:dyDescent="0.3">
      <c r="A817" t="s">
        <v>250</v>
      </c>
      <c r="B817" t="s">
        <v>461</v>
      </c>
      <c r="C817" t="str">
        <f>VLOOKUP(A817, Database!$A$2:$B$459, 2, FALSE)</f>
        <v>1 Day</v>
      </c>
      <c r="D817" s="8">
        <f>VLOOKUP(A817, Database!$A$2:$C$459, 3, FALSE)</f>
        <v>70</v>
      </c>
      <c r="E817" s="8">
        <f>Table1[[#This Row],[Price]]*0.75-Table1[[#This Row],[Cost per unit of resources]]</f>
        <v>42.5</v>
      </c>
      <c r="F817" s="8">
        <f>VLOOKUP(IFERROR(VALUE(LEFT(C817, SEARCH(" ", C817)-1)), 0),Database!$E$2:$F$22, 2, FALSE)</f>
        <v>10</v>
      </c>
      <c r="G817">
        <f ca="1">RANDBETWEEN(Table1[[#This Row],[Minimum Demand]]-10, Table1[[#This Row],[Maximum Demand]]+10)</f>
        <v>86</v>
      </c>
      <c r="H817">
        <f>VLOOKUP(IFERROR(VALUE(LEFT(C817, SEARCH(" ", C817)-1)), 0),Database!$H$2:$I$22, 2, FALSE)</f>
        <v>50</v>
      </c>
      <c r="I817">
        <f>VLOOKUP(IFERROR(VALUE(LEFT(C817, SEARCH(" ", C817)-1)), 0),Database!$K$2:$L$22, 2, FALSE)</f>
        <v>105</v>
      </c>
      <c r="J81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817">
        <f t="shared" ca="1" si="12"/>
        <v>22</v>
      </c>
    </row>
    <row r="818" spans="1:11" x14ac:dyDescent="0.3">
      <c r="A818" t="s">
        <v>250</v>
      </c>
      <c r="B818" t="s">
        <v>463</v>
      </c>
      <c r="C818" t="str">
        <f>VLOOKUP(A818, Database!$A$2:$B$459, 2, FALSE)</f>
        <v>1 Day</v>
      </c>
      <c r="D818" s="8">
        <f>VLOOKUP(A818, Database!$A$2:$C$459, 3, FALSE)</f>
        <v>70</v>
      </c>
      <c r="E818" s="8">
        <f>Table1[[#This Row],[Price]]*0.75-Table1[[#This Row],[Cost per unit of resources]]</f>
        <v>42.5</v>
      </c>
      <c r="F818" s="8">
        <f>VLOOKUP(IFERROR(VALUE(LEFT(C818, SEARCH(" ", C818)-1)), 0),Database!$E$2:$F$22, 2, FALSE)</f>
        <v>10</v>
      </c>
      <c r="G818">
        <f ca="1">RANDBETWEEN(Table1[[#This Row],[Minimum Demand]]-10, Table1[[#This Row],[Maximum Demand]]+10)</f>
        <v>78</v>
      </c>
      <c r="H818">
        <f>VLOOKUP(IFERROR(VALUE(LEFT(C818, SEARCH(" ", C818)-1)), 0),Database!$H$2:$I$22, 2, FALSE)</f>
        <v>50</v>
      </c>
      <c r="I818">
        <f>VLOOKUP(IFERROR(VALUE(LEFT(C818, SEARCH(" ", C818)-1)), 0),Database!$K$2:$L$22, 2, FALSE)</f>
        <v>105</v>
      </c>
      <c r="J81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818">
        <f t="shared" ca="1" si="12"/>
        <v>30</v>
      </c>
    </row>
    <row r="819" spans="1:11" x14ac:dyDescent="0.3">
      <c r="A819" t="s">
        <v>251</v>
      </c>
      <c r="B819" t="s">
        <v>460</v>
      </c>
      <c r="C819" t="str">
        <f>VLOOKUP(A819, Database!$A$2:$B$459, 2, FALSE)</f>
        <v>3 Days / 2 Nights</v>
      </c>
      <c r="D819" s="8">
        <f>VLOOKUP(A819, Database!$A$2:$C$459, 3, FALSE)</f>
        <v>700</v>
      </c>
      <c r="E819" s="8">
        <f>Table1[[#This Row],[Price]]*0.75-Table1[[#This Row],[Cost per unit of resources]]</f>
        <v>515</v>
      </c>
      <c r="F819" s="8">
        <f>VLOOKUP(IFERROR(VALUE(LEFT(C819, SEARCH(" ", C819)-1)), 0),Database!$E$2:$F$22, 2, FALSE)</f>
        <v>10</v>
      </c>
      <c r="G819">
        <f ca="1">RANDBETWEEN(Table1[[#This Row],[Minimum Demand]]-10, Table1[[#This Row],[Maximum Demand]]+10)</f>
        <v>73</v>
      </c>
      <c r="H819">
        <f>VLOOKUP(IFERROR(VALUE(LEFT(C819, SEARCH(" ", C819)-1)), 0),Database!$H$2:$I$22, 2, FALSE)</f>
        <v>50</v>
      </c>
      <c r="I819">
        <f>VLOOKUP(IFERROR(VALUE(LEFT(C819, SEARCH(" ", C819)-1)), 0),Database!$K$2:$L$22, 2, FALSE)</f>
        <v>105</v>
      </c>
      <c r="J81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819">
        <f t="shared" ca="1" si="12"/>
        <v>35</v>
      </c>
    </row>
    <row r="820" spans="1:11" x14ac:dyDescent="0.3">
      <c r="A820" t="s">
        <v>251</v>
      </c>
      <c r="B820" t="s">
        <v>461</v>
      </c>
      <c r="C820" t="str">
        <f>VLOOKUP(A820, Database!$A$2:$B$459, 2, FALSE)</f>
        <v>3 Days / 2 Nights</v>
      </c>
      <c r="D820" s="8">
        <f>VLOOKUP(A820, Database!$A$2:$C$459, 3, FALSE)</f>
        <v>700</v>
      </c>
      <c r="E820" s="8">
        <f>Table1[[#This Row],[Price]]*0.75-Table1[[#This Row],[Cost per unit of resources]]</f>
        <v>515</v>
      </c>
      <c r="F820" s="8">
        <f>VLOOKUP(IFERROR(VALUE(LEFT(C820, SEARCH(" ", C820)-1)), 0),Database!$E$2:$F$22, 2, FALSE)</f>
        <v>10</v>
      </c>
      <c r="G820">
        <f ca="1">RANDBETWEEN(Table1[[#This Row],[Minimum Demand]]-10, Table1[[#This Row],[Maximum Demand]]+10)</f>
        <v>78</v>
      </c>
      <c r="H820">
        <f>VLOOKUP(IFERROR(VALUE(LEFT(C820, SEARCH(" ", C820)-1)), 0),Database!$H$2:$I$22, 2, FALSE)</f>
        <v>50</v>
      </c>
      <c r="I820">
        <f>VLOOKUP(IFERROR(VALUE(LEFT(C820, SEARCH(" ", C820)-1)), 0),Database!$K$2:$L$22, 2, FALSE)</f>
        <v>105</v>
      </c>
      <c r="J82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820">
        <f t="shared" ca="1" si="12"/>
        <v>32</v>
      </c>
    </row>
    <row r="821" spans="1:11" x14ac:dyDescent="0.3">
      <c r="A821" t="s">
        <v>251</v>
      </c>
      <c r="B821" t="s">
        <v>463</v>
      </c>
      <c r="C821" t="str">
        <f>VLOOKUP(A821, Database!$A$2:$B$459, 2, FALSE)</f>
        <v>3 Days / 2 Nights</v>
      </c>
      <c r="D821" s="8">
        <f>VLOOKUP(A821, Database!$A$2:$C$459, 3, FALSE)</f>
        <v>700</v>
      </c>
      <c r="E821" s="8">
        <f>Table1[[#This Row],[Price]]*0.75-Table1[[#This Row],[Cost per unit of resources]]</f>
        <v>515</v>
      </c>
      <c r="F821" s="8">
        <f>VLOOKUP(IFERROR(VALUE(LEFT(C821, SEARCH(" ", C821)-1)), 0),Database!$E$2:$F$22, 2, FALSE)</f>
        <v>10</v>
      </c>
      <c r="G821">
        <f ca="1">RANDBETWEEN(Table1[[#This Row],[Minimum Demand]]-10, Table1[[#This Row],[Maximum Demand]]+10)</f>
        <v>79</v>
      </c>
      <c r="H821">
        <f>VLOOKUP(IFERROR(VALUE(LEFT(C821, SEARCH(" ", C821)-1)), 0),Database!$H$2:$I$22, 2, FALSE)</f>
        <v>50</v>
      </c>
      <c r="I821">
        <f>VLOOKUP(IFERROR(VALUE(LEFT(C821, SEARCH(" ", C821)-1)), 0),Database!$K$2:$L$22, 2, FALSE)</f>
        <v>105</v>
      </c>
      <c r="J82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821">
        <f t="shared" ca="1" si="12"/>
        <v>35</v>
      </c>
    </row>
    <row r="822" spans="1:11" x14ac:dyDescent="0.3">
      <c r="A822" t="s">
        <v>252</v>
      </c>
      <c r="B822" t="s">
        <v>460</v>
      </c>
      <c r="C822" t="str">
        <f>VLOOKUP(A822, Database!$A$2:$B$459, 2, FALSE)</f>
        <v>4 Days / 3 Nights</v>
      </c>
      <c r="D822" s="8">
        <f>VLOOKUP(A822, Database!$A$2:$C$459, 3, FALSE)</f>
        <v>620</v>
      </c>
      <c r="E822" s="8">
        <f>Table1[[#This Row],[Price]]*0.75-Table1[[#This Row],[Cost per unit of resources]]</f>
        <v>455</v>
      </c>
      <c r="F822" s="8">
        <f>VLOOKUP(IFERROR(VALUE(LEFT(C822, SEARCH(" ", C822)-1)), 0),Database!$E$2:$F$22, 2, FALSE)</f>
        <v>10</v>
      </c>
      <c r="G822">
        <f ca="1">RANDBETWEEN(Table1[[#This Row],[Minimum Demand]]-10, Table1[[#This Row],[Maximum Demand]]+10)</f>
        <v>105</v>
      </c>
      <c r="H822">
        <f>VLOOKUP(IFERROR(VALUE(LEFT(C822, SEARCH(" ", C822)-1)), 0),Database!$H$2:$I$22, 2, FALSE)</f>
        <v>50</v>
      </c>
      <c r="I822">
        <f>VLOOKUP(IFERROR(VALUE(LEFT(C822, SEARCH(" ", C822)-1)), 0),Database!$K$2:$L$22, 2, FALSE)</f>
        <v>105</v>
      </c>
      <c r="J82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27</v>
      </c>
      <c r="K822">
        <f t="shared" ca="1" si="12"/>
        <v>30</v>
      </c>
    </row>
    <row r="823" spans="1:11" x14ac:dyDescent="0.3">
      <c r="A823" t="s">
        <v>252</v>
      </c>
      <c r="B823" t="s">
        <v>461</v>
      </c>
      <c r="C823" t="str">
        <f>VLOOKUP(A823, Database!$A$2:$B$459, 2, FALSE)</f>
        <v>4 Days / 3 Nights</v>
      </c>
      <c r="D823" s="8">
        <f>VLOOKUP(A823, Database!$A$2:$C$459, 3, FALSE)</f>
        <v>620</v>
      </c>
      <c r="E823" s="8">
        <f>Table1[[#This Row],[Price]]*0.75-Table1[[#This Row],[Cost per unit of resources]]</f>
        <v>455</v>
      </c>
      <c r="F823" s="8">
        <f>VLOOKUP(IFERROR(VALUE(LEFT(C823, SEARCH(" ", C823)-1)), 0),Database!$E$2:$F$22, 2, FALSE)</f>
        <v>10</v>
      </c>
      <c r="G823">
        <f ca="1">RANDBETWEEN(Table1[[#This Row],[Minimum Demand]]-10, Table1[[#This Row],[Maximum Demand]]+10)</f>
        <v>108</v>
      </c>
      <c r="H823">
        <f>VLOOKUP(IFERROR(VALUE(LEFT(C823, SEARCH(" ", C823)-1)), 0),Database!$H$2:$I$22, 2, FALSE)</f>
        <v>50</v>
      </c>
      <c r="I823">
        <f>VLOOKUP(IFERROR(VALUE(LEFT(C823, SEARCH(" ", C823)-1)), 0),Database!$K$2:$L$22, 2, FALSE)</f>
        <v>105</v>
      </c>
      <c r="J82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823">
        <f t="shared" ca="1" si="12"/>
        <v>34</v>
      </c>
    </row>
    <row r="824" spans="1:11" x14ac:dyDescent="0.3">
      <c r="A824" t="s">
        <v>252</v>
      </c>
      <c r="B824" t="s">
        <v>463</v>
      </c>
      <c r="C824" t="str">
        <f>VLOOKUP(A824, Database!$A$2:$B$459, 2, FALSE)</f>
        <v>4 Days / 3 Nights</v>
      </c>
      <c r="D824" s="8">
        <f>VLOOKUP(A824, Database!$A$2:$C$459, 3, FALSE)</f>
        <v>620</v>
      </c>
      <c r="E824" s="8">
        <f>Table1[[#This Row],[Price]]*0.75-Table1[[#This Row],[Cost per unit of resources]]</f>
        <v>455</v>
      </c>
      <c r="F824" s="8">
        <f>VLOOKUP(IFERROR(VALUE(LEFT(C824, SEARCH(" ", C824)-1)), 0),Database!$E$2:$F$22, 2, FALSE)</f>
        <v>10</v>
      </c>
      <c r="G824">
        <f ca="1">RANDBETWEEN(Table1[[#This Row],[Minimum Demand]]-10, Table1[[#This Row],[Maximum Demand]]+10)</f>
        <v>76</v>
      </c>
      <c r="H824">
        <f>VLOOKUP(IFERROR(VALUE(LEFT(C824, SEARCH(" ", C824)-1)), 0),Database!$H$2:$I$22, 2, FALSE)</f>
        <v>50</v>
      </c>
      <c r="I824">
        <f>VLOOKUP(IFERROR(VALUE(LEFT(C824, SEARCH(" ", C824)-1)), 0),Database!$K$2:$L$22, 2, FALSE)</f>
        <v>105</v>
      </c>
      <c r="J82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824">
        <f t="shared" ca="1" si="12"/>
        <v>21</v>
      </c>
    </row>
    <row r="825" spans="1:11" x14ac:dyDescent="0.3">
      <c r="A825" t="s">
        <v>253</v>
      </c>
      <c r="B825" t="s">
        <v>460</v>
      </c>
      <c r="C825" t="str">
        <f>VLOOKUP(A825, Database!$A$2:$B$459, 2, FALSE)</f>
        <v>5 Days / 4 Nights</v>
      </c>
      <c r="D825" s="8">
        <f>VLOOKUP(A825, Database!$A$2:$C$459, 3, FALSE)</f>
        <v>750</v>
      </c>
      <c r="E825" s="8">
        <f>Table1[[#This Row],[Price]]*0.75-Table1[[#This Row],[Cost per unit of resources]]</f>
        <v>542.5</v>
      </c>
      <c r="F825" s="8">
        <f>VLOOKUP(IFERROR(VALUE(LEFT(C825, SEARCH(" ", C825)-1)), 0),Database!$E$2:$F$22, 2, FALSE)</f>
        <v>20</v>
      </c>
      <c r="G825">
        <f ca="1">RANDBETWEEN(Table1[[#This Row],[Minimum Demand]]-10, Table1[[#This Row],[Maximum Demand]]+10)</f>
        <v>40</v>
      </c>
      <c r="H825">
        <f>VLOOKUP(IFERROR(VALUE(LEFT(C825, SEARCH(" ", C825)-1)), 0),Database!$H$2:$I$22, 2, FALSE)</f>
        <v>50</v>
      </c>
      <c r="I825">
        <f>VLOOKUP(IFERROR(VALUE(LEFT(C825, SEARCH(" ", C825)-1)), 0),Database!$K$2:$L$22, 2, FALSE)</f>
        <v>105</v>
      </c>
      <c r="J82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825">
        <f t="shared" ca="1" si="12"/>
        <v>27</v>
      </c>
    </row>
    <row r="826" spans="1:11" x14ac:dyDescent="0.3">
      <c r="A826" t="s">
        <v>253</v>
      </c>
      <c r="B826" t="s">
        <v>461</v>
      </c>
      <c r="C826" t="str">
        <f>VLOOKUP(A826, Database!$A$2:$B$459, 2, FALSE)</f>
        <v>5 Days / 4 Nights</v>
      </c>
      <c r="D826" s="8">
        <f>VLOOKUP(A826, Database!$A$2:$C$459, 3, FALSE)</f>
        <v>750</v>
      </c>
      <c r="E826" s="8">
        <f>Table1[[#This Row],[Price]]*0.75-Table1[[#This Row],[Cost per unit of resources]]</f>
        <v>542.5</v>
      </c>
      <c r="F826" s="8">
        <f>VLOOKUP(IFERROR(VALUE(LEFT(C826, SEARCH(" ", C826)-1)), 0),Database!$E$2:$F$22, 2, FALSE)</f>
        <v>20</v>
      </c>
      <c r="G826">
        <f ca="1">RANDBETWEEN(Table1[[#This Row],[Minimum Demand]]-10, Table1[[#This Row],[Maximum Demand]]+10)</f>
        <v>98</v>
      </c>
      <c r="H826">
        <f>VLOOKUP(IFERROR(VALUE(LEFT(C826, SEARCH(" ", C826)-1)), 0),Database!$H$2:$I$22, 2, FALSE)</f>
        <v>50</v>
      </c>
      <c r="I826">
        <f>VLOOKUP(IFERROR(VALUE(LEFT(C826, SEARCH(" ", C826)-1)), 0),Database!$K$2:$L$22, 2, FALSE)</f>
        <v>105</v>
      </c>
      <c r="J82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21</v>
      </c>
      <c r="K826">
        <f t="shared" ca="1" si="12"/>
        <v>26</v>
      </c>
    </row>
    <row r="827" spans="1:11" x14ac:dyDescent="0.3">
      <c r="A827" t="s">
        <v>253</v>
      </c>
      <c r="B827" t="s">
        <v>463</v>
      </c>
      <c r="C827" t="str">
        <f>VLOOKUP(A827, Database!$A$2:$B$459, 2, FALSE)</f>
        <v>5 Days / 4 Nights</v>
      </c>
      <c r="D827" s="8">
        <f>VLOOKUP(A827, Database!$A$2:$C$459, 3, FALSE)</f>
        <v>750</v>
      </c>
      <c r="E827" s="8">
        <f>Table1[[#This Row],[Price]]*0.75-Table1[[#This Row],[Cost per unit of resources]]</f>
        <v>542.5</v>
      </c>
      <c r="F827" s="8">
        <f>VLOOKUP(IFERROR(VALUE(LEFT(C827, SEARCH(" ", C827)-1)), 0),Database!$E$2:$F$22, 2, FALSE)</f>
        <v>20</v>
      </c>
      <c r="G827">
        <f ca="1">RANDBETWEEN(Table1[[#This Row],[Minimum Demand]]-10, Table1[[#This Row],[Maximum Demand]]+10)</f>
        <v>62</v>
      </c>
      <c r="H827">
        <f>VLOOKUP(IFERROR(VALUE(LEFT(C827, SEARCH(" ", C827)-1)), 0),Database!$H$2:$I$22, 2, FALSE)</f>
        <v>50</v>
      </c>
      <c r="I827">
        <f>VLOOKUP(IFERROR(VALUE(LEFT(C827, SEARCH(" ", C827)-1)), 0),Database!$K$2:$L$22, 2, FALSE)</f>
        <v>105</v>
      </c>
      <c r="J82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827">
        <f t="shared" ca="1" si="12"/>
        <v>34</v>
      </c>
    </row>
    <row r="828" spans="1:11" x14ac:dyDescent="0.3">
      <c r="A828" t="s">
        <v>254</v>
      </c>
      <c r="B828" t="s">
        <v>460</v>
      </c>
      <c r="C828" t="str">
        <f>VLOOKUP(A828, Database!$A$2:$B$459, 2, FALSE)</f>
        <v>12 Days / 11 Nights</v>
      </c>
      <c r="D828" s="8">
        <f>VLOOKUP(A828, Database!$A$2:$C$459, 3, FALSE)</f>
        <v>1590</v>
      </c>
      <c r="E828" s="8">
        <f>Table1[[#This Row],[Price]]*0.75-Table1[[#This Row],[Cost per unit of resources]]</f>
        <v>1152.5</v>
      </c>
      <c r="F828" s="8">
        <f>VLOOKUP(IFERROR(VALUE(LEFT(C828, SEARCH(" ", C828)-1)), 0),Database!$E$2:$F$22, 2, FALSE)</f>
        <v>40</v>
      </c>
      <c r="G828">
        <f ca="1">RANDBETWEEN(Table1[[#This Row],[Minimum Demand]]-10, Table1[[#This Row],[Maximum Demand]]+10)</f>
        <v>22</v>
      </c>
      <c r="H828">
        <f>VLOOKUP(IFERROR(VALUE(LEFT(C828, SEARCH(" ", C828)-1)), 0),Database!$H$2:$I$22, 2, FALSE)</f>
        <v>28</v>
      </c>
      <c r="I828">
        <f>VLOOKUP(IFERROR(VALUE(LEFT(C828, SEARCH(" ", C828)-1)), 0),Database!$K$2:$L$22, 2, FALSE)</f>
        <v>55</v>
      </c>
      <c r="J82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828">
        <f t="shared" ca="1" si="12"/>
        <v>35</v>
      </c>
    </row>
    <row r="829" spans="1:11" x14ac:dyDescent="0.3">
      <c r="A829" t="s">
        <v>254</v>
      </c>
      <c r="B829" t="s">
        <v>461</v>
      </c>
      <c r="C829" t="str">
        <f>VLOOKUP(A829, Database!$A$2:$B$459, 2, FALSE)</f>
        <v>12 Days / 11 Nights</v>
      </c>
      <c r="D829" s="8">
        <f>VLOOKUP(A829, Database!$A$2:$C$459, 3, FALSE)</f>
        <v>1590</v>
      </c>
      <c r="E829" s="8">
        <f>Table1[[#This Row],[Price]]*0.75-Table1[[#This Row],[Cost per unit of resources]]</f>
        <v>1152.5</v>
      </c>
      <c r="F829" s="8">
        <f>VLOOKUP(IFERROR(VALUE(LEFT(C829, SEARCH(" ", C829)-1)), 0),Database!$E$2:$F$22, 2, FALSE)</f>
        <v>40</v>
      </c>
      <c r="G829">
        <f ca="1">RANDBETWEEN(Table1[[#This Row],[Minimum Demand]]-10, Table1[[#This Row],[Maximum Demand]]+10)</f>
        <v>28</v>
      </c>
      <c r="H829">
        <f>VLOOKUP(IFERROR(VALUE(LEFT(C829, SEARCH(" ", C829)-1)), 0),Database!$H$2:$I$22, 2, FALSE)</f>
        <v>28</v>
      </c>
      <c r="I829">
        <f>VLOOKUP(IFERROR(VALUE(LEFT(C829, SEARCH(" ", C829)-1)), 0),Database!$K$2:$L$22, 2, FALSE)</f>
        <v>55</v>
      </c>
      <c r="J82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v>
      </c>
      <c r="K829">
        <f t="shared" ca="1" si="12"/>
        <v>34</v>
      </c>
    </row>
    <row r="830" spans="1:11" x14ac:dyDescent="0.3">
      <c r="A830" t="s">
        <v>254</v>
      </c>
      <c r="B830" t="s">
        <v>462</v>
      </c>
      <c r="C830" t="str">
        <f>VLOOKUP(A830, Database!$A$2:$B$459, 2, FALSE)</f>
        <v>12 Days / 11 Nights</v>
      </c>
      <c r="D830" s="8">
        <f>VLOOKUP(A830, Database!$A$2:$C$459, 3, FALSE)</f>
        <v>1590</v>
      </c>
      <c r="E830" s="8">
        <f>Table1[[#This Row],[Price]]*0.75-Table1[[#This Row],[Cost per unit of resources]]</f>
        <v>1152.5</v>
      </c>
      <c r="F830" s="8">
        <f>VLOOKUP(IFERROR(VALUE(LEFT(C830, SEARCH(" ", C830)-1)), 0),Database!$E$2:$F$22, 2, FALSE)</f>
        <v>40</v>
      </c>
      <c r="G830">
        <f ca="1">RANDBETWEEN(Table1[[#This Row],[Minimum Demand]]-10, Table1[[#This Row],[Maximum Demand]]+10)</f>
        <v>56</v>
      </c>
      <c r="H830">
        <f>VLOOKUP(IFERROR(VALUE(LEFT(C830, SEARCH(" ", C830)-1)), 0),Database!$H$2:$I$22, 2, FALSE)</f>
        <v>28</v>
      </c>
      <c r="I830">
        <f>VLOOKUP(IFERROR(VALUE(LEFT(C830, SEARCH(" ", C830)-1)), 0),Database!$K$2:$L$22, 2, FALSE)</f>
        <v>55</v>
      </c>
      <c r="J83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830">
        <f t="shared" ca="1" si="12"/>
        <v>38</v>
      </c>
    </row>
    <row r="831" spans="1:11" x14ac:dyDescent="0.3">
      <c r="A831" t="s">
        <v>254</v>
      </c>
      <c r="B831" t="s">
        <v>463</v>
      </c>
      <c r="C831" t="str">
        <f>VLOOKUP(A831, Database!$A$2:$B$459, 2, FALSE)</f>
        <v>12 Days / 11 Nights</v>
      </c>
      <c r="D831" s="8">
        <f>VLOOKUP(A831, Database!$A$2:$C$459, 3, FALSE)</f>
        <v>1590</v>
      </c>
      <c r="E831" s="8">
        <f>Table1[[#This Row],[Price]]*0.75-Table1[[#This Row],[Cost per unit of resources]]</f>
        <v>1152.5</v>
      </c>
      <c r="F831" s="8">
        <f>VLOOKUP(IFERROR(VALUE(LEFT(C831, SEARCH(" ", C831)-1)), 0),Database!$E$2:$F$22, 2, FALSE)</f>
        <v>40</v>
      </c>
      <c r="G831">
        <f ca="1">RANDBETWEEN(Table1[[#This Row],[Minimum Demand]]-10, Table1[[#This Row],[Maximum Demand]]+10)</f>
        <v>25</v>
      </c>
      <c r="H831">
        <f>VLOOKUP(IFERROR(VALUE(LEFT(C831, SEARCH(" ", C831)-1)), 0),Database!$H$2:$I$22, 2, FALSE)</f>
        <v>28</v>
      </c>
      <c r="I831">
        <f>VLOOKUP(IFERROR(VALUE(LEFT(C831, SEARCH(" ", C831)-1)), 0),Database!$K$2:$L$22, 2, FALSE)</f>
        <v>55</v>
      </c>
      <c r="J83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831">
        <f t="shared" ca="1" si="12"/>
        <v>30</v>
      </c>
    </row>
    <row r="832" spans="1:11" x14ac:dyDescent="0.3">
      <c r="A832" t="s">
        <v>255</v>
      </c>
      <c r="B832" t="s">
        <v>460</v>
      </c>
      <c r="C832" t="str">
        <f>VLOOKUP(A832, Database!$A$2:$B$459, 2, FALSE)</f>
        <v>4 Days / 5 Days / 8 Days</v>
      </c>
      <c r="D832" s="8">
        <f>VLOOKUP(A832, Database!$A$2:$C$459, 3, FALSE)</f>
        <v>1240</v>
      </c>
      <c r="E832" s="8">
        <f>Table1[[#This Row],[Price]]*0.75-Table1[[#This Row],[Cost per unit of resources]]</f>
        <v>920</v>
      </c>
      <c r="F832" s="8">
        <f>VLOOKUP(IFERROR(VALUE(LEFT(C832, SEARCH(" ", C832)-1)), 0),Database!$E$2:$F$22, 2, FALSE)</f>
        <v>10</v>
      </c>
      <c r="G832">
        <f ca="1">RANDBETWEEN(Table1[[#This Row],[Minimum Demand]]-10, Table1[[#This Row],[Maximum Demand]]+10)</f>
        <v>90</v>
      </c>
      <c r="H832">
        <f>VLOOKUP(IFERROR(VALUE(LEFT(C832, SEARCH(" ", C832)-1)), 0),Database!$H$2:$I$22, 2, FALSE)</f>
        <v>50</v>
      </c>
      <c r="I832">
        <f>VLOOKUP(IFERROR(VALUE(LEFT(C832, SEARCH(" ", C832)-1)), 0),Database!$K$2:$L$22, 2, FALSE)</f>
        <v>105</v>
      </c>
      <c r="J83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832">
        <f t="shared" ca="1" si="12"/>
        <v>34</v>
      </c>
    </row>
    <row r="833" spans="1:11" x14ac:dyDescent="0.3">
      <c r="A833" t="s">
        <v>255</v>
      </c>
      <c r="B833" t="s">
        <v>461</v>
      </c>
      <c r="C833" t="str">
        <f>VLOOKUP(A833, Database!$A$2:$B$459, 2, FALSE)</f>
        <v>4 Days / 5 Days / 8 Days</v>
      </c>
      <c r="D833" s="8">
        <f>VLOOKUP(A833, Database!$A$2:$C$459, 3, FALSE)</f>
        <v>1240</v>
      </c>
      <c r="E833" s="8">
        <f>Table1[[#This Row],[Price]]*0.75-Table1[[#This Row],[Cost per unit of resources]]</f>
        <v>920</v>
      </c>
      <c r="F833" s="8">
        <f>VLOOKUP(IFERROR(VALUE(LEFT(C833, SEARCH(" ", C833)-1)), 0),Database!$E$2:$F$22, 2, FALSE)</f>
        <v>10</v>
      </c>
      <c r="G833">
        <f ca="1">RANDBETWEEN(Table1[[#This Row],[Minimum Demand]]-10, Table1[[#This Row],[Maximum Demand]]+10)</f>
        <v>84</v>
      </c>
      <c r="H833">
        <f>VLOOKUP(IFERROR(VALUE(LEFT(C833, SEARCH(" ", C833)-1)), 0),Database!$H$2:$I$22, 2, FALSE)</f>
        <v>50</v>
      </c>
      <c r="I833">
        <f>VLOOKUP(IFERROR(VALUE(LEFT(C833, SEARCH(" ", C833)-1)), 0),Database!$K$2:$L$22, 2, FALSE)</f>
        <v>105</v>
      </c>
      <c r="J83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833">
        <f t="shared" ca="1" si="12"/>
        <v>31</v>
      </c>
    </row>
    <row r="834" spans="1:11" x14ac:dyDescent="0.3">
      <c r="A834" t="s">
        <v>255</v>
      </c>
      <c r="B834" t="s">
        <v>462</v>
      </c>
      <c r="C834" t="str">
        <f>VLOOKUP(A834, Database!$A$2:$B$459, 2, FALSE)</f>
        <v>4 Days / 5 Days / 8 Days</v>
      </c>
      <c r="D834" s="8">
        <f>VLOOKUP(A834, Database!$A$2:$C$459, 3, FALSE)</f>
        <v>1240</v>
      </c>
      <c r="E834" s="8">
        <f>Table1[[#This Row],[Price]]*0.75-Table1[[#This Row],[Cost per unit of resources]]</f>
        <v>920</v>
      </c>
      <c r="F834" s="8">
        <f>VLOOKUP(IFERROR(VALUE(LEFT(C834, SEARCH(" ", C834)-1)), 0),Database!$E$2:$F$22, 2, FALSE)</f>
        <v>10</v>
      </c>
      <c r="G834">
        <f ca="1">RANDBETWEEN(Table1[[#This Row],[Minimum Demand]]-10, Table1[[#This Row],[Maximum Demand]]+10)</f>
        <v>65</v>
      </c>
      <c r="H834">
        <f>VLOOKUP(IFERROR(VALUE(LEFT(C834, SEARCH(" ", C834)-1)), 0),Database!$H$2:$I$22, 2, FALSE)</f>
        <v>50</v>
      </c>
      <c r="I834">
        <f>VLOOKUP(IFERROR(VALUE(LEFT(C834, SEARCH(" ", C834)-1)), 0),Database!$K$2:$L$22, 2, FALSE)</f>
        <v>105</v>
      </c>
      <c r="J83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834">
        <f t="shared" ref="K834:K897" ca="1" si="13">RANDBETWEEN(20, 40)</f>
        <v>28</v>
      </c>
    </row>
    <row r="835" spans="1:11" x14ac:dyDescent="0.3">
      <c r="A835" t="s">
        <v>255</v>
      </c>
      <c r="B835" t="s">
        <v>463</v>
      </c>
      <c r="C835" t="str">
        <f>VLOOKUP(A835, Database!$A$2:$B$459, 2, FALSE)</f>
        <v>4 Days / 5 Days / 8 Days</v>
      </c>
      <c r="D835" s="8">
        <f>VLOOKUP(A835, Database!$A$2:$C$459, 3, FALSE)</f>
        <v>1240</v>
      </c>
      <c r="E835" s="8">
        <f>Table1[[#This Row],[Price]]*0.75-Table1[[#This Row],[Cost per unit of resources]]</f>
        <v>920</v>
      </c>
      <c r="F835" s="8">
        <f>VLOOKUP(IFERROR(VALUE(LEFT(C835, SEARCH(" ", C835)-1)), 0),Database!$E$2:$F$22, 2, FALSE)</f>
        <v>10</v>
      </c>
      <c r="G835">
        <f ca="1">RANDBETWEEN(Table1[[#This Row],[Minimum Demand]]-10, Table1[[#This Row],[Maximum Demand]]+10)</f>
        <v>54</v>
      </c>
      <c r="H835">
        <f>VLOOKUP(IFERROR(VALUE(LEFT(C835, SEARCH(" ", C835)-1)), 0),Database!$H$2:$I$22, 2, FALSE)</f>
        <v>50</v>
      </c>
      <c r="I835">
        <f>VLOOKUP(IFERROR(VALUE(LEFT(C835, SEARCH(" ", C835)-1)), 0),Database!$K$2:$L$22, 2, FALSE)</f>
        <v>105</v>
      </c>
      <c r="J83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835">
        <f t="shared" ca="1" si="13"/>
        <v>32</v>
      </c>
    </row>
    <row r="836" spans="1:11" x14ac:dyDescent="0.3">
      <c r="A836" t="s">
        <v>256</v>
      </c>
      <c r="B836" t="s">
        <v>460</v>
      </c>
      <c r="C836" t="str">
        <f>VLOOKUP(A836, Database!$A$2:$B$459, 2, FALSE)</f>
        <v>4 Days / 5 Days / 8 Days</v>
      </c>
      <c r="D836" s="8">
        <f>VLOOKUP(A836, Database!$A$2:$C$459, 3, FALSE)</f>
        <v>1020</v>
      </c>
      <c r="E836" s="8">
        <f>Table1[[#This Row],[Price]]*0.75-Table1[[#This Row],[Cost per unit of resources]]</f>
        <v>755</v>
      </c>
      <c r="F836" s="8">
        <f>VLOOKUP(IFERROR(VALUE(LEFT(C836, SEARCH(" ", C836)-1)), 0),Database!$E$2:$F$22, 2, FALSE)</f>
        <v>10</v>
      </c>
      <c r="G836">
        <f ca="1">RANDBETWEEN(Table1[[#This Row],[Minimum Demand]]-10, Table1[[#This Row],[Maximum Demand]]+10)</f>
        <v>98</v>
      </c>
      <c r="H836">
        <f>VLOOKUP(IFERROR(VALUE(LEFT(C836, SEARCH(" ", C836)-1)), 0),Database!$H$2:$I$22, 2, FALSE)</f>
        <v>50</v>
      </c>
      <c r="I836">
        <f>VLOOKUP(IFERROR(VALUE(LEFT(C836, SEARCH(" ", C836)-1)), 0),Database!$K$2:$L$22, 2, FALSE)</f>
        <v>105</v>
      </c>
      <c r="J83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20</v>
      </c>
      <c r="K836">
        <f t="shared" ca="1" si="13"/>
        <v>25</v>
      </c>
    </row>
    <row r="837" spans="1:11" x14ac:dyDescent="0.3">
      <c r="A837" t="s">
        <v>256</v>
      </c>
      <c r="B837" t="s">
        <v>461</v>
      </c>
      <c r="C837" t="str">
        <f>VLOOKUP(A837, Database!$A$2:$B$459, 2, FALSE)</f>
        <v>4 Days / 5 Days / 8 Days</v>
      </c>
      <c r="D837" s="8">
        <f>VLOOKUP(A837, Database!$A$2:$C$459, 3, FALSE)</f>
        <v>1020</v>
      </c>
      <c r="E837" s="8">
        <f>Table1[[#This Row],[Price]]*0.75-Table1[[#This Row],[Cost per unit of resources]]</f>
        <v>755</v>
      </c>
      <c r="F837" s="8">
        <f>VLOOKUP(IFERROR(VALUE(LEFT(C837, SEARCH(" ", C837)-1)), 0),Database!$E$2:$F$22, 2, FALSE)</f>
        <v>10</v>
      </c>
      <c r="G837">
        <f ca="1">RANDBETWEEN(Table1[[#This Row],[Minimum Demand]]-10, Table1[[#This Row],[Maximum Demand]]+10)</f>
        <v>109</v>
      </c>
      <c r="H837">
        <f>VLOOKUP(IFERROR(VALUE(LEFT(C837, SEARCH(" ", C837)-1)), 0),Database!$H$2:$I$22, 2, FALSE)</f>
        <v>50</v>
      </c>
      <c r="I837">
        <f>VLOOKUP(IFERROR(VALUE(LEFT(C837, SEARCH(" ", C837)-1)), 0),Database!$K$2:$L$22, 2, FALSE)</f>
        <v>105</v>
      </c>
      <c r="J83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837">
        <f t="shared" ca="1" si="13"/>
        <v>30</v>
      </c>
    </row>
    <row r="838" spans="1:11" x14ac:dyDescent="0.3">
      <c r="A838" t="s">
        <v>256</v>
      </c>
      <c r="B838" t="s">
        <v>462</v>
      </c>
      <c r="C838" t="str">
        <f>VLOOKUP(A838, Database!$A$2:$B$459, 2, FALSE)</f>
        <v>4 Days / 5 Days / 8 Days</v>
      </c>
      <c r="D838" s="8">
        <f>VLOOKUP(A838, Database!$A$2:$C$459, 3, FALSE)</f>
        <v>1020</v>
      </c>
      <c r="E838" s="8">
        <f>Table1[[#This Row],[Price]]*0.75-Table1[[#This Row],[Cost per unit of resources]]</f>
        <v>755</v>
      </c>
      <c r="F838" s="8">
        <f>VLOOKUP(IFERROR(VALUE(LEFT(C838, SEARCH(" ", C838)-1)), 0),Database!$E$2:$F$22, 2, FALSE)</f>
        <v>10</v>
      </c>
      <c r="G838">
        <f ca="1">RANDBETWEEN(Table1[[#This Row],[Minimum Demand]]-10, Table1[[#This Row],[Maximum Demand]]+10)</f>
        <v>81</v>
      </c>
      <c r="H838">
        <f>VLOOKUP(IFERROR(VALUE(LEFT(C838, SEARCH(" ", C838)-1)), 0),Database!$H$2:$I$22, 2, FALSE)</f>
        <v>50</v>
      </c>
      <c r="I838">
        <f>VLOOKUP(IFERROR(VALUE(LEFT(C838, SEARCH(" ", C838)-1)), 0),Database!$K$2:$L$22, 2, FALSE)</f>
        <v>105</v>
      </c>
      <c r="J83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838">
        <f t="shared" ca="1" si="13"/>
        <v>33</v>
      </c>
    </row>
    <row r="839" spans="1:11" x14ac:dyDescent="0.3">
      <c r="A839" t="s">
        <v>256</v>
      </c>
      <c r="B839" t="s">
        <v>463</v>
      </c>
      <c r="C839" t="str">
        <f>VLOOKUP(A839, Database!$A$2:$B$459, 2, FALSE)</f>
        <v>4 Days / 5 Days / 8 Days</v>
      </c>
      <c r="D839" s="8">
        <f>VLOOKUP(A839, Database!$A$2:$C$459, 3, FALSE)</f>
        <v>1020</v>
      </c>
      <c r="E839" s="8">
        <f>Table1[[#This Row],[Price]]*0.75-Table1[[#This Row],[Cost per unit of resources]]</f>
        <v>755</v>
      </c>
      <c r="F839" s="8">
        <f>VLOOKUP(IFERROR(VALUE(LEFT(C839, SEARCH(" ", C839)-1)), 0),Database!$E$2:$F$22, 2, FALSE)</f>
        <v>10</v>
      </c>
      <c r="G839">
        <f ca="1">RANDBETWEEN(Table1[[#This Row],[Minimum Demand]]-10, Table1[[#This Row],[Maximum Demand]]+10)</f>
        <v>80</v>
      </c>
      <c r="H839">
        <f>VLOOKUP(IFERROR(VALUE(LEFT(C839, SEARCH(" ", C839)-1)), 0),Database!$H$2:$I$22, 2, FALSE)</f>
        <v>50</v>
      </c>
      <c r="I839">
        <f>VLOOKUP(IFERROR(VALUE(LEFT(C839, SEARCH(" ", C839)-1)), 0),Database!$K$2:$L$22, 2, FALSE)</f>
        <v>105</v>
      </c>
      <c r="J83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839">
        <f t="shared" ca="1" si="13"/>
        <v>38</v>
      </c>
    </row>
    <row r="840" spans="1:11" x14ac:dyDescent="0.3">
      <c r="A840" t="s">
        <v>257</v>
      </c>
      <c r="B840" t="s">
        <v>460</v>
      </c>
      <c r="C840" t="str">
        <f>VLOOKUP(A840, Database!$A$2:$B$459, 2, FALSE)</f>
        <v>2 Days / 1 Night</v>
      </c>
      <c r="D840" s="8">
        <f>VLOOKUP(A840, Database!$A$2:$C$459, 3, FALSE)</f>
        <v>235</v>
      </c>
      <c r="E840" s="8">
        <f>Table1[[#This Row],[Price]]*0.75-Table1[[#This Row],[Cost per unit of resources]]</f>
        <v>166.25</v>
      </c>
      <c r="F840" s="8">
        <f>VLOOKUP(IFERROR(VALUE(LEFT(C840, SEARCH(" ", C840)-1)), 0),Database!$E$2:$F$22, 2, FALSE)</f>
        <v>10</v>
      </c>
      <c r="G840">
        <f ca="1">RANDBETWEEN(Table1[[#This Row],[Minimum Demand]]-10, Table1[[#This Row],[Maximum Demand]]+10)</f>
        <v>70</v>
      </c>
      <c r="H840">
        <f>VLOOKUP(IFERROR(VALUE(LEFT(C840, SEARCH(" ", C840)-1)), 0),Database!$H$2:$I$22, 2, FALSE)</f>
        <v>50</v>
      </c>
      <c r="I840">
        <f>VLOOKUP(IFERROR(VALUE(LEFT(C840, SEARCH(" ", C840)-1)), 0),Database!$K$2:$L$22, 2, FALSE)</f>
        <v>105</v>
      </c>
      <c r="J84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840">
        <f t="shared" ca="1" si="13"/>
        <v>35</v>
      </c>
    </row>
    <row r="841" spans="1:11" x14ac:dyDescent="0.3">
      <c r="A841" t="s">
        <v>257</v>
      </c>
      <c r="B841" t="s">
        <v>461</v>
      </c>
      <c r="C841" t="str">
        <f>VLOOKUP(A841, Database!$A$2:$B$459, 2, FALSE)</f>
        <v>2 Days / 1 Night</v>
      </c>
      <c r="D841" s="8">
        <f>VLOOKUP(A841, Database!$A$2:$C$459, 3, FALSE)</f>
        <v>235</v>
      </c>
      <c r="E841" s="8">
        <f>Table1[[#This Row],[Price]]*0.75-Table1[[#This Row],[Cost per unit of resources]]</f>
        <v>166.25</v>
      </c>
      <c r="F841" s="8">
        <f>VLOOKUP(IFERROR(VALUE(LEFT(C841, SEARCH(" ", C841)-1)), 0),Database!$E$2:$F$22, 2, FALSE)</f>
        <v>10</v>
      </c>
      <c r="G841">
        <f ca="1">RANDBETWEEN(Table1[[#This Row],[Minimum Demand]]-10, Table1[[#This Row],[Maximum Demand]]+10)</f>
        <v>64</v>
      </c>
      <c r="H841">
        <f>VLOOKUP(IFERROR(VALUE(LEFT(C841, SEARCH(" ", C841)-1)), 0),Database!$H$2:$I$22, 2, FALSE)</f>
        <v>50</v>
      </c>
      <c r="I841">
        <f>VLOOKUP(IFERROR(VALUE(LEFT(C841, SEARCH(" ", C841)-1)), 0),Database!$K$2:$L$22, 2, FALSE)</f>
        <v>105</v>
      </c>
      <c r="J84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841">
        <f t="shared" ca="1" si="13"/>
        <v>32</v>
      </c>
    </row>
    <row r="842" spans="1:11" x14ac:dyDescent="0.3">
      <c r="A842" t="s">
        <v>257</v>
      </c>
      <c r="B842" t="s">
        <v>463</v>
      </c>
      <c r="C842" t="str">
        <f>VLOOKUP(A842, Database!$A$2:$B$459, 2, FALSE)</f>
        <v>2 Days / 1 Night</v>
      </c>
      <c r="D842" s="8">
        <f>VLOOKUP(A842, Database!$A$2:$C$459, 3, FALSE)</f>
        <v>235</v>
      </c>
      <c r="E842" s="8">
        <f>Table1[[#This Row],[Price]]*0.75-Table1[[#This Row],[Cost per unit of resources]]</f>
        <v>166.25</v>
      </c>
      <c r="F842" s="8">
        <f>VLOOKUP(IFERROR(VALUE(LEFT(C842, SEARCH(" ", C842)-1)), 0),Database!$E$2:$F$22, 2, FALSE)</f>
        <v>10</v>
      </c>
      <c r="G842">
        <f ca="1">RANDBETWEEN(Table1[[#This Row],[Minimum Demand]]-10, Table1[[#This Row],[Maximum Demand]]+10)</f>
        <v>111</v>
      </c>
      <c r="H842">
        <f>VLOOKUP(IFERROR(VALUE(LEFT(C842, SEARCH(" ", C842)-1)), 0),Database!$H$2:$I$22, 2, FALSE)</f>
        <v>50</v>
      </c>
      <c r="I842">
        <f>VLOOKUP(IFERROR(VALUE(LEFT(C842, SEARCH(" ", C842)-1)), 0),Database!$K$2:$L$22, 2, FALSE)</f>
        <v>105</v>
      </c>
      <c r="J84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842">
        <f t="shared" ca="1" si="13"/>
        <v>34</v>
      </c>
    </row>
    <row r="843" spans="1:11" x14ac:dyDescent="0.3">
      <c r="A843" t="s">
        <v>258</v>
      </c>
      <c r="B843" t="s">
        <v>460</v>
      </c>
      <c r="C843" t="str">
        <f>VLOOKUP(A843, Database!$A$2:$B$459, 2, FALSE)</f>
        <v>13 Days / 12 Nights</v>
      </c>
      <c r="D843" s="8">
        <f>VLOOKUP(A843, Database!$A$2:$C$459, 3, FALSE)</f>
        <v>1725</v>
      </c>
      <c r="E843" s="8">
        <f>Table1[[#This Row],[Price]]*0.75-Table1[[#This Row],[Cost per unit of resources]]</f>
        <v>1253.75</v>
      </c>
      <c r="F843" s="8">
        <f>VLOOKUP(IFERROR(VALUE(LEFT(C843, SEARCH(" ", C843)-1)), 0),Database!$E$2:$F$22, 2, FALSE)</f>
        <v>40</v>
      </c>
      <c r="G843">
        <f ca="1">RANDBETWEEN(Table1[[#This Row],[Minimum Demand]]-10, Table1[[#This Row],[Maximum Demand]]+10)</f>
        <v>40</v>
      </c>
      <c r="H843">
        <f>VLOOKUP(IFERROR(VALUE(LEFT(C843, SEARCH(" ", C843)-1)), 0),Database!$H$2:$I$22, 2, FALSE)</f>
        <v>28</v>
      </c>
      <c r="I843">
        <f>VLOOKUP(IFERROR(VALUE(LEFT(C843, SEARCH(" ", C843)-1)), 0),Database!$K$2:$L$22, 2, FALSE)</f>
        <v>55</v>
      </c>
      <c r="J84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843">
        <f t="shared" ca="1" si="13"/>
        <v>37</v>
      </c>
    </row>
    <row r="844" spans="1:11" x14ac:dyDescent="0.3">
      <c r="A844" t="s">
        <v>258</v>
      </c>
      <c r="B844" t="s">
        <v>461</v>
      </c>
      <c r="C844" t="str">
        <f>VLOOKUP(A844, Database!$A$2:$B$459, 2, FALSE)</f>
        <v>13 Days / 12 Nights</v>
      </c>
      <c r="D844" s="8">
        <f>VLOOKUP(A844, Database!$A$2:$C$459, 3, FALSE)</f>
        <v>1725</v>
      </c>
      <c r="E844" s="8">
        <f>Table1[[#This Row],[Price]]*0.75-Table1[[#This Row],[Cost per unit of resources]]</f>
        <v>1253.75</v>
      </c>
      <c r="F844" s="8">
        <f>VLOOKUP(IFERROR(VALUE(LEFT(C844, SEARCH(" ", C844)-1)), 0),Database!$E$2:$F$22, 2, FALSE)</f>
        <v>40</v>
      </c>
      <c r="G844">
        <f ca="1">RANDBETWEEN(Table1[[#This Row],[Minimum Demand]]-10, Table1[[#This Row],[Maximum Demand]]+10)</f>
        <v>49</v>
      </c>
      <c r="H844">
        <f>VLOOKUP(IFERROR(VALUE(LEFT(C844, SEARCH(" ", C844)-1)), 0),Database!$H$2:$I$22, 2, FALSE)</f>
        <v>28</v>
      </c>
      <c r="I844">
        <f>VLOOKUP(IFERROR(VALUE(LEFT(C844, SEARCH(" ", C844)-1)), 0),Database!$K$2:$L$22, 2, FALSE)</f>
        <v>55</v>
      </c>
      <c r="J84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19</v>
      </c>
      <c r="K844">
        <f t="shared" ca="1" si="13"/>
        <v>24</v>
      </c>
    </row>
    <row r="845" spans="1:11" x14ac:dyDescent="0.3">
      <c r="A845" t="s">
        <v>258</v>
      </c>
      <c r="B845" t="s">
        <v>462</v>
      </c>
      <c r="C845" t="str">
        <f>VLOOKUP(A845, Database!$A$2:$B$459, 2, FALSE)</f>
        <v>13 Days / 12 Nights</v>
      </c>
      <c r="D845" s="8">
        <f>VLOOKUP(A845, Database!$A$2:$C$459, 3, FALSE)</f>
        <v>1725</v>
      </c>
      <c r="E845" s="8">
        <f>Table1[[#This Row],[Price]]*0.75-Table1[[#This Row],[Cost per unit of resources]]</f>
        <v>1253.75</v>
      </c>
      <c r="F845" s="8">
        <f>VLOOKUP(IFERROR(VALUE(LEFT(C845, SEARCH(" ", C845)-1)), 0),Database!$E$2:$F$22, 2, FALSE)</f>
        <v>40</v>
      </c>
      <c r="G845">
        <f ca="1">RANDBETWEEN(Table1[[#This Row],[Minimum Demand]]-10, Table1[[#This Row],[Maximum Demand]]+10)</f>
        <v>19</v>
      </c>
      <c r="H845">
        <f>VLOOKUP(IFERROR(VALUE(LEFT(C845, SEARCH(" ", C845)-1)), 0),Database!$H$2:$I$22, 2, FALSE)</f>
        <v>28</v>
      </c>
      <c r="I845">
        <f>VLOOKUP(IFERROR(VALUE(LEFT(C845, SEARCH(" ", C845)-1)), 0),Database!$K$2:$L$22, 2, FALSE)</f>
        <v>55</v>
      </c>
      <c r="J84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845">
        <f t="shared" ca="1" si="13"/>
        <v>26</v>
      </c>
    </row>
    <row r="846" spans="1:11" x14ac:dyDescent="0.3">
      <c r="A846" t="s">
        <v>258</v>
      </c>
      <c r="B846" t="s">
        <v>463</v>
      </c>
      <c r="C846" t="str">
        <f>VLOOKUP(A846, Database!$A$2:$B$459, 2, FALSE)</f>
        <v>13 Days / 12 Nights</v>
      </c>
      <c r="D846" s="8">
        <f>VLOOKUP(A846, Database!$A$2:$C$459, 3, FALSE)</f>
        <v>1725</v>
      </c>
      <c r="E846" s="8">
        <f>Table1[[#This Row],[Price]]*0.75-Table1[[#This Row],[Cost per unit of resources]]</f>
        <v>1253.75</v>
      </c>
      <c r="F846" s="8">
        <f>VLOOKUP(IFERROR(VALUE(LEFT(C846, SEARCH(" ", C846)-1)), 0),Database!$E$2:$F$22, 2, FALSE)</f>
        <v>40</v>
      </c>
      <c r="G846">
        <f ca="1">RANDBETWEEN(Table1[[#This Row],[Minimum Demand]]-10, Table1[[#This Row],[Maximum Demand]]+10)</f>
        <v>45</v>
      </c>
      <c r="H846">
        <f>VLOOKUP(IFERROR(VALUE(LEFT(C846, SEARCH(" ", C846)-1)), 0),Database!$H$2:$I$22, 2, FALSE)</f>
        <v>28</v>
      </c>
      <c r="I846">
        <f>VLOOKUP(IFERROR(VALUE(LEFT(C846, SEARCH(" ", C846)-1)), 0),Database!$K$2:$L$22, 2, FALSE)</f>
        <v>55</v>
      </c>
      <c r="J84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32</v>
      </c>
      <c r="K846">
        <f t="shared" ca="1" si="13"/>
        <v>40</v>
      </c>
    </row>
    <row r="847" spans="1:11" x14ac:dyDescent="0.3">
      <c r="A847" t="s">
        <v>259</v>
      </c>
      <c r="B847" t="s">
        <v>460</v>
      </c>
      <c r="C847" t="str">
        <f>VLOOKUP(A847, Database!$A$2:$B$459, 2, FALSE)</f>
        <v>14 Days / 13 Nights</v>
      </c>
      <c r="D847" s="8">
        <f>VLOOKUP(A847, Database!$A$2:$C$459, 3, FALSE)</f>
        <v>2015</v>
      </c>
      <c r="E847" s="8">
        <f>Table1[[#This Row],[Price]]*0.75-Table1[[#This Row],[Cost per unit of resources]]</f>
        <v>1471.25</v>
      </c>
      <c r="F847" s="8">
        <f>VLOOKUP(IFERROR(VALUE(LEFT(C847, SEARCH(" ", C847)-1)), 0),Database!$E$2:$F$22, 2, FALSE)</f>
        <v>40</v>
      </c>
      <c r="G847">
        <f ca="1">RANDBETWEEN(Table1[[#This Row],[Minimum Demand]]-10, Table1[[#This Row],[Maximum Demand]]+10)</f>
        <v>43</v>
      </c>
      <c r="H847">
        <f>VLOOKUP(IFERROR(VALUE(LEFT(C847, SEARCH(" ", C847)-1)), 0),Database!$H$2:$I$22, 2, FALSE)</f>
        <v>28</v>
      </c>
      <c r="I847">
        <f>VLOOKUP(IFERROR(VALUE(LEFT(C847, SEARCH(" ", C847)-1)), 0),Database!$K$2:$L$22, 2, FALSE)</f>
        <v>55</v>
      </c>
      <c r="J84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847">
        <f t="shared" ca="1" si="13"/>
        <v>36</v>
      </c>
    </row>
    <row r="848" spans="1:11" x14ac:dyDescent="0.3">
      <c r="A848" t="s">
        <v>259</v>
      </c>
      <c r="B848" t="s">
        <v>461</v>
      </c>
      <c r="C848" t="str">
        <f>VLOOKUP(A848, Database!$A$2:$B$459, 2, FALSE)</f>
        <v>14 Days / 13 Nights</v>
      </c>
      <c r="D848" s="8">
        <f>VLOOKUP(A848, Database!$A$2:$C$459, 3, FALSE)</f>
        <v>2015</v>
      </c>
      <c r="E848" s="8">
        <f>Table1[[#This Row],[Price]]*0.75-Table1[[#This Row],[Cost per unit of resources]]</f>
        <v>1471.25</v>
      </c>
      <c r="F848" s="8">
        <f>VLOOKUP(IFERROR(VALUE(LEFT(C848, SEARCH(" ", C848)-1)), 0),Database!$E$2:$F$22, 2, FALSE)</f>
        <v>40</v>
      </c>
      <c r="G848">
        <f ca="1">RANDBETWEEN(Table1[[#This Row],[Minimum Demand]]-10, Table1[[#This Row],[Maximum Demand]]+10)</f>
        <v>54</v>
      </c>
      <c r="H848">
        <f>VLOOKUP(IFERROR(VALUE(LEFT(C848, SEARCH(" ", C848)-1)), 0),Database!$H$2:$I$22, 2, FALSE)</f>
        <v>28</v>
      </c>
      <c r="I848">
        <f>VLOOKUP(IFERROR(VALUE(LEFT(C848, SEARCH(" ", C848)-1)), 0),Database!$K$2:$L$22, 2, FALSE)</f>
        <v>55</v>
      </c>
      <c r="J84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31</v>
      </c>
      <c r="K848">
        <f t="shared" ca="1" si="13"/>
        <v>39</v>
      </c>
    </row>
    <row r="849" spans="1:11" x14ac:dyDescent="0.3">
      <c r="A849" t="s">
        <v>259</v>
      </c>
      <c r="B849" t="s">
        <v>462</v>
      </c>
      <c r="C849" t="str">
        <f>VLOOKUP(A849, Database!$A$2:$B$459, 2, FALSE)</f>
        <v>14 Days / 13 Nights</v>
      </c>
      <c r="D849" s="8">
        <f>VLOOKUP(A849, Database!$A$2:$C$459, 3, FALSE)</f>
        <v>2015</v>
      </c>
      <c r="E849" s="8">
        <f>Table1[[#This Row],[Price]]*0.75-Table1[[#This Row],[Cost per unit of resources]]</f>
        <v>1471.25</v>
      </c>
      <c r="F849" s="8">
        <f>VLOOKUP(IFERROR(VALUE(LEFT(C849, SEARCH(" ", C849)-1)), 0),Database!$E$2:$F$22, 2, FALSE)</f>
        <v>40</v>
      </c>
      <c r="G849">
        <f ca="1">RANDBETWEEN(Table1[[#This Row],[Minimum Demand]]-10, Table1[[#This Row],[Maximum Demand]]+10)</f>
        <v>52</v>
      </c>
      <c r="H849">
        <f>VLOOKUP(IFERROR(VALUE(LEFT(C849, SEARCH(" ", C849)-1)), 0),Database!$H$2:$I$22, 2, FALSE)</f>
        <v>28</v>
      </c>
      <c r="I849">
        <f>VLOOKUP(IFERROR(VALUE(LEFT(C849, SEARCH(" ", C849)-1)), 0),Database!$K$2:$L$22, 2, FALSE)</f>
        <v>55</v>
      </c>
      <c r="J84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19</v>
      </c>
      <c r="K849">
        <f t="shared" ca="1" si="13"/>
        <v>24</v>
      </c>
    </row>
    <row r="850" spans="1:11" x14ac:dyDescent="0.3">
      <c r="A850" t="s">
        <v>259</v>
      </c>
      <c r="B850" t="s">
        <v>463</v>
      </c>
      <c r="C850" t="str">
        <f>VLOOKUP(A850, Database!$A$2:$B$459, 2, FALSE)</f>
        <v>14 Days / 13 Nights</v>
      </c>
      <c r="D850" s="8">
        <f>VLOOKUP(A850, Database!$A$2:$C$459, 3, FALSE)</f>
        <v>2015</v>
      </c>
      <c r="E850" s="8">
        <f>Table1[[#This Row],[Price]]*0.75-Table1[[#This Row],[Cost per unit of resources]]</f>
        <v>1471.25</v>
      </c>
      <c r="F850" s="8">
        <f>VLOOKUP(IFERROR(VALUE(LEFT(C850, SEARCH(" ", C850)-1)), 0),Database!$E$2:$F$22, 2, FALSE)</f>
        <v>40</v>
      </c>
      <c r="G850">
        <f ca="1">RANDBETWEEN(Table1[[#This Row],[Minimum Demand]]-10, Table1[[#This Row],[Maximum Demand]]+10)</f>
        <v>25</v>
      </c>
      <c r="H850">
        <f>VLOOKUP(IFERROR(VALUE(LEFT(C850, SEARCH(" ", C850)-1)), 0),Database!$H$2:$I$22, 2, FALSE)</f>
        <v>28</v>
      </c>
      <c r="I850">
        <f>VLOOKUP(IFERROR(VALUE(LEFT(C850, SEARCH(" ", C850)-1)), 0),Database!$K$2:$L$22, 2, FALSE)</f>
        <v>55</v>
      </c>
      <c r="J85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850">
        <f t="shared" ca="1" si="13"/>
        <v>35</v>
      </c>
    </row>
    <row r="851" spans="1:11" x14ac:dyDescent="0.3">
      <c r="A851" t="s">
        <v>260</v>
      </c>
      <c r="B851" t="s">
        <v>460</v>
      </c>
      <c r="C851" t="str">
        <f>VLOOKUP(A851, Database!$A$2:$B$459, 2, FALSE)</f>
        <v>6 Days / 5 Nights</v>
      </c>
      <c r="D851" s="8">
        <f>VLOOKUP(A851, Database!$A$2:$C$459, 3, FALSE)</f>
        <v>1010</v>
      </c>
      <c r="E851" s="8">
        <f>Table1[[#This Row],[Price]]*0.75-Table1[[#This Row],[Cost per unit of resources]]</f>
        <v>737.5</v>
      </c>
      <c r="F851" s="8">
        <f>VLOOKUP(IFERROR(VALUE(LEFT(C851, SEARCH(" ", C851)-1)), 0),Database!$E$2:$F$22, 2, FALSE)</f>
        <v>20</v>
      </c>
      <c r="G851">
        <f ca="1">RANDBETWEEN(Table1[[#This Row],[Minimum Demand]]-10, Table1[[#This Row],[Maximum Demand]]+10)</f>
        <v>62</v>
      </c>
      <c r="H851">
        <f>VLOOKUP(IFERROR(VALUE(LEFT(C851, SEARCH(" ", C851)-1)), 0),Database!$H$2:$I$22, 2, FALSE)</f>
        <v>50</v>
      </c>
      <c r="I851">
        <f>VLOOKUP(IFERROR(VALUE(LEFT(C851, SEARCH(" ", C851)-1)), 0),Database!$K$2:$L$22, 2, FALSE)</f>
        <v>105</v>
      </c>
      <c r="J85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851">
        <f t="shared" ca="1" si="13"/>
        <v>32</v>
      </c>
    </row>
    <row r="852" spans="1:11" x14ac:dyDescent="0.3">
      <c r="A852" t="s">
        <v>260</v>
      </c>
      <c r="B852" t="s">
        <v>461</v>
      </c>
      <c r="C852" t="str">
        <f>VLOOKUP(A852, Database!$A$2:$B$459, 2, FALSE)</f>
        <v>6 Days / 5 Nights</v>
      </c>
      <c r="D852" s="8">
        <f>VLOOKUP(A852, Database!$A$2:$C$459, 3, FALSE)</f>
        <v>1010</v>
      </c>
      <c r="E852" s="8">
        <f>Table1[[#This Row],[Price]]*0.75-Table1[[#This Row],[Cost per unit of resources]]</f>
        <v>737.5</v>
      </c>
      <c r="F852" s="8">
        <f>VLOOKUP(IFERROR(VALUE(LEFT(C852, SEARCH(" ", C852)-1)), 0),Database!$E$2:$F$22, 2, FALSE)</f>
        <v>20</v>
      </c>
      <c r="G852">
        <f ca="1">RANDBETWEEN(Table1[[#This Row],[Minimum Demand]]-10, Table1[[#This Row],[Maximum Demand]]+10)</f>
        <v>53</v>
      </c>
      <c r="H852">
        <f>VLOOKUP(IFERROR(VALUE(LEFT(C852, SEARCH(" ", C852)-1)), 0),Database!$H$2:$I$22, 2, FALSE)</f>
        <v>50</v>
      </c>
      <c r="I852">
        <f>VLOOKUP(IFERROR(VALUE(LEFT(C852, SEARCH(" ", C852)-1)), 0),Database!$K$2:$L$22, 2, FALSE)</f>
        <v>105</v>
      </c>
      <c r="J85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852">
        <f t="shared" ca="1" si="13"/>
        <v>33</v>
      </c>
    </row>
    <row r="853" spans="1:11" x14ac:dyDescent="0.3">
      <c r="A853" t="s">
        <v>260</v>
      </c>
      <c r="B853" t="s">
        <v>462</v>
      </c>
      <c r="C853" t="str">
        <f>VLOOKUP(A853, Database!$A$2:$B$459, 2, FALSE)</f>
        <v>6 Days / 5 Nights</v>
      </c>
      <c r="D853" s="8">
        <f>VLOOKUP(A853, Database!$A$2:$C$459, 3, FALSE)</f>
        <v>1010</v>
      </c>
      <c r="E853" s="8">
        <f>Table1[[#This Row],[Price]]*0.75-Table1[[#This Row],[Cost per unit of resources]]</f>
        <v>737.5</v>
      </c>
      <c r="F853" s="8">
        <f>VLOOKUP(IFERROR(VALUE(LEFT(C853, SEARCH(" ", C853)-1)), 0),Database!$E$2:$F$22, 2, FALSE)</f>
        <v>20</v>
      </c>
      <c r="G853">
        <f ca="1">RANDBETWEEN(Table1[[#This Row],[Minimum Demand]]-10, Table1[[#This Row],[Maximum Demand]]+10)</f>
        <v>110</v>
      </c>
      <c r="H853">
        <f>VLOOKUP(IFERROR(VALUE(LEFT(C853, SEARCH(" ", C853)-1)), 0),Database!$H$2:$I$22, 2, FALSE)</f>
        <v>50</v>
      </c>
      <c r="I853">
        <f>VLOOKUP(IFERROR(VALUE(LEFT(C853, SEARCH(" ", C853)-1)), 0),Database!$K$2:$L$22, 2, FALSE)</f>
        <v>105</v>
      </c>
      <c r="J85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853">
        <f t="shared" ca="1" si="13"/>
        <v>21</v>
      </c>
    </row>
    <row r="854" spans="1:11" x14ac:dyDescent="0.3">
      <c r="A854" t="s">
        <v>260</v>
      </c>
      <c r="B854" t="s">
        <v>463</v>
      </c>
      <c r="C854" t="str">
        <f>VLOOKUP(A854, Database!$A$2:$B$459, 2, FALSE)</f>
        <v>6 Days / 5 Nights</v>
      </c>
      <c r="D854" s="8">
        <f>VLOOKUP(A854, Database!$A$2:$C$459, 3, FALSE)</f>
        <v>1010</v>
      </c>
      <c r="E854" s="8">
        <f>Table1[[#This Row],[Price]]*0.75-Table1[[#This Row],[Cost per unit of resources]]</f>
        <v>737.5</v>
      </c>
      <c r="F854" s="8">
        <f>VLOOKUP(IFERROR(VALUE(LEFT(C854, SEARCH(" ", C854)-1)), 0),Database!$E$2:$F$22, 2, FALSE)</f>
        <v>20</v>
      </c>
      <c r="G854">
        <f ca="1">RANDBETWEEN(Table1[[#This Row],[Minimum Demand]]-10, Table1[[#This Row],[Maximum Demand]]+10)</f>
        <v>48</v>
      </c>
      <c r="H854">
        <f>VLOOKUP(IFERROR(VALUE(LEFT(C854, SEARCH(" ", C854)-1)), 0),Database!$H$2:$I$22, 2, FALSE)</f>
        <v>50</v>
      </c>
      <c r="I854">
        <f>VLOOKUP(IFERROR(VALUE(LEFT(C854, SEARCH(" ", C854)-1)), 0),Database!$K$2:$L$22, 2, FALSE)</f>
        <v>105</v>
      </c>
      <c r="J85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854">
        <f t="shared" ca="1" si="13"/>
        <v>29</v>
      </c>
    </row>
    <row r="855" spans="1:11" x14ac:dyDescent="0.3">
      <c r="A855" t="s">
        <v>261</v>
      </c>
      <c r="B855" t="s">
        <v>460</v>
      </c>
      <c r="C855" t="str">
        <f>VLOOKUP(A855, Database!$A$2:$B$459, 2, FALSE)</f>
        <v>15 Days / 14 Nights</v>
      </c>
      <c r="D855" s="8">
        <f>VLOOKUP(A855, Database!$A$2:$C$459, 3, FALSE)</f>
        <v>1885</v>
      </c>
      <c r="E855" s="8">
        <f>Table1[[#This Row],[Price]]*0.75-Table1[[#This Row],[Cost per unit of resources]]</f>
        <v>1363.75</v>
      </c>
      <c r="F855" s="8">
        <f>VLOOKUP(IFERROR(VALUE(LEFT(C855, SEARCH(" ", C855)-1)), 0),Database!$E$2:$F$22, 2, FALSE)</f>
        <v>50</v>
      </c>
      <c r="G855">
        <f ca="1">RANDBETWEEN(Table1[[#This Row],[Minimum Demand]]-10, Table1[[#This Row],[Maximum Demand]]+10)</f>
        <v>63</v>
      </c>
      <c r="H855">
        <f>VLOOKUP(IFERROR(VALUE(LEFT(C855, SEARCH(" ", C855)-1)), 0),Database!$H$2:$I$22, 2, FALSE)</f>
        <v>28</v>
      </c>
      <c r="I855">
        <f>VLOOKUP(IFERROR(VALUE(LEFT(C855, SEARCH(" ", C855)-1)), 0),Database!$K$2:$L$22, 2, FALSE)</f>
        <v>55</v>
      </c>
      <c r="J85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855">
        <f t="shared" ca="1" si="13"/>
        <v>29</v>
      </c>
    </row>
    <row r="856" spans="1:11" x14ac:dyDescent="0.3">
      <c r="A856" t="s">
        <v>261</v>
      </c>
      <c r="B856" t="s">
        <v>461</v>
      </c>
      <c r="C856" t="str">
        <f>VLOOKUP(A856, Database!$A$2:$B$459, 2, FALSE)</f>
        <v>15 Days / 14 Nights</v>
      </c>
      <c r="D856" s="8">
        <f>VLOOKUP(A856, Database!$A$2:$C$459, 3, FALSE)</f>
        <v>1885</v>
      </c>
      <c r="E856" s="8">
        <f>Table1[[#This Row],[Price]]*0.75-Table1[[#This Row],[Cost per unit of resources]]</f>
        <v>1363.75</v>
      </c>
      <c r="F856" s="8">
        <f>VLOOKUP(IFERROR(VALUE(LEFT(C856, SEARCH(" ", C856)-1)), 0),Database!$E$2:$F$22, 2, FALSE)</f>
        <v>50</v>
      </c>
      <c r="G856">
        <f ca="1">RANDBETWEEN(Table1[[#This Row],[Minimum Demand]]-10, Table1[[#This Row],[Maximum Demand]]+10)</f>
        <v>53</v>
      </c>
      <c r="H856">
        <f>VLOOKUP(IFERROR(VALUE(LEFT(C856, SEARCH(" ", C856)-1)), 0),Database!$H$2:$I$22, 2, FALSE)</f>
        <v>28</v>
      </c>
      <c r="I856">
        <f>VLOOKUP(IFERROR(VALUE(LEFT(C856, SEARCH(" ", C856)-1)), 0),Database!$K$2:$L$22, 2, FALSE)</f>
        <v>55</v>
      </c>
      <c r="J85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32</v>
      </c>
      <c r="K856">
        <f t="shared" ca="1" si="13"/>
        <v>40</v>
      </c>
    </row>
    <row r="857" spans="1:11" x14ac:dyDescent="0.3">
      <c r="A857" t="s">
        <v>261</v>
      </c>
      <c r="B857" t="s">
        <v>462</v>
      </c>
      <c r="C857" t="str">
        <f>VLOOKUP(A857, Database!$A$2:$B$459, 2, FALSE)</f>
        <v>15 Days / 14 Nights</v>
      </c>
      <c r="D857" s="8">
        <f>VLOOKUP(A857, Database!$A$2:$C$459, 3, FALSE)</f>
        <v>1885</v>
      </c>
      <c r="E857" s="8">
        <f>Table1[[#This Row],[Price]]*0.75-Table1[[#This Row],[Cost per unit of resources]]</f>
        <v>1363.75</v>
      </c>
      <c r="F857" s="8">
        <f>VLOOKUP(IFERROR(VALUE(LEFT(C857, SEARCH(" ", C857)-1)), 0),Database!$E$2:$F$22, 2, FALSE)</f>
        <v>50</v>
      </c>
      <c r="G857">
        <f ca="1">RANDBETWEEN(Table1[[#This Row],[Minimum Demand]]-10, Table1[[#This Row],[Maximum Demand]]+10)</f>
        <v>39</v>
      </c>
      <c r="H857">
        <f>VLOOKUP(IFERROR(VALUE(LEFT(C857, SEARCH(" ", C857)-1)), 0),Database!$H$2:$I$22, 2, FALSE)</f>
        <v>28</v>
      </c>
      <c r="I857">
        <f>VLOOKUP(IFERROR(VALUE(LEFT(C857, SEARCH(" ", C857)-1)), 0),Database!$K$2:$L$22, 2, FALSE)</f>
        <v>55</v>
      </c>
      <c r="J85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857">
        <f t="shared" ca="1" si="13"/>
        <v>28</v>
      </c>
    </row>
    <row r="858" spans="1:11" x14ac:dyDescent="0.3">
      <c r="A858" t="s">
        <v>261</v>
      </c>
      <c r="B858" t="s">
        <v>463</v>
      </c>
      <c r="C858" t="str">
        <f>VLOOKUP(A858, Database!$A$2:$B$459, 2, FALSE)</f>
        <v>15 Days / 14 Nights</v>
      </c>
      <c r="D858" s="8">
        <f>VLOOKUP(A858, Database!$A$2:$C$459, 3, FALSE)</f>
        <v>1885</v>
      </c>
      <c r="E858" s="8">
        <f>Table1[[#This Row],[Price]]*0.75-Table1[[#This Row],[Cost per unit of resources]]</f>
        <v>1363.75</v>
      </c>
      <c r="F858" s="8">
        <f>VLOOKUP(IFERROR(VALUE(LEFT(C858, SEARCH(" ", C858)-1)), 0),Database!$E$2:$F$22, 2, FALSE)</f>
        <v>50</v>
      </c>
      <c r="G858">
        <f ca="1">RANDBETWEEN(Table1[[#This Row],[Minimum Demand]]-10, Table1[[#This Row],[Maximum Demand]]+10)</f>
        <v>48</v>
      </c>
      <c r="H858">
        <f>VLOOKUP(IFERROR(VALUE(LEFT(C858, SEARCH(" ", C858)-1)), 0),Database!$H$2:$I$22, 2, FALSE)</f>
        <v>28</v>
      </c>
      <c r="I858">
        <f>VLOOKUP(IFERROR(VALUE(LEFT(C858, SEARCH(" ", C858)-1)), 0),Database!$K$2:$L$22, 2, FALSE)</f>
        <v>55</v>
      </c>
      <c r="J85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858">
        <f t="shared" ca="1" si="13"/>
        <v>38</v>
      </c>
    </row>
    <row r="859" spans="1:11" x14ac:dyDescent="0.3">
      <c r="A859" t="s">
        <v>262</v>
      </c>
      <c r="B859" t="s">
        <v>460</v>
      </c>
      <c r="C859" t="str">
        <f>VLOOKUP(A859, Database!$A$2:$B$459, 2, FALSE)</f>
        <v>8 Days / 7 Nights</v>
      </c>
      <c r="D859" s="8">
        <f>VLOOKUP(A859, Database!$A$2:$C$459, 3, FALSE)</f>
        <v>1640</v>
      </c>
      <c r="E859" s="8">
        <f>Table1[[#This Row],[Price]]*0.75-Table1[[#This Row],[Cost per unit of resources]]</f>
        <v>1200</v>
      </c>
      <c r="F859" s="8">
        <f>VLOOKUP(IFERROR(VALUE(LEFT(C859, SEARCH(" ", C859)-1)), 0),Database!$E$2:$F$22, 2, FALSE)</f>
        <v>30</v>
      </c>
      <c r="G859">
        <f ca="1">RANDBETWEEN(Table1[[#This Row],[Minimum Demand]]-10, Table1[[#This Row],[Maximum Demand]]+10)</f>
        <v>68</v>
      </c>
      <c r="H859">
        <f>VLOOKUP(IFERROR(VALUE(LEFT(C859, SEARCH(" ", C859)-1)), 0),Database!$H$2:$I$22, 2, FALSE)</f>
        <v>33</v>
      </c>
      <c r="I859">
        <f>VLOOKUP(IFERROR(VALUE(LEFT(C859, SEARCH(" ", C859)-1)), 0),Database!$K$2:$L$22, 2, FALSE)</f>
        <v>85</v>
      </c>
      <c r="J85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859">
        <f t="shared" ca="1" si="13"/>
        <v>40</v>
      </c>
    </row>
    <row r="860" spans="1:11" x14ac:dyDescent="0.3">
      <c r="A860" t="s">
        <v>262</v>
      </c>
      <c r="B860" t="s">
        <v>461</v>
      </c>
      <c r="C860" t="str">
        <f>VLOOKUP(A860, Database!$A$2:$B$459, 2, FALSE)</f>
        <v>8 Days / 7 Nights</v>
      </c>
      <c r="D860" s="8">
        <f>VLOOKUP(A860, Database!$A$2:$C$459, 3, FALSE)</f>
        <v>1640</v>
      </c>
      <c r="E860" s="8">
        <f>Table1[[#This Row],[Price]]*0.75-Table1[[#This Row],[Cost per unit of resources]]</f>
        <v>1200</v>
      </c>
      <c r="F860" s="8">
        <f>VLOOKUP(IFERROR(VALUE(LEFT(C860, SEARCH(" ", C860)-1)), 0),Database!$E$2:$F$22, 2, FALSE)</f>
        <v>30</v>
      </c>
      <c r="G860">
        <f ca="1">RANDBETWEEN(Table1[[#This Row],[Minimum Demand]]-10, Table1[[#This Row],[Maximum Demand]]+10)</f>
        <v>67</v>
      </c>
      <c r="H860">
        <f>VLOOKUP(IFERROR(VALUE(LEFT(C860, SEARCH(" ", C860)-1)), 0),Database!$H$2:$I$22, 2, FALSE)</f>
        <v>33</v>
      </c>
      <c r="I860">
        <f>VLOOKUP(IFERROR(VALUE(LEFT(C860, SEARCH(" ", C860)-1)), 0),Database!$K$2:$L$22, 2, FALSE)</f>
        <v>85</v>
      </c>
      <c r="J86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860">
        <f t="shared" ca="1" si="13"/>
        <v>28</v>
      </c>
    </row>
    <row r="861" spans="1:11" x14ac:dyDescent="0.3">
      <c r="A861" t="s">
        <v>262</v>
      </c>
      <c r="B861" t="s">
        <v>462</v>
      </c>
      <c r="C861" t="str">
        <f>VLOOKUP(A861, Database!$A$2:$B$459, 2, FALSE)</f>
        <v>8 Days / 7 Nights</v>
      </c>
      <c r="D861" s="8">
        <f>VLOOKUP(A861, Database!$A$2:$C$459, 3, FALSE)</f>
        <v>1640</v>
      </c>
      <c r="E861" s="8">
        <f>Table1[[#This Row],[Price]]*0.75-Table1[[#This Row],[Cost per unit of resources]]</f>
        <v>1200</v>
      </c>
      <c r="F861" s="8">
        <f>VLOOKUP(IFERROR(VALUE(LEFT(C861, SEARCH(" ", C861)-1)), 0),Database!$E$2:$F$22, 2, FALSE)</f>
        <v>30</v>
      </c>
      <c r="G861">
        <f ca="1">RANDBETWEEN(Table1[[#This Row],[Minimum Demand]]-10, Table1[[#This Row],[Maximum Demand]]+10)</f>
        <v>53</v>
      </c>
      <c r="H861">
        <f>VLOOKUP(IFERROR(VALUE(LEFT(C861, SEARCH(" ", C861)-1)), 0),Database!$H$2:$I$22, 2, FALSE)</f>
        <v>33</v>
      </c>
      <c r="I861">
        <f>VLOOKUP(IFERROR(VALUE(LEFT(C861, SEARCH(" ", C861)-1)), 0),Database!$K$2:$L$22, 2, FALSE)</f>
        <v>85</v>
      </c>
      <c r="J86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861">
        <f t="shared" ca="1" si="13"/>
        <v>20</v>
      </c>
    </row>
    <row r="862" spans="1:11" x14ac:dyDescent="0.3">
      <c r="A862" t="s">
        <v>262</v>
      </c>
      <c r="B862" t="s">
        <v>463</v>
      </c>
      <c r="C862" t="str">
        <f>VLOOKUP(A862, Database!$A$2:$B$459, 2, FALSE)</f>
        <v>8 Days / 7 Nights</v>
      </c>
      <c r="D862" s="8">
        <f>VLOOKUP(A862, Database!$A$2:$C$459, 3, FALSE)</f>
        <v>1640</v>
      </c>
      <c r="E862" s="8">
        <f>Table1[[#This Row],[Price]]*0.75-Table1[[#This Row],[Cost per unit of resources]]</f>
        <v>1200</v>
      </c>
      <c r="F862" s="8">
        <f>VLOOKUP(IFERROR(VALUE(LEFT(C862, SEARCH(" ", C862)-1)), 0),Database!$E$2:$F$22, 2, FALSE)</f>
        <v>30</v>
      </c>
      <c r="G862">
        <f ca="1">RANDBETWEEN(Table1[[#This Row],[Minimum Demand]]-10, Table1[[#This Row],[Maximum Demand]]+10)</f>
        <v>90</v>
      </c>
      <c r="H862">
        <f>VLOOKUP(IFERROR(VALUE(LEFT(C862, SEARCH(" ", C862)-1)), 0),Database!$H$2:$I$22, 2, FALSE)</f>
        <v>33</v>
      </c>
      <c r="I862">
        <f>VLOOKUP(IFERROR(VALUE(LEFT(C862, SEARCH(" ", C862)-1)), 0),Database!$K$2:$L$22, 2, FALSE)</f>
        <v>85</v>
      </c>
      <c r="J86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862">
        <f t="shared" ca="1" si="13"/>
        <v>24</v>
      </c>
    </row>
    <row r="863" spans="1:11" x14ac:dyDescent="0.3">
      <c r="A863" t="s">
        <v>263</v>
      </c>
      <c r="B863" t="s">
        <v>460</v>
      </c>
      <c r="C863" t="str">
        <f>VLOOKUP(A863, Database!$A$2:$B$459, 2, FALSE)</f>
        <v>2 Days / 1 Night</v>
      </c>
      <c r="D863" s="8">
        <f>VLOOKUP(A863, Database!$A$2:$C$459, 3, FALSE)</f>
        <v>240</v>
      </c>
      <c r="E863" s="8">
        <f>Table1[[#This Row],[Price]]*0.75-Table1[[#This Row],[Cost per unit of resources]]</f>
        <v>170</v>
      </c>
      <c r="F863" s="8">
        <f>VLOOKUP(IFERROR(VALUE(LEFT(C863, SEARCH(" ", C863)-1)), 0),Database!$E$2:$F$22, 2, FALSE)</f>
        <v>10</v>
      </c>
      <c r="G863">
        <f ca="1">RANDBETWEEN(Table1[[#This Row],[Minimum Demand]]-10, Table1[[#This Row],[Maximum Demand]]+10)</f>
        <v>40</v>
      </c>
      <c r="H863">
        <f>VLOOKUP(IFERROR(VALUE(LEFT(C863, SEARCH(" ", C863)-1)), 0),Database!$H$2:$I$22, 2, FALSE)</f>
        <v>50</v>
      </c>
      <c r="I863">
        <f>VLOOKUP(IFERROR(VALUE(LEFT(C863, SEARCH(" ", C863)-1)), 0),Database!$K$2:$L$22, 2, FALSE)</f>
        <v>105</v>
      </c>
      <c r="J86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863">
        <f t="shared" ca="1" si="13"/>
        <v>22</v>
      </c>
    </row>
    <row r="864" spans="1:11" x14ac:dyDescent="0.3">
      <c r="A864" t="s">
        <v>263</v>
      </c>
      <c r="B864" t="s">
        <v>461</v>
      </c>
      <c r="C864" t="str">
        <f>VLOOKUP(A864, Database!$A$2:$B$459, 2, FALSE)</f>
        <v>2 Days / 1 Night</v>
      </c>
      <c r="D864" s="8">
        <f>VLOOKUP(A864, Database!$A$2:$C$459, 3, FALSE)</f>
        <v>240</v>
      </c>
      <c r="E864" s="8">
        <f>Table1[[#This Row],[Price]]*0.75-Table1[[#This Row],[Cost per unit of resources]]</f>
        <v>170</v>
      </c>
      <c r="F864" s="8">
        <f>VLOOKUP(IFERROR(VALUE(LEFT(C864, SEARCH(" ", C864)-1)), 0),Database!$E$2:$F$22, 2, FALSE)</f>
        <v>10</v>
      </c>
      <c r="G864">
        <f ca="1">RANDBETWEEN(Table1[[#This Row],[Minimum Demand]]-10, Table1[[#This Row],[Maximum Demand]]+10)</f>
        <v>111</v>
      </c>
      <c r="H864">
        <f>VLOOKUP(IFERROR(VALUE(LEFT(C864, SEARCH(" ", C864)-1)), 0),Database!$H$2:$I$22, 2, FALSE)</f>
        <v>50</v>
      </c>
      <c r="I864">
        <f>VLOOKUP(IFERROR(VALUE(LEFT(C864, SEARCH(" ", C864)-1)), 0),Database!$K$2:$L$22, 2, FALSE)</f>
        <v>105</v>
      </c>
      <c r="J86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864">
        <f t="shared" ca="1" si="13"/>
        <v>35</v>
      </c>
    </row>
    <row r="865" spans="1:11" x14ac:dyDescent="0.3">
      <c r="A865" t="s">
        <v>263</v>
      </c>
      <c r="B865" t="s">
        <v>463</v>
      </c>
      <c r="C865" t="str">
        <f>VLOOKUP(A865, Database!$A$2:$B$459, 2, FALSE)</f>
        <v>2 Days / 1 Night</v>
      </c>
      <c r="D865" s="8">
        <f>VLOOKUP(A865, Database!$A$2:$C$459, 3, FALSE)</f>
        <v>240</v>
      </c>
      <c r="E865" s="8">
        <f>Table1[[#This Row],[Price]]*0.75-Table1[[#This Row],[Cost per unit of resources]]</f>
        <v>170</v>
      </c>
      <c r="F865" s="8">
        <f>VLOOKUP(IFERROR(VALUE(LEFT(C865, SEARCH(" ", C865)-1)), 0),Database!$E$2:$F$22, 2, FALSE)</f>
        <v>10</v>
      </c>
      <c r="G865">
        <f ca="1">RANDBETWEEN(Table1[[#This Row],[Minimum Demand]]-10, Table1[[#This Row],[Maximum Demand]]+10)</f>
        <v>111</v>
      </c>
      <c r="H865">
        <f>VLOOKUP(IFERROR(VALUE(LEFT(C865, SEARCH(" ", C865)-1)), 0),Database!$H$2:$I$22, 2, FALSE)</f>
        <v>50</v>
      </c>
      <c r="I865">
        <f>VLOOKUP(IFERROR(VALUE(LEFT(C865, SEARCH(" ", C865)-1)), 0),Database!$K$2:$L$22, 2, FALSE)</f>
        <v>105</v>
      </c>
      <c r="J86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865">
        <f t="shared" ca="1" si="13"/>
        <v>31</v>
      </c>
    </row>
    <row r="866" spans="1:11" x14ac:dyDescent="0.3">
      <c r="A866" t="s">
        <v>264</v>
      </c>
      <c r="B866" t="s">
        <v>460</v>
      </c>
      <c r="C866" t="str">
        <f>VLOOKUP(A866, Database!$A$2:$B$459, 2, FALSE)</f>
        <v>4 Days / 3 Nights</v>
      </c>
      <c r="D866" s="8">
        <f>VLOOKUP(A866, Database!$A$2:$C$459, 3, FALSE)</f>
        <v>430</v>
      </c>
      <c r="E866" s="8">
        <f>Table1[[#This Row],[Price]]*0.75-Table1[[#This Row],[Cost per unit of resources]]</f>
        <v>312.5</v>
      </c>
      <c r="F866" s="8">
        <f>VLOOKUP(IFERROR(VALUE(LEFT(C866, SEARCH(" ", C866)-1)), 0),Database!$E$2:$F$22, 2, FALSE)</f>
        <v>10</v>
      </c>
      <c r="G866">
        <f ca="1">RANDBETWEEN(Table1[[#This Row],[Minimum Demand]]-10, Table1[[#This Row],[Maximum Demand]]+10)</f>
        <v>94</v>
      </c>
      <c r="H866">
        <f>VLOOKUP(IFERROR(VALUE(LEFT(C866, SEARCH(" ", C866)-1)), 0),Database!$H$2:$I$22, 2, FALSE)</f>
        <v>50</v>
      </c>
      <c r="I866">
        <f>VLOOKUP(IFERROR(VALUE(LEFT(C866, SEARCH(" ", C866)-1)), 0),Database!$K$2:$L$22, 2, FALSE)</f>
        <v>105</v>
      </c>
      <c r="J86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866">
        <f t="shared" ca="1" si="13"/>
        <v>30</v>
      </c>
    </row>
    <row r="867" spans="1:11" x14ac:dyDescent="0.3">
      <c r="A867" t="s">
        <v>264</v>
      </c>
      <c r="B867" t="s">
        <v>461</v>
      </c>
      <c r="C867" t="str">
        <f>VLOOKUP(A867, Database!$A$2:$B$459, 2, FALSE)</f>
        <v>4 Days / 3 Nights</v>
      </c>
      <c r="D867" s="8">
        <f>VLOOKUP(A867, Database!$A$2:$C$459, 3, FALSE)</f>
        <v>430</v>
      </c>
      <c r="E867" s="8">
        <f>Table1[[#This Row],[Price]]*0.75-Table1[[#This Row],[Cost per unit of resources]]</f>
        <v>312.5</v>
      </c>
      <c r="F867" s="8">
        <f>VLOOKUP(IFERROR(VALUE(LEFT(C867, SEARCH(" ", C867)-1)), 0),Database!$E$2:$F$22, 2, FALSE)</f>
        <v>10</v>
      </c>
      <c r="G867">
        <f ca="1">RANDBETWEEN(Table1[[#This Row],[Minimum Demand]]-10, Table1[[#This Row],[Maximum Demand]]+10)</f>
        <v>77</v>
      </c>
      <c r="H867">
        <f>VLOOKUP(IFERROR(VALUE(LEFT(C867, SEARCH(" ", C867)-1)), 0),Database!$H$2:$I$22, 2, FALSE)</f>
        <v>50</v>
      </c>
      <c r="I867">
        <f>VLOOKUP(IFERROR(VALUE(LEFT(C867, SEARCH(" ", C867)-1)), 0),Database!$K$2:$L$22, 2, FALSE)</f>
        <v>105</v>
      </c>
      <c r="J86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867">
        <f t="shared" ca="1" si="13"/>
        <v>40</v>
      </c>
    </row>
    <row r="868" spans="1:11" x14ac:dyDescent="0.3">
      <c r="A868" t="s">
        <v>264</v>
      </c>
      <c r="B868" t="s">
        <v>463</v>
      </c>
      <c r="C868" t="str">
        <f>VLOOKUP(A868, Database!$A$2:$B$459, 2, FALSE)</f>
        <v>4 Days / 3 Nights</v>
      </c>
      <c r="D868" s="8">
        <f>VLOOKUP(A868, Database!$A$2:$C$459, 3, FALSE)</f>
        <v>430</v>
      </c>
      <c r="E868" s="8">
        <f>Table1[[#This Row],[Price]]*0.75-Table1[[#This Row],[Cost per unit of resources]]</f>
        <v>312.5</v>
      </c>
      <c r="F868" s="8">
        <f>VLOOKUP(IFERROR(VALUE(LEFT(C868, SEARCH(" ", C868)-1)), 0),Database!$E$2:$F$22, 2, FALSE)</f>
        <v>10</v>
      </c>
      <c r="G868">
        <f ca="1">RANDBETWEEN(Table1[[#This Row],[Minimum Demand]]-10, Table1[[#This Row],[Maximum Demand]]+10)</f>
        <v>79</v>
      </c>
      <c r="H868">
        <f>VLOOKUP(IFERROR(VALUE(LEFT(C868, SEARCH(" ", C868)-1)), 0),Database!$H$2:$I$22, 2, FALSE)</f>
        <v>50</v>
      </c>
      <c r="I868">
        <f>VLOOKUP(IFERROR(VALUE(LEFT(C868, SEARCH(" ", C868)-1)), 0),Database!$K$2:$L$22, 2, FALSE)</f>
        <v>105</v>
      </c>
      <c r="J86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868">
        <f t="shared" ca="1" si="13"/>
        <v>29</v>
      </c>
    </row>
    <row r="869" spans="1:11" x14ac:dyDescent="0.3">
      <c r="A869" t="s">
        <v>265</v>
      </c>
      <c r="B869" t="s">
        <v>460</v>
      </c>
      <c r="C869" t="str">
        <f>VLOOKUP(A869, Database!$A$2:$B$459, 2, FALSE)</f>
        <v>3 Days / 2 Nights</v>
      </c>
      <c r="D869" s="8">
        <f>VLOOKUP(A869, Database!$A$2:$C$459, 3, FALSE)</f>
        <v>310</v>
      </c>
      <c r="E869" s="8">
        <f>Table1[[#This Row],[Price]]*0.75-Table1[[#This Row],[Cost per unit of resources]]</f>
        <v>222.5</v>
      </c>
      <c r="F869" s="8">
        <f>VLOOKUP(IFERROR(VALUE(LEFT(C869, SEARCH(" ", C869)-1)), 0),Database!$E$2:$F$22, 2, FALSE)</f>
        <v>10</v>
      </c>
      <c r="G869">
        <f ca="1">RANDBETWEEN(Table1[[#This Row],[Minimum Demand]]-10, Table1[[#This Row],[Maximum Demand]]+10)</f>
        <v>45</v>
      </c>
      <c r="H869">
        <f>VLOOKUP(IFERROR(VALUE(LEFT(C869, SEARCH(" ", C869)-1)), 0),Database!$H$2:$I$22, 2, FALSE)</f>
        <v>50</v>
      </c>
      <c r="I869">
        <f>VLOOKUP(IFERROR(VALUE(LEFT(C869, SEARCH(" ", C869)-1)), 0),Database!$K$2:$L$22, 2, FALSE)</f>
        <v>105</v>
      </c>
      <c r="J86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869">
        <f t="shared" ca="1" si="13"/>
        <v>26</v>
      </c>
    </row>
    <row r="870" spans="1:11" x14ac:dyDescent="0.3">
      <c r="A870" t="s">
        <v>265</v>
      </c>
      <c r="B870" t="s">
        <v>461</v>
      </c>
      <c r="C870" t="str">
        <f>VLOOKUP(A870, Database!$A$2:$B$459, 2, FALSE)</f>
        <v>3 Days / 2 Nights</v>
      </c>
      <c r="D870" s="8">
        <f>VLOOKUP(A870, Database!$A$2:$C$459, 3, FALSE)</f>
        <v>310</v>
      </c>
      <c r="E870" s="8">
        <f>Table1[[#This Row],[Price]]*0.75-Table1[[#This Row],[Cost per unit of resources]]</f>
        <v>222.5</v>
      </c>
      <c r="F870" s="8">
        <f>VLOOKUP(IFERROR(VALUE(LEFT(C870, SEARCH(" ", C870)-1)), 0),Database!$E$2:$F$22, 2, FALSE)</f>
        <v>10</v>
      </c>
      <c r="G870">
        <f ca="1">RANDBETWEEN(Table1[[#This Row],[Minimum Demand]]-10, Table1[[#This Row],[Maximum Demand]]+10)</f>
        <v>105</v>
      </c>
      <c r="H870">
        <f>VLOOKUP(IFERROR(VALUE(LEFT(C870, SEARCH(" ", C870)-1)), 0),Database!$H$2:$I$22, 2, FALSE)</f>
        <v>50</v>
      </c>
      <c r="I870">
        <f>VLOOKUP(IFERROR(VALUE(LEFT(C870, SEARCH(" ", C870)-1)), 0),Database!$K$2:$L$22, 2, FALSE)</f>
        <v>105</v>
      </c>
      <c r="J87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32</v>
      </c>
      <c r="K870">
        <f t="shared" ca="1" si="13"/>
        <v>36</v>
      </c>
    </row>
    <row r="871" spans="1:11" x14ac:dyDescent="0.3">
      <c r="A871" t="s">
        <v>265</v>
      </c>
      <c r="B871" t="s">
        <v>463</v>
      </c>
      <c r="C871" t="str">
        <f>VLOOKUP(A871, Database!$A$2:$B$459, 2, FALSE)</f>
        <v>3 Days / 2 Nights</v>
      </c>
      <c r="D871" s="8">
        <f>VLOOKUP(A871, Database!$A$2:$C$459, 3, FALSE)</f>
        <v>310</v>
      </c>
      <c r="E871" s="8">
        <f>Table1[[#This Row],[Price]]*0.75-Table1[[#This Row],[Cost per unit of resources]]</f>
        <v>222.5</v>
      </c>
      <c r="F871" s="8">
        <f>VLOOKUP(IFERROR(VALUE(LEFT(C871, SEARCH(" ", C871)-1)), 0),Database!$E$2:$F$22, 2, FALSE)</f>
        <v>10</v>
      </c>
      <c r="G871">
        <f ca="1">RANDBETWEEN(Table1[[#This Row],[Minimum Demand]]-10, Table1[[#This Row],[Maximum Demand]]+10)</f>
        <v>111</v>
      </c>
      <c r="H871">
        <f>VLOOKUP(IFERROR(VALUE(LEFT(C871, SEARCH(" ", C871)-1)), 0),Database!$H$2:$I$22, 2, FALSE)</f>
        <v>50</v>
      </c>
      <c r="I871">
        <f>VLOOKUP(IFERROR(VALUE(LEFT(C871, SEARCH(" ", C871)-1)), 0),Database!$K$2:$L$22, 2, FALSE)</f>
        <v>105</v>
      </c>
      <c r="J87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871">
        <f t="shared" ca="1" si="13"/>
        <v>31</v>
      </c>
    </row>
    <row r="872" spans="1:11" x14ac:dyDescent="0.3">
      <c r="A872" t="s">
        <v>266</v>
      </c>
      <c r="B872" t="s">
        <v>460</v>
      </c>
      <c r="C872" t="str">
        <f>VLOOKUP(A872, Database!$A$2:$B$459, 2, FALSE)</f>
        <v>2 Days / 1 Night</v>
      </c>
      <c r="D872" s="8">
        <f>VLOOKUP(A872, Database!$A$2:$C$459, 3, FALSE)</f>
        <v>220</v>
      </c>
      <c r="E872" s="8">
        <f>Table1[[#This Row],[Price]]*0.75-Table1[[#This Row],[Cost per unit of resources]]</f>
        <v>155</v>
      </c>
      <c r="F872" s="8">
        <f>VLOOKUP(IFERROR(VALUE(LEFT(C872, SEARCH(" ", C872)-1)), 0),Database!$E$2:$F$22, 2, FALSE)</f>
        <v>10</v>
      </c>
      <c r="G872">
        <f ca="1">RANDBETWEEN(Table1[[#This Row],[Minimum Demand]]-10, Table1[[#This Row],[Maximum Demand]]+10)</f>
        <v>75</v>
      </c>
      <c r="H872">
        <f>VLOOKUP(IFERROR(VALUE(LEFT(C872, SEARCH(" ", C872)-1)), 0),Database!$H$2:$I$22, 2, FALSE)</f>
        <v>50</v>
      </c>
      <c r="I872">
        <f>VLOOKUP(IFERROR(VALUE(LEFT(C872, SEARCH(" ", C872)-1)), 0),Database!$K$2:$L$22, 2, FALSE)</f>
        <v>105</v>
      </c>
      <c r="J87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872">
        <f t="shared" ca="1" si="13"/>
        <v>30</v>
      </c>
    </row>
    <row r="873" spans="1:11" x14ac:dyDescent="0.3">
      <c r="A873" t="s">
        <v>266</v>
      </c>
      <c r="B873" t="s">
        <v>461</v>
      </c>
      <c r="C873" t="str">
        <f>VLOOKUP(A873, Database!$A$2:$B$459, 2, FALSE)</f>
        <v>2 Days / 1 Night</v>
      </c>
      <c r="D873" s="8">
        <f>VLOOKUP(A873, Database!$A$2:$C$459, 3, FALSE)</f>
        <v>220</v>
      </c>
      <c r="E873" s="8">
        <f>Table1[[#This Row],[Price]]*0.75-Table1[[#This Row],[Cost per unit of resources]]</f>
        <v>155</v>
      </c>
      <c r="F873" s="8">
        <f>VLOOKUP(IFERROR(VALUE(LEFT(C873, SEARCH(" ", C873)-1)), 0),Database!$E$2:$F$22, 2, FALSE)</f>
        <v>10</v>
      </c>
      <c r="G873">
        <f ca="1">RANDBETWEEN(Table1[[#This Row],[Minimum Demand]]-10, Table1[[#This Row],[Maximum Demand]]+10)</f>
        <v>109</v>
      </c>
      <c r="H873">
        <f>VLOOKUP(IFERROR(VALUE(LEFT(C873, SEARCH(" ", C873)-1)), 0),Database!$H$2:$I$22, 2, FALSE)</f>
        <v>50</v>
      </c>
      <c r="I873">
        <f>VLOOKUP(IFERROR(VALUE(LEFT(C873, SEARCH(" ", C873)-1)), 0),Database!$K$2:$L$22, 2, FALSE)</f>
        <v>105</v>
      </c>
      <c r="J87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873">
        <f t="shared" ca="1" si="13"/>
        <v>38</v>
      </c>
    </row>
    <row r="874" spans="1:11" x14ac:dyDescent="0.3">
      <c r="A874" t="s">
        <v>266</v>
      </c>
      <c r="B874" t="s">
        <v>463</v>
      </c>
      <c r="C874" t="str">
        <f>VLOOKUP(A874, Database!$A$2:$B$459, 2, FALSE)</f>
        <v>2 Days / 1 Night</v>
      </c>
      <c r="D874" s="8">
        <f>VLOOKUP(A874, Database!$A$2:$C$459, 3, FALSE)</f>
        <v>220</v>
      </c>
      <c r="E874" s="8">
        <f>Table1[[#This Row],[Price]]*0.75-Table1[[#This Row],[Cost per unit of resources]]</f>
        <v>155</v>
      </c>
      <c r="F874" s="8">
        <f>VLOOKUP(IFERROR(VALUE(LEFT(C874, SEARCH(" ", C874)-1)), 0),Database!$E$2:$F$22, 2, FALSE)</f>
        <v>10</v>
      </c>
      <c r="G874">
        <f ca="1">RANDBETWEEN(Table1[[#This Row],[Minimum Demand]]-10, Table1[[#This Row],[Maximum Demand]]+10)</f>
        <v>43</v>
      </c>
      <c r="H874">
        <f>VLOOKUP(IFERROR(VALUE(LEFT(C874, SEARCH(" ", C874)-1)), 0),Database!$H$2:$I$22, 2, FALSE)</f>
        <v>50</v>
      </c>
      <c r="I874">
        <f>VLOOKUP(IFERROR(VALUE(LEFT(C874, SEARCH(" ", C874)-1)), 0),Database!$K$2:$L$22, 2, FALSE)</f>
        <v>105</v>
      </c>
      <c r="J87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874">
        <f t="shared" ca="1" si="13"/>
        <v>31</v>
      </c>
    </row>
    <row r="875" spans="1:11" x14ac:dyDescent="0.3">
      <c r="A875" t="s">
        <v>267</v>
      </c>
      <c r="B875" t="s">
        <v>460</v>
      </c>
      <c r="C875" t="str">
        <f>VLOOKUP(A875, Database!$A$2:$B$459, 2, FALSE)</f>
        <v>5 Days / 4 Nights</v>
      </c>
      <c r="D875" s="8">
        <f>VLOOKUP(A875, Database!$A$2:$C$459, 3, FALSE)</f>
        <v>640</v>
      </c>
      <c r="E875" s="8">
        <f>Table1[[#This Row],[Price]]*0.75-Table1[[#This Row],[Cost per unit of resources]]</f>
        <v>460</v>
      </c>
      <c r="F875" s="8">
        <f>VLOOKUP(IFERROR(VALUE(LEFT(C875, SEARCH(" ", C875)-1)), 0),Database!$E$2:$F$22, 2, FALSE)</f>
        <v>20</v>
      </c>
      <c r="G875">
        <f ca="1">RANDBETWEEN(Table1[[#This Row],[Minimum Demand]]-10, Table1[[#This Row],[Maximum Demand]]+10)</f>
        <v>110</v>
      </c>
      <c r="H875">
        <f>VLOOKUP(IFERROR(VALUE(LEFT(C875, SEARCH(" ", C875)-1)), 0),Database!$H$2:$I$22, 2, FALSE)</f>
        <v>50</v>
      </c>
      <c r="I875">
        <f>VLOOKUP(IFERROR(VALUE(LEFT(C875, SEARCH(" ", C875)-1)), 0),Database!$K$2:$L$22, 2, FALSE)</f>
        <v>105</v>
      </c>
      <c r="J87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875">
        <f t="shared" ca="1" si="13"/>
        <v>35</v>
      </c>
    </row>
    <row r="876" spans="1:11" x14ac:dyDescent="0.3">
      <c r="A876" t="s">
        <v>267</v>
      </c>
      <c r="B876" t="s">
        <v>461</v>
      </c>
      <c r="C876" t="str">
        <f>VLOOKUP(A876, Database!$A$2:$B$459, 2, FALSE)</f>
        <v>5 Days / 4 Nights</v>
      </c>
      <c r="D876" s="8">
        <f>VLOOKUP(A876, Database!$A$2:$C$459, 3, FALSE)</f>
        <v>640</v>
      </c>
      <c r="E876" s="8">
        <f>Table1[[#This Row],[Price]]*0.75-Table1[[#This Row],[Cost per unit of resources]]</f>
        <v>460</v>
      </c>
      <c r="F876" s="8">
        <f>VLOOKUP(IFERROR(VALUE(LEFT(C876, SEARCH(" ", C876)-1)), 0),Database!$E$2:$F$22, 2, FALSE)</f>
        <v>20</v>
      </c>
      <c r="G876">
        <f ca="1">RANDBETWEEN(Table1[[#This Row],[Minimum Demand]]-10, Table1[[#This Row],[Maximum Demand]]+10)</f>
        <v>45</v>
      </c>
      <c r="H876">
        <f>VLOOKUP(IFERROR(VALUE(LEFT(C876, SEARCH(" ", C876)-1)), 0),Database!$H$2:$I$22, 2, FALSE)</f>
        <v>50</v>
      </c>
      <c r="I876">
        <f>VLOOKUP(IFERROR(VALUE(LEFT(C876, SEARCH(" ", C876)-1)), 0),Database!$K$2:$L$22, 2, FALSE)</f>
        <v>105</v>
      </c>
      <c r="J87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876">
        <f t="shared" ca="1" si="13"/>
        <v>24</v>
      </c>
    </row>
    <row r="877" spans="1:11" x14ac:dyDescent="0.3">
      <c r="A877" t="s">
        <v>267</v>
      </c>
      <c r="B877" t="s">
        <v>462</v>
      </c>
      <c r="C877" t="str">
        <f>VLOOKUP(A877, Database!$A$2:$B$459, 2, FALSE)</f>
        <v>5 Days / 4 Nights</v>
      </c>
      <c r="D877" s="8">
        <f>VLOOKUP(A877, Database!$A$2:$C$459, 3, FALSE)</f>
        <v>640</v>
      </c>
      <c r="E877" s="8">
        <f>Table1[[#This Row],[Price]]*0.75-Table1[[#This Row],[Cost per unit of resources]]</f>
        <v>460</v>
      </c>
      <c r="F877" s="8">
        <f>VLOOKUP(IFERROR(VALUE(LEFT(C877, SEARCH(" ", C877)-1)), 0),Database!$E$2:$F$22, 2, FALSE)</f>
        <v>20</v>
      </c>
      <c r="G877">
        <f ca="1">RANDBETWEEN(Table1[[#This Row],[Minimum Demand]]-10, Table1[[#This Row],[Maximum Demand]]+10)</f>
        <v>94</v>
      </c>
      <c r="H877">
        <f>VLOOKUP(IFERROR(VALUE(LEFT(C877, SEARCH(" ", C877)-1)), 0),Database!$H$2:$I$22, 2, FALSE)</f>
        <v>50</v>
      </c>
      <c r="I877">
        <f>VLOOKUP(IFERROR(VALUE(LEFT(C877, SEARCH(" ", C877)-1)), 0),Database!$K$2:$L$22, 2, FALSE)</f>
        <v>105</v>
      </c>
      <c r="J87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877">
        <f t="shared" ca="1" si="13"/>
        <v>40</v>
      </c>
    </row>
    <row r="878" spans="1:11" x14ac:dyDescent="0.3">
      <c r="A878" t="s">
        <v>267</v>
      </c>
      <c r="B878" t="s">
        <v>463</v>
      </c>
      <c r="C878" t="str">
        <f>VLOOKUP(A878, Database!$A$2:$B$459, 2, FALSE)</f>
        <v>5 Days / 4 Nights</v>
      </c>
      <c r="D878" s="8">
        <f>VLOOKUP(A878, Database!$A$2:$C$459, 3, FALSE)</f>
        <v>640</v>
      </c>
      <c r="E878" s="8">
        <f>Table1[[#This Row],[Price]]*0.75-Table1[[#This Row],[Cost per unit of resources]]</f>
        <v>460</v>
      </c>
      <c r="F878" s="8">
        <f>VLOOKUP(IFERROR(VALUE(LEFT(C878, SEARCH(" ", C878)-1)), 0),Database!$E$2:$F$22, 2, FALSE)</f>
        <v>20</v>
      </c>
      <c r="G878">
        <f ca="1">RANDBETWEEN(Table1[[#This Row],[Minimum Demand]]-10, Table1[[#This Row],[Maximum Demand]]+10)</f>
        <v>70</v>
      </c>
      <c r="H878">
        <f>VLOOKUP(IFERROR(VALUE(LEFT(C878, SEARCH(" ", C878)-1)), 0),Database!$H$2:$I$22, 2, FALSE)</f>
        <v>50</v>
      </c>
      <c r="I878">
        <f>VLOOKUP(IFERROR(VALUE(LEFT(C878, SEARCH(" ", C878)-1)), 0),Database!$K$2:$L$22, 2, FALSE)</f>
        <v>105</v>
      </c>
      <c r="J87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878">
        <f t="shared" ca="1" si="13"/>
        <v>32</v>
      </c>
    </row>
    <row r="879" spans="1:11" x14ac:dyDescent="0.3">
      <c r="A879" t="s">
        <v>268</v>
      </c>
      <c r="B879" t="s">
        <v>460</v>
      </c>
      <c r="C879" t="str">
        <f>VLOOKUP(A879, Database!$A$2:$B$459, 2, FALSE)</f>
        <v>3 Days / 2 Nights</v>
      </c>
      <c r="D879" s="8">
        <f>VLOOKUP(A879, Database!$A$2:$C$459, 3, FALSE)</f>
        <v>425</v>
      </c>
      <c r="E879" s="8">
        <f>Table1[[#This Row],[Price]]*0.75-Table1[[#This Row],[Cost per unit of resources]]</f>
        <v>308.75</v>
      </c>
      <c r="F879" s="8">
        <f>VLOOKUP(IFERROR(VALUE(LEFT(C879, SEARCH(" ", C879)-1)), 0),Database!$E$2:$F$22, 2, FALSE)</f>
        <v>10</v>
      </c>
      <c r="G879">
        <f ca="1">RANDBETWEEN(Table1[[#This Row],[Minimum Demand]]-10, Table1[[#This Row],[Maximum Demand]]+10)</f>
        <v>78</v>
      </c>
      <c r="H879">
        <f>VLOOKUP(IFERROR(VALUE(LEFT(C879, SEARCH(" ", C879)-1)), 0),Database!$H$2:$I$22, 2, FALSE)</f>
        <v>50</v>
      </c>
      <c r="I879">
        <f>VLOOKUP(IFERROR(VALUE(LEFT(C879, SEARCH(" ", C879)-1)), 0),Database!$K$2:$L$22, 2, FALSE)</f>
        <v>105</v>
      </c>
      <c r="J87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879">
        <f t="shared" ca="1" si="13"/>
        <v>30</v>
      </c>
    </row>
    <row r="880" spans="1:11" x14ac:dyDescent="0.3">
      <c r="A880" t="s">
        <v>268</v>
      </c>
      <c r="B880" t="s">
        <v>461</v>
      </c>
      <c r="C880" t="str">
        <f>VLOOKUP(A880, Database!$A$2:$B$459, 2, FALSE)</f>
        <v>3 Days / 2 Nights</v>
      </c>
      <c r="D880" s="8">
        <f>VLOOKUP(A880, Database!$A$2:$C$459, 3, FALSE)</f>
        <v>425</v>
      </c>
      <c r="E880" s="8">
        <f>Table1[[#This Row],[Price]]*0.75-Table1[[#This Row],[Cost per unit of resources]]</f>
        <v>308.75</v>
      </c>
      <c r="F880" s="8">
        <f>VLOOKUP(IFERROR(VALUE(LEFT(C880, SEARCH(" ", C880)-1)), 0),Database!$E$2:$F$22, 2, FALSE)</f>
        <v>10</v>
      </c>
      <c r="G880">
        <f ca="1">RANDBETWEEN(Table1[[#This Row],[Minimum Demand]]-10, Table1[[#This Row],[Maximum Demand]]+10)</f>
        <v>97</v>
      </c>
      <c r="H880">
        <f>VLOOKUP(IFERROR(VALUE(LEFT(C880, SEARCH(" ", C880)-1)), 0),Database!$H$2:$I$22, 2, FALSE)</f>
        <v>50</v>
      </c>
      <c r="I880">
        <f>VLOOKUP(IFERROR(VALUE(LEFT(C880, SEARCH(" ", C880)-1)), 0),Database!$K$2:$L$22, 2, FALSE)</f>
        <v>105</v>
      </c>
      <c r="J88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880">
        <f t="shared" ca="1" si="13"/>
        <v>20</v>
      </c>
    </row>
    <row r="881" spans="1:11" x14ac:dyDescent="0.3">
      <c r="A881" t="s">
        <v>268</v>
      </c>
      <c r="B881" t="s">
        <v>462</v>
      </c>
      <c r="C881" t="str">
        <f>VLOOKUP(A881, Database!$A$2:$B$459, 2, FALSE)</f>
        <v>3 Days / 2 Nights</v>
      </c>
      <c r="D881" s="8">
        <f>VLOOKUP(A881, Database!$A$2:$C$459, 3, FALSE)</f>
        <v>425</v>
      </c>
      <c r="E881" s="8">
        <f>Table1[[#This Row],[Price]]*0.75-Table1[[#This Row],[Cost per unit of resources]]</f>
        <v>308.75</v>
      </c>
      <c r="F881" s="8">
        <f>VLOOKUP(IFERROR(VALUE(LEFT(C881, SEARCH(" ", C881)-1)), 0),Database!$E$2:$F$22, 2, FALSE)</f>
        <v>10</v>
      </c>
      <c r="G881">
        <f ca="1">RANDBETWEEN(Table1[[#This Row],[Minimum Demand]]-10, Table1[[#This Row],[Maximum Demand]]+10)</f>
        <v>87</v>
      </c>
      <c r="H881">
        <f>VLOOKUP(IFERROR(VALUE(LEFT(C881, SEARCH(" ", C881)-1)), 0),Database!$H$2:$I$22, 2, FALSE)</f>
        <v>50</v>
      </c>
      <c r="I881">
        <f>VLOOKUP(IFERROR(VALUE(LEFT(C881, SEARCH(" ", C881)-1)), 0),Database!$K$2:$L$22, 2, FALSE)</f>
        <v>105</v>
      </c>
      <c r="J88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881">
        <f t="shared" ca="1" si="13"/>
        <v>25</v>
      </c>
    </row>
    <row r="882" spans="1:11" x14ac:dyDescent="0.3">
      <c r="A882" t="s">
        <v>268</v>
      </c>
      <c r="B882" t="s">
        <v>463</v>
      </c>
      <c r="C882" t="str">
        <f>VLOOKUP(A882, Database!$A$2:$B$459, 2, FALSE)</f>
        <v>3 Days / 2 Nights</v>
      </c>
      <c r="D882" s="8">
        <f>VLOOKUP(A882, Database!$A$2:$C$459, 3, FALSE)</f>
        <v>425</v>
      </c>
      <c r="E882" s="8">
        <f>Table1[[#This Row],[Price]]*0.75-Table1[[#This Row],[Cost per unit of resources]]</f>
        <v>308.75</v>
      </c>
      <c r="F882" s="8">
        <f>VLOOKUP(IFERROR(VALUE(LEFT(C882, SEARCH(" ", C882)-1)), 0),Database!$E$2:$F$22, 2, FALSE)</f>
        <v>10</v>
      </c>
      <c r="G882">
        <f ca="1">RANDBETWEEN(Table1[[#This Row],[Minimum Demand]]-10, Table1[[#This Row],[Maximum Demand]]+10)</f>
        <v>108</v>
      </c>
      <c r="H882">
        <f>VLOOKUP(IFERROR(VALUE(LEFT(C882, SEARCH(" ", C882)-1)), 0),Database!$H$2:$I$22, 2, FALSE)</f>
        <v>50</v>
      </c>
      <c r="I882">
        <f>VLOOKUP(IFERROR(VALUE(LEFT(C882, SEARCH(" ", C882)-1)), 0),Database!$K$2:$L$22, 2, FALSE)</f>
        <v>105</v>
      </c>
      <c r="J88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882">
        <f t="shared" ca="1" si="13"/>
        <v>32</v>
      </c>
    </row>
    <row r="883" spans="1:11" x14ac:dyDescent="0.3">
      <c r="A883" t="s">
        <v>269</v>
      </c>
      <c r="B883" t="s">
        <v>460</v>
      </c>
      <c r="C883" t="str">
        <f>VLOOKUP(A883, Database!$A$2:$B$459, 2, FALSE)</f>
        <v>2 Days / 1 Night</v>
      </c>
      <c r="D883" s="8">
        <f>VLOOKUP(A883, Database!$A$2:$C$459, 3, FALSE)</f>
        <v>280</v>
      </c>
      <c r="E883" s="8">
        <f>Table1[[#This Row],[Price]]*0.75-Table1[[#This Row],[Cost per unit of resources]]</f>
        <v>200</v>
      </c>
      <c r="F883" s="8">
        <f>VLOOKUP(IFERROR(VALUE(LEFT(C883, SEARCH(" ", C883)-1)), 0),Database!$E$2:$F$22, 2, FALSE)</f>
        <v>10</v>
      </c>
      <c r="G883">
        <f ca="1">RANDBETWEEN(Table1[[#This Row],[Minimum Demand]]-10, Table1[[#This Row],[Maximum Demand]]+10)</f>
        <v>66</v>
      </c>
      <c r="H883">
        <f>VLOOKUP(IFERROR(VALUE(LEFT(C883, SEARCH(" ", C883)-1)), 0),Database!$H$2:$I$22, 2, FALSE)</f>
        <v>50</v>
      </c>
      <c r="I883">
        <f>VLOOKUP(IFERROR(VALUE(LEFT(C883, SEARCH(" ", C883)-1)), 0),Database!$K$2:$L$22, 2, FALSE)</f>
        <v>105</v>
      </c>
      <c r="J88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883">
        <f t="shared" ca="1" si="13"/>
        <v>35</v>
      </c>
    </row>
    <row r="884" spans="1:11" x14ac:dyDescent="0.3">
      <c r="A884" t="s">
        <v>269</v>
      </c>
      <c r="B884" t="s">
        <v>461</v>
      </c>
      <c r="C884" t="str">
        <f>VLOOKUP(A884, Database!$A$2:$B$459, 2, FALSE)</f>
        <v>2 Days / 1 Night</v>
      </c>
      <c r="D884" s="8">
        <f>VLOOKUP(A884, Database!$A$2:$C$459, 3, FALSE)</f>
        <v>280</v>
      </c>
      <c r="E884" s="8">
        <f>Table1[[#This Row],[Price]]*0.75-Table1[[#This Row],[Cost per unit of resources]]</f>
        <v>200</v>
      </c>
      <c r="F884" s="8">
        <f>VLOOKUP(IFERROR(VALUE(LEFT(C884, SEARCH(" ", C884)-1)), 0),Database!$E$2:$F$22, 2, FALSE)</f>
        <v>10</v>
      </c>
      <c r="G884">
        <f ca="1">RANDBETWEEN(Table1[[#This Row],[Minimum Demand]]-10, Table1[[#This Row],[Maximum Demand]]+10)</f>
        <v>67</v>
      </c>
      <c r="H884">
        <f>VLOOKUP(IFERROR(VALUE(LEFT(C884, SEARCH(" ", C884)-1)), 0),Database!$H$2:$I$22, 2, FALSE)</f>
        <v>50</v>
      </c>
      <c r="I884">
        <f>VLOOKUP(IFERROR(VALUE(LEFT(C884, SEARCH(" ", C884)-1)), 0),Database!$K$2:$L$22, 2, FALSE)</f>
        <v>105</v>
      </c>
      <c r="J88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884">
        <f t="shared" ca="1" si="13"/>
        <v>37</v>
      </c>
    </row>
    <row r="885" spans="1:11" x14ac:dyDescent="0.3">
      <c r="A885" t="s">
        <v>269</v>
      </c>
      <c r="B885" t="s">
        <v>462</v>
      </c>
      <c r="C885" t="str">
        <f>VLOOKUP(A885, Database!$A$2:$B$459, 2, FALSE)</f>
        <v>2 Days / 1 Night</v>
      </c>
      <c r="D885" s="8">
        <f>VLOOKUP(A885, Database!$A$2:$C$459, 3, FALSE)</f>
        <v>280</v>
      </c>
      <c r="E885" s="8">
        <f>Table1[[#This Row],[Price]]*0.75-Table1[[#This Row],[Cost per unit of resources]]</f>
        <v>200</v>
      </c>
      <c r="F885" s="8">
        <f>VLOOKUP(IFERROR(VALUE(LEFT(C885, SEARCH(" ", C885)-1)), 0),Database!$E$2:$F$22, 2, FALSE)</f>
        <v>10</v>
      </c>
      <c r="G885">
        <f ca="1">RANDBETWEEN(Table1[[#This Row],[Minimum Demand]]-10, Table1[[#This Row],[Maximum Demand]]+10)</f>
        <v>79</v>
      </c>
      <c r="H885">
        <f>VLOOKUP(IFERROR(VALUE(LEFT(C885, SEARCH(" ", C885)-1)), 0),Database!$H$2:$I$22, 2, FALSE)</f>
        <v>50</v>
      </c>
      <c r="I885">
        <f>VLOOKUP(IFERROR(VALUE(LEFT(C885, SEARCH(" ", C885)-1)), 0),Database!$K$2:$L$22, 2, FALSE)</f>
        <v>105</v>
      </c>
      <c r="J88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885">
        <f t="shared" ca="1" si="13"/>
        <v>21</v>
      </c>
    </row>
    <row r="886" spans="1:11" x14ac:dyDescent="0.3">
      <c r="A886" t="s">
        <v>269</v>
      </c>
      <c r="B886" t="s">
        <v>463</v>
      </c>
      <c r="C886" t="str">
        <f>VLOOKUP(A886, Database!$A$2:$B$459, 2, FALSE)</f>
        <v>2 Days / 1 Night</v>
      </c>
      <c r="D886" s="8">
        <f>VLOOKUP(A886, Database!$A$2:$C$459, 3, FALSE)</f>
        <v>280</v>
      </c>
      <c r="E886" s="8">
        <f>Table1[[#This Row],[Price]]*0.75-Table1[[#This Row],[Cost per unit of resources]]</f>
        <v>200</v>
      </c>
      <c r="F886" s="8">
        <f>VLOOKUP(IFERROR(VALUE(LEFT(C886, SEARCH(" ", C886)-1)), 0),Database!$E$2:$F$22, 2, FALSE)</f>
        <v>10</v>
      </c>
      <c r="G886">
        <f ca="1">RANDBETWEEN(Table1[[#This Row],[Minimum Demand]]-10, Table1[[#This Row],[Maximum Demand]]+10)</f>
        <v>105</v>
      </c>
      <c r="H886">
        <f>VLOOKUP(IFERROR(VALUE(LEFT(C886, SEARCH(" ", C886)-1)), 0),Database!$H$2:$I$22, 2, FALSE)</f>
        <v>50</v>
      </c>
      <c r="I886">
        <f>VLOOKUP(IFERROR(VALUE(LEFT(C886, SEARCH(" ", C886)-1)), 0),Database!$K$2:$L$22, 2, FALSE)</f>
        <v>105</v>
      </c>
      <c r="J88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21</v>
      </c>
      <c r="K886">
        <f t="shared" ca="1" si="13"/>
        <v>23</v>
      </c>
    </row>
    <row r="887" spans="1:11" x14ac:dyDescent="0.3">
      <c r="A887" t="s">
        <v>270</v>
      </c>
      <c r="B887" t="s">
        <v>460</v>
      </c>
      <c r="C887" t="str">
        <f>VLOOKUP(A887, Database!$A$2:$B$459, 2, FALSE)</f>
        <v>4 Days / 3 Nights</v>
      </c>
      <c r="D887" s="8">
        <f>VLOOKUP(A887, Database!$A$2:$C$459, 3, FALSE)</f>
        <v>460</v>
      </c>
      <c r="E887" s="8">
        <f>Table1[[#This Row],[Price]]*0.75-Table1[[#This Row],[Cost per unit of resources]]</f>
        <v>335</v>
      </c>
      <c r="F887" s="8">
        <f>VLOOKUP(IFERROR(VALUE(LEFT(C887, SEARCH(" ", C887)-1)), 0),Database!$E$2:$F$22, 2, FALSE)</f>
        <v>10</v>
      </c>
      <c r="G887">
        <f ca="1">RANDBETWEEN(Table1[[#This Row],[Minimum Demand]]-10, Table1[[#This Row],[Maximum Demand]]+10)</f>
        <v>104</v>
      </c>
      <c r="H887">
        <f>VLOOKUP(IFERROR(VALUE(LEFT(C887, SEARCH(" ", C887)-1)), 0),Database!$H$2:$I$22, 2, FALSE)</f>
        <v>50</v>
      </c>
      <c r="I887">
        <f>VLOOKUP(IFERROR(VALUE(LEFT(C887, SEARCH(" ", C887)-1)), 0),Database!$K$2:$L$22, 2, FALSE)</f>
        <v>105</v>
      </c>
      <c r="J88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23</v>
      </c>
      <c r="K887">
        <f t="shared" ca="1" si="13"/>
        <v>29</v>
      </c>
    </row>
    <row r="888" spans="1:11" x14ac:dyDescent="0.3">
      <c r="A888" t="s">
        <v>270</v>
      </c>
      <c r="B888" t="s">
        <v>461</v>
      </c>
      <c r="C888" t="str">
        <f>VLOOKUP(A888, Database!$A$2:$B$459, 2, FALSE)</f>
        <v>4 Days / 3 Nights</v>
      </c>
      <c r="D888" s="8">
        <f>VLOOKUP(A888, Database!$A$2:$C$459, 3, FALSE)</f>
        <v>460</v>
      </c>
      <c r="E888" s="8">
        <f>Table1[[#This Row],[Price]]*0.75-Table1[[#This Row],[Cost per unit of resources]]</f>
        <v>335</v>
      </c>
      <c r="F888" s="8">
        <f>VLOOKUP(IFERROR(VALUE(LEFT(C888, SEARCH(" ", C888)-1)), 0),Database!$E$2:$F$22, 2, FALSE)</f>
        <v>10</v>
      </c>
      <c r="G888">
        <f ca="1">RANDBETWEEN(Table1[[#This Row],[Minimum Demand]]-10, Table1[[#This Row],[Maximum Demand]]+10)</f>
        <v>60</v>
      </c>
      <c r="H888">
        <f>VLOOKUP(IFERROR(VALUE(LEFT(C888, SEARCH(" ", C888)-1)), 0),Database!$H$2:$I$22, 2, FALSE)</f>
        <v>50</v>
      </c>
      <c r="I888">
        <f>VLOOKUP(IFERROR(VALUE(LEFT(C888, SEARCH(" ", C888)-1)), 0),Database!$K$2:$L$22, 2, FALSE)</f>
        <v>105</v>
      </c>
      <c r="J88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888">
        <f t="shared" ca="1" si="13"/>
        <v>34</v>
      </c>
    </row>
    <row r="889" spans="1:11" x14ac:dyDescent="0.3">
      <c r="A889" t="s">
        <v>270</v>
      </c>
      <c r="B889" t="s">
        <v>462</v>
      </c>
      <c r="C889" t="str">
        <f>VLOOKUP(A889, Database!$A$2:$B$459, 2, FALSE)</f>
        <v>4 Days / 3 Nights</v>
      </c>
      <c r="D889" s="8">
        <f>VLOOKUP(A889, Database!$A$2:$C$459, 3, FALSE)</f>
        <v>460</v>
      </c>
      <c r="E889" s="8">
        <f>Table1[[#This Row],[Price]]*0.75-Table1[[#This Row],[Cost per unit of resources]]</f>
        <v>335</v>
      </c>
      <c r="F889" s="8">
        <f>VLOOKUP(IFERROR(VALUE(LEFT(C889, SEARCH(" ", C889)-1)), 0),Database!$E$2:$F$22, 2, FALSE)</f>
        <v>10</v>
      </c>
      <c r="G889">
        <f ca="1">RANDBETWEEN(Table1[[#This Row],[Minimum Demand]]-10, Table1[[#This Row],[Maximum Demand]]+10)</f>
        <v>65</v>
      </c>
      <c r="H889">
        <f>VLOOKUP(IFERROR(VALUE(LEFT(C889, SEARCH(" ", C889)-1)), 0),Database!$H$2:$I$22, 2, FALSE)</f>
        <v>50</v>
      </c>
      <c r="I889">
        <f>VLOOKUP(IFERROR(VALUE(LEFT(C889, SEARCH(" ", C889)-1)), 0),Database!$K$2:$L$22, 2, FALSE)</f>
        <v>105</v>
      </c>
      <c r="J88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889">
        <f t="shared" ca="1" si="13"/>
        <v>34</v>
      </c>
    </row>
    <row r="890" spans="1:11" x14ac:dyDescent="0.3">
      <c r="A890" t="s">
        <v>270</v>
      </c>
      <c r="B890" t="s">
        <v>463</v>
      </c>
      <c r="C890" t="str">
        <f>VLOOKUP(A890, Database!$A$2:$B$459, 2, FALSE)</f>
        <v>4 Days / 3 Nights</v>
      </c>
      <c r="D890" s="8">
        <f>VLOOKUP(A890, Database!$A$2:$C$459, 3, FALSE)</f>
        <v>460</v>
      </c>
      <c r="E890" s="8">
        <f>Table1[[#This Row],[Price]]*0.75-Table1[[#This Row],[Cost per unit of resources]]</f>
        <v>335</v>
      </c>
      <c r="F890" s="8">
        <f>VLOOKUP(IFERROR(VALUE(LEFT(C890, SEARCH(" ", C890)-1)), 0),Database!$E$2:$F$22, 2, FALSE)</f>
        <v>10</v>
      </c>
      <c r="G890">
        <f ca="1">RANDBETWEEN(Table1[[#This Row],[Minimum Demand]]-10, Table1[[#This Row],[Maximum Demand]]+10)</f>
        <v>98</v>
      </c>
      <c r="H890">
        <f>VLOOKUP(IFERROR(VALUE(LEFT(C890, SEARCH(" ", C890)-1)), 0),Database!$H$2:$I$22, 2, FALSE)</f>
        <v>50</v>
      </c>
      <c r="I890">
        <f>VLOOKUP(IFERROR(VALUE(LEFT(C890, SEARCH(" ", C890)-1)), 0),Database!$K$2:$L$22, 2, FALSE)</f>
        <v>105</v>
      </c>
      <c r="J89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24</v>
      </c>
      <c r="K890">
        <f t="shared" ca="1" si="13"/>
        <v>30</v>
      </c>
    </row>
    <row r="891" spans="1:11" x14ac:dyDescent="0.3">
      <c r="A891" t="s">
        <v>271</v>
      </c>
      <c r="B891" t="s">
        <v>460</v>
      </c>
      <c r="C891" t="str">
        <f>VLOOKUP(A891, Database!$A$2:$B$459, 2, FALSE)</f>
        <v>5 Days / 4 Nights</v>
      </c>
      <c r="D891" s="8">
        <f>VLOOKUP(A891, Database!$A$2:$C$459, 3, FALSE)</f>
        <v>820</v>
      </c>
      <c r="E891" s="8">
        <f>Table1[[#This Row],[Price]]*0.75-Table1[[#This Row],[Cost per unit of resources]]</f>
        <v>595</v>
      </c>
      <c r="F891" s="8">
        <f>VLOOKUP(IFERROR(VALUE(LEFT(C891, SEARCH(" ", C891)-1)), 0),Database!$E$2:$F$22, 2, FALSE)</f>
        <v>20</v>
      </c>
      <c r="G891">
        <f ca="1">RANDBETWEEN(Table1[[#This Row],[Minimum Demand]]-10, Table1[[#This Row],[Maximum Demand]]+10)</f>
        <v>95</v>
      </c>
      <c r="H891">
        <f>VLOOKUP(IFERROR(VALUE(LEFT(C891, SEARCH(" ", C891)-1)), 0),Database!$H$2:$I$22, 2, FALSE)</f>
        <v>50</v>
      </c>
      <c r="I891">
        <f>VLOOKUP(IFERROR(VALUE(LEFT(C891, SEARCH(" ", C891)-1)), 0),Database!$K$2:$L$22, 2, FALSE)</f>
        <v>105</v>
      </c>
      <c r="J89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21</v>
      </c>
      <c r="K891">
        <f t="shared" ca="1" si="13"/>
        <v>26</v>
      </c>
    </row>
    <row r="892" spans="1:11" x14ac:dyDescent="0.3">
      <c r="A892" t="s">
        <v>271</v>
      </c>
      <c r="B892" t="s">
        <v>461</v>
      </c>
      <c r="C892" t="str">
        <f>VLOOKUP(A892, Database!$A$2:$B$459, 2, FALSE)</f>
        <v>5 Days / 4 Nights</v>
      </c>
      <c r="D892" s="8">
        <f>VLOOKUP(A892, Database!$A$2:$C$459, 3, FALSE)</f>
        <v>820</v>
      </c>
      <c r="E892" s="8">
        <f>Table1[[#This Row],[Price]]*0.75-Table1[[#This Row],[Cost per unit of resources]]</f>
        <v>595</v>
      </c>
      <c r="F892" s="8">
        <f>VLOOKUP(IFERROR(VALUE(LEFT(C892, SEARCH(" ", C892)-1)), 0),Database!$E$2:$F$22, 2, FALSE)</f>
        <v>20</v>
      </c>
      <c r="G892">
        <f ca="1">RANDBETWEEN(Table1[[#This Row],[Minimum Demand]]-10, Table1[[#This Row],[Maximum Demand]]+10)</f>
        <v>49</v>
      </c>
      <c r="H892">
        <f>VLOOKUP(IFERROR(VALUE(LEFT(C892, SEARCH(" ", C892)-1)), 0),Database!$H$2:$I$22, 2, FALSE)</f>
        <v>50</v>
      </c>
      <c r="I892">
        <f>VLOOKUP(IFERROR(VALUE(LEFT(C892, SEARCH(" ", C892)-1)), 0),Database!$K$2:$L$22, 2, FALSE)</f>
        <v>105</v>
      </c>
      <c r="J89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892">
        <f t="shared" ca="1" si="13"/>
        <v>20</v>
      </c>
    </row>
    <row r="893" spans="1:11" x14ac:dyDescent="0.3">
      <c r="A893" t="s">
        <v>271</v>
      </c>
      <c r="B893" t="s">
        <v>462</v>
      </c>
      <c r="C893" t="str">
        <f>VLOOKUP(A893, Database!$A$2:$B$459, 2, FALSE)</f>
        <v>5 Days / 4 Nights</v>
      </c>
      <c r="D893" s="8">
        <f>VLOOKUP(A893, Database!$A$2:$C$459, 3, FALSE)</f>
        <v>820</v>
      </c>
      <c r="E893" s="8">
        <f>Table1[[#This Row],[Price]]*0.75-Table1[[#This Row],[Cost per unit of resources]]</f>
        <v>595</v>
      </c>
      <c r="F893" s="8">
        <f>VLOOKUP(IFERROR(VALUE(LEFT(C893, SEARCH(" ", C893)-1)), 0),Database!$E$2:$F$22, 2, FALSE)</f>
        <v>20</v>
      </c>
      <c r="G893">
        <f ca="1">RANDBETWEEN(Table1[[#This Row],[Minimum Demand]]-10, Table1[[#This Row],[Maximum Demand]]+10)</f>
        <v>72</v>
      </c>
      <c r="H893">
        <f>VLOOKUP(IFERROR(VALUE(LEFT(C893, SEARCH(" ", C893)-1)), 0),Database!$H$2:$I$22, 2, FALSE)</f>
        <v>50</v>
      </c>
      <c r="I893">
        <f>VLOOKUP(IFERROR(VALUE(LEFT(C893, SEARCH(" ", C893)-1)), 0),Database!$K$2:$L$22, 2, FALSE)</f>
        <v>105</v>
      </c>
      <c r="J89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893">
        <f t="shared" ca="1" si="13"/>
        <v>21</v>
      </c>
    </row>
    <row r="894" spans="1:11" x14ac:dyDescent="0.3">
      <c r="A894" t="s">
        <v>271</v>
      </c>
      <c r="B894" t="s">
        <v>463</v>
      </c>
      <c r="C894" t="str">
        <f>VLOOKUP(A894, Database!$A$2:$B$459, 2, FALSE)</f>
        <v>5 Days / 4 Nights</v>
      </c>
      <c r="D894" s="8">
        <f>VLOOKUP(A894, Database!$A$2:$C$459, 3, FALSE)</f>
        <v>820</v>
      </c>
      <c r="E894" s="8">
        <f>Table1[[#This Row],[Price]]*0.75-Table1[[#This Row],[Cost per unit of resources]]</f>
        <v>595</v>
      </c>
      <c r="F894" s="8">
        <f>VLOOKUP(IFERROR(VALUE(LEFT(C894, SEARCH(" ", C894)-1)), 0),Database!$E$2:$F$22, 2, FALSE)</f>
        <v>20</v>
      </c>
      <c r="G894">
        <f ca="1">RANDBETWEEN(Table1[[#This Row],[Minimum Demand]]-10, Table1[[#This Row],[Maximum Demand]]+10)</f>
        <v>114</v>
      </c>
      <c r="H894">
        <f>VLOOKUP(IFERROR(VALUE(LEFT(C894, SEARCH(" ", C894)-1)), 0),Database!$H$2:$I$22, 2, FALSE)</f>
        <v>50</v>
      </c>
      <c r="I894">
        <f>VLOOKUP(IFERROR(VALUE(LEFT(C894, SEARCH(" ", C894)-1)), 0),Database!$K$2:$L$22, 2, FALSE)</f>
        <v>105</v>
      </c>
      <c r="J89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894">
        <f t="shared" ca="1" si="13"/>
        <v>38</v>
      </c>
    </row>
    <row r="895" spans="1:11" x14ac:dyDescent="0.3">
      <c r="A895" t="s">
        <v>272</v>
      </c>
      <c r="B895" t="s">
        <v>460</v>
      </c>
      <c r="C895" t="str">
        <f>VLOOKUP(A895, Database!$A$2:$B$459, 2, FALSE)</f>
        <v>7 Days / 6 Nights</v>
      </c>
      <c r="D895" s="8">
        <f>VLOOKUP(A895, Database!$A$2:$C$459, 3, FALSE)</f>
        <v>925</v>
      </c>
      <c r="E895" s="8">
        <f>Table1[[#This Row],[Price]]*0.75-Table1[[#This Row],[Cost per unit of resources]]</f>
        <v>673.75</v>
      </c>
      <c r="F895" s="8">
        <f>VLOOKUP(IFERROR(VALUE(LEFT(C895, SEARCH(" ", C895)-1)), 0),Database!$E$2:$F$22, 2, FALSE)</f>
        <v>20</v>
      </c>
      <c r="G895">
        <f ca="1">RANDBETWEEN(Table1[[#This Row],[Minimum Demand]]-10, Table1[[#This Row],[Maximum Demand]]+10)</f>
        <v>57</v>
      </c>
      <c r="H895">
        <f>VLOOKUP(IFERROR(VALUE(LEFT(C895, SEARCH(" ", C895)-1)), 0),Database!$H$2:$I$22, 2, FALSE)</f>
        <v>33</v>
      </c>
      <c r="I895">
        <f>VLOOKUP(IFERROR(VALUE(LEFT(C895, SEARCH(" ", C895)-1)), 0),Database!$K$2:$L$22, 2, FALSE)</f>
        <v>85</v>
      </c>
      <c r="J89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895">
        <f t="shared" ca="1" si="13"/>
        <v>27</v>
      </c>
    </row>
    <row r="896" spans="1:11" x14ac:dyDescent="0.3">
      <c r="A896" t="s">
        <v>272</v>
      </c>
      <c r="B896" t="s">
        <v>461</v>
      </c>
      <c r="C896" t="str">
        <f>VLOOKUP(A896, Database!$A$2:$B$459, 2, FALSE)</f>
        <v>7 Days / 6 Nights</v>
      </c>
      <c r="D896" s="8">
        <f>VLOOKUP(A896, Database!$A$2:$C$459, 3, FALSE)</f>
        <v>925</v>
      </c>
      <c r="E896" s="8">
        <f>Table1[[#This Row],[Price]]*0.75-Table1[[#This Row],[Cost per unit of resources]]</f>
        <v>673.75</v>
      </c>
      <c r="F896" s="8">
        <f>VLOOKUP(IFERROR(VALUE(LEFT(C896, SEARCH(" ", C896)-1)), 0),Database!$E$2:$F$22, 2, FALSE)</f>
        <v>20</v>
      </c>
      <c r="G896">
        <f ca="1">RANDBETWEEN(Table1[[#This Row],[Minimum Demand]]-10, Table1[[#This Row],[Maximum Demand]]+10)</f>
        <v>54</v>
      </c>
      <c r="H896">
        <f>VLOOKUP(IFERROR(VALUE(LEFT(C896, SEARCH(" ", C896)-1)), 0),Database!$H$2:$I$22, 2, FALSE)</f>
        <v>33</v>
      </c>
      <c r="I896">
        <f>VLOOKUP(IFERROR(VALUE(LEFT(C896, SEARCH(" ", C896)-1)), 0),Database!$K$2:$L$22, 2, FALSE)</f>
        <v>85</v>
      </c>
      <c r="J89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896">
        <f t="shared" ca="1" si="13"/>
        <v>27</v>
      </c>
    </row>
    <row r="897" spans="1:11" x14ac:dyDescent="0.3">
      <c r="A897" t="s">
        <v>272</v>
      </c>
      <c r="B897" t="s">
        <v>462</v>
      </c>
      <c r="C897" t="str">
        <f>VLOOKUP(A897, Database!$A$2:$B$459, 2, FALSE)</f>
        <v>7 Days / 6 Nights</v>
      </c>
      <c r="D897" s="8">
        <f>VLOOKUP(A897, Database!$A$2:$C$459, 3, FALSE)</f>
        <v>925</v>
      </c>
      <c r="E897" s="8">
        <f>Table1[[#This Row],[Price]]*0.75-Table1[[#This Row],[Cost per unit of resources]]</f>
        <v>673.75</v>
      </c>
      <c r="F897" s="8">
        <f>VLOOKUP(IFERROR(VALUE(LEFT(C897, SEARCH(" ", C897)-1)), 0),Database!$E$2:$F$22, 2, FALSE)</f>
        <v>20</v>
      </c>
      <c r="G897">
        <f ca="1">RANDBETWEEN(Table1[[#This Row],[Minimum Demand]]-10, Table1[[#This Row],[Maximum Demand]]+10)</f>
        <v>67</v>
      </c>
      <c r="H897">
        <f>VLOOKUP(IFERROR(VALUE(LEFT(C897, SEARCH(" ", C897)-1)), 0),Database!$H$2:$I$22, 2, FALSE)</f>
        <v>33</v>
      </c>
      <c r="I897">
        <f>VLOOKUP(IFERROR(VALUE(LEFT(C897, SEARCH(" ", C897)-1)), 0),Database!$K$2:$L$22, 2, FALSE)</f>
        <v>85</v>
      </c>
      <c r="J89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897">
        <f t="shared" ca="1" si="13"/>
        <v>36</v>
      </c>
    </row>
    <row r="898" spans="1:11" x14ac:dyDescent="0.3">
      <c r="A898" t="s">
        <v>272</v>
      </c>
      <c r="B898" t="s">
        <v>463</v>
      </c>
      <c r="C898" t="str">
        <f>VLOOKUP(A898, Database!$A$2:$B$459, 2, FALSE)</f>
        <v>7 Days / 6 Nights</v>
      </c>
      <c r="D898" s="8">
        <f>VLOOKUP(A898, Database!$A$2:$C$459, 3, FALSE)</f>
        <v>925</v>
      </c>
      <c r="E898" s="8">
        <f>Table1[[#This Row],[Price]]*0.75-Table1[[#This Row],[Cost per unit of resources]]</f>
        <v>673.75</v>
      </c>
      <c r="F898" s="8">
        <f>VLOOKUP(IFERROR(VALUE(LEFT(C898, SEARCH(" ", C898)-1)), 0),Database!$E$2:$F$22, 2, FALSE)</f>
        <v>20</v>
      </c>
      <c r="G898">
        <f ca="1">RANDBETWEEN(Table1[[#This Row],[Minimum Demand]]-10, Table1[[#This Row],[Maximum Demand]]+10)</f>
        <v>57</v>
      </c>
      <c r="H898">
        <f>VLOOKUP(IFERROR(VALUE(LEFT(C898, SEARCH(" ", C898)-1)), 0),Database!$H$2:$I$22, 2, FALSE)</f>
        <v>33</v>
      </c>
      <c r="I898">
        <f>VLOOKUP(IFERROR(VALUE(LEFT(C898, SEARCH(" ", C898)-1)), 0),Database!$K$2:$L$22, 2, FALSE)</f>
        <v>85</v>
      </c>
      <c r="J89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898">
        <f t="shared" ref="K898:K961" ca="1" si="14">RANDBETWEEN(20, 40)</f>
        <v>23</v>
      </c>
    </row>
    <row r="899" spans="1:11" x14ac:dyDescent="0.3">
      <c r="A899" t="s">
        <v>273</v>
      </c>
      <c r="B899" t="s">
        <v>460</v>
      </c>
      <c r="C899" t="str">
        <f>VLOOKUP(A899, Database!$A$2:$B$459, 2, FALSE)</f>
        <v>8 Days / 7 Nights</v>
      </c>
      <c r="D899" s="8">
        <f>VLOOKUP(A899, Database!$A$2:$C$459, 3, FALSE)</f>
        <v>1220</v>
      </c>
      <c r="E899" s="8">
        <f>Table1[[#This Row],[Price]]*0.75-Table1[[#This Row],[Cost per unit of resources]]</f>
        <v>885</v>
      </c>
      <c r="F899" s="8">
        <f>VLOOKUP(IFERROR(VALUE(LEFT(C899, SEARCH(" ", C899)-1)), 0),Database!$E$2:$F$22, 2, FALSE)</f>
        <v>30</v>
      </c>
      <c r="G899">
        <f ca="1">RANDBETWEEN(Table1[[#This Row],[Minimum Demand]]-10, Table1[[#This Row],[Maximum Demand]]+10)</f>
        <v>40</v>
      </c>
      <c r="H899">
        <f>VLOOKUP(IFERROR(VALUE(LEFT(C899, SEARCH(" ", C899)-1)), 0),Database!$H$2:$I$22, 2, FALSE)</f>
        <v>33</v>
      </c>
      <c r="I899">
        <f>VLOOKUP(IFERROR(VALUE(LEFT(C899, SEARCH(" ", C899)-1)), 0),Database!$K$2:$L$22, 2, FALSE)</f>
        <v>85</v>
      </c>
      <c r="J89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899">
        <f t="shared" ca="1" si="14"/>
        <v>35</v>
      </c>
    </row>
    <row r="900" spans="1:11" x14ac:dyDescent="0.3">
      <c r="A900" t="s">
        <v>273</v>
      </c>
      <c r="B900" t="s">
        <v>461</v>
      </c>
      <c r="C900" t="str">
        <f>VLOOKUP(A900, Database!$A$2:$B$459, 2, FALSE)</f>
        <v>8 Days / 7 Nights</v>
      </c>
      <c r="D900" s="8">
        <f>VLOOKUP(A900, Database!$A$2:$C$459, 3, FALSE)</f>
        <v>1220</v>
      </c>
      <c r="E900" s="8">
        <f>Table1[[#This Row],[Price]]*0.75-Table1[[#This Row],[Cost per unit of resources]]</f>
        <v>885</v>
      </c>
      <c r="F900" s="8">
        <f>VLOOKUP(IFERROR(VALUE(LEFT(C900, SEARCH(" ", C900)-1)), 0),Database!$E$2:$F$22, 2, FALSE)</f>
        <v>30</v>
      </c>
      <c r="G900">
        <f ca="1">RANDBETWEEN(Table1[[#This Row],[Minimum Demand]]-10, Table1[[#This Row],[Maximum Demand]]+10)</f>
        <v>83</v>
      </c>
      <c r="H900">
        <f>VLOOKUP(IFERROR(VALUE(LEFT(C900, SEARCH(" ", C900)-1)), 0),Database!$H$2:$I$22, 2, FALSE)</f>
        <v>33</v>
      </c>
      <c r="I900">
        <f>VLOOKUP(IFERROR(VALUE(LEFT(C900, SEARCH(" ", C900)-1)), 0),Database!$K$2:$L$22, 2, FALSE)</f>
        <v>85</v>
      </c>
      <c r="J90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25</v>
      </c>
      <c r="K900">
        <f t="shared" ca="1" si="14"/>
        <v>31</v>
      </c>
    </row>
    <row r="901" spans="1:11" x14ac:dyDescent="0.3">
      <c r="A901" t="s">
        <v>273</v>
      </c>
      <c r="B901" t="s">
        <v>462</v>
      </c>
      <c r="C901" t="str">
        <f>VLOOKUP(A901, Database!$A$2:$B$459, 2, FALSE)</f>
        <v>8 Days / 7 Nights</v>
      </c>
      <c r="D901" s="8">
        <f>VLOOKUP(A901, Database!$A$2:$C$459, 3, FALSE)</f>
        <v>1220</v>
      </c>
      <c r="E901" s="8">
        <f>Table1[[#This Row],[Price]]*0.75-Table1[[#This Row],[Cost per unit of resources]]</f>
        <v>885</v>
      </c>
      <c r="F901" s="8">
        <f>VLOOKUP(IFERROR(VALUE(LEFT(C901, SEARCH(" ", C901)-1)), 0),Database!$E$2:$F$22, 2, FALSE)</f>
        <v>30</v>
      </c>
      <c r="G901">
        <f ca="1">RANDBETWEEN(Table1[[#This Row],[Minimum Demand]]-10, Table1[[#This Row],[Maximum Demand]]+10)</f>
        <v>71</v>
      </c>
      <c r="H901">
        <f>VLOOKUP(IFERROR(VALUE(LEFT(C901, SEARCH(" ", C901)-1)), 0),Database!$H$2:$I$22, 2, FALSE)</f>
        <v>33</v>
      </c>
      <c r="I901">
        <f>VLOOKUP(IFERROR(VALUE(LEFT(C901, SEARCH(" ", C901)-1)), 0),Database!$K$2:$L$22, 2, FALSE)</f>
        <v>85</v>
      </c>
      <c r="J90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901">
        <f t="shared" ca="1" si="14"/>
        <v>39</v>
      </c>
    </row>
    <row r="902" spans="1:11" x14ac:dyDescent="0.3">
      <c r="A902" t="s">
        <v>273</v>
      </c>
      <c r="B902" t="s">
        <v>463</v>
      </c>
      <c r="C902" t="str">
        <f>VLOOKUP(A902, Database!$A$2:$B$459, 2, FALSE)</f>
        <v>8 Days / 7 Nights</v>
      </c>
      <c r="D902" s="8">
        <f>VLOOKUP(A902, Database!$A$2:$C$459, 3, FALSE)</f>
        <v>1220</v>
      </c>
      <c r="E902" s="8">
        <f>Table1[[#This Row],[Price]]*0.75-Table1[[#This Row],[Cost per unit of resources]]</f>
        <v>885</v>
      </c>
      <c r="F902" s="8">
        <f>VLOOKUP(IFERROR(VALUE(LEFT(C902, SEARCH(" ", C902)-1)), 0),Database!$E$2:$F$22, 2, FALSE)</f>
        <v>30</v>
      </c>
      <c r="G902">
        <f ca="1">RANDBETWEEN(Table1[[#This Row],[Minimum Demand]]-10, Table1[[#This Row],[Maximum Demand]]+10)</f>
        <v>54</v>
      </c>
      <c r="H902">
        <f>VLOOKUP(IFERROR(VALUE(LEFT(C902, SEARCH(" ", C902)-1)), 0),Database!$H$2:$I$22, 2, FALSE)</f>
        <v>33</v>
      </c>
      <c r="I902">
        <f>VLOOKUP(IFERROR(VALUE(LEFT(C902, SEARCH(" ", C902)-1)), 0),Database!$K$2:$L$22, 2, FALSE)</f>
        <v>85</v>
      </c>
      <c r="J90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902">
        <f t="shared" ca="1" si="14"/>
        <v>30</v>
      </c>
    </row>
    <row r="903" spans="1:11" x14ac:dyDescent="0.3">
      <c r="A903" t="s">
        <v>274</v>
      </c>
      <c r="B903" t="s">
        <v>460</v>
      </c>
      <c r="C903" t="str">
        <f>VLOOKUP(A903, Database!$A$2:$B$459, 2, FALSE)</f>
        <v>10 Days / 9 Nights</v>
      </c>
      <c r="D903" s="8">
        <f>VLOOKUP(A903, Database!$A$2:$C$459, 3, FALSE)</f>
        <v>1450</v>
      </c>
      <c r="E903" s="8">
        <f>Table1[[#This Row],[Price]]*0.75-Table1[[#This Row],[Cost per unit of resources]]</f>
        <v>1057.5</v>
      </c>
      <c r="F903" s="8">
        <f>VLOOKUP(IFERROR(VALUE(LEFT(C903, SEARCH(" ", C903)-1)), 0),Database!$E$2:$F$22, 2, FALSE)</f>
        <v>30</v>
      </c>
      <c r="G903">
        <f ca="1">RANDBETWEEN(Table1[[#This Row],[Minimum Demand]]-10, Table1[[#This Row],[Maximum Demand]]+10)</f>
        <v>69</v>
      </c>
      <c r="H903">
        <f>VLOOKUP(IFERROR(VALUE(LEFT(C903, SEARCH(" ", C903)-1)), 0),Database!$H$2:$I$22, 2, FALSE)</f>
        <v>33</v>
      </c>
      <c r="I903">
        <f>VLOOKUP(IFERROR(VALUE(LEFT(C903, SEARCH(" ", C903)-1)), 0),Database!$K$2:$L$22, 2, FALSE)</f>
        <v>85</v>
      </c>
      <c r="J90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903">
        <f t="shared" ca="1" si="14"/>
        <v>29</v>
      </c>
    </row>
    <row r="904" spans="1:11" x14ac:dyDescent="0.3">
      <c r="A904" t="s">
        <v>274</v>
      </c>
      <c r="B904" t="s">
        <v>461</v>
      </c>
      <c r="C904" t="str">
        <f>VLOOKUP(A904, Database!$A$2:$B$459, 2, FALSE)</f>
        <v>10 Days / 9 Nights</v>
      </c>
      <c r="D904" s="8">
        <f>VLOOKUP(A904, Database!$A$2:$C$459, 3, FALSE)</f>
        <v>1450</v>
      </c>
      <c r="E904" s="8">
        <f>Table1[[#This Row],[Price]]*0.75-Table1[[#This Row],[Cost per unit of resources]]</f>
        <v>1057.5</v>
      </c>
      <c r="F904" s="8">
        <f>VLOOKUP(IFERROR(VALUE(LEFT(C904, SEARCH(" ", C904)-1)), 0),Database!$E$2:$F$22, 2, FALSE)</f>
        <v>30</v>
      </c>
      <c r="G904">
        <f ca="1">RANDBETWEEN(Table1[[#This Row],[Minimum Demand]]-10, Table1[[#This Row],[Maximum Demand]]+10)</f>
        <v>50</v>
      </c>
      <c r="H904">
        <f>VLOOKUP(IFERROR(VALUE(LEFT(C904, SEARCH(" ", C904)-1)), 0),Database!$H$2:$I$22, 2, FALSE)</f>
        <v>33</v>
      </c>
      <c r="I904">
        <f>VLOOKUP(IFERROR(VALUE(LEFT(C904, SEARCH(" ", C904)-1)), 0),Database!$K$2:$L$22, 2, FALSE)</f>
        <v>85</v>
      </c>
      <c r="J90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904">
        <f t="shared" ca="1" si="14"/>
        <v>31</v>
      </c>
    </row>
    <row r="905" spans="1:11" x14ac:dyDescent="0.3">
      <c r="A905" t="s">
        <v>274</v>
      </c>
      <c r="B905" t="s">
        <v>462</v>
      </c>
      <c r="C905" t="str">
        <f>VLOOKUP(A905, Database!$A$2:$B$459, 2, FALSE)</f>
        <v>10 Days / 9 Nights</v>
      </c>
      <c r="D905" s="8">
        <f>VLOOKUP(A905, Database!$A$2:$C$459, 3, FALSE)</f>
        <v>1450</v>
      </c>
      <c r="E905" s="8">
        <f>Table1[[#This Row],[Price]]*0.75-Table1[[#This Row],[Cost per unit of resources]]</f>
        <v>1057.5</v>
      </c>
      <c r="F905" s="8">
        <f>VLOOKUP(IFERROR(VALUE(LEFT(C905, SEARCH(" ", C905)-1)), 0),Database!$E$2:$F$22, 2, FALSE)</f>
        <v>30</v>
      </c>
      <c r="G905">
        <f ca="1">RANDBETWEEN(Table1[[#This Row],[Minimum Demand]]-10, Table1[[#This Row],[Maximum Demand]]+10)</f>
        <v>62</v>
      </c>
      <c r="H905">
        <f>VLOOKUP(IFERROR(VALUE(LEFT(C905, SEARCH(" ", C905)-1)), 0),Database!$H$2:$I$22, 2, FALSE)</f>
        <v>33</v>
      </c>
      <c r="I905">
        <f>VLOOKUP(IFERROR(VALUE(LEFT(C905, SEARCH(" ", C905)-1)), 0),Database!$K$2:$L$22, 2, FALSE)</f>
        <v>85</v>
      </c>
      <c r="J90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905">
        <f t="shared" ca="1" si="14"/>
        <v>20</v>
      </c>
    </row>
    <row r="906" spans="1:11" x14ac:dyDescent="0.3">
      <c r="A906" t="s">
        <v>274</v>
      </c>
      <c r="B906" t="s">
        <v>463</v>
      </c>
      <c r="C906" t="str">
        <f>VLOOKUP(A906, Database!$A$2:$B$459, 2, FALSE)</f>
        <v>10 Days / 9 Nights</v>
      </c>
      <c r="D906" s="8">
        <f>VLOOKUP(A906, Database!$A$2:$C$459, 3, FALSE)</f>
        <v>1450</v>
      </c>
      <c r="E906" s="8">
        <f>Table1[[#This Row],[Price]]*0.75-Table1[[#This Row],[Cost per unit of resources]]</f>
        <v>1057.5</v>
      </c>
      <c r="F906" s="8">
        <f>VLOOKUP(IFERROR(VALUE(LEFT(C906, SEARCH(" ", C906)-1)), 0),Database!$E$2:$F$22, 2, FALSE)</f>
        <v>30</v>
      </c>
      <c r="G906">
        <f ca="1">RANDBETWEEN(Table1[[#This Row],[Minimum Demand]]-10, Table1[[#This Row],[Maximum Demand]]+10)</f>
        <v>93</v>
      </c>
      <c r="H906">
        <f>VLOOKUP(IFERROR(VALUE(LEFT(C906, SEARCH(" ", C906)-1)), 0),Database!$H$2:$I$22, 2, FALSE)</f>
        <v>33</v>
      </c>
      <c r="I906">
        <f>VLOOKUP(IFERROR(VALUE(LEFT(C906, SEARCH(" ", C906)-1)), 0),Database!$K$2:$L$22, 2, FALSE)</f>
        <v>85</v>
      </c>
      <c r="J90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906">
        <f t="shared" ca="1" si="14"/>
        <v>36</v>
      </c>
    </row>
    <row r="907" spans="1:11" x14ac:dyDescent="0.3">
      <c r="A907" t="s">
        <v>275</v>
      </c>
      <c r="B907" t="s">
        <v>460</v>
      </c>
      <c r="C907" t="str">
        <f>VLOOKUP(A907, Database!$A$2:$B$459, 2, FALSE)</f>
        <v>13 Days / 12 Nights</v>
      </c>
      <c r="D907" s="8">
        <f>VLOOKUP(A907, Database!$A$2:$C$459, 3, FALSE)</f>
        <v>1950</v>
      </c>
      <c r="E907" s="8">
        <f>Table1[[#This Row],[Price]]*0.75-Table1[[#This Row],[Cost per unit of resources]]</f>
        <v>1422.5</v>
      </c>
      <c r="F907" s="8">
        <f>VLOOKUP(IFERROR(VALUE(LEFT(C907, SEARCH(" ", C907)-1)), 0),Database!$E$2:$F$22, 2, FALSE)</f>
        <v>40</v>
      </c>
      <c r="G907">
        <f ca="1">RANDBETWEEN(Table1[[#This Row],[Minimum Demand]]-10, Table1[[#This Row],[Maximum Demand]]+10)</f>
        <v>40</v>
      </c>
      <c r="H907">
        <f>VLOOKUP(IFERROR(VALUE(LEFT(C907, SEARCH(" ", C907)-1)), 0),Database!$H$2:$I$22, 2, FALSE)</f>
        <v>28</v>
      </c>
      <c r="I907">
        <f>VLOOKUP(IFERROR(VALUE(LEFT(C907, SEARCH(" ", C907)-1)), 0),Database!$K$2:$L$22, 2, FALSE)</f>
        <v>55</v>
      </c>
      <c r="J90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907">
        <f t="shared" ca="1" si="14"/>
        <v>28</v>
      </c>
    </row>
    <row r="908" spans="1:11" x14ac:dyDescent="0.3">
      <c r="A908" t="s">
        <v>275</v>
      </c>
      <c r="B908" t="s">
        <v>461</v>
      </c>
      <c r="C908" t="str">
        <f>VLOOKUP(A908, Database!$A$2:$B$459, 2, FALSE)</f>
        <v>13 Days / 12 Nights</v>
      </c>
      <c r="D908" s="8">
        <f>VLOOKUP(A908, Database!$A$2:$C$459, 3, FALSE)</f>
        <v>1950</v>
      </c>
      <c r="E908" s="8">
        <f>Table1[[#This Row],[Price]]*0.75-Table1[[#This Row],[Cost per unit of resources]]</f>
        <v>1422.5</v>
      </c>
      <c r="F908" s="8">
        <f>VLOOKUP(IFERROR(VALUE(LEFT(C908, SEARCH(" ", C908)-1)), 0),Database!$E$2:$F$22, 2, FALSE)</f>
        <v>40</v>
      </c>
      <c r="G908">
        <f ca="1">RANDBETWEEN(Table1[[#This Row],[Minimum Demand]]-10, Table1[[#This Row],[Maximum Demand]]+10)</f>
        <v>58</v>
      </c>
      <c r="H908">
        <f>VLOOKUP(IFERROR(VALUE(LEFT(C908, SEARCH(" ", C908)-1)), 0),Database!$H$2:$I$22, 2, FALSE)</f>
        <v>28</v>
      </c>
      <c r="I908">
        <f>VLOOKUP(IFERROR(VALUE(LEFT(C908, SEARCH(" ", C908)-1)), 0),Database!$K$2:$L$22, 2, FALSE)</f>
        <v>55</v>
      </c>
      <c r="J90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908">
        <f t="shared" ca="1" si="14"/>
        <v>23</v>
      </c>
    </row>
    <row r="909" spans="1:11" x14ac:dyDescent="0.3">
      <c r="A909" t="s">
        <v>275</v>
      </c>
      <c r="B909" t="s">
        <v>463</v>
      </c>
      <c r="C909" t="str">
        <f>VLOOKUP(A909, Database!$A$2:$B$459, 2, FALSE)</f>
        <v>13 Days / 12 Nights</v>
      </c>
      <c r="D909" s="8">
        <f>VLOOKUP(A909, Database!$A$2:$C$459, 3, FALSE)</f>
        <v>1950</v>
      </c>
      <c r="E909" s="8">
        <f>Table1[[#This Row],[Price]]*0.75-Table1[[#This Row],[Cost per unit of resources]]</f>
        <v>1422.5</v>
      </c>
      <c r="F909" s="8">
        <f>VLOOKUP(IFERROR(VALUE(LEFT(C909, SEARCH(" ", C909)-1)), 0),Database!$E$2:$F$22, 2, FALSE)</f>
        <v>40</v>
      </c>
      <c r="G909">
        <f ca="1">RANDBETWEEN(Table1[[#This Row],[Minimum Demand]]-10, Table1[[#This Row],[Maximum Demand]]+10)</f>
        <v>59</v>
      </c>
      <c r="H909">
        <f>VLOOKUP(IFERROR(VALUE(LEFT(C909, SEARCH(" ", C909)-1)), 0),Database!$H$2:$I$22, 2, FALSE)</f>
        <v>28</v>
      </c>
      <c r="I909">
        <f>VLOOKUP(IFERROR(VALUE(LEFT(C909, SEARCH(" ", C909)-1)), 0),Database!$K$2:$L$22, 2, FALSE)</f>
        <v>55</v>
      </c>
      <c r="J90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909">
        <f t="shared" ca="1" si="14"/>
        <v>30</v>
      </c>
    </row>
    <row r="910" spans="1:11" x14ac:dyDescent="0.3">
      <c r="A910" t="s">
        <v>276</v>
      </c>
      <c r="B910" t="s">
        <v>460</v>
      </c>
      <c r="C910" t="str">
        <f>VLOOKUP(A910, Database!$A$2:$B$459, 2, FALSE)</f>
        <v>4 Days / 3 Nights</v>
      </c>
      <c r="D910" s="8">
        <f>VLOOKUP(A910, Database!$A$2:$C$459, 3, FALSE)</f>
        <v>799</v>
      </c>
      <c r="E910" s="8">
        <f>Table1[[#This Row],[Price]]*0.75-Table1[[#This Row],[Cost per unit of resources]]</f>
        <v>589.25</v>
      </c>
      <c r="F910" s="8">
        <f>VLOOKUP(IFERROR(VALUE(LEFT(C910, SEARCH(" ", C910)-1)), 0),Database!$E$2:$F$22, 2, FALSE)</f>
        <v>10</v>
      </c>
      <c r="G910">
        <f ca="1">RANDBETWEEN(Table1[[#This Row],[Minimum Demand]]-10, Table1[[#This Row],[Maximum Demand]]+10)</f>
        <v>52</v>
      </c>
      <c r="H910">
        <f>VLOOKUP(IFERROR(VALUE(LEFT(C910, SEARCH(" ", C910)-1)), 0),Database!$H$2:$I$22, 2, FALSE)</f>
        <v>50</v>
      </c>
      <c r="I910">
        <f>VLOOKUP(IFERROR(VALUE(LEFT(C910, SEARCH(" ", C910)-1)), 0),Database!$K$2:$L$22, 2, FALSE)</f>
        <v>105</v>
      </c>
      <c r="J91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910">
        <f t="shared" ca="1" si="14"/>
        <v>31</v>
      </c>
    </row>
    <row r="911" spans="1:11" x14ac:dyDescent="0.3">
      <c r="A911" t="s">
        <v>276</v>
      </c>
      <c r="B911" t="s">
        <v>461</v>
      </c>
      <c r="C911" t="str">
        <f>VLOOKUP(A911, Database!$A$2:$B$459, 2, FALSE)</f>
        <v>4 Days / 3 Nights</v>
      </c>
      <c r="D911" s="8">
        <f>VLOOKUP(A911, Database!$A$2:$C$459, 3, FALSE)</f>
        <v>799</v>
      </c>
      <c r="E911" s="8">
        <f>Table1[[#This Row],[Price]]*0.75-Table1[[#This Row],[Cost per unit of resources]]</f>
        <v>589.25</v>
      </c>
      <c r="F911" s="8">
        <f>VLOOKUP(IFERROR(VALUE(LEFT(C911, SEARCH(" ", C911)-1)), 0),Database!$E$2:$F$22, 2, FALSE)</f>
        <v>10</v>
      </c>
      <c r="G911">
        <f ca="1">RANDBETWEEN(Table1[[#This Row],[Minimum Demand]]-10, Table1[[#This Row],[Maximum Demand]]+10)</f>
        <v>63</v>
      </c>
      <c r="H911">
        <f>VLOOKUP(IFERROR(VALUE(LEFT(C911, SEARCH(" ", C911)-1)), 0),Database!$H$2:$I$22, 2, FALSE)</f>
        <v>50</v>
      </c>
      <c r="I911">
        <f>VLOOKUP(IFERROR(VALUE(LEFT(C911, SEARCH(" ", C911)-1)), 0),Database!$K$2:$L$22, 2, FALSE)</f>
        <v>105</v>
      </c>
      <c r="J91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911">
        <f t="shared" ca="1" si="14"/>
        <v>40</v>
      </c>
    </row>
    <row r="912" spans="1:11" x14ac:dyDescent="0.3">
      <c r="A912" t="s">
        <v>276</v>
      </c>
      <c r="B912" t="s">
        <v>462</v>
      </c>
      <c r="C912" t="str">
        <f>VLOOKUP(A912, Database!$A$2:$B$459, 2, FALSE)</f>
        <v>4 Days / 3 Nights</v>
      </c>
      <c r="D912" s="8">
        <f>VLOOKUP(A912, Database!$A$2:$C$459, 3, FALSE)</f>
        <v>799</v>
      </c>
      <c r="E912" s="8">
        <f>Table1[[#This Row],[Price]]*0.75-Table1[[#This Row],[Cost per unit of resources]]</f>
        <v>589.25</v>
      </c>
      <c r="F912" s="8">
        <f>VLOOKUP(IFERROR(VALUE(LEFT(C912, SEARCH(" ", C912)-1)), 0),Database!$E$2:$F$22, 2, FALSE)</f>
        <v>10</v>
      </c>
      <c r="G912">
        <f ca="1">RANDBETWEEN(Table1[[#This Row],[Minimum Demand]]-10, Table1[[#This Row],[Maximum Demand]]+10)</f>
        <v>95</v>
      </c>
      <c r="H912">
        <f>VLOOKUP(IFERROR(VALUE(LEFT(C912, SEARCH(" ", C912)-1)), 0),Database!$H$2:$I$22, 2, FALSE)</f>
        <v>50</v>
      </c>
      <c r="I912">
        <f>VLOOKUP(IFERROR(VALUE(LEFT(C912, SEARCH(" ", C912)-1)), 0),Database!$K$2:$L$22, 2, FALSE)</f>
        <v>105</v>
      </c>
      <c r="J91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17</v>
      </c>
      <c r="K912">
        <f t="shared" ca="1" si="14"/>
        <v>21</v>
      </c>
    </row>
    <row r="913" spans="1:11" x14ac:dyDescent="0.3">
      <c r="A913" t="s">
        <v>276</v>
      </c>
      <c r="B913" t="s">
        <v>463</v>
      </c>
      <c r="C913" t="str">
        <f>VLOOKUP(A913, Database!$A$2:$B$459, 2, FALSE)</f>
        <v>4 Days / 3 Nights</v>
      </c>
      <c r="D913" s="8">
        <f>VLOOKUP(A913, Database!$A$2:$C$459, 3, FALSE)</f>
        <v>799</v>
      </c>
      <c r="E913" s="8">
        <f>Table1[[#This Row],[Price]]*0.75-Table1[[#This Row],[Cost per unit of resources]]</f>
        <v>589.25</v>
      </c>
      <c r="F913" s="8">
        <f>VLOOKUP(IFERROR(VALUE(LEFT(C913, SEARCH(" ", C913)-1)), 0),Database!$E$2:$F$22, 2, FALSE)</f>
        <v>10</v>
      </c>
      <c r="G913">
        <f ca="1">RANDBETWEEN(Table1[[#This Row],[Minimum Demand]]-10, Table1[[#This Row],[Maximum Demand]]+10)</f>
        <v>48</v>
      </c>
      <c r="H913">
        <f>VLOOKUP(IFERROR(VALUE(LEFT(C913, SEARCH(" ", C913)-1)), 0),Database!$H$2:$I$22, 2, FALSE)</f>
        <v>50</v>
      </c>
      <c r="I913">
        <f>VLOOKUP(IFERROR(VALUE(LEFT(C913, SEARCH(" ", C913)-1)), 0),Database!$K$2:$L$22, 2, FALSE)</f>
        <v>105</v>
      </c>
      <c r="J91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913">
        <f t="shared" ca="1" si="14"/>
        <v>20</v>
      </c>
    </row>
    <row r="914" spans="1:11" x14ac:dyDescent="0.3">
      <c r="A914" t="s">
        <v>277</v>
      </c>
      <c r="B914" t="s">
        <v>460</v>
      </c>
      <c r="C914" t="str">
        <f>VLOOKUP(A914, Database!$A$2:$B$459, 2, FALSE)</f>
        <v>4 Days / 3 Nights</v>
      </c>
      <c r="D914" s="8">
        <f>VLOOKUP(A914, Database!$A$2:$C$459, 3, FALSE)</f>
        <v>770</v>
      </c>
      <c r="E914" s="8">
        <f>Table1[[#This Row],[Price]]*0.75-Table1[[#This Row],[Cost per unit of resources]]</f>
        <v>567.5</v>
      </c>
      <c r="F914" s="8">
        <f>VLOOKUP(IFERROR(VALUE(LEFT(C914, SEARCH(" ", C914)-1)), 0),Database!$E$2:$F$22, 2, FALSE)</f>
        <v>10</v>
      </c>
      <c r="G914">
        <f ca="1">RANDBETWEEN(Table1[[#This Row],[Minimum Demand]]-10, Table1[[#This Row],[Maximum Demand]]+10)</f>
        <v>80</v>
      </c>
      <c r="H914">
        <f>VLOOKUP(IFERROR(VALUE(LEFT(C914, SEARCH(" ", C914)-1)), 0),Database!$H$2:$I$22, 2, FALSE)</f>
        <v>50</v>
      </c>
      <c r="I914">
        <f>VLOOKUP(IFERROR(VALUE(LEFT(C914, SEARCH(" ", C914)-1)), 0),Database!$K$2:$L$22, 2, FALSE)</f>
        <v>105</v>
      </c>
      <c r="J91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914">
        <f t="shared" ca="1" si="14"/>
        <v>35</v>
      </c>
    </row>
    <row r="915" spans="1:11" x14ac:dyDescent="0.3">
      <c r="A915" t="s">
        <v>277</v>
      </c>
      <c r="B915" t="s">
        <v>461</v>
      </c>
      <c r="C915" t="str">
        <f>VLOOKUP(A915, Database!$A$2:$B$459, 2, FALSE)</f>
        <v>4 Days / 3 Nights</v>
      </c>
      <c r="D915" s="8">
        <f>VLOOKUP(A915, Database!$A$2:$C$459, 3, FALSE)</f>
        <v>770</v>
      </c>
      <c r="E915" s="8">
        <f>Table1[[#This Row],[Price]]*0.75-Table1[[#This Row],[Cost per unit of resources]]</f>
        <v>567.5</v>
      </c>
      <c r="F915" s="8">
        <f>VLOOKUP(IFERROR(VALUE(LEFT(C915, SEARCH(" ", C915)-1)), 0),Database!$E$2:$F$22, 2, FALSE)</f>
        <v>10</v>
      </c>
      <c r="G915">
        <f ca="1">RANDBETWEEN(Table1[[#This Row],[Minimum Demand]]-10, Table1[[#This Row],[Maximum Demand]]+10)</f>
        <v>78</v>
      </c>
      <c r="H915">
        <f>VLOOKUP(IFERROR(VALUE(LEFT(C915, SEARCH(" ", C915)-1)), 0),Database!$H$2:$I$22, 2, FALSE)</f>
        <v>50</v>
      </c>
      <c r="I915">
        <f>VLOOKUP(IFERROR(VALUE(LEFT(C915, SEARCH(" ", C915)-1)), 0),Database!$K$2:$L$22, 2, FALSE)</f>
        <v>105</v>
      </c>
      <c r="J91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915">
        <f t="shared" ca="1" si="14"/>
        <v>33</v>
      </c>
    </row>
    <row r="916" spans="1:11" x14ac:dyDescent="0.3">
      <c r="A916" t="s">
        <v>277</v>
      </c>
      <c r="B916" t="s">
        <v>462</v>
      </c>
      <c r="C916" t="str">
        <f>VLOOKUP(A916, Database!$A$2:$B$459, 2, FALSE)</f>
        <v>4 Days / 3 Nights</v>
      </c>
      <c r="D916" s="8">
        <f>VLOOKUP(A916, Database!$A$2:$C$459, 3, FALSE)</f>
        <v>770</v>
      </c>
      <c r="E916" s="8">
        <f>Table1[[#This Row],[Price]]*0.75-Table1[[#This Row],[Cost per unit of resources]]</f>
        <v>567.5</v>
      </c>
      <c r="F916" s="8">
        <f>VLOOKUP(IFERROR(VALUE(LEFT(C916, SEARCH(" ", C916)-1)), 0),Database!$E$2:$F$22, 2, FALSE)</f>
        <v>10</v>
      </c>
      <c r="G916">
        <f ca="1">RANDBETWEEN(Table1[[#This Row],[Minimum Demand]]-10, Table1[[#This Row],[Maximum Demand]]+10)</f>
        <v>82</v>
      </c>
      <c r="H916">
        <f>VLOOKUP(IFERROR(VALUE(LEFT(C916, SEARCH(" ", C916)-1)), 0),Database!$H$2:$I$22, 2, FALSE)</f>
        <v>50</v>
      </c>
      <c r="I916">
        <f>VLOOKUP(IFERROR(VALUE(LEFT(C916, SEARCH(" ", C916)-1)), 0),Database!$K$2:$L$22, 2, FALSE)</f>
        <v>105</v>
      </c>
      <c r="J91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916">
        <f t="shared" ca="1" si="14"/>
        <v>32</v>
      </c>
    </row>
    <row r="917" spans="1:11" x14ac:dyDescent="0.3">
      <c r="A917" t="s">
        <v>277</v>
      </c>
      <c r="B917" t="s">
        <v>463</v>
      </c>
      <c r="C917" t="str">
        <f>VLOOKUP(A917, Database!$A$2:$B$459, 2, FALSE)</f>
        <v>4 Days / 3 Nights</v>
      </c>
      <c r="D917" s="8">
        <f>VLOOKUP(A917, Database!$A$2:$C$459, 3, FALSE)</f>
        <v>770</v>
      </c>
      <c r="E917" s="8">
        <f>Table1[[#This Row],[Price]]*0.75-Table1[[#This Row],[Cost per unit of resources]]</f>
        <v>567.5</v>
      </c>
      <c r="F917" s="8">
        <f>VLOOKUP(IFERROR(VALUE(LEFT(C917, SEARCH(" ", C917)-1)), 0),Database!$E$2:$F$22, 2, FALSE)</f>
        <v>10</v>
      </c>
      <c r="G917">
        <f ca="1">RANDBETWEEN(Table1[[#This Row],[Minimum Demand]]-10, Table1[[#This Row],[Maximum Demand]]+10)</f>
        <v>82</v>
      </c>
      <c r="H917">
        <f>VLOOKUP(IFERROR(VALUE(LEFT(C917, SEARCH(" ", C917)-1)), 0),Database!$H$2:$I$22, 2, FALSE)</f>
        <v>50</v>
      </c>
      <c r="I917">
        <f>VLOOKUP(IFERROR(VALUE(LEFT(C917, SEARCH(" ", C917)-1)), 0),Database!$K$2:$L$22, 2, FALSE)</f>
        <v>105</v>
      </c>
      <c r="J91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917">
        <f t="shared" ca="1" si="14"/>
        <v>25</v>
      </c>
    </row>
    <row r="918" spans="1:11" x14ac:dyDescent="0.3">
      <c r="A918" t="s">
        <v>278</v>
      </c>
      <c r="B918" t="s">
        <v>460</v>
      </c>
      <c r="C918" t="str">
        <f>VLOOKUP(A918, Database!$A$2:$B$459, 2, FALSE)</f>
        <v>5 Days / 4 Nights</v>
      </c>
      <c r="D918" s="8">
        <f>VLOOKUP(A918, Database!$A$2:$C$459, 3, FALSE)</f>
        <v>1310</v>
      </c>
      <c r="E918" s="8">
        <f>Table1[[#This Row],[Price]]*0.75-Table1[[#This Row],[Cost per unit of resources]]</f>
        <v>962.5</v>
      </c>
      <c r="F918" s="8">
        <f>VLOOKUP(IFERROR(VALUE(LEFT(C918, SEARCH(" ", C918)-1)), 0),Database!$E$2:$F$22, 2, FALSE)</f>
        <v>20</v>
      </c>
      <c r="G918">
        <f ca="1">RANDBETWEEN(Table1[[#This Row],[Minimum Demand]]-10, Table1[[#This Row],[Maximum Demand]]+10)</f>
        <v>113</v>
      </c>
      <c r="H918">
        <f>VLOOKUP(IFERROR(VALUE(LEFT(C918, SEARCH(" ", C918)-1)), 0),Database!$H$2:$I$22, 2, FALSE)</f>
        <v>50</v>
      </c>
      <c r="I918">
        <f>VLOOKUP(IFERROR(VALUE(LEFT(C918, SEARCH(" ", C918)-1)), 0),Database!$K$2:$L$22, 2, FALSE)</f>
        <v>105</v>
      </c>
      <c r="J91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918">
        <f t="shared" ca="1" si="14"/>
        <v>29</v>
      </c>
    </row>
    <row r="919" spans="1:11" x14ac:dyDescent="0.3">
      <c r="A919" t="s">
        <v>278</v>
      </c>
      <c r="B919" t="s">
        <v>461</v>
      </c>
      <c r="C919" t="str">
        <f>VLOOKUP(A919, Database!$A$2:$B$459, 2, FALSE)</f>
        <v>5 Days / 4 Nights</v>
      </c>
      <c r="D919" s="8">
        <f>VLOOKUP(A919, Database!$A$2:$C$459, 3, FALSE)</f>
        <v>1310</v>
      </c>
      <c r="E919" s="8">
        <f>Table1[[#This Row],[Price]]*0.75-Table1[[#This Row],[Cost per unit of resources]]</f>
        <v>962.5</v>
      </c>
      <c r="F919" s="8">
        <f>VLOOKUP(IFERROR(VALUE(LEFT(C919, SEARCH(" ", C919)-1)), 0),Database!$E$2:$F$22, 2, FALSE)</f>
        <v>20</v>
      </c>
      <c r="G919">
        <f ca="1">RANDBETWEEN(Table1[[#This Row],[Minimum Demand]]-10, Table1[[#This Row],[Maximum Demand]]+10)</f>
        <v>46</v>
      </c>
      <c r="H919">
        <f>VLOOKUP(IFERROR(VALUE(LEFT(C919, SEARCH(" ", C919)-1)), 0),Database!$H$2:$I$22, 2, FALSE)</f>
        <v>50</v>
      </c>
      <c r="I919">
        <f>VLOOKUP(IFERROR(VALUE(LEFT(C919, SEARCH(" ", C919)-1)), 0),Database!$K$2:$L$22, 2, FALSE)</f>
        <v>105</v>
      </c>
      <c r="J91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919">
        <f t="shared" ca="1" si="14"/>
        <v>35</v>
      </c>
    </row>
    <row r="920" spans="1:11" x14ac:dyDescent="0.3">
      <c r="A920" t="s">
        <v>278</v>
      </c>
      <c r="B920" t="s">
        <v>462</v>
      </c>
      <c r="C920" t="str">
        <f>VLOOKUP(A920, Database!$A$2:$B$459, 2, FALSE)</f>
        <v>5 Days / 4 Nights</v>
      </c>
      <c r="D920" s="8">
        <f>VLOOKUP(A920, Database!$A$2:$C$459, 3, FALSE)</f>
        <v>1310</v>
      </c>
      <c r="E920" s="8">
        <f>Table1[[#This Row],[Price]]*0.75-Table1[[#This Row],[Cost per unit of resources]]</f>
        <v>962.5</v>
      </c>
      <c r="F920" s="8">
        <f>VLOOKUP(IFERROR(VALUE(LEFT(C920, SEARCH(" ", C920)-1)), 0),Database!$E$2:$F$22, 2, FALSE)</f>
        <v>20</v>
      </c>
      <c r="G920">
        <f ca="1">RANDBETWEEN(Table1[[#This Row],[Minimum Demand]]-10, Table1[[#This Row],[Maximum Demand]]+10)</f>
        <v>89</v>
      </c>
      <c r="H920">
        <f>VLOOKUP(IFERROR(VALUE(LEFT(C920, SEARCH(" ", C920)-1)), 0),Database!$H$2:$I$22, 2, FALSE)</f>
        <v>50</v>
      </c>
      <c r="I920">
        <f>VLOOKUP(IFERROR(VALUE(LEFT(C920, SEARCH(" ", C920)-1)), 0),Database!$K$2:$L$22, 2, FALSE)</f>
        <v>105</v>
      </c>
      <c r="J92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920">
        <f t="shared" ca="1" si="14"/>
        <v>31</v>
      </c>
    </row>
    <row r="921" spans="1:11" x14ac:dyDescent="0.3">
      <c r="A921" t="s">
        <v>278</v>
      </c>
      <c r="B921" t="s">
        <v>463</v>
      </c>
      <c r="C921" t="str">
        <f>VLOOKUP(A921, Database!$A$2:$B$459, 2, FALSE)</f>
        <v>5 Days / 4 Nights</v>
      </c>
      <c r="D921" s="8">
        <f>VLOOKUP(A921, Database!$A$2:$C$459, 3, FALSE)</f>
        <v>1310</v>
      </c>
      <c r="E921" s="8">
        <f>Table1[[#This Row],[Price]]*0.75-Table1[[#This Row],[Cost per unit of resources]]</f>
        <v>962.5</v>
      </c>
      <c r="F921" s="8">
        <f>VLOOKUP(IFERROR(VALUE(LEFT(C921, SEARCH(" ", C921)-1)), 0),Database!$E$2:$F$22, 2, FALSE)</f>
        <v>20</v>
      </c>
      <c r="G921">
        <f ca="1">RANDBETWEEN(Table1[[#This Row],[Minimum Demand]]-10, Table1[[#This Row],[Maximum Demand]]+10)</f>
        <v>103</v>
      </c>
      <c r="H921">
        <f>VLOOKUP(IFERROR(VALUE(LEFT(C921, SEARCH(" ", C921)-1)), 0),Database!$H$2:$I$22, 2, FALSE)</f>
        <v>50</v>
      </c>
      <c r="I921">
        <f>VLOOKUP(IFERROR(VALUE(LEFT(C921, SEARCH(" ", C921)-1)), 0),Database!$K$2:$L$22, 2, FALSE)</f>
        <v>105</v>
      </c>
      <c r="J92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31</v>
      </c>
      <c r="K921">
        <f t="shared" ca="1" si="14"/>
        <v>39</v>
      </c>
    </row>
    <row r="922" spans="1:11" x14ac:dyDescent="0.3">
      <c r="A922" t="s">
        <v>279</v>
      </c>
      <c r="B922" t="s">
        <v>460</v>
      </c>
      <c r="C922" t="str">
        <f>VLOOKUP(A922, Database!$A$2:$B$459, 2, FALSE)</f>
        <v>6 Days / 5 Nights</v>
      </c>
      <c r="D922" s="8">
        <f>VLOOKUP(A922, Database!$A$2:$C$459, 3, FALSE)</f>
        <v>1155</v>
      </c>
      <c r="E922" s="8">
        <f>Table1[[#This Row],[Price]]*0.75-Table1[[#This Row],[Cost per unit of resources]]</f>
        <v>846.25</v>
      </c>
      <c r="F922" s="8">
        <f>VLOOKUP(IFERROR(VALUE(LEFT(C922, SEARCH(" ", C922)-1)), 0),Database!$E$2:$F$22, 2, FALSE)</f>
        <v>20</v>
      </c>
      <c r="G922">
        <f ca="1">RANDBETWEEN(Table1[[#This Row],[Minimum Demand]]-10, Table1[[#This Row],[Maximum Demand]]+10)</f>
        <v>113</v>
      </c>
      <c r="H922">
        <f>VLOOKUP(IFERROR(VALUE(LEFT(C922, SEARCH(" ", C922)-1)), 0),Database!$H$2:$I$22, 2, FALSE)</f>
        <v>50</v>
      </c>
      <c r="I922">
        <f>VLOOKUP(IFERROR(VALUE(LEFT(C922, SEARCH(" ", C922)-1)), 0),Database!$K$2:$L$22, 2, FALSE)</f>
        <v>105</v>
      </c>
      <c r="J92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922">
        <f t="shared" ca="1" si="14"/>
        <v>21</v>
      </c>
    </row>
    <row r="923" spans="1:11" x14ac:dyDescent="0.3">
      <c r="A923" t="s">
        <v>279</v>
      </c>
      <c r="B923" t="s">
        <v>461</v>
      </c>
      <c r="C923" t="str">
        <f>VLOOKUP(A923, Database!$A$2:$B$459, 2, FALSE)</f>
        <v>6 Days / 5 Nights</v>
      </c>
      <c r="D923" s="8">
        <f>VLOOKUP(A923, Database!$A$2:$C$459, 3, FALSE)</f>
        <v>1155</v>
      </c>
      <c r="E923" s="8">
        <f>Table1[[#This Row],[Price]]*0.75-Table1[[#This Row],[Cost per unit of resources]]</f>
        <v>846.25</v>
      </c>
      <c r="F923" s="8">
        <f>VLOOKUP(IFERROR(VALUE(LEFT(C923, SEARCH(" ", C923)-1)), 0),Database!$E$2:$F$22, 2, FALSE)</f>
        <v>20</v>
      </c>
      <c r="G923">
        <f ca="1">RANDBETWEEN(Table1[[#This Row],[Minimum Demand]]-10, Table1[[#This Row],[Maximum Demand]]+10)</f>
        <v>41</v>
      </c>
      <c r="H923">
        <f>VLOOKUP(IFERROR(VALUE(LEFT(C923, SEARCH(" ", C923)-1)), 0),Database!$H$2:$I$22, 2, FALSE)</f>
        <v>50</v>
      </c>
      <c r="I923">
        <f>VLOOKUP(IFERROR(VALUE(LEFT(C923, SEARCH(" ", C923)-1)), 0),Database!$K$2:$L$22, 2, FALSE)</f>
        <v>105</v>
      </c>
      <c r="J92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923">
        <f t="shared" ca="1" si="14"/>
        <v>39</v>
      </c>
    </row>
    <row r="924" spans="1:11" x14ac:dyDescent="0.3">
      <c r="A924" t="s">
        <v>279</v>
      </c>
      <c r="B924" t="s">
        <v>462</v>
      </c>
      <c r="C924" t="str">
        <f>VLOOKUP(A924, Database!$A$2:$B$459, 2, FALSE)</f>
        <v>6 Days / 5 Nights</v>
      </c>
      <c r="D924" s="8">
        <f>VLOOKUP(A924, Database!$A$2:$C$459, 3, FALSE)</f>
        <v>1155</v>
      </c>
      <c r="E924" s="8">
        <f>Table1[[#This Row],[Price]]*0.75-Table1[[#This Row],[Cost per unit of resources]]</f>
        <v>846.25</v>
      </c>
      <c r="F924" s="8">
        <f>VLOOKUP(IFERROR(VALUE(LEFT(C924, SEARCH(" ", C924)-1)), 0),Database!$E$2:$F$22, 2, FALSE)</f>
        <v>20</v>
      </c>
      <c r="G924">
        <f ca="1">RANDBETWEEN(Table1[[#This Row],[Minimum Demand]]-10, Table1[[#This Row],[Maximum Demand]]+10)</f>
        <v>99</v>
      </c>
      <c r="H924">
        <f>VLOOKUP(IFERROR(VALUE(LEFT(C924, SEARCH(" ", C924)-1)), 0),Database!$H$2:$I$22, 2, FALSE)</f>
        <v>50</v>
      </c>
      <c r="I924">
        <f>VLOOKUP(IFERROR(VALUE(LEFT(C924, SEARCH(" ", C924)-1)), 0),Database!$K$2:$L$22, 2, FALSE)</f>
        <v>105</v>
      </c>
      <c r="J92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17</v>
      </c>
      <c r="K924">
        <f t="shared" ca="1" si="14"/>
        <v>21</v>
      </c>
    </row>
    <row r="925" spans="1:11" x14ac:dyDescent="0.3">
      <c r="A925" t="s">
        <v>279</v>
      </c>
      <c r="B925" t="s">
        <v>463</v>
      </c>
      <c r="C925" t="str">
        <f>VLOOKUP(A925, Database!$A$2:$B$459, 2, FALSE)</f>
        <v>6 Days / 5 Nights</v>
      </c>
      <c r="D925" s="8">
        <f>VLOOKUP(A925, Database!$A$2:$C$459, 3, FALSE)</f>
        <v>1155</v>
      </c>
      <c r="E925" s="8">
        <f>Table1[[#This Row],[Price]]*0.75-Table1[[#This Row],[Cost per unit of resources]]</f>
        <v>846.25</v>
      </c>
      <c r="F925" s="8">
        <f>VLOOKUP(IFERROR(VALUE(LEFT(C925, SEARCH(" ", C925)-1)), 0),Database!$E$2:$F$22, 2, FALSE)</f>
        <v>20</v>
      </c>
      <c r="G925">
        <f ca="1">RANDBETWEEN(Table1[[#This Row],[Minimum Demand]]-10, Table1[[#This Row],[Maximum Demand]]+10)</f>
        <v>57</v>
      </c>
      <c r="H925">
        <f>VLOOKUP(IFERROR(VALUE(LEFT(C925, SEARCH(" ", C925)-1)), 0),Database!$H$2:$I$22, 2, FALSE)</f>
        <v>50</v>
      </c>
      <c r="I925">
        <f>VLOOKUP(IFERROR(VALUE(LEFT(C925, SEARCH(" ", C925)-1)), 0),Database!$K$2:$L$22, 2, FALSE)</f>
        <v>105</v>
      </c>
      <c r="J92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925">
        <f t="shared" ca="1" si="14"/>
        <v>27</v>
      </c>
    </row>
    <row r="926" spans="1:11" x14ac:dyDescent="0.3">
      <c r="A926" t="s">
        <v>280</v>
      </c>
      <c r="B926" t="s">
        <v>460</v>
      </c>
      <c r="C926" t="str">
        <f>VLOOKUP(A926, Database!$A$2:$B$459, 2, FALSE)</f>
        <v>7 Days / 6 Nights</v>
      </c>
      <c r="D926" s="8">
        <f>VLOOKUP(A926, Database!$A$2:$C$459, 3, FALSE)</f>
        <v>1500</v>
      </c>
      <c r="E926" s="8">
        <f>Table1[[#This Row],[Price]]*0.75-Table1[[#This Row],[Cost per unit of resources]]</f>
        <v>1105</v>
      </c>
      <c r="F926" s="8">
        <f>VLOOKUP(IFERROR(VALUE(LEFT(C926, SEARCH(" ", C926)-1)), 0),Database!$E$2:$F$22, 2, FALSE)</f>
        <v>20</v>
      </c>
      <c r="G926">
        <f ca="1">RANDBETWEEN(Table1[[#This Row],[Minimum Demand]]-10, Table1[[#This Row],[Maximum Demand]]+10)</f>
        <v>43</v>
      </c>
      <c r="H926">
        <f>VLOOKUP(IFERROR(VALUE(LEFT(C926, SEARCH(" ", C926)-1)), 0),Database!$H$2:$I$22, 2, FALSE)</f>
        <v>33</v>
      </c>
      <c r="I926">
        <f>VLOOKUP(IFERROR(VALUE(LEFT(C926, SEARCH(" ", C926)-1)), 0),Database!$K$2:$L$22, 2, FALSE)</f>
        <v>85</v>
      </c>
      <c r="J92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926">
        <f t="shared" ca="1" si="14"/>
        <v>27</v>
      </c>
    </row>
    <row r="927" spans="1:11" x14ac:dyDescent="0.3">
      <c r="A927" t="s">
        <v>280</v>
      </c>
      <c r="B927" t="s">
        <v>461</v>
      </c>
      <c r="C927" t="str">
        <f>VLOOKUP(A927, Database!$A$2:$B$459, 2, FALSE)</f>
        <v>7 Days / 6 Nights</v>
      </c>
      <c r="D927" s="8">
        <f>VLOOKUP(A927, Database!$A$2:$C$459, 3, FALSE)</f>
        <v>1500</v>
      </c>
      <c r="E927" s="8">
        <f>Table1[[#This Row],[Price]]*0.75-Table1[[#This Row],[Cost per unit of resources]]</f>
        <v>1105</v>
      </c>
      <c r="F927" s="8">
        <f>VLOOKUP(IFERROR(VALUE(LEFT(C927, SEARCH(" ", C927)-1)), 0),Database!$E$2:$F$22, 2, FALSE)</f>
        <v>20</v>
      </c>
      <c r="G927">
        <f ca="1">RANDBETWEEN(Table1[[#This Row],[Minimum Demand]]-10, Table1[[#This Row],[Maximum Demand]]+10)</f>
        <v>49</v>
      </c>
      <c r="H927">
        <f>VLOOKUP(IFERROR(VALUE(LEFT(C927, SEARCH(" ", C927)-1)), 0),Database!$H$2:$I$22, 2, FALSE)</f>
        <v>33</v>
      </c>
      <c r="I927">
        <f>VLOOKUP(IFERROR(VALUE(LEFT(C927, SEARCH(" ", C927)-1)), 0),Database!$K$2:$L$22, 2, FALSE)</f>
        <v>85</v>
      </c>
      <c r="J92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927">
        <f t="shared" ca="1" si="14"/>
        <v>37</v>
      </c>
    </row>
    <row r="928" spans="1:11" x14ac:dyDescent="0.3">
      <c r="A928" t="s">
        <v>280</v>
      </c>
      <c r="B928" t="s">
        <v>462</v>
      </c>
      <c r="C928" t="str">
        <f>VLOOKUP(A928, Database!$A$2:$B$459, 2, FALSE)</f>
        <v>7 Days / 6 Nights</v>
      </c>
      <c r="D928" s="8">
        <f>VLOOKUP(A928, Database!$A$2:$C$459, 3, FALSE)</f>
        <v>1500</v>
      </c>
      <c r="E928" s="8">
        <f>Table1[[#This Row],[Price]]*0.75-Table1[[#This Row],[Cost per unit of resources]]</f>
        <v>1105</v>
      </c>
      <c r="F928" s="8">
        <f>VLOOKUP(IFERROR(VALUE(LEFT(C928, SEARCH(" ", C928)-1)), 0),Database!$E$2:$F$22, 2, FALSE)</f>
        <v>20</v>
      </c>
      <c r="G928">
        <f ca="1">RANDBETWEEN(Table1[[#This Row],[Minimum Demand]]-10, Table1[[#This Row],[Maximum Demand]]+10)</f>
        <v>51</v>
      </c>
      <c r="H928">
        <f>VLOOKUP(IFERROR(VALUE(LEFT(C928, SEARCH(" ", C928)-1)), 0),Database!$H$2:$I$22, 2, FALSE)</f>
        <v>33</v>
      </c>
      <c r="I928">
        <f>VLOOKUP(IFERROR(VALUE(LEFT(C928, SEARCH(" ", C928)-1)), 0),Database!$K$2:$L$22, 2, FALSE)</f>
        <v>85</v>
      </c>
      <c r="J92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928">
        <f t="shared" ca="1" si="14"/>
        <v>28</v>
      </c>
    </row>
    <row r="929" spans="1:11" x14ac:dyDescent="0.3">
      <c r="A929" t="s">
        <v>280</v>
      </c>
      <c r="B929" t="s">
        <v>463</v>
      </c>
      <c r="C929" t="str">
        <f>VLOOKUP(A929, Database!$A$2:$B$459, 2, FALSE)</f>
        <v>7 Days / 6 Nights</v>
      </c>
      <c r="D929" s="8">
        <f>VLOOKUP(A929, Database!$A$2:$C$459, 3, FALSE)</f>
        <v>1500</v>
      </c>
      <c r="E929" s="8">
        <f>Table1[[#This Row],[Price]]*0.75-Table1[[#This Row],[Cost per unit of resources]]</f>
        <v>1105</v>
      </c>
      <c r="F929" s="8">
        <f>VLOOKUP(IFERROR(VALUE(LEFT(C929, SEARCH(" ", C929)-1)), 0),Database!$E$2:$F$22, 2, FALSE)</f>
        <v>20</v>
      </c>
      <c r="G929">
        <f ca="1">RANDBETWEEN(Table1[[#This Row],[Minimum Demand]]-10, Table1[[#This Row],[Maximum Demand]]+10)</f>
        <v>55</v>
      </c>
      <c r="H929">
        <f>VLOOKUP(IFERROR(VALUE(LEFT(C929, SEARCH(" ", C929)-1)), 0),Database!$H$2:$I$22, 2, FALSE)</f>
        <v>33</v>
      </c>
      <c r="I929">
        <f>VLOOKUP(IFERROR(VALUE(LEFT(C929, SEARCH(" ", C929)-1)), 0),Database!$K$2:$L$22, 2, FALSE)</f>
        <v>85</v>
      </c>
      <c r="J92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929">
        <f t="shared" ca="1" si="14"/>
        <v>26</v>
      </c>
    </row>
    <row r="930" spans="1:11" x14ac:dyDescent="0.3">
      <c r="A930" t="s">
        <v>281</v>
      </c>
      <c r="B930" t="s">
        <v>460</v>
      </c>
      <c r="C930" t="str">
        <f>VLOOKUP(A930, Database!$A$2:$B$459, 2, FALSE)</f>
        <v>7 Days / 6 Nights</v>
      </c>
      <c r="D930" s="8">
        <f>VLOOKUP(A930, Database!$A$2:$C$459, 3, FALSE)</f>
        <v>1960</v>
      </c>
      <c r="E930" s="8">
        <f>Table1[[#This Row],[Price]]*0.75-Table1[[#This Row],[Cost per unit of resources]]</f>
        <v>1450</v>
      </c>
      <c r="F930" s="8">
        <f>VLOOKUP(IFERROR(VALUE(LEFT(C930, SEARCH(" ", C930)-1)), 0),Database!$E$2:$F$22, 2, FALSE)</f>
        <v>20</v>
      </c>
      <c r="G930">
        <f ca="1">RANDBETWEEN(Table1[[#This Row],[Minimum Demand]]-10, Table1[[#This Row],[Maximum Demand]]+10)</f>
        <v>57</v>
      </c>
      <c r="H930">
        <f>VLOOKUP(IFERROR(VALUE(LEFT(C930, SEARCH(" ", C930)-1)), 0),Database!$H$2:$I$22, 2, FALSE)</f>
        <v>33</v>
      </c>
      <c r="I930">
        <f>VLOOKUP(IFERROR(VALUE(LEFT(C930, SEARCH(" ", C930)-1)), 0),Database!$K$2:$L$22, 2, FALSE)</f>
        <v>85</v>
      </c>
      <c r="J93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930">
        <f t="shared" ca="1" si="14"/>
        <v>32</v>
      </c>
    </row>
    <row r="931" spans="1:11" x14ac:dyDescent="0.3">
      <c r="A931" t="s">
        <v>281</v>
      </c>
      <c r="B931" t="s">
        <v>461</v>
      </c>
      <c r="C931" t="str">
        <f>VLOOKUP(A931, Database!$A$2:$B$459, 2, FALSE)</f>
        <v>7 Days / 6 Nights</v>
      </c>
      <c r="D931" s="8">
        <f>VLOOKUP(A931, Database!$A$2:$C$459, 3, FALSE)</f>
        <v>1960</v>
      </c>
      <c r="E931" s="8">
        <f>Table1[[#This Row],[Price]]*0.75-Table1[[#This Row],[Cost per unit of resources]]</f>
        <v>1450</v>
      </c>
      <c r="F931" s="8">
        <f>VLOOKUP(IFERROR(VALUE(LEFT(C931, SEARCH(" ", C931)-1)), 0),Database!$E$2:$F$22, 2, FALSE)</f>
        <v>20</v>
      </c>
      <c r="G931">
        <f ca="1">RANDBETWEEN(Table1[[#This Row],[Minimum Demand]]-10, Table1[[#This Row],[Maximum Demand]]+10)</f>
        <v>81</v>
      </c>
      <c r="H931">
        <f>VLOOKUP(IFERROR(VALUE(LEFT(C931, SEARCH(" ", C931)-1)), 0),Database!$H$2:$I$22, 2, FALSE)</f>
        <v>33</v>
      </c>
      <c r="I931">
        <f>VLOOKUP(IFERROR(VALUE(LEFT(C931, SEARCH(" ", C931)-1)), 0),Database!$K$2:$L$22, 2, FALSE)</f>
        <v>85</v>
      </c>
      <c r="J93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18</v>
      </c>
      <c r="K931">
        <f t="shared" ca="1" si="14"/>
        <v>22</v>
      </c>
    </row>
    <row r="932" spans="1:11" x14ac:dyDescent="0.3">
      <c r="A932" t="s">
        <v>281</v>
      </c>
      <c r="B932" t="s">
        <v>462</v>
      </c>
      <c r="C932" t="str">
        <f>VLOOKUP(A932, Database!$A$2:$B$459, 2, FALSE)</f>
        <v>7 Days / 6 Nights</v>
      </c>
      <c r="D932" s="8">
        <f>VLOOKUP(A932, Database!$A$2:$C$459, 3, FALSE)</f>
        <v>1960</v>
      </c>
      <c r="E932" s="8">
        <f>Table1[[#This Row],[Price]]*0.75-Table1[[#This Row],[Cost per unit of resources]]</f>
        <v>1450</v>
      </c>
      <c r="F932" s="8">
        <f>VLOOKUP(IFERROR(VALUE(LEFT(C932, SEARCH(" ", C932)-1)), 0),Database!$E$2:$F$22, 2, FALSE)</f>
        <v>20</v>
      </c>
      <c r="G932">
        <f ca="1">RANDBETWEEN(Table1[[#This Row],[Minimum Demand]]-10, Table1[[#This Row],[Maximum Demand]]+10)</f>
        <v>68</v>
      </c>
      <c r="H932">
        <f>VLOOKUP(IFERROR(VALUE(LEFT(C932, SEARCH(" ", C932)-1)), 0),Database!$H$2:$I$22, 2, FALSE)</f>
        <v>33</v>
      </c>
      <c r="I932">
        <f>VLOOKUP(IFERROR(VALUE(LEFT(C932, SEARCH(" ", C932)-1)), 0),Database!$K$2:$L$22, 2, FALSE)</f>
        <v>85</v>
      </c>
      <c r="J93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932">
        <f t="shared" ca="1" si="14"/>
        <v>26</v>
      </c>
    </row>
    <row r="933" spans="1:11" x14ac:dyDescent="0.3">
      <c r="A933" t="s">
        <v>281</v>
      </c>
      <c r="B933" t="s">
        <v>463</v>
      </c>
      <c r="C933" t="str">
        <f>VLOOKUP(A933, Database!$A$2:$B$459, 2, FALSE)</f>
        <v>7 Days / 6 Nights</v>
      </c>
      <c r="D933" s="8">
        <f>VLOOKUP(A933, Database!$A$2:$C$459, 3, FALSE)</f>
        <v>1960</v>
      </c>
      <c r="E933" s="8">
        <f>Table1[[#This Row],[Price]]*0.75-Table1[[#This Row],[Cost per unit of resources]]</f>
        <v>1450</v>
      </c>
      <c r="F933" s="8">
        <f>VLOOKUP(IFERROR(VALUE(LEFT(C933, SEARCH(" ", C933)-1)), 0),Database!$E$2:$F$22, 2, FALSE)</f>
        <v>20</v>
      </c>
      <c r="G933">
        <f ca="1">RANDBETWEEN(Table1[[#This Row],[Minimum Demand]]-10, Table1[[#This Row],[Maximum Demand]]+10)</f>
        <v>84</v>
      </c>
      <c r="H933">
        <f>VLOOKUP(IFERROR(VALUE(LEFT(C933, SEARCH(" ", C933)-1)), 0),Database!$H$2:$I$22, 2, FALSE)</f>
        <v>33</v>
      </c>
      <c r="I933">
        <f>VLOOKUP(IFERROR(VALUE(LEFT(C933, SEARCH(" ", C933)-1)), 0),Database!$K$2:$L$22, 2, FALSE)</f>
        <v>85</v>
      </c>
      <c r="J93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933">
        <f t="shared" ca="1" si="14"/>
        <v>20</v>
      </c>
    </row>
    <row r="934" spans="1:11" x14ac:dyDescent="0.3">
      <c r="A934" t="s">
        <v>282</v>
      </c>
      <c r="B934" t="s">
        <v>460</v>
      </c>
      <c r="C934" t="str">
        <f>VLOOKUP(A934, Database!$A$2:$B$459, 2, FALSE)</f>
        <v>8 Days / 7 Nights</v>
      </c>
      <c r="D934" s="8">
        <f>VLOOKUP(A934, Database!$A$2:$C$459, 3, FALSE)</f>
        <v>2030</v>
      </c>
      <c r="E934" s="8">
        <f>Table1[[#This Row],[Price]]*0.75-Table1[[#This Row],[Cost per unit of resources]]</f>
        <v>1492.5</v>
      </c>
      <c r="F934" s="8">
        <f>VLOOKUP(IFERROR(VALUE(LEFT(C934, SEARCH(" ", C934)-1)), 0),Database!$E$2:$F$22, 2, FALSE)</f>
        <v>30</v>
      </c>
      <c r="G934">
        <f ca="1">RANDBETWEEN(Table1[[#This Row],[Minimum Demand]]-10, Table1[[#This Row],[Maximum Demand]]+10)</f>
        <v>69</v>
      </c>
      <c r="H934">
        <f>VLOOKUP(IFERROR(VALUE(LEFT(C934, SEARCH(" ", C934)-1)), 0),Database!$H$2:$I$22, 2, FALSE)</f>
        <v>33</v>
      </c>
      <c r="I934">
        <f>VLOOKUP(IFERROR(VALUE(LEFT(C934, SEARCH(" ", C934)-1)), 0),Database!$K$2:$L$22, 2, FALSE)</f>
        <v>85</v>
      </c>
      <c r="J93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934">
        <f t="shared" ca="1" si="14"/>
        <v>40</v>
      </c>
    </row>
    <row r="935" spans="1:11" x14ac:dyDescent="0.3">
      <c r="A935" t="s">
        <v>282</v>
      </c>
      <c r="B935" t="s">
        <v>461</v>
      </c>
      <c r="C935" t="str">
        <f>VLOOKUP(A935, Database!$A$2:$B$459, 2, FALSE)</f>
        <v>8 Days / 7 Nights</v>
      </c>
      <c r="D935" s="8">
        <f>VLOOKUP(A935, Database!$A$2:$C$459, 3, FALSE)</f>
        <v>2030</v>
      </c>
      <c r="E935" s="8">
        <f>Table1[[#This Row],[Price]]*0.75-Table1[[#This Row],[Cost per unit of resources]]</f>
        <v>1492.5</v>
      </c>
      <c r="F935" s="8">
        <f>VLOOKUP(IFERROR(VALUE(LEFT(C935, SEARCH(" ", C935)-1)), 0),Database!$E$2:$F$22, 2, FALSE)</f>
        <v>30</v>
      </c>
      <c r="G935">
        <f ca="1">RANDBETWEEN(Table1[[#This Row],[Minimum Demand]]-10, Table1[[#This Row],[Maximum Demand]]+10)</f>
        <v>84</v>
      </c>
      <c r="H935">
        <f>VLOOKUP(IFERROR(VALUE(LEFT(C935, SEARCH(" ", C935)-1)), 0),Database!$H$2:$I$22, 2, FALSE)</f>
        <v>33</v>
      </c>
      <c r="I935">
        <f>VLOOKUP(IFERROR(VALUE(LEFT(C935, SEARCH(" ", C935)-1)), 0),Database!$K$2:$L$22, 2, FALSE)</f>
        <v>85</v>
      </c>
      <c r="J93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24</v>
      </c>
      <c r="K935">
        <f t="shared" ca="1" si="14"/>
        <v>30</v>
      </c>
    </row>
    <row r="936" spans="1:11" x14ac:dyDescent="0.3">
      <c r="A936" t="s">
        <v>282</v>
      </c>
      <c r="B936" t="s">
        <v>462</v>
      </c>
      <c r="C936" t="str">
        <f>VLOOKUP(A936, Database!$A$2:$B$459, 2, FALSE)</f>
        <v>8 Days / 7 Nights</v>
      </c>
      <c r="D936" s="8">
        <f>VLOOKUP(A936, Database!$A$2:$C$459, 3, FALSE)</f>
        <v>2030</v>
      </c>
      <c r="E936" s="8">
        <f>Table1[[#This Row],[Price]]*0.75-Table1[[#This Row],[Cost per unit of resources]]</f>
        <v>1492.5</v>
      </c>
      <c r="F936" s="8">
        <f>VLOOKUP(IFERROR(VALUE(LEFT(C936, SEARCH(" ", C936)-1)), 0),Database!$E$2:$F$22, 2, FALSE)</f>
        <v>30</v>
      </c>
      <c r="G936">
        <f ca="1">RANDBETWEEN(Table1[[#This Row],[Minimum Demand]]-10, Table1[[#This Row],[Maximum Demand]]+10)</f>
        <v>57</v>
      </c>
      <c r="H936">
        <f>VLOOKUP(IFERROR(VALUE(LEFT(C936, SEARCH(" ", C936)-1)), 0),Database!$H$2:$I$22, 2, FALSE)</f>
        <v>33</v>
      </c>
      <c r="I936">
        <f>VLOOKUP(IFERROR(VALUE(LEFT(C936, SEARCH(" ", C936)-1)), 0),Database!$K$2:$L$22, 2, FALSE)</f>
        <v>85</v>
      </c>
      <c r="J93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936">
        <f t="shared" ca="1" si="14"/>
        <v>39</v>
      </c>
    </row>
    <row r="937" spans="1:11" x14ac:dyDescent="0.3">
      <c r="A937" t="s">
        <v>282</v>
      </c>
      <c r="B937" t="s">
        <v>463</v>
      </c>
      <c r="C937" t="str">
        <f>VLOOKUP(A937, Database!$A$2:$B$459, 2, FALSE)</f>
        <v>8 Days / 7 Nights</v>
      </c>
      <c r="D937" s="8">
        <f>VLOOKUP(A937, Database!$A$2:$C$459, 3, FALSE)</f>
        <v>2030</v>
      </c>
      <c r="E937" s="8">
        <f>Table1[[#This Row],[Price]]*0.75-Table1[[#This Row],[Cost per unit of resources]]</f>
        <v>1492.5</v>
      </c>
      <c r="F937" s="8">
        <f>VLOOKUP(IFERROR(VALUE(LEFT(C937, SEARCH(" ", C937)-1)), 0),Database!$E$2:$F$22, 2, FALSE)</f>
        <v>30</v>
      </c>
      <c r="G937">
        <f ca="1">RANDBETWEEN(Table1[[#This Row],[Minimum Demand]]-10, Table1[[#This Row],[Maximum Demand]]+10)</f>
        <v>89</v>
      </c>
      <c r="H937">
        <f>VLOOKUP(IFERROR(VALUE(LEFT(C937, SEARCH(" ", C937)-1)), 0),Database!$H$2:$I$22, 2, FALSE)</f>
        <v>33</v>
      </c>
      <c r="I937">
        <f>VLOOKUP(IFERROR(VALUE(LEFT(C937, SEARCH(" ", C937)-1)), 0),Database!$K$2:$L$22, 2, FALSE)</f>
        <v>85</v>
      </c>
      <c r="J93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937">
        <f t="shared" ca="1" si="14"/>
        <v>31</v>
      </c>
    </row>
    <row r="938" spans="1:11" x14ac:dyDescent="0.3">
      <c r="A938" t="s">
        <v>283</v>
      </c>
      <c r="B938" t="s">
        <v>460</v>
      </c>
      <c r="C938" t="str">
        <f>VLOOKUP(A938, Database!$A$2:$B$459, 2, FALSE)</f>
        <v>9 Days / 8 Nights</v>
      </c>
      <c r="D938" s="8">
        <f>VLOOKUP(A938, Database!$A$2:$C$459, 3, FALSE)</f>
        <v>2250</v>
      </c>
      <c r="E938" s="8">
        <f>Table1[[#This Row],[Price]]*0.75-Table1[[#This Row],[Cost per unit of resources]]</f>
        <v>1657.5</v>
      </c>
      <c r="F938" s="8">
        <f>VLOOKUP(IFERROR(VALUE(LEFT(C938, SEARCH(" ", C938)-1)), 0),Database!$E$2:$F$22, 2, FALSE)</f>
        <v>30</v>
      </c>
      <c r="G938">
        <f ca="1">RANDBETWEEN(Table1[[#This Row],[Minimum Demand]]-10, Table1[[#This Row],[Maximum Demand]]+10)</f>
        <v>29</v>
      </c>
      <c r="H938">
        <f>VLOOKUP(IFERROR(VALUE(LEFT(C938, SEARCH(" ", C938)-1)), 0),Database!$H$2:$I$22, 2, FALSE)</f>
        <v>33</v>
      </c>
      <c r="I938">
        <f>VLOOKUP(IFERROR(VALUE(LEFT(C938, SEARCH(" ", C938)-1)), 0),Database!$K$2:$L$22, 2, FALSE)</f>
        <v>85</v>
      </c>
      <c r="J93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938">
        <f t="shared" ca="1" si="14"/>
        <v>33</v>
      </c>
    </row>
    <row r="939" spans="1:11" x14ac:dyDescent="0.3">
      <c r="A939" t="s">
        <v>283</v>
      </c>
      <c r="B939" t="s">
        <v>461</v>
      </c>
      <c r="C939" t="str">
        <f>VLOOKUP(A939, Database!$A$2:$B$459, 2, FALSE)</f>
        <v>9 Days / 8 Nights</v>
      </c>
      <c r="D939" s="8">
        <f>VLOOKUP(A939, Database!$A$2:$C$459, 3, FALSE)</f>
        <v>2250</v>
      </c>
      <c r="E939" s="8">
        <f>Table1[[#This Row],[Price]]*0.75-Table1[[#This Row],[Cost per unit of resources]]</f>
        <v>1657.5</v>
      </c>
      <c r="F939" s="8">
        <f>VLOOKUP(IFERROR(VALUE(LEFT(C939, SEARCH(" ", C939)-1)), 0),Database!$E$2:$F$22, 2, FALSE)</f>
        <v>30</v>
      </c>
      <c r="G939">
        <f ca="1">RANDBETWEEN(Table1[[#This Row],[Minimum Demand]]-10, Table1[[#This Row],[Maximum Demand]]+10)</f>
        <v>35</v>
      </c>
      <c r="H939">
        <f>VLOOKUP(IFERROR(VALUE(LEFT(C939, SEARCH(" ", C939)-1)), 0),Database!$H$2:$I$22, 2, FALSE)</f>
        <v>33</v>
      </c>
      <c r="I939">
        <f>VLOOKUP(IFERROR(VALUE(LEFT(C939, SEARCH(" ", C939)-1)), 0),Database!$K$2:$L$22, 2, FALSE)</f>
        <v>85</v>
      </c>
      <c r="J93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939">
        <f t="shared" ca="1" si="14"/>
        <v>32</v>
      </c>
    </row>
    <row r="940" spans="1:11" x14ac:dyDescent="0.3">
      <c r="A940" t="s">
        <v>283</v>
      </c>
      <c r="B940" t="s">
        <v>462</v>
      </c>
      <c r="C940" t="str">
        <f>VLOOKUP(A940, Database!$A$2:$B$459, 2, FALSE)</f>
        <v>9 Days / 8 Nights</v>
      </c>
      <c r="D940" s="8">
        <f>VLOOKUP(A940, Database!$A$2:$C$459, 3, FALSE)</f>
        <v>2250</v>
      </c>
      <c r="E940" s="8">
        <f>Table1[[#This Row],[Price]]*0.75-Table1[[#This Row],[Cost per unit of resources]]</f>
        <v>1657.5</v>
      </c>
      <c r="F940" s="8">
        <f>VLOOKUP(IFERROR(VALUE(LEFT(C940, SEARCH(" ", C940)-1)), 0),Database!$E$2:$F$22, 2, FALSE)</f>
        <v>30</v>
      </c>
      <c r="G940">
        <f ca="1">RANDBETWEEN(Table1[[#This Row],[Minimum Demand]]-10, Table1[[#This Row],[Maximum Demand]]+10)</f>
        <v>54</v>
      </c>
      <c r="H940">
        <f>VLOOKUP(IFERROR(VALUE(LEFT(C940, SEARCH(" ", C940)-1)), 0),Database!$H$2:$I$22, 2, FALSE)</f>
        <v>33</v>
      </c>
      <c r="I940">
        <f>VLOOKUP(IFERROR(VALUE(LEFT(C940, SEARCH(" ", C940)-1)), 0),Database!$K$2:$L$22, 2, FALSE)</f>
        <v>85</v>
      </c>
      <c r="J94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940">
        <f t="shared" ca="1" si="14"/>
        <v>27</v>
      </c>
    </row>
    <row r="941" spans="1:11" x14ac:dyDescent="0.3">
      <c r="A941" t="s">
        <v>283</v>
      </c>
      <c r="B941" t="s">
        <v>463</v>
      </c>
      <c r="C941" t="str">
        <f>VLOOKUP(A941, Database!$A$2:$B$459, 2, FALSE)</f>
        <v>9 Days / 8 Nights</v>
      </c>
      <c r="D941" s="8">
        <f>VLOOKUP(A941, Database!$A$2:$C$459, 3, FALSE)</f>
        <v>2250</v>
      </c>
      <c r="E941" s="8">
        <f>Table1[[#This Row],[Price]]*0.75-Table1[[#This Row],[Cost per unit of resources]]</f>
        <v>1657.5</v>
      </c>
      <c r="F941" s="8">
        <f>VLOOKUP(IFERROR(VALUE(LEFT(C941, SEARCH(" ", C941)-1)), 0),Database!$E$2:$F$22, 2, FALSE)</f>
        <v>30</v>
      </c>
      <c r="G941">
        <f ca="1">RANDBETWEEN(Table1[[#This Row],[Minimum Demand]]-10, Table1[[#This Row],[Maximum Demand]]+10)</f>
        <v>28</v>
      </c>
      <c r="H941">
        <f>VLOOKUP(IFERROR(VALUE(LEFT(C941, SEARCH(" ", C941)-1)), 0),Database!$H$2:$I$22, 2, FALSE)</f>
        <v>33</v>
      </c>
      <c r="I941">
        <f>VLOOKUP(IFERROR(VALUE(LEFT(C941, SEARCH(" ", C941)-1)), 0),Database!$K$2:$L$22, 2, FALSE)</f>
        <v>85</v>
      </c>
      <c r="J94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941">
        <f t="shared" ca="1" si="14"/>
        <v>27</v>
      </c>
    </row>
    <row r="942" spans="1:11" x14ac:dyDescent="0.3">
      <c r="A942" t="s">
        <v>284</v>
      </c>
      <c r="B942" t="s">
        <v>460</v>
      </c>
      <c r="C942" t="str">
        <f>VLOOKUP(A942, Database!$A$2:$B$459, 2, FALSE)</f>
        <v>12 Days / 11 Nights</v>
      </c>
      <c r="D942" s="8">
        <f>VLOOKUP(A942, Database!$A$2:$C$459, 3, FALSE)</f>
        <v>2399</v>
      </c>
      <c r="E942" s="8">
        <f>Table1[[#This Row],[Price]]*0.75-Table1[[#This Row],[Cost per unit of resources]]</f>
        <v>1759.25</v>
      </c>
      <c r="F942" s="8">
        <f>VLOOKUP(IFERROR(VALUE(LEFT(C942, SEARCH(" ", C942)-1)), 0),Database!$E$2:$F$22, 2, FALSE)</f>
        <v>40</v>
      </c>
      <c r="G942">
        <f ca="1">RANDBETWEEN(Table1[[#This Row],[Minimum Demand]]-10, Table1[[#This Row],[Maximum Demand]]+10)</f>
        <v>59</v>
      </c>
      <c r="H942">
        <f>VLOOKUP(IFERROR(VALUE(LEFT(C942, SEARCH(" ", C942)-1)), 0),Database!$H$2:$I$22, 2, FALSE)</f>
        <v>28</v>
      </c>
      <c r="I942">
        <f>VLOOKUP(IFERROR(VALUE(LEFT(C942, SEARCH(" ", C942)-1)), 0),Database!$K$2:$L$22, 2, FALSE)</f>
        <v>55</v>
      </c>
      <c r="J94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942">
        <f t="shared" ca="1" si="14"/>
        <v>32</v>
      </c>
    </row>
    <row r="943" spans="1:11" x14ac:dyDescent="0.3">
      <c r="A943" t="s">
        <v>284</v>
      </c>
      <c r="B943" t="s">
        <v>461</v>
      </c>
      <c r="C943" t="str">
        <f>VLOOKUP(A943, Database!$A$2:$B$459, 2, FALSE)</f>
        <v>12 Days / 11 Nights</v>
      </c>
      <c r="D943" s="8">
        <f>VLOOKUP(A943, Database!$A$2:$C$459, 3, FALSE)</f>
        <v>2399</v>
      </c>
      <c r="E943" s="8">
        <f>Table1[[#This Row],[Price]]*0.75-Table1[[#This Row],[Cost per unit of resources]]</f>
        <v>1759.25</v>
      </c>
      <c r="F943" s="8">
        <f>VLOOKUP(IFERROR(VALUE(LEFT(C943, SEARCH(" ", C943)-1)), 0),Database!$E$2:$F$22, 2, FALSE)</f>
        <v>40</v>
      </c>
      <c r="G943">
        <f ca="1">RANDBETWEEN(Table1[[#This Row],[Minimum Demand]]-10, Table1[[#This Row],[Maximum Demand]]+10)</f>
        <v>63</v>
      </c>
      <c r="H943">
        <f>VLOOKUP(IFERROR(VALUE(LEFT(C943, SEARCH(" ", C943)-1)), 0),Database!$H$2:$I$22, 2, FALSE)</f>
        <v>28</v>
      </c>
      <c r="I943">
        <f>VLOOKUP(IFERROR(VALUE(LEFT(C943, SEARCH(" ", C943)-1)), 0),Database!$K$2:$L$22, 2, FALSE)</f>
        <v>55</v>
      </c>
      <c r="J94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943">
        <f t="shared" ca="1" si="14"/>
        <v>40</v>
      </c>
    </row>
    <row r="944" spans="1:11" x14ac:dyDescent="0.3">
      <c r="A944" t="s">
        <v>284</v>
      </c>
      <c r="B944" t="s">
        <v>462</v>
      </c>
      <c r="C944" t="str">
        <f>VLOOKUP(A944, Database!$A$2:$B$459, 2, FALSE)</f>
        <v>12 Days / 11 Nights</v>
      </c>
      <c r="D944" s="8">
        <f>VLOOKUP(A944, Database!$A$2:$C$459, 3, FALSE)</f>
        <v>2399</v>
      </c>
      <c r="E944" s="8">
        <f>Table1[[#This Row],[Price]]*0.75-Table1[[#This Row],[Cost per unit of resources]]</f>
        <v>1759.25</v>
      </c>
      <c r="F944" s="8">
        <f>VLOOKUP(IFERROR(VALUE(LEFT(C944, SEARCH(" ", C944)-1)), 0),Database!$E$2:$F$22, 2, FALSE)</f>
        <v>40</v>
      </c>
      <c r="G944">
        <f ca="1">RANDBETWEEN(Table1[[#This Row],[Minimum Demand]]-10, Table1[[#This Row],[Maximum Demand]]+10)</f>
        <v>50</v>
      </c>
      <c r="H944">
        <f>VLOOKUP(IFERROR(VALUE(LEFT(C944, SEARCH(" ", C944)-1)), 0),Database!$H$2:$I$22, 2, FALSE)</f>
        <v>28</v>
      </c>
      <c r="I944">
        <f>VLOOKUP(IFERROR(VALUE(LEFT(C944, SEARCH(" ", C944)-1)), 0),Database!$K$2:$L$22, 2, FALSE)</f>
        <v>55</v>
      </c>
      <c r="J94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23</v>
      </c>
      <c r="K944">
        <f t="shared" ca="1" si="14"/>
        <v>29</v>
      </c>
    </row>
    <row r="945" spans="1:11" x14ac:dyDescent="0.3">
      <c r="A945" t="s">
        <v>284</v>
      </c>
      <c r="B945" t="s">
        <v>463</v>
      </c>
      <c r="C945" t="str">
        <f>VLOOKUP(A945, Database!$A$2:$B$459, 2, FALSE)</f>
        <v>12 Days / 11 Nights</v>
      </c>
      <c r="D945" s="8">
        <f>VLOOKUP(A945, Database!$A$2:$C$459, 3, FALSE)</f>
        <v>2399</v>
      </c>
      <c r="E945" s="8">
        <f>Table1[[#This Row],[Price]]*0.75-Table1[[#This Row],[Cost per unit of resources]]</f>
        <v>1759.25</v>
      </c>
      <c r="F945" s="8">
        <f>VLOOKUP(IFERROR(VALUE(LEFT(C945, SEARCH(" ", C945)-1)), 0),Database!$E$2:$F$22, 2, FALSE)</f>
        <v>40</v>
      </c>
      <c r="G945">
        <f ca="1">RANDBETWEEN(Table1[[#This Row],[Minimum Demand]]-10, Table1[[#This Row],[Maximum Demand]]+10)</f>
        <v>53</v>
      </c>
      <c r="H945">
        <f>VLOOKUP(IFERROR(VALUE(LEFT(C945, SEARCH(" ", C945)-1)), 0),Database!$H$2:$I$22, 2, FALSE)</f>
        <v>28</v>
      </c>
      <c r="I945">
        <f>VLOOKUP(IFERROR(VALUE(LEFT(C945, SEARCH(" ", C945)-1)), 0),Database!$K$2:$L$22, 2, FALSE)</f>
        <v>55</v>
      </c>
      <c r="J94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28</v>
      </c>
      <c r="K945">
        <f t="shared" ca="1" si="14"/>
        <v>35</v>
      </c>
    </row>
    <row r="946" spans="1:11" x14ac:dyDescent="0.3">
      <c r="A946" t="s">
        <v>285</v>
      </c>
      <c r="B946" t="s">
        <v>460</v>
      </c>
      <c r="C946" t="str">
        <f>VLOOKUP(A946, Database!$A$2:$B$459, 2, FALSE)</f>
        <v>14 Days / 13 Nights</v>
      </c>
      <c r="D946" s="8">
        <f>VLOOKUP(A946, Database!$A$2:$C$459, 3, FALSE)</f>
        <v>2899</v>
      </c>
      <c r="E946" s="8">
        <f>Table1[[#This Row],[Price]]*0.75-Table1[[#This Row],[Cost per unit of resources]]</f>
        <v>2134.25</v>
      </c>
      <c r="F946" s="8">
        <f>VLOOKUP(IFERROR(VALUE(LEFT(C946, SEARCH(" ", C946)-1)), 0),Database!$E$2:$F$22, 2, FALSE)</f>
        <v>40</v>
      </c>
      <c r="G946">
        <f ca="1">RANDBETWEEN(Table1[[#This Row],[Minimum Demand]]-10, Table1[[#This Row],[Maximum Demand]]+10)</f>
        <v>24</v>
      </c>
      <c r="H946">
        <f>VLOOKUP(IFERROR(VALUE(LEFT(C946, SEARCH(" ", C946)-1)), 0),Database!$H$2:$I$22, 2, FALSE)</f>
        <v>28</v>
      </c>
      <c r="I946">
        <f>VLOOKUP(IFERROR(VALUE(LEFT(C946, SEARCH(" ", C946)-1)), 0),Database!$K$2:$L$22, 2, FALSE)</f>
        <v>55</v>
      </c>
      <c r="J94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946">
        <f t="shared" ca="1" si="14"/>
        <v>38</v>
      </c>
    </row>
    <row r="947" spans="1:11" x14ac:dyDescent="0.3">
      <c r="A947" t="s">
        <v>285</v>
      </c>
      <c r="B947" t="s">
        <v>461</v>
      </c>
      <c r="C947" t="str">
        <f>VLOOKUP(A947, Database!$A$2:$B$459, 2, FALSE)</f>
        <v>14 Days / 13 Nights</v>
      </c>
      <c r="D947" s="8">
        <f>VLOOKUP(A947, Database!$A$2:$C$459, 3, FALSE)</f>
        <v>2899</v>
      </c>
      <c r="E947" s="8">
        <f>Table1[[#This Row],[Price]]*0.75-Table1[[#This Row],[Cost per unit of resources]]</f>
        <v>2134.25</v>
      </c>
      <c r="F947" s="8">
        <f>VLOOKUP(IFERROR(VALUE(LEFT(C947, SEARCH(" ", C947)-1)), 0),Database!$E$2:$F$22, 2, FALSE)</f>
        <v>40</v>
      </c>
      <c r="G947">
        <f ca="1">RANDBETWEEN(Table1[[#This Row],[Minimum Demand]]-10, Table1[[#This Row],[Maximum Demand]]+10)</f>
        <v>18</v>
      </c>
      <c r="H947">
        <f>VLOOKUP(IFERROR(VALUE(LEFT(C947, SEARCH(" ", C947)-1)), 0),Database!$H$2:$I$22, 2, FALSE)</f>
        <v>28</v>
      </c>
      <c r="I947">
        <f>VLOOKUP(IFERROR(VALUE(LEFT(C947, SEARCH(" ", C947)-1)), 0),Database!$K$2:$L$22, 2, FALSE)</f>
        <v>55</v>
      </c>
      <c r="J94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947">
        <f t="shared" ca="1" si="14"/>
        <v>25</v>
      </c>
    </row>
    <row r="948" spans="1:11" x14ac:dyDescent="0.3">
      <c r="A948" t="s">
        <v>285</v>
      </c>
      <c r="B948" t="s">
        <v>462</v>
      </c>
      <c r="C948" t="str">
        <f>VLOOKUP(A948, Database!$A$2:$B$459, 2, FALSE)</f>
        <v>14 Days / 13 Nights</v>
      </c>
      <c r="D948" s="8">
        <f>VLOOKUP(A948, Database!$A$2:$C$459, 3, FALSE)</f>
        <v>2899</v>
      </c>
      <c r="E948" s="8">
        <f>Table1[[#This Row],[Price]]*0.75-Table1[[#This Row],[Cost per unit of resources]]</f>
        <v>2134.25</v>
      </c>
      <c r="F948" s="8">
        <f>VLOOKUP(IFERROR(VALUE(LEFT(C948, SEARCH(" ", C948)-1)), 0),Database!$E$2:$F$22, 2, FALSE)</f>
        <v>40</v>
      </c>
      <c r="G948">
        <f ca="1">RANDBETWEEN(Table1[[#This Row],[Minimum Demand]]-10, Table1[[#This Row],[Maximum Demand]]+10)</f>
        <v>64</v>
      </c>
      <c r="H948">
        <f>VLOOKUP(IFERROR(VALUE(LEFT(C948, SEARCH(" ", C948)-1)), 0),Database!$H$2:$I$22, 2, FALSE)</f>
        <v>28</v>
      </c>
      <c r="I948">
        <f>VLOOKUP(IFERROR(VALUE(LEFT(C948, SEARCH(" ", C948)-1)), 0),Database!$K$2:$L$22, 2, FALSE)</f>
        <v>55</v>
      </c>
      <c r="J94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948">
        <f t="shared" ca="1" si="14"/>
        <v>22</v>
      </c>
    </row>
    <row r="949" spans="1:11" x14ac:dyDescent="0.3">
      <c r="A949" t="s">
        <v>285</v>
      </c>
      <c r="B949" t="s">
        <v>463</v>
      </c>
      <c r="C949" t="str">
        <f>VLOOKUP(A949, Database!$A$2:$B$459, 2, FALSE)</f>
        <v>14 Days / 13 Nights</v>
      </c>
      <c r="D949" s="8">
        <f>VLOOKUP(A949, Database!$A$2:$C$459, 3, FALSE)</f>
        <v>2899</v>
      </c>
      <c r="E949" s="8">
        <f>Table1[[#This Row],[Price]]*0.75-Table1[[#This Row],[Cost per unit of resources]]</f>
        <v>2134.25</v>
      </c>
      <c r="F949" s="8">
        <f>VLOOKUP(IFERROR(VALUE(LEFT(C949, SEARCH(" ", C949)-1)), 0),Database!$E$2:$F$22, 2, FALSE)</f>
        <v>40</v>
      </c>
      <c r="G949">
        <f ca="1">RANDBETWEEN(Table1[[#This Row],[Minimum Demand]]-10, Table1[[#This Row],[Maximum Demand]]+10)</f>
        <v>43</v>
      </c>
      <c r="H949">
        <f>VLOOKUP(IFERROR(VALUE(LEFT(C949, SEARCH(" ", C949)-1)), 0),Database!$H$2:$I$22, 2, FALSE)</f>
        <v>28</v>
      </c>
      <c r="I949">
        <f>VLOOKUP(IFERROR(VALUE(LEFT(C949, SEARCH(" ", C949)-1)), 0),Database!$K$2:$L$22, 2, FALSE)</f>
        <v>55</v>
      </c>
      <c r="J94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949">
        <f t="shared" ca="1" si="14"/>
        <v>38</v>
      </c>
    </row>
    <row r="950" spans="1:11" x14ac:dyDescent="0.3">
      <c r="A950" t="s">
        <v>286</v>
      </c>
      <c r="B950" t="s">
        <v>460</v>
      </c>
      <c r="C950" t="str">
        <f>VLOOKUP(A950, Database!$A$2:$B$459, 2, FALSE)</f>
        <v>6 Days / 5 Nights</v>
      </c>
      <c r="D950" s="8">
        <f>VLOOKUP(A950, Database!$A$2:$C$459, 3, FALSE)</f>
        <v>730</v>
      </c>
      <c r="E950" s="8">
        <f>Table1[[#This Row],[Price]]*0.75-Table1[[#This Row],[Cost per unit of resources]]</f>
        <v>527.5</v>
      </c>
      <c r="F950" s="8">
        <f>VLOOKUP(IFERROR(VALUE(LEFT(C950, SEARCH(" ", C950)-1)), 0),Database!$E$2:$F$22, 2, FALSE)</f>
        <v>20</v>
      </c>
      <c r="G950">
        <f ca="1">RANDBETWEEN(Table1[[#This Row],[Minimum Demand]]-10, Table1[[#This Row],[Maximum Demand]]+10)</f>
        <v>66</v>
      </c>
      <c r="H950">
        <f>VLOOKUP(IFERROR(VALUE(LEFT(C950, SEARCH(" ", C950)-1)), 0),Database!$H$2:$I$22, 2, FALSE)</f>
        <v>50</v>
      </c>
      <c r="I950">
        <f>VLOOKUP(IFERROR(VALUE(LEFT(C950, SEARCH(" ", C950)-1)), 0),Database!$K$2:$L$22, 2, FALSE)</f>
        <v>105</v>
      </c>
      <c r="J95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950">
        <f t="shared" ca="1" si="14"/>
        <v>30</v>
      </c>
    </row>
    <row r="951" spans="1:11" x14ac:dyDescent="0.3">
      <c r="A951" t="s">
        <v>286</v>
      </c>
      <c r="B951" t="s">
        <v>461</v>
      </c>
      <c r="C951" t="str">
        <f>VLOOKUP(A951, Database!$A$2:$B$459, 2, FALSE)</f>
        <v>6 Days / 5 Nights</v>
      </c>
      <c r="D951" s="8">
        <f>VLOOKUP(A951, Database!$A$2:$C$459, 3, FALSE)</f>
        <v>730</v>
      </c>
      <c r="E951" s="8">
        <f>Table1[[#This Row],[Price]]*0.75-Table1[[#This Row],[Cost per unit of resources]]</f>
        <v>527.5</v>
      </c>
      <c r="F951" s="8">
        <f>VLOOKUP(IFERROR(VALUE(LEFT(C951, SEARCH(" ", C951)-1)), 0),Database!$E$2:$F$22, 2, FALSE)</f>
        <v>20</v>
      </c>
      <c r="G951">
        <f ca="1">RANDBETWEEN(Table1[[#This Row],[Minimum Demand]]-10, Table1[[#This Row],[Maximum Demand]]+10)</f>
        <v>94</v>
      </c>
      <c r="H951">
        <f>VLOOKUP(IFERROR(VALUE(LEFT(C951, SEARCH(" ", C951)-1)), 0),Database!$H$2:$I$22, 2, FALSE)</f>
        <v>50</v>
      </c>
      <c r="I951">
        <f>VLOOKUP(IFERROR(VALUE(LEFT(C951, SEARCH(" ", C951)-1)), 0),Database!$K$2:$L$22, 2, FALSE)</f>
        <v>105</v>
      </c>
      <c r="J95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951">
        <f t="shared" ca="1" si="14"/>
        <v>22</v>
      </c>
    </row>
    <row r="952" spans="1:11" x14ac:dyDescent="0.3">
      <c r="A952" t="s">
        <v>286</v>
      </c>
      <c r="B952" t="s">
        <v>462</v>
      </c>
      <c r="C952" t="str">
        <f>VLOOKUP(A952, Database!$A$2:$B$459, 2, FALSE)</f>
        <v>6 Days / 5 Nights</v>
      </c>
      <c r="D952" s="8">
        <f>VLOOKUP(A952, Database!$A$2:$C$459, 3, FALSE)</f>
        <v>730</v>
      </c>
      <c r="E952" s="8">
        <f>Table1[[#This Row],[Price]]*0.75-Table1[[#This Row],[Cost per unit of resources]]</f>
        <v>527.5</v>
      </c>
      <c r="F952" s="8">
        <f>VLOOKUP(IFERROR(VALUE(LEFT(C952, SEARCH(" ", C952)-1)), 0),Database!$E$2:$F$22, 2, FALSE)</f>
        <v>20</v>
      </c>
      <c r="G952">
        <f ca="1">RANDBETWEEN(Table1[[#This Row],[Minimum Demand]]-10, Table1[[#This Row],[Maximum Demand]]+10)</f>
        <v>81</v>
      </c>
      <c r="H952">
        <f>VLOOKUP(IFERROR(VALUE(LEFT(C952, SEARCH(" ", C952)-1)), 0),Database!$H$2:$I$22, 2, FALSE)</f>
        <v>50</v>
      </c>
      <c r="I952">
        <f>VLOOKUP(IFERROR(VALUE(LEFT(C952, SEARCH(" ", C952)-1)), 0),Database!$K$2:$L$22, 2, FALSE)</f>
        <v>105</v>
      </c>
      <c r="J95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952">
        <f t="shared" ca="1" si="14"/>
        <v>20</v>
      </c>
    </row>
    <row r="953" spans="1:11" x14ac:dyDescent="0.3">
      <c r="A953" t="s">
        <v>286</v>
      </c>
      <c r="B953" t="s">
        <v>463</v>
      </c>
      <c r="C953" t="str">
        <f>VLOOKUP(A953, Database!$A$2:$B$459, 2, FALSE)</f>
        <v>6 Days / 5 Nights</v>
      </c>
      <c r="D953" s="8">
        <f>VLOOKUP(A953, Database!$A$2:$C$459, 3, FALSE)</f>
        <v>730</v>
      </c>
      <c r="E953" s="8">
        <f>Table1[[#This Row],[Price]]*0.75-Table1[[#This Row],[Cost per unit of resources]]</f>
        <v>527.5</v>
      </c>
      <c r="F953" s="8">
        <f>VLOOKUP(IFERROR(VALUE(LEFT(C953, SEARCH(" ", C953)-1)), 0),Database!$E$2:$F$22, 2, FALSE)</f>
        <v>20</v>
      </c>
      <c r="G953">
        <f ca="1">RANDBETWEEN(Table1[[#This Row],[Minimum Demand]]-10, Table1[[#This Row],[Maximum Demand]]+10)</f>
        <v>46</v>
      </c>
      <c r="H953">
        <f>VLOOKUP(IFERROR(VALUE(LEFT(C953, SEARCH(" ", C953)-1)), 0),Database!$H$2:$I$22, 2, FALSE)</f>
        <v>50</v>
      </c>
      <c r="I953">
        <f>VLOOKUP(IFERROR(VALUE(LEFT(C953, SEARCH(" ", C953)-1)), 0),Database!$K$2:$L$22, 2, FALSE)</f>
        <v>105</v>
      </c>
      <c r="J95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953">
        <f t="shared" ca="1" si="14"/>
        <v>29</v>
      </c>
    </row>
    <row r="954" spans="1:11" x14ac:dyDescent="0.3">
      <c r="A954" t="s">
        <v>287</v>
      </c>
      <c r="B954" t="s">
        <v>460</v>
      </c>
      <c r="C954" t="str">
        <f>VLOOKUP(A954, Database!$A$2:$B$459, 2, FALSE)</f>
        <v>8 Days / 7 Nights</v>
      </c>
      <c r="D954" s="8">
        <f>VLOOKUP(A954, Database!$A$2:$C$459, 3, FALSE)</f>
        <v>1110</v>
      </c>
      <c r="E954" s="8">
        <f>Table1[[#This Row],[Price]]*0.75-Table1[[#This Row],[Cost per unit of resources]]</f>
        <v>802.5</v>
      </c>
      <c r="F954" s="8">
        <f>VLOOKUP(IFERROR(VALUE(LEFT(C954, SEARCH(" ", C954)-1)), 0),Database!$E$2:$F$22, 2, FALSE)</f>
        <v>30</v>
      </c>
      <c r="G954">
        <f ca="1">RANDBETWEEN(Table1[[#This Row],[Minimum Demand]]-10, Table1[[#This Row],[Maximum Demand]]+10)</f>
        <v>48</v>
      </c>
      <c r="H954">
        <f>VLOOKUP(IFERROR(VALUE(LEFT(C954, SEARCH(" ", C954)-1)), 0),Database!$H$2:$I$22, 2, FALSE)</f>
        <v>33</v>
      </c>
      <c r="I954">
        <f>VLOOKUP(IFERROR(VALUE(LEFT(C954, SEARCH(" ", C954)-1)), 0),Database!$K$2:$L$22, 2, FALSE)</f>
        <v>85</v>
      </c>
      <c r="J95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954">
        <f t="shared" ca="1" si="14"/>
        <v>23</v>
      </c>
    </row>
    <row r="955" spans="1:11" x14ac:dyDescent="0.3">
      <c r="A955" t="s">
        <v>287</v>
      </c>
      <c r="B955" t="s">
        <v>461</v>
      </c>
      <c r="C955" t="str">
        <f>VLOOKUP(A955, Database!$A$2:$B$459, 2, FALSE)</f>
        <v>8 Days / 7 Nights</v>
      </c>
      <c r="D955" s="8">
        <f>VLOOKUP(A955, Database!$A$2:$C$459, 3, FALSE)</f>
        <v>1110</v>
      </c>
      <c r="E955" s="8">
        <f>Table1[[#This Row],[Price]]*0.75-Table1[[#This Row],[Cost per unit of resources]]</f>
        <v>802.5</v>
      </c>
      <c r="F955" s="8">
        <f>VLOOKUP(IFERROR(VALUE(LEFT(C955, SEARCH(" ", C955)-1)), 0),Database!$E$2:$F$22, 2, FALSE)</f>
        <v>30</v>
      </c>
      <c r="G955">
        <f ca="1">RANDBETWEEN(Table1[[#This Row],[Minimum Demand]]-10, Table1[[#This Row],[Maximum Demand]]+10)</f>
        <v>35</v>
      </c>
      <c r="H955">
        <f>VLOOKUP(IFERROR(VALUE(LEFT(C955, SEARCH(" ", C955)-1)), 0),Database!$H$2:$I$22, 2, FALSE)</f>
        <v>33</v>
      </c>
      <c r="I955">
        <f>VLOOKUP(IFERROR(VALUE(LEFT(C955, SEARCH(" ", C955)-1)), 0),Database!$K$2:$L$22, 2, FALSE)</f>
        <v>85</v>
      </c>
      <c r="J95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955">
        <f t="shared" ca="1" si="14"/>
        <v>35</v>
      </c>
    </row>
    <row r="956" spans="1:11" x14ac:dyDescent="0.3">
      <c r="A956" t="s">
        <v>287</v>
      </c>
      <c r="B956" t="s">
        <v>462</v>
      </c>
      <c r="C956" t="str">
        <f>VLOOKUP(A956, Database!$A$2:$B$459, 2, FALSE)</f>
        <v>8 Days / 7 Nights</v>
      </c>
      <c r="D956" s="8">
        <f>VLOOKUP(A956, Database!$A$2:$C$459, 3, FALSE)</f>
        <v>1110</v>
      </c>
      <c r="E956" s="8">
        <f>Table1[[#This Row],[Price]]*0.75-Table1[[#This Row],[Cost per unit of resources]]</f>
        <v>802.5</v>
      </c>
      <c r="F956" s="8">
        <f>VLOOKUP(IFERROR(VALUE(LEFT(C956, SEARCH(" ", C956)-1)), 0),Database!$E$2:$F$22, 2, FALSE)</f>
        <v>30</v>
      </c>
      <c r="G956">
        <f ca="1">RANDBETWEEN(Table1[[#This Row],[Minimum Demand]]-10, Table1[[#This Row],[Maximum Demand]]+10)</f>
        <v>66</v>
      </c>
      <c r="H956">
        <f>VLOOKUP(IFERROR(VALUE(LEFT(C956, SEARCH(" ", C956)-1)), 0),Database!$H$2:$I$22, 2, FALSE)</f>
        <v>33</v>
      </c>
      <c r="I956">
        <f>VLOOKUP(IFERROR(VALUE(LEFT(C956, SEARCH(" ", C956)-1)), 0),Database!$K$2:$L$22, 2, FALSE)</f>
        <v>85</v>
      </c>
      <c r="J95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956">
        <f t="shared" ca="1" si="14"/>
        <v>31</v>
      </c>
    </row>
    <row r="957" spans="1:11" x14ac:dyDescent="0.3">
      <c r="A957" t="s">
        <v>287</v>
      </c>
      <c r="B957" t="s">
        <v>463</v>
      </c>
      <c r="C957" t="str">
        <f>VLOOKUP(A957, Database!$A$2:$B$459, 2, FALSE)</f>
        <v>8 Days / 7 Nights</v>
      </c>
      <c r="D957" s="8">
        <f>VLOOKUP(A957, Database!$A$2:$C$459, 3, FALSE)</f>
        <v>1110</v>
      </c>
      <c r="E957" s="8">
        <f>Table1[[#This Row],[Price]]*0.75-Table1[[#This Row],[Cost per unit of resources]]</f>
        <v>802.5</v>
      </c>
      <c r="F957" s="8">
        <f>VLOOKUP(IFERROR(VALUE(LEFT(C957, SEARCH(" ", C957)-1)), 0),Database!$E$2:$F$22, 2, FALSE)</f>
        <v>30</v>
      </c>
      <c r="G957">
        <f ca="1">RANDBETWEEN(Table1[[#This Row],[Minimum Demand]]-10, Table1[[#This Row],[Maximum Demand]]+10)</f>
        <v>54</v>
      </c>
      <c r="H957">
        <f>VLOOKUP(IFERROR(VALUE(LEFT(C957, SEARCH(" ", C957)-1)), 0),Database!$H$2:$I$22, 2, FALSE)</f>
        <v>33</v>
      </c>
      <c r="I957">
        <f>VLOOKUP(IFERROR(VALUE(LEFT(C957, SEARCH(" ", C957)-1)), 0),Database!$K$2:$L$22, 2, FALSE)</f>
        <v>85</v>
      </c>
      <c r="J95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957">
        <f t="shared" ca="1" si="14"/>
        <v>22</v>
      </c>
    </row>
    <row r="958" spans="1:11" x14ac:dyDescent="0.3">
      <c r="A958" t="s">
        <v>288</v>
      </c>
      <c r="B958" t="s">
        <v>460</v>
      </c>
      <c r="C958" t="str">
        <f>VLOOKUP(A958, Database!$A$2:$B$459, 2, FALSE)</f>
        <v>11 Days / 10 Nights</v>
      </c>
      <c r="D958" s="8">
        <f>VLOOKUP(A958, Database!$A$2:$C$459, 3, FALSE)</f>
        <v>1640</v>
      </c>
      <c r="E958" s="8">
        <f>Table1[[#This Row],[Price]]*0.75-Table1[[#This Row],[Cost per unit of resources]]</f>
        <v>1200</v>
      </c>
      <c r="F958" s="8">
        <f>VLOOKUP(IFERROR(VALUE(LEFT(C958, SEARCH(" ", C958)-1)), 0),Database!$E$2:$F$22, 2, FALSE)</f>
        <v>30</v>
      </c>
      <c r="G958">
        <f ca="1">RANDBETWEEN(Table1[[#This Row],[Minimum Demand]]-10, Table1[[#This Row],[Maximum Demand]]+10)</f>
        <v>90</v>
      </c>
      <c r="H958">
        <f>VLOOKUP(IFERROR(VALUE(LEFT(C958, SEARCH(" ", C958)-1)), 0),Database!$H$2:$I$22, 2, FALSE)</f>
        <v>33</v>
      </c>
      <c r="I958">
        <f>VLOOKUP(IFERROR(VALUE(LEFT(C958, SEARCH(" ", C958)-1)), 0),Database!$K$2:$L$22, 2, FALSE)</f>
        <v>85</v>
      </c>
      <c r="J95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958">
        <f t="shared" ca="1" si="14"/>
        <v>34</v>
      </c>
    </row>
    <row r="959" spans="1:11" x14ac:dyDescent="0.3">
      <c r="A959" t="s">
        <v>288</v>
      </c>
      <c r="B959" t="s">
        <v>461</v>
      </c>
      <c r="C959" t="str">
        <f>VLOOKUP(A959, Database!$A$2:$B$459, 2, FALSE)</f>
        <v>11 Days / 10 Nights</v>
      </c>
      <c r="D959" s="8">
        <f>VLOOKUP(A959, Database!$A$2:$C$459, 3, FALSE)</f>
        <v>1640</v>
      </c>
      <c r="E959" s="8">
        <f>Table1[[#This Row],[Price]]*0.75-Table1[[#This Row],[Cost per unit of resources]]</f>
        <v>1200</v>
      </c>
      <c r="F959" s="8">
        <f>VLOOKUP(IFERROR(VALUE(LEFT(C959, SEARCH(" ", C959)-1)), 0),Database!$E$2:$F$22, 2, FALSE)</f>
        <v>30</v>
      </c>
      <c r="G959">
        <f ca="1">RANDBETWEEN(Table1[[#This Row],[Minimum Demand]]-10, Table1[[#This Row],[Maximum Demand]]+10)</f>
        <v>70</v>
      </c>
      <c r="H959">
        <f>VLOOKUP(IFERROR(VALUE(LEFT(C959, SEARCH(" ", C959)-1)), 0),Database!$H$2:$I$22, 2, FALSE)</f>
        <v>33</v>
      </c>
      <c r="I959">
        <f>VLOOKUP(IFERROR(VALUE(LEFT(C959, SEARCH(" ", C959)-1)), 0),Database!$K$2:$L$22, 2, FALSE)</f>
        <v>85</v>
      </c>
      <c r="J95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959">
        <f t="shared" ca="1" si="14"/>
        <v>37</v>
      </c>
    </row>
    <row r="960" spans="1:11" x14ac:dyDescent="0.3">
      <c r="A960" t="s">
        <v>288</v>
      </c>
      <c r="B960" t="s">
        <v>462</v>
      </c>
      <c r="C960" t="str">
        <f>VLOOKUP(A960, Database!$A$2:$B$459, 2, FALSE)</f>
        <v>11 Days / 10 Nights</v>
      </c>
      <c r="D960" s="8">
        <f>VLOOKUP(A960, Database!$A$2:$C$459, 3, FALSE)</f>
        <v>1640</v>
      </c>
      <c r="E960" s="8">
        <f>Table1[[#This Row],[Price]]*0.75-Table1[[#This Row],[Cost per unit of resources]]</f>
        <v>1200</v>
      </c>
      <c r="F960" s="8">
        <f>VLOOKUP(IFERROR(VALUE(LEFT(C960, SEARCH(" ", C960)-1)), 0),Database!$E$2:$F$22, 2, FALSE)</f>
        <v>30</v>
      </c>
      <c r="G960">
        <f ca="1">RANDBETWEEN(Table1[[#This Row],[Minimum Demand]]-10, Table1[[#This Row],[Maximum Demand]]+10)</f>
        <v>84</v>
      </c>
      <c r="H960">
        <f>VLOOKUP(IFERROR(VALUE(LEFT(C960, SEARCH(" ", C960)-1)), 0),Database!$H$2:$I$22, 2, FALSE)</f>
        <v>33</v>
      </c>
      <c r="I960">
        <f>VLOOKUP(IFERROR(VALUE(LEFT(C960, SEARCH(" ", C960)-1)), 0),Database!$K$2:$L$22, 2, FALSE)</f>
        <v>85</v>
      </c>
      <c r="J96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22</v>
      </c>
      <c r="K960">
        <f t="shared" ca="1" si="14"/>
        <v>27</v>
      </c>
    </row>
    <row r="961" spans="1:11" x14ac:dyDescent="0.3">
      <c r="A961" t="s">
        <v>288</v>
      </c>
      <c r="B961" t="s">
        <v>463</v>
      </c>
      <c r="C961" t="str">
        <f>VLOOKUP(A961, Database!$A$2:$B$459, 2, FALSE)</f>
        <v>11 Days / 10 Nights</v>
      </c>
      <c r="D961" s="8">
        <f>VLOOKUP(A961, Database!$A$2:$C$459, 3, FALSE)</f>
        <v>1640</v>
      </c>
      <c r="E961" s="8">
        <f>Table1[[#This Row],[Price]]*0.75-Table1[[#This Row],[Cost per unit of resources]]</f>
        <v>1200</v>
      </c>
      <c r="F961" s="8">
        <f>VLOOKUP(IFERROR(VALUE(LEFT(C961, SEARCH(" ", C961)-1)), 0),Database!$E$2:$F$22, 2, FALSE)</f>
        <v>30</v>
      </c>
      <c r="G961">
        <f ca="1">RANDBETWEEN(Table1[[#This Row],[Minimum Demand]]-10, Table1[[#This Row],[Maximum Demand]]+10)</f>
        <v>23</v>
      </c>
      <c r="H961">
        <f>VLOOKUP(IFERROR(VALUE(LEFT(C961, SEARCH(" ", C961)-1)), 0),Database!$H$2:$I$22, 2, FALSE)</f>
        <v>33</v>
      </c>
      <c r="I961">
        <f>VLOOKUP(IFERROR(VALUE(LEFT(C961, SEARCH(" ", C961)-1)), 0),Database!$K$2:$L$22, 2, FALSE)</f>
        <v>85</v>
      </c>
      <c r="J96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961">
        <f t="shared" ca="1" si="14"/>
        <v>35</v>
      </c>
    </row>
    <row r="962" spans="1:11" x14ac:dyDescent="0.3">
      <c r="A962" t="s">
        <v>289</v>
      </c>
      <c r="B962" t="s">
        <v>460</v>
      </c>
      <c r="C962" t="str">
        <f>VLOOKUP(A962, Database!$A$2:$B$459, 2, FALSE)</f>
        <v>11 Days / 10 Nights</v>
      </c>
      <c r="D962" s="8">
        <f>VLOOKUP(A962, Database!$A$2:$C$459, 3, FALSE)</f>
        <v>1550</v>
      </c>
      <c r="E962" s="8">
        <f>Table1[[#This Row],[Price]]*0.75-Table1[[#This Row],[Cost per unit of resources]]</f>
        <v>1132.5</v>
      </c>
      <c r="F962" s="8">
        <f>VLOOKUP(IFERROR(VALUE(LEFT(C962, SEARCH(" ", C962)-1)), 0),Database!$E$2:$F$22, 2, FALSE)</f>
        <v>30</v>
      </c>
      <c r="G962">
        <f ca="1">RANDBETWEEN(Table1[[#This Row],[Minimum Demand]]-10, Table1[[#This Row],[Maximum Demand]]+10)</f>
        <v>47</v>
      </c>
      <c r="H962">
        <f>VLOOKUP(IFERROR(VALUE(LEFT(C962, SEARCH(" ", C962)-1)), 0),Database!$H$2:$I$22, 2, FALSE)</f>
        <v>33</v>
      </c>
      <c r="I962">
        <f>VLOOKUP(IFERROR(VALUE(LEFT(C962, SEARCH(" ", C962)-1)), 0),Database!$K$2:$L$22, 2, FALSE)</f>
        <v>85</v>
      </c>
      <c r="J96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962">
        <f t="shared" ref="K962:K1025" ca="1" si="15">RANDBETWEEN(20, 40)</f>
        <v>33</v>
      </c>
    </row>
    <row r="963" spans="1:11" x14ac:dyDescent="0.3">
      <c r="A963" t="s">
        <v>289</v>
      </c>
      <c r="B963" t="s">
        <v>461</v>
      </c>
      <c r="C963" t="str">
        <f>VLOOKUP(A963, Database!$A$2:$B$459, 2, FALSE)</f>
        <v>11 Days / 10 Nights</v>
      </c>
      <c r="D963" s="8">
        <f>VLOOKUP(A963, Database!$A$2:$C$459, 3, FALSE)</f>
        <v>1550</v>
      </c>
      <c r="E963" s="8">
        <f>Table1[[#This Row],[Price]]*0.75-Table1[[#This Row],[Cost per unit of resources]]</f>
        <v>1132.5</v>
      </c>
      <c r="F963" s="8">
        <f>VLOOKUP(IFERROR(VALUE(LEFT(C963, SEARCH(" ", C963)-1)), 0),Database!$E$2:$F$22, 2, FALSE)</f>
        <v>30</v>
      </c>
      <c r="G963">
        <f ca="1">RANDBETWEEN(Table1[[#This Row],[Minimum Demand]]-10, Table1[[#This Row],[Maximum Demand]]+10)</f>
        <v>27</v>
      </c>
      <c r="H963">
        <f>VLOOKUP(IFERROR(VALUE(LEFT(C963, SEARCH(" ", C963)-1)), 0),Database!$H$2:$I$22, 2, FALSE)</f>
        <v>33</v>
      </c>
      <c r="I963">
        <f>VLOOKUP(IFERROR(VALUE(LEFT(C963, SEARCH(" ", C963)-1)), 0),Database!$K$2:$L$22, 2, FALSE)</f>
        <v>85</v>
      </c>
      <c r="J96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963">
        <f t="shared" ca="1" si="15"/>
        <v>33</v>
      </c>
    </row>
    <row r="964" spans="1:11" x14ac:dyDescent="0.3">
      <c r="A964" t="s">
        <v>289</v>
      </c>
      <c r="B964" t="s">
        <v>462</v>
      </c>
      <c r="C964" t="str">
        <f>VLOOKUP(A964, Database!$A$2:$B$459, 2, FALSE)</f>
        <v>11 Days / 10 Nights</v>
      </c>
      <c r="D964" s="8">
        <f>VLOOKUP(A964, Database!$A$2:$C$459, 3, FALSE)</f>
        <v>1550</v>
      </c>
      <c r="E964" s="8">
        <f>Table1[[#This Row],[Price]]*0.75-Table1[[#This Row],[Cost per unit of resources]]</f>
        <v>1132.5</v>
      </c>
      <c r="F964" s="8">
        <f>VLOOKUP(IFERROR(VALUE(LEFT(C964, SEARCH(" ", C964)-1)), 0),Database!$E$2:$F$22, 2, FALSE)</f>
        <v>30</v>
      </c>
      <c r="G964">
        <f ca="1">RANDBETWEEN(Table1[[#This Row],[Minimum Demand]]-10, Table1[[#This Row],[Maximum Demand]]+10)</f>
        <v>61</v>
      </c>
      <c r="H964">
        <f>VLOOKUP(IFERROR(VALUE(LEFT(C964, SEARCH(" ", C964)-1)), 0),Database!$H$2:$I$22, 2, FALSE)</f>
        <v>33</v>
      </c>
      <c r="I964">
        <f>VLOOKUP(IFERROR(VALUE(LEFT(C964, SEARCH(" ", C964)-1)), 0),Database!$K$2:$L$22, 2, FALSE)</f>
        <v>85</v>
      </c>
      <c r="J96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964">
        <f t="shared" ca="1" si="15"/>
        <v>28</v>
      </c>
    </row>
    <row r="965" spans="1:11" x14ac:dyDescent="0.3">
      <c r="A965" t="s">
        <v>289</v>
      </c>
      <c r="B965" t="s">
        <v>463</v>
      </c>
      <c r="C965" t="str">
        <f>VLOOKUP(A965, Database!$A$2:$B$459, 2, FALSE)</f>
        <v>11 Days / 10 Nights</v>
      </c>
      <c r="D965" s="8">
        <f>VLOOKUP(A965, Database!$A$2:$C$459, 3, FALSE)</f>
        <v>1550</v>
      </c>
      <c r="E965" s="8">
        <f>Table1[[#This Row],[Price]]*0.75-Table1[[#This Row],[Cost per unit of resources]]</f>
        <v>1132.5</v>
      </c>
      <c r="F965" s="8">
        <f>VLOOKUP(IFERROR(VALUE(LEFT(C965, SEARCH(" ", C965)-1)), 0),Database!$E$2:$F$22, 2, FALSE)</f>
        <v>30</v>
      </c>
      <c r="G965">
        <f ca="1">RANDBETWEEN(Table1[[#This Row],[Minimum Demand]]-10, Table1[[#This Row],[Maximum Demand]]+10)</f>
        <v>93</v>
      </c>
      <c r="H965">
        <f>VLOOKUP(IFERROR(VALUE(LEFT(C965, SEARCH(" ", C965)-1)), 0),Database!$H$2:$I$22, 2, FALSE)</f>
        <v>33</v>
      </c>
      <c r="I965">
        <f>VLOOKUP(IFERROR(VALUE(LEFT(C965, SEARCH(" ", C965)-1)), 0),Database!$K$2:$L$22, 2, FALSE)</f>
        <v>85</v>
      </c>
      <c r="J96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965">
        <f t="shared" ca="1" si="15"/>
        <v>23</v>
      </c>
    </row>
    <row r="966" spans="1:11" x14ac:dyDescent="0.3">
      <c r="A966" t="s">
        <v>290</v>
      </c>
      <c r="B966" t="s">
        <v>460</v>
      </c>
      <c r="C966" t="str">
        <f>VLOOKUP(A966, Database!$A$2:$B$459, 2, FALSE)</f>
        <v>12 Days / 11 Nights</v>
      </c>
      <c r="D966" s="8">
        <f>VLOOKUP(A966, Database!$A$2:$C$459, 3, FALSE)</f>
        <v>1745</v>
      </c>
      <c r="E966" s="8">
        <f>Table1[[#This Row],[Price]]*0.75-Table1[[#This Row],[Cost per unit of resources]]</f>
        <v>1268.75</v>
      </c>
      <c r="F966" s="8">
        <f>VLOOKUP(IFERROR(VALUE(LEFT(C966, SEARCH(" ", C966)-1)), 0),Database!$E$2:$F$22, 2, FALSE)</f>
        <v>40</v>
      </c>
      <c r="G966">
        <f ca="1">RANDBETWEEN(Table1[[#This Row],[Minimum Demand]]-10, Table1[[#This Row],[Maximum Demand]]+10)</f>
        <v>55</v>
      </c>
      <c r="H966">
        <f>VLOOKUP(IFERROR(VALUE(LEFT(C966, SEARCH(" ", C966)-1)), 0),Database!$H$2:$I$22, 2, FALSE)</f>
        <v>28</v>
      </c>
      <c r="I966">
        <f>VLOOKUP(IFERROR(VALUE(LEFT(C966, SEARCH(" ", C966)-1)), 0),Database!$K$2:$L$22, 2, FALSE)</f>
        <v>55</v>
      </c>
      <c r="J96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966">
        <f t="shared" ca="1" si="15"/>
        <v>29</v>
      </c>
    </row>
    <row r="967" spans="1:11" x14ac:dyDescent="0.3">
      <c r="A967" t="s">
        <v>290</v>
      </c>
      <c r="B967" t="s">
        <v>461</v>
      </c>
      <c r="C967" t="str">
        <f>VLOOKUP(A967, Database!$A$2:$B$459, 2, FALSE)</f>
        <v>12 Days / 11 Nights</v>
      </c>
      <c r="D967" s="8">
        <f>VLOOKUP(A967, Database!$A$2:$C$459, 3, FALSE)</f>
        <v>1745</v>
      </c>
      <c r="E967" s="8">
        <f>Table1[[#This Row],[Price]]*0.75-Table1[[#This Row],[Cost per unit of resources]]</f>
        <v>1268.75</v>
      </c>
      <c r="F967" s="8">
        <f>VLOOKUP(IFERROR(VALUE(LEFT(C967, SEARCH(" ", C967)-1)), 0),Database!$E$2:$F$22, 2, FALSE)</f>
        <v>40</v>
      </c>
      <c r="G967">
        <f ca="1">RANDBETWEEN(Table1[[#This Row],[Minimum Demand]]-10, Table1[[#This Row],[Maximum Demand]]+10)</f>
        <v>34</v>
      </c>
      <c r="H967">
        <f>VLOOKUP(IFERROR(VALUE(LEFT(C967, SEARCH(" ", C967)-1)), 0),Database!$H$2:$I$22, 2, FALSE)</f>
        <v>28</v>
      </c>
      <c r="I967">
        <f>VLOOKUP(IFERROR(VALUE(LEFT(C967, SEARCH(" ", C967)-1)), 0),Database!$K$2:$L$22, 2, FALSE)</f>
        <v>55</v>
      </c>
      <c r="J96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967">
        <f t="shared" ca="1" si="15"/>
        <v>26</v>
      </c>
    </row>
    <row r="968" spans="1:11" x14ac:dyDescent="0.3">
      <c r="A968" t="s">
        <v>290</v>
      </c>
      <c r="B968" t="s">
        <v>462</v>
      </c>
      <c r="C968" t="str">
        <f>VLOOKUP(A968, Database!$A$2:$B$459, 2, FALSE)</f>
        <v>12 Days / 11 Nights</v>
      </c>
      <c r="D968" s="8">
        <f>VLOOKUP(A968, Database!$A$2:$C$459, 3, FALSE)</f>
        <v>1745</v>
      </c>
      <c r="E968" s="8">
        <f>Table1[[#This Row],[Price]]*0.75-Table1[[#This Row],[Cost per unit of resources]]</f>
        <v>1268.75</v>
      </c>
      <c r="F968" s="8">
        <f>VLOOKUP(IFERROR(VALUE(LEFT(C968, SEARCH(" ", C968)-1)), 0),Database!$E$2:$F$22, 2, FALSE)</f>
        <v>40</v>
      </c>
      <c r="G968">
        <f ca="1">RANDBETWEEN(Table1[[#This Row],[Minimum Demand]]-10, Table1[[#This Row],[Maximum Demand]]+10)</f>
        <v>50</v>
      </c>
      <c r="H968">
        <f>VLOOKUP(IFERROR(VALUE(LEFT(C968, SEARCH(" ", C968)-1)), 0),Database!$H$2:$I$22, 2, FALSE)</f>
        <v>28</v>
      </c>
      <c r="I968">
        <f>VLOOKUP(IFERROR(VALUE(LEFT(C968, SEARCH(" ", C968)-1)), 0),Database!$K$2:$L$22, 2, FALSE)</f>
        <v>55</v>
      </c>
      <c r="J96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24</v>
      </c>
      <c r="K968">
        <f t="shared" ca="1" si="15"/>
        <v>30</v>
      </c>
    </row>
    <row r="969" spans="1:11" x14ac:dyDescent="0.3">
      <c r="A969" t="s">
        <v>290</v>
      </c>
      <c r="B969" t="s">
        <v>463</v>
      </c>
      <c r="C969" t="str">
        <f>VLOOKUP(A969, Database!$A$2:$B$459, 2, FALSE)</f>
        <v>12 Days / 11 Nights</v>
      </c>
      <c r="D969" s="8">
        <f>VLOOKUP(A969, Database!$A$2:$C$459, 3, FALSE)</f>
        <v>1745</v>
      </c>
      <c r="E969" s="8">
        <f>Table1[[#This Row],[Price]]*0.75-Table1[[#This Row],[Cost per unit of resources]]</f>
        <v>1268.75</v>
      </c>
      <c r="F969" s="8">
        <f>VLOOKUP(IFERROR(VALUE(LEFT(C969, SEARCH(" ", C969)-1)), 0),Database!$E$2:$F$22, 2, FALSE)</f>
        <v>40</v>
      </c>
      <c r="G969">
        <f ca="1">RANDBETWEEN(Table1[[#This Row],[Minimum Demand]]-10, Table1[[#This Row],[Maximum Demand]]+10)</f>
        <v>59</v>
      </c>
      <c r="H969">
        <f>VLOOKUP(IFERROR(VALUE(LEFT(C969, SEARCH(" ", C969)-1)), 0),Database!$H$2:$I$22, 2, FALSE)</f>
        <v>28</v>
      </c>
      <c r="I969">
        <f>VLOOKUP(IFERROR(VALUE(LEFT(C969, SEARCH(" ", C969)-1)), 0),Database!$K$2:$L$22, 2, FALSE)</f>
        <v>55</v>
      </c>
      <c r="J96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969">
        <f t="shared" ca="1" si="15"/>
        <v>25</v>
      </c>
    </row>
    <row r="970" spans="1:11" x14ac:dyDescent="0.3">
      <c r="A970" t="s">
        <v>291</v>
      </c>
      <c r="B970" t="s">
        <v>460</v>
      </c>
      <c r="C970" t="str">
        <f>VLOOKUP(A970, Database!$A$2:$B$459, 2, FALSE)</f>
        <v>1 Hour</v>
      </c>
      <c r="D970" s="8">
        <f>VLOOKUP(A970, Database!$A$2:$C$459, 3, FALSE)</f>
        <v>15</v>
      </c>
      <c r="E970" s="8">
        <f>Table1[[#This Row],[Price]]*0.75-Table1[[#This Row],[Cost per unit of resources]]</f>
        <v>1.25</v>
      </c>
      <c r="F970" s="8">
        <f>VLOOKUP(IFERROR(VALUE(LEFT(C970, SEARCH(" ", C970)-1)), 0),Database!$E$2:$F$22, 2, FALSE)</f>
        <v>10</v>
      </c>
      <c r="G970">
        <f ca="1">RANDBETWEEN(Table1[[#This Row],[Minimum Demand]]-10, Table1[[#This Row],[Maximum Demand]]+10)</f>
        <v>110</v>
      </c>
      <c r="H970">
        <f>VLOOKUP(IFERROR(VALUE(LEFT(C970, SEARCH(" ", C970)-1)), 0),Database!$H$2:$I$22, 2, FALSE)</f>
        <v>50</v>
      </c>
      <c r="I970">
        <f>VLOOKUP(IFERROR(VALUE(LEFT(C970, SEARCH(" ", C970)-1)), 0),Database!$K$2:$L$22, 2, FALSE)</f>
        <v>105</v>
      </c>
      <c r="J97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970">
        <f t="shared" ca="1" si="15"/>
        <v>24</v>
      </c>
    </row>
    <row r="971" spans="1:11" x14ac:dyDescent="0.3">
      <c r="A971" t="s">
        <v>291</v>
      </c>
      <c r="B971" t="s">
        <v>461</v>
      </c>
      <c r="C971" t="str">
        <f>VLOOKUP(A971, Database!$A$2:$B$459, 2, FALSE)</f>
        <v>1 Hour</v>
      </c>
      <c r="D971" s="8">
        <f>VLOOKUP(A971, Database!$A$2:$C$459, 3, FALSE)</f>
        <v>15</v>
      </c>
      <c r="E971" s="8">
        <f>Table1[[#This Row],[Price]]*0.75-Table1[[#This Row],[Cost per unit of resources]]</f>
        <v>1.25</v>
      </c>
      <c r="F971" s="8">
        <f>VLOOKUP(IFERROR(VALUE(LEFT(C971, SEARCH(" ", C971)-1)), 0),Database!$E$2:$F$22, 2, FALSE)</f>
        <v>10</v>
      </c>
      <c r="G971">
        <f ca="1">RANDBETWEEN(Table1[[#This Row],[Minimum Demand]]-10, Table1[[#This Row],[Maximum Demand]]+10)</f>
        <v>74</v>
      </c>
      <c r="H971">
        <f>VLOOKUP(IFERROR(VALUE(LEFT(C971, SEARCH(" ", C971)-1)), 0),Database!$H$2:$I$22, 2, FALSE)</f>
        <v>50</v>
      </c>
      <c r="I971">
        <f>VLOOKUP(IFERROR(VALUE(LEFT(C971, SEARCH(" ", C971)-1)), 0),Database!$K$2:$L$22, 2, FALSE)</f>
        <v>105</v>
      </c>
      <c r="J97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971">
        <f t="shared" ca="1" si="15"/>
        <v>39</v>
      </c>
    </row>
    <row r="972" spans="1:11" x14ac:dyDescent="0.3">
      <c r="A972" t="s">
        <v>291</v>
      </c>
      <c r="B972" t="s">
        <v>462</v>
      </c>
      <c r="C972" t="str">
        <f>VLOOKUP(A972, Database!$A$2:$B$459, 2, FALSE)</f>
        <v>1 Hour</v>
      </c>
      <c r="D972" s="8">
        <f>VLOOKUP(A972, Database!$A$2:$C$459, 3, FALSE)</f>
        <v>15</v>
      </c>
      <c r="E972" s="8">
        <f>Table1[[#This Row],[Price]]*0.75-Table1[[#This Row],[Cost per unit of resources]]</f>
        <v>1.25</v>
      </c>
      <c r="F972" s="8">
        <f>VLOOKUP(IFERROR(VALUE(LEFT(C972, SEARCH(" ", C972)-1)), 0),Database!$E$2:$F$22, 2, FALSE)</f>
        <v>10</v>
      </c>
      <c r="G972">
        <f ca="1">RANDBETWEEN(Table1[[#This Row],[Minimum Demand]]-10, Table1[[#This Row],[Maximum Demand]]+10)</f>
        <v>97</v>
      </c>
      <c r="H972">
        <f>VLOOKUP(IFERROR(VALUE(LEFT(C972, SEARCH(" ", C972)-1)), 0),Database!$H$2:$I$22, 2, FALSE)</f>
        <v>50</v>
      </c>
      <c r="I972">
        <f>VLOOKUP(IFERROR(VALUE(LEFT(C972, SEARCH(" ", C972)-1)), 0),Database!$K$2:$L$22, 2, FALSE)</f>
        <v>105</v>
      </c>
      <c r="J97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19</v>
      </c>
      <c r="K972">
        <f t="shared" ca="1" si="15"/>
        <v>24</v>
      </c>
    </row>
    <row r="973" spans="1:11" x14ac:dyDescent="0.3">
      <c r="A973" t="s">
        <v>291</v>
      </c>
      <c r="B973" t="s">
        <v>463</v>
      </c>
      <c r="C973" t="str">
        <f>VLOOKUP(A973, Database!$A$2:$B$459, 2, FALSE)</f>
        <v>1 Hour</v>
      </c>
      <c r="D973" s="8">
        <f>VLOOKUP(A973, Database!$A$2:$C$459, 3, FALSE)</f>
        <v>15</v>
      </c>
      <c r="E973" s="8">
        <f>Table1[[#This Row],[Price]]*0.75-Table1[[#This Row],[Cost per unit of resources]]</f>
        <v>1.25</v>
      </c>
      <c r="F973" s="8">
        <f>VLOOKUP(IFERROR(VALUE(LEFT(C973, SEARCH(" ", C973)-1)), 0),Database!$E$2:$F$22, 2, FALSE)</f>
        <v>10</v>
      </c>
      <c r="G973">
        <f ca="1">RANDBETWEEN(Table1[[#This Row],[Minimum Demand]]-10, Table1[[#This Row],[Maximum Demand]]+10)</f>
        <v>67</v>
      </c>
      <c r="H973">
        <f>VLOOKUP(IFERROR(VALUE(LEFT(C973, SEARCH(" ", C973)-1)), 0),Database!$H$2:$I$22, 2, FALSE)</f>
        <v>50</v>
      </c>
      <c r="I973">
        <f>VLOOKUP(IFERROR(VALUE(LEFT(C973, SEARCH(" ", C973)-1)), 0),Database!$K$2:$L$22, 2, FALSE)</f>
        <v>105</v>
      </c>
      <c r="J97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973">
        <f t="shared" ca="1" si="15"/>
        <v>32</v>
      </c>
    </row>
    <row r="974" spans="1:11" x14ac:dyDescent="0.3">
      <c r="A974" t="s">
        <v>292</v>
      </c>
      <c r="B974" t="s">
        <v>460</v>
      </c>
      <c r="C974" t="str">
        <f>VLOOKUP(A974, Database!$A$2:$B$459, 2, FALSE)</f>
        <v>2 Hours</v>
      </c>
      <c r="D974" s="8">
        <f>VLOOKUP(A974, Database!$A$2:$C$459, 3, FALSE)</f>
        <v>40</v>
      </c>
      <c r="E974" s="8">
        <f>Table1[[#This Row],[Price]]*0.75-Table1[[#This Row],[Cost per unit of resources]]</f>
        <v>20</v>
      </c>
      <c r="F974" s="8">
        <f>VLOOKUP(IFERROR(VALUE(LEFT(C974, SEARCH(" ", C974)-1)), 0),Database!$E$2:$F$22, 2, FALSE)</f>
        <v>10</v>
      </c>
      <c r="G974">
        <f ca="1">RANDBETWEEN(Table1[[#This Row],[Minimum Demand]]-10, Table1[[#This Row],[Maximum Demand]]+10)</f>
        <v>48</v>
      </c>
      <c r="H974">
        <f>VLOOKUP(IFERROR(VALUE(LEFT(C974, SEARCH(" ", C974)-1)), 0),Database!$H$2:$I$22, 2, FALSE)</f>
        <v>50</v>
      </c>
      <c r="I974">
        <f>VLOOKUP(IFERROR(VALUE(LEFT(C974, SEARCH(" ", C974)-1)), 0),Database!$K$2:$L$22, 2, FALSE)</f>
        <v>105</v>
      </c>
      <c r="J97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974">
        <f t="shared" ca="1" si="15"/>
        <v>20</v>
      </c>
    </row>
    <row r="975" spans="1:11" x14ac:dyDescent="0.3">
      <c r="A975" t="s">
        <v>292</v>
      </c>
      <c r="B975" t="s">
        <v>461</v>
      </c>
      <c r="C975" t="str">
        <f>VLOOKUP(A975, Database!$A$2:$B$459, 2, FALSE)</f>
        <v>2 Hours</v>
      </c>
      <c r="D975" s="8">
        <f>VLOOKUP(A975, Database!$A$2:$C$459, 3, FALSE)</f>
        <v>40</v>
      </c>
      <c r="E975" s="8">
        <f>Table1[[#This Row],[Price]]*0.75-Table1[[#This Row],[Cost per unit of resources]]</f>
        <v>20</v>
      </c>
      <c r="F975" s="8">
        <f>VLOOKUP(IFERROR(VALUE(LEFT(C975, SEARCH(" ", C975)-1)), 0),Database!$E$2:$F$22, 2, FALSE)</f>
        <v>10</v>
      </c>
      <c r="G975">
        <f ca="1">RANDBETWEEN(Table1[[#This Row],[Minimum Demand]]-10, Table1[[#This Row],[Maximum Demand]]+10)</f>
        <v>95</v>
      </c>
      <c r="H975">
        <f>VLOOKUP(IFERROR(VALUE(LEFT(C975, SEARCH(" ", C975)-1)), 0),Database!$H$2:$I$22, 2, FALSE)</f>
        <v>50</v>
      </c>
      <c r="I975">
        <f>VLOOKUP(IFERROR(VALUE(LEFT(C975, SEARCH(" ", C975)-1)), 0),Database!$K$2:$L$22, 2, FALSE)</f>
        <v>105</v>
      </c>
      <c r="J97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29</v>
      </c>
      <c r="K975">
        <f t="shared" ca="1" si="15"/>
        <v>36</v>
      </c>
    </row>
    <row r="976" spans="1:11" x14ac:dyDescent="0.3">
      <c r="A976" t="s">
        <v>292</v>
      </c>
      <c r="B976" t="s">
        <v>462</v>
      </c>
      <c r="C976" t="str">
        <f>VLOOKUP(A976, Database!$A$2:$B$459, 2, FALSE)</f>
        <v>2 Hours</v>
      </c>
      <c r="D976" s="8">
        <f>VLOOKUP(A976, Database!$A$2:$C$459, 3, FALSE)</f>
        <v>40</v>
      </c>
      <c r="E976" s="8">
        <f>Table1[[#This Row],[Price]]*0.75-Table1[[#This Row],[Cost per unit of resources]]</f>
        <v>20</v>
      </c>
      <c r="F976" s="8">
        <f>VLOOKUP(IFERROR(VALUE(LEFT(C976, SEARCH(" ", C976)-1)), 0),Database!$E$2:$F$22, 2, FALSE)</f>
        <v>10</v>
      </c>
      <c r="G976">
        <f ca="1">RANDBETWEEN(Table1[[#This Row],[Minimum Demand]]-10, Table1[[#This Row],[Maximum Demand]]+10)</f>
        <v>52</v>
      </c>
      <c r="H976">
        <f>VLOOKUP(IFERROR(VALUE(LEFT(C976, SEARCH(" ", C976)-1)), 0),Database!$H$2:$I$22, 2, FALSE)</f>
        <v>50</v>
      </c>
      <c r="I976">
        <f>VLOOKUP(IFERROR(VALUE(LEFT(C976, SEARCH(" ", C976)-1)), 0),Database!$K$2:$L$22, 2, FALSE)</f>
        <v>105</v>
      </c>
      <c r="J97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976">
        <f t="shared" ca="1" si="15"/>
        <v>36</v>
      </c>
    </row>
    <row r="977" spans="1:11" x14ac:dyDescent="0.3">
      <c r="A977" t="s">
        <v>292</v>
      </c>
      <c r="B977" t="s">
        <v>463</v>
      </c>
      <c r="C977" t="str">
        <f>VLOOKUP(A977, Database!$A$2:$B$459, 2, FALSE)</f>
        <v>2 Hours</v>
      </c>
      <c r="D977" s="8">
        <f>VLOOKUP(A977, Database!$A$2:$C$459, 3, FALSE)</f>
        <v>40</v>
      </c>
      <c r="E977" s="8">
        <f>Table1[[#This Row],[Price]]*0.75-Table1[[#This Row],[Cost per unit of resources]]</f>
        <v>20</v>
      </c>
      <c r="F977" s="8">
        <f>VLOOKUP(IFERROR(VALUE(LEFT(C977, SEARCH(" ", C977)-1)), 0),Database!$E$2:$F$22, 2, FALSE)</f>
        <v>10</v>
      </c>
      <c r="G977">
        <f ca="1">RANDBETWEEN(Table1[[#This Row],[Minimum Demand]]-10, Table1[[#This Row],[Maximum Demand]]+10)</f>
        <v>96</v>
      </c>
      <c r="H977">
        <f>VLOOKUP(IFERROR(VALUE(LEFT(C977, SEARCH(" ", C977)-1)), 0),Database!$H$2:$I$22, 2, FALSE)</f>
        <v>50</v>
      </c>
      <c r="I977">
        <f>VLOOKUP(IFERROR(VALUE(LEFT(C977, SEARCH(" ", C977)-1)), 0),Database!$K$2:$L$22, 2, FALSE)</f>
        <v>105</v>
      </c>
      <c r="J97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977">
        <f t="shared" ca="1" si="15"/>
        <v>33</v>
      </c>
    </row>
    <row r="978" spans="1:11" x14ac:dyDescent="0.3">
      <c r="A978" t="s">
        <v>293</v>
      </c>
      <c r="B978" t="s">
        <v>460</v>
      </c>
      <c r="C978" t="str">
        <f>VLOOKUP(A978, Database!$A$2:$B$459, 2, FALSE)</f>
        <v>1 Hour</v>
      </c>
      <c r="D978" s="8">
        <f>VLOOKUP(A978, Database!$A$2:$C$459, 3, FALSE)</f>
        <v>40</v>
      </c>
      <c r="E978" s="8">
        <f>Table1[[#This Row],[Price]]*0.75-Table1[[#This Row],[Cost per unit of resources]]</f>
        <v>20</v>
      </c>
      <c r="F978" s="8">
        <f>VLOOKUP(IFERROR(VALUE(LEFT(C978, SEARCH(" ", C978)-1)), 0),Database!$E$2:$F$22, 2, FALSE)</f>
        <v>10</v>
      </c>
      <c r="G978">
        <f ca="1">RANDBETWEEN(Table1[[#This Row],[Minimum Demand]]-10, Table1[[#This Row],[Maximum Demand]]+10)</f>
        <v>70</v>
      </c>
      <c r="H978">
        <f>VLOOKUP(IFERROR(VALUE(LEFT(C978, SEARCH(" ", C978)-1)), 0),Database!$H$2:$I$22, 2, FALSE)</f>
        <v>50</v>
      </c>
      <c r="I978">
        <f>VLOOKUP(IFERROR(VALUE(LEFT(C978, SEARCH(" ", C978)-1)), 0),Database!$K$2:$L$22, 2, FALSE)</f>
        <v>105</v>
      </c>
      <c r="J97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978">
        <f t="shared" ca="1" si="15"/>
        <v>24</v>
      </c>
    </row>
    <row r="979" spans="1:11" x14ac:dyDescent="0.3">
      <c r="A979" t="s">
        <v>293</v>
      </c>
      <c r="B979" t="s">
        <v>461</v>
      </c>
      <c r="C979" t="str">
        <f>VLOOKUP(A979, Database!$A$2:$B$459, 2, FALSE)</f>
        <v>1 Hour</v>
      </c>
      <c r="D979" s="8">
        <f>VLOOKUP(A979, Database!$A$2:$C$459, 3, FALSE)</f>
        <v>40</v>
      </c>
      <c r="E979" s="8">
        <f>Table1[[#This Row],[Price]]*0.75-Table1[[#This Row],[Cost per unit of resources]]</f>
        <v>20</v>
      </c>
      <c r="F979" s="8">
        <f>VLOOKUP(IFERROR(VALUE(LEFT(C979, SEARCH(" ", C979)-1)), 0),Database!$E$2:$F$22, 2, FALSE)</f>
        <v>10</v>
      </c>
      <c r="G979">
        <f ca="1">RANDBETWEEN(Table1[[#This Row],[Minimum Demand]]-10, Table1[[#This Row],[Maximum Demand]]+10)</f>
        <v>104</v>
      </c>
      <c r="H979">
        <f>VLOOKUP(IFERROR(VALUE(LEFT(C979, SEARCH(" ", C979)-1)), 0),Database!$H$2:$I$22, 2, FALSE)</f>
        <v>50</v>
      </c>
      <c r="I979">
        <f>VLOOKUP(IFERROR(VALUE(LEFT(C979, SEARCH(" ", C979)-1)), 0),Database!$K$2:$L$22, 2, FALSE)</f>
        <v>105</v>
      </c>
      <c r="J97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979">
        <f t="shared" ca="1" si="15"/>
        <v>38</v>
      </c>
    </row>
    <row r="980" spans="1:11" x14ac:dyDescent="0.3">
      <c r="A980" t="s">
        <v>293</v>
      </c>
      <c r="B980" t="s">
        <v>462</v>
      </c>
      <c r="C980" t="str">
        <f>VLOOKUP(A980, Database!$A$2:$B$459, 2, FALSE)</f>
        <v>1 Hour</v>
      </c>
      <c r="D980" s="8">
        <f>VLOOKUP(A980, Database!$A$2:$C$459, 3, FALSE)</f>
        <v>40</v>
      </c>
      <c r="E980" s="8">
        <f>Table1[[#This Row],[Price]]*0.75-Table1[[#This Row],[Cost per unit of resources]]</f>
        <v>20</v>
      </c>
      <c r="F980" s="8">
        <f>VLOOKUP(IFERROR(VALUE(LEFT(C980, SEARCH(" ", C980)-1)), 0),Database!$E$2:$F$22, 2, FALSE)</f>
        <v>10</v>
      </c>
      <c r="G980">
        <f ca="1">RANDBETWEEN(Table1[[#This Row],[Minimum Demand]]-10, Table1[[#This Row],[Maximum Demand]]+10)</f>
        <v>115</v>
      </c>
      <c r="H980">
        <f>VLOOKUP(IFERROR(VALUE(LEFT(C980, SEARCH(" ", C980)-1)), 0),Database!$H$2:$I$22, 2, FALSE)</f>
        <v>50</v>
      </c>
      <c r="I980">
        <f>VLOOKUP(IFERROR(VALUE(LEFT(C980, SEARCH(" ", C980)-1)), 0),Database!$K$2:$L$22, 2, FALSE)</f>
        <v>105</v>
      </c>
      <c r="J98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980">
        <f t="shared" ca="1" si="15"/>
        <v>20</v>
      </c>
    </row>
    <row r="981" spans="1:11" x14ac:dyDescent="0.3">
      <c r="A981" t="s">
        <v>293</v>
      </c>
      <c r="B981" t="s">
        <v>463</v>
      </c>
      <c r="C981" t="str">
        <f>VLOOKUP(A981, Database!$A$2:$B$459, 2, FALSE)</f>
        <v>1 Hour</v>
      </c>
      <c r="D981" s="8">
        <f>VLOOKUP(A981, Database!$A$2:$C$459, 3, FALSE)</f>
        <v>40</v>
      </c>
      <c r="E981" s="8">
        <f>Table1[[#This Row],[Price]]*0.75-Table1[[#This Row],[Cost per unit of resources]]</f>
        <v>20</v>
      </c>
      <c r="F981" s="8">
        <f>VLOOKUP(IFERROR(VALUE(LEFT(C981, SEARCH(" ", C981)-1)), 0),Database!$E$2:$F$22, 2, FALSE)</f>
        <v>10</v>
      </c>
      <c r="G981">
        <f ca="1">RANDBETWEEN(Table1[[#This Row],[Minimum Demand]]-10, Table1[[#This Row],[Maximum Demand]]+10)</f>
        <v>77</v>
      </c>
      <c r="H981">
        <f>VLOOKUP(IFERROR(VALUE(LEFT(C981, SEARCH(" ", C981)-1)), 0),Database!$H$2:$I$22, 2, FALSE)</f>
        <v>50</v>
      </c>
      <c r="I981">
        <f>VLOOKUP(IFERROR(VALUE(LEFT(C981, SEARCH(" ", C981)-1)), 0),Database!$K$2:$L$22, 2, FALSE)</f>
        <v>105</v>
      </c>
      <c r="J98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981">
        <f t="shared" ca="1" si="15"/>
        <v>27</v>
      </c>
    </row>
    <row r="982" spans="1:11" x14ac:dyDescent="0.3">
      <c r="A982" t="s">
        <v>294</v>
      </c>
      <c r="B982" t="s">
        <v>460</v>
      </c>
      <c r="C982" t="str">
        <f>VLOOKUP(A982, Database!$A$2:$B$459, 2, FALSE)</f>
        <v>2 Hours</v>
      </c>
      <c r="D982" s="8">
        <f>VLOOKUP(A982, Database!$A$2:$C$459, 3, FALSE)</f>
        <v>25</v>
      </c>
      <c r="E982" s="8">
        <f>Table1[[#This Row],[Price]]*0.75-Table1[[#This Row],[Cost per unit of resources]]</f>
        <v>8.75</v>
      </c>
      <c r="F982" s="8">
        <f>VLOOKUP(IFERROR(VALUE(LEFT(C982, SEARCH(" ", C982)-1)), 0),Database!$E$2:$F$22, 2, FALSE)</f>
        <v>10</v>
      </c>
      <c r="G982">
        <f ca="1">RANDBETWEEN(Table1[[#This Row],[Minimum Demand]]-10, Table1[[#This Row],[Maximum Demand]]+10)</f>
        <v>100</v>
      </c>
      <c r="H982">
        <f>VLOOKUP(IFERROR(VALUE(LEFT(C982, SEARCH(" ", C982)-1)), 0),Database!$H$2:$I$22, 2, FALSE)</f>
        <v>50</v>
      </c>
      <c r="I982">
        <f>VLOOKUP(IFERROR(VALUE(LEFT(C982, SEARCH(" ", C982)-1)), 0),Database!$K$2:$L$22, 2, FALSE)</f>
        <v>105</v>
      </c>
      <c r="J98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18</v>
      </c>
      <c r="K982">
        <f t="shared" ca="1" si="15"/>
        <v>23</v>
      </c>
    </row>
    <row r="983" spans="1:11" x14ac:dyDescent="0.3">
      <c r="A983" t="s">
        <v>294</v>
      </c>
      <c r="B983" t="s">
        <v>461</v>
      </c>
      <c r="C983" t="str">
        <f>VLOOKUP(A983, Database!$A$2:$B$459, 2, FALSE)</f>
        <v>2 Hours</v>
      </c>
      <c r="D983" s="8">
        <f>VLOOKUP(A983, Database!$A$2:$C$459, 3, FALSE)</f>
        <v>25</v>
      </c>
      <c r="E983" s="8">
        <f>Table1[[#This Row],[Price]]*0.75-Table1[[#This Row],[Cost per unit of resources]]</f>
        <v>8.75</v>
      </c>
      <c r="F983" s="8">
        <f>VLOOKUP(IFERROR(VALUE(LEFT(C983, SEARCH(" ", C983)-1)), 0),Database!$E$2:$F$22, 2, FALSE)</f>
        <v>10</v>
      </c>
      <c r="G983">
        <f ca="1">RANDBETWEEN(Table1[[#This Row],[Minimum Demand]]-10, Table1[[#This Row],[Maximum Demand]]+10)</f>
        <v>87</v>
      </c>
      <c r="H983">
        <f>VLOOKUP(IFERROR(VALUE(LEFT(C983, SEARCH(" ", C983)-1)), 0),Database!$H$2:$I$22, 2, FALSE)</f>
        <v>50</v>
      </c>
      <c r="I983">
        <f>VLOOKUP(IFERROR(VALUE(LEFT(C983, SEARCH(" ", C983)-1)), 0),Database!$K$2:$L$22, 2, FALSE)</f>
        <v>105</v>
      </c>
      <c r="J98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983">
        <f t="shared" ca="1" si="15"/>
        <v>22</v>
      </c>
    </row>
    <row r="984" spans="1:11" x14ac:dyDescent="0.3">
      <c r="A984" t="s">
        <v>294</v>
      </c>
      <c r="B984" t="s">
        <v>462</v>
      </c>
      <c r="C984" t="str">
        <f>VLOOKUP(A984, Database!$A$2:$B$459, 2, FALSE)</f>
        <v>2 Hours</v>
      </c>
      <c r="D984" s="8">
        <f>VLOOKUP(A984, Database!$A$2:$C$459, 3, FALSE)</f>
        <v>25</v>
      </c>
      <c r="E984" s="8">
        <f>Table1[[#This Row],[Price]]*0.75-Table1[[#This Row],[Cost per unit of resources]]</f>
        <v>8.75</v>
      </c>
      <c r="F984" s="8">
        <f>VLOOKUP(IFERROR(VALUE(LEFT(C984, SEARCH(" ", C984)-1)), 0),Database!$E$2:$F$22, 2, FALSE)</f>
        <v>10</v>
      </c>
      <c r="G984">
        <f ca="1">RANDBETWEEN(Table1[[#This Row],[Minimum Demand]]-10, Table1[[#This Row],[Maximum Demand]]+10)</f>
        <v>94</v>
      </c>
      <c r="H984">
        <f>VLOOKUP(IFERROR(VALUE(LEFT(C984, SEARCH(" ", C984)-1)), 0),Database!$H$2:$I$22, 2, FALSE)</f>
        <v>50</v>
      </c>
      <c r="I984">
        <f>VLOOKUP(IFERROR(VALUE(LEFT(C984, SEARCH(" ", C984)-1)), 0),Database!$K$2:$L$22, 2, FALSE)</f>
        <v>105</v>
      </c>
      <c r="J98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984">
        <f t="shared" ca="1" si="15"/>
        <v>31</v>
      </c>
    </row>
    <row r="985" spans="1:11" x14ac:dyDescent="0.3">
      <c r="A985" t="s">
        <v>294</v>
      </c>
      <c r="B985" t="s">
        <v>463</v>
      </c>
      <c r="C985" t="str">
        <f>VLOOKUP(A985, Database!$A$2:$B$459, 2, FALSE)</f>
        <v>2 Hours</v>
      </c>
      <c r="D985" s="8">
        <f>VLOOKUP(A985, Database!$A$2:$C$459, 3, FALSE)</f>
        <v>25</v>
      </c>
      <c r="E985" s="8">
        <f>Table1[[#This Row],[Price]]*0.75-Table1[[#This Row],[Cost per unit of resources]]</f>
        <v>8.75</v>
      </c>
      <c r="F985" s="8">
        <f>VLOOKUP(IFERROR(VALUE(LEFT(C985, SEARCH(" ", C985)-1)), 0),Database!$E$2:$F$22, 2, FALSE)</f>
        <v>10</v>
      </c>
      <c r="G985">
        <f ca="1">RANDBETWEEN(Table1[[#This Row],[Minimum Demand]]-10, Table1[[#This Row],[Maximum Demand]]+10)</f>
        <v>86</v>
      </c>
      <c r="H985">
        <f>VLOOKUP(IFERROR(VALUE(LEFT(C985, SEARCH(" ", C985)-1)), 0),Database!$H$2:$I$22, 2, FALSE)</f>
        <v>50</v>
      </c>
      <c r="I985">
        <f>VLOOKUP(IFERROR(VALUE(LEFT(C985, SEARCH(" ", C985)-1)), 0),Database!$K$2:$L$22, 2, FALSE)</f>
        <v>105</v>
      </c>
      <c r="J98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985">
        <f t="shared" ca="1" si="15"/>
        <v>38</v>
      </c>
    </row>
    <row r="986" spans="1:11" x14ac:dyDescent="0.3">
      <c r="A986" t="s">
        <v>295</v>
      </c>
      <c r="B986" t="s">
        <v>460</v>
      </c>
      <c r="C986" t="str">
        <f>VLOOKUP(A986, Database!$A$2:$B$459, 2, FALSE)</f>
        <v>1 Day</v>
      </c>
      <c r="D986" s="8">
        <f>VLOOKUP(A986, Database!$A$2:$C$459, 3, FALSE)</f>
        <v>70</v>
      </c>
      <c r="E986" s="8">
        <f>Table1[[#This Row],[Price]]*0.75-Table1[[#This Row],[Cost per unit of resources]]</f>
        <v>42.5</v>
      </c>
      <c r="F986" s="8">
        <f>VLOOKUP(IFERROR(VALUE(LEFT(C986, SEARCH(" ", C986)-1)), 0),Database!$E$2:$F$22, 2, FALSE)</f>
        <v>10</v>
      </c>
      <c r="G986">
        <f ca="1">RANDBETWEEN(Table1[[#This Row],[Minimum Demand]]-10, Table1[[#This Row],[Maximum Demand]]+10)</f>
        <v>43</v>
      </c>
      <c r="H986">
        <f>VLOOKUP(IFERROR(VALUE(LEFT(C986, SEARCH(" ", C986)-1)), 0),Database!$H$2:$I$22, 2, FALSE)</f>
        <v>50</v>
      </c>
      <c r="I986">
        <f>VLOOKUP(IFERROR(VALUE(LEFT(C986, SEARCH(" ", C986)-1)), 0),Database!$K$2:$L$22, 2, FALSE)</f>
        <v>105</v>
      </c>
      <c r="J98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986">
        <f t="shared" ca="1" si="15"/>
        <v>38</v>
      </c>
    </row>
    <row r="987" spans="1:11" x14ac:dyDescent="0.3">
      <c r="A987" t="s">
        <v>295</v>
      </c>
      <c r="B987" t="s">
        <v>461</v>
      </c>
      <c r="C987" t="str">
        <f>VLOOKUP(A987, Database!$A$2:$B$459, 2, FALSE)</f>
        <v>1 Day</v>
      </c>
      <c r="D987" s="8">
        <f>VLOOKUP(A987, Database!$A$2:$C$459, 3, FALSE)</f>
        <v>70</v>
      </c>
      <c r="E987" s="8">
        <f>Table1[[#This Row],[Price]]*0.75-Table1[[#This Row],[Cost per unit of resources]]</f>
        <v>42.5</v>
      </c>
      <c r="F987" s="8">
        <f>VLOOKUP(IFERROR(VALUE(LEFT(C987, SEARCH(" ", C987)-1)), 0),Database!$E$2:$F$22, 2, FALSE)</f>
        <v>10</v>
      </c>
      <c r="G987">
        <f ca="1">RANDBETWEEN(Table1[[#This Row],[Minimum Demand]]-10, Table1[[#This Row],[Maximum Demand]]+10)</f>
        <v>70</v>
      </c>
      <c r="H987">
        <f>VLOOKUP(IFERROR(VALUE(LEFT(C987, SEARCH(" ", C987)-1)), 0),Database!$H$2:$I$22, 2, FALSE)</f>
        <v>50</v>
      </c>
      <c r="I987">
        <f>VLOOKUP(IFERROR(VALUE(LEFT(C987, SEARCH(" ", C987)-1)), 0),Database!$K$2:$L$22, 2, FALSE)</f>
        <v>105</v>
      </c>
      <c r="J98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987">
        <f t="shared" ca="1" si="15"/>
        <v>38</v>
      </c>
    </row>
    <row r="988" spans="1:11" x14ac:dyDescent="0.3">
      <c r="A988" t="s">
        <v>295</v>
      </c>
      <c r="B988" t="s">
        <v>462</v>
      </c>
      <c r="C988" t="str">
        <f>VLOOKUP(A988, Database!$A$2:$B$459, 2, FALSE)</f>
        <v>1 Day</v>
      </c>
      <c r="D988" s="8">
        <f>VLOOKUP(A988, Database!$A$2:$C$459, 3, FALSE)</f>
        <v>70</v>
      </c>
      <c r="E988" s="8">
        <f>Table1[[#This Row],[Price]]*0.75-Table1[[#This Row],[Cost per unit of resources]]</f>
        <v>42.5</v>
      </c>
      <c r="F988" s="8">
        <f>VLOOKUP(IFERROR(VALUE(LEFT(C988, SEARCH(" ", C988)-1)), 0),Database!$E$2:$F$22, 2, FALSE)</f>
        <v>10</v>
      </c>
      <c r="G988">
        <f ca="1">RANDBETWEEN(Table1[[#This Row],[Minimum Demand]]-10, Table1[[#This Row],[Maximum Demand]]+10)</f>
        <v>73</v>
      </c>
      <c r="H988">
        <f>VLOOKUP(IFERROR(VALUE(LEFT(C988, SEARCH(" ", C988)-1)), 0),Database!$H$2:$I$22, 2, FALSE)</f>
        <v>50</v>
      </c>
      <c r="I988">
        <f>VLOOKUP(IFERROR(VALUE(LEFT(C988, SEARCH(" ", C988)-1)), 0),Database!$K$2:$L$22, 2, FALSE)</f>
        <v>105</v>
      </c>
      <c r="J98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988">
        <f t="shared" ca="1" si="15"/>
        <v>28</v>
      </c>
    </row>
    <row r="989" spans="1:11" x14ac:dyDescent="0.3">
      <c r="A989" t="s">
        <v>295</v>
      </c>
      <c r="B989" t="s">
        <v>463</v>
      </c>
      <c r="C989" t="str">
        <f>VLOOKUP(A989, Database!$A$2:$B$459, 2, FALSE)</f>
        <v>1 Day</v>
      </c>
      <c r="D989" s="8">
        <f>VLOOKUP(A989, Database!$A$2:$C$459, 3, FALSE)</f>
        <v>70</v>
      </c>
      <c r="E989" s="8">
        <f>Table1[[#This Row],[Price]]*0.75-Table1[[#This Row],[Cost per unit of resources]]</f>
        <v>42.5</v>
      </c>
      <c r="F989" s="8">
        <f>VLOOKUP(IFERROR(VALUE(LEFT(C989, SEARCH(" ", C989)-1)), 0),Database!$E$2:$F$22, 2, FALSE)</f>
        <v>10</v>
      </c>
      <c r="G989">
        <f ca="1">RANDBETWEEN(Table1[[#This Row],[Minimum Demand]]-10, Table1[[#This Row],[Maximum Demand]]+10)</f>
        <v>43</v>
      </c>
      <c r="H989">
        <f>VLOOKUP(IFERROR(VALUE(LEFT(C989, SEARCH(" ", C989)-1)), 0),Database!$H$2:$I$22, 2, FALSE)</f>
        <v>50</v>
      </c>
      <c r="I989">
        <f>VLOOKUP(IFERROR(VALUE(LEFT(C989, SEARCH(" ", C989)-1)), 0),Database!$K$2:$L$22, 2, FALSE)</f>
        <v>105</v>
      </c>
      <c r="J98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989">
        <f t="shared" ca="1" si="15"/>
        <v>27</v>
      </c>
    </row>
    <row r="990" spans="1:11" x14ac:dyDescent="0.3">
      <c r="A990" t="s">
        <v>296</v>
      </c>
      <c r="B990" t="s">
        <v>460</v>
      </c>
      <c r="C990" t="str">
        <f>VLOOKUP(A990, Database!$A$2:$B$459, 2, FALSE)</f>
        <v>1 Day</v>
      </c>
      <c r="D990" s="8">
        <f>VLOOKUP(A990, Database!$A$2:$C$459, 3, FALSE)</f>
        <v>100</v>
      </c>
      <c r="E990" s="8">
        <f>Table1[[#This Row],[Price]]*0.75-Table1[[#This Row],[Cost per unit of resources]]</f>
        <v>65</v>
      </c>
      <c r="F990" s="8">
        <f>VLOOKUP(IFERROR(VALUE(LEFT(C990, SEARCH(" ", C990)-1)), 0),Database!$E$2:$F$22, 2, FALSE)</f>
        <v>10</v>
      </c>
      <c r="G990">
        <f ca="1">RANDBETWEEN(Table1[[#This Row],[Minimum Demand]]-10, Table1[[#This Row],[Maximum Demand]]+10)</f>
        <v>88</v>
      </c>
      <c r="H990">
        <f>VLOOKUP(IFERROR(VALUE(LEFT(C990, SEARCH(" ", C990)-1)), 0),Database!$H$2:$I$22, 2, FALSE)</f>
        <v>50</v>
      </c>
      <c r="I990">
        <f>VLOOKUP(IFERROR(VALUE(LEFT(C990, SEARCH(" ", C990)-1)), 0),Database!$K$2:$L$22, 2, FALSE)</f>
        <v>105</v>
      </c>
      <c r="J99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990">
        <f t="shared" ca="1" si="15"/>
        <v>27</v>
      </c>
    </row>
    <row r="991" spans="1:11" x14ac:dyDescent="0.3">
      <c r="A991" t="s">
        <v>296</v>
      </c>
      <c r="B991" t="s">
        <v>461</v>
      </c>
      <c r="C991" t="str">
        <f>VLOOKUP(A991, Database!$A$2:$B$459, 2, FALSE)</f>
        <v>1 Day</v>
      </c>
      <c r="D991" s="8">
        <f>VLOOKUP(A991, Database!$A$2:$C$459, 3, FALSE)</f>
        <v>100</v>
      </c>
      <c r="E991" s="8">
        <f>Table1[[#This Row],[Price]]*0.75-Table1[[#This Row],[Cost per unit of resources]]</f>
        <v>65</v>
      </c>
      <c r="F991" s="8">
        <f>VLOOKUP(IFERROR(VALUE(LEFT(C991, SEARCH(" ", C991)-1)), 0),Database!$E$2:$F$22, 2, FALSE)</f>
        <v>10</v>
      </c>
      <c r="G991">
        <f ca="1">RANDBETWEEN(Table1[[#This Row],[Minimum Demand]]-10, Table1[[#This Row],[Maximum Demand]]+10)</f>
        <v>102</v>
      </c>
      <c r="H991">
        <f>VLOOKUP(IFERROR(VALUE(LEFT(C991, SEARCH(" ", C991)-1)), 0),Database!$H$2:$I$22, 2, FALSE)</f>
        <v>50</v>
      </c>
      <c r="I991">
        <f>VLOOKUP(IFERROR(VALUE(LEFT(C991, SEARCH(" ", C991)-1)), 0),Database!$K$2:$L$22, 2, FALSE)</f>
        <v>105</v>
      </c>
      <c r="J99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31</v>
      </c>
      <c r="K991">
        <f t="shared" ca="1" si="15"/>
        <v>39</v>
      </c>
    </row>
    <row r="992" spans="1:11" x14ac:dyDescent="0.3">
      <c r="A992" t="s">
        <v>296</v>
      </c>
      <c r="B992" t="s">
        <v>462</v>
      </c>
      <c r="C992" t="str">
        <f>VLOOKUP(A992, Database!$A$2:$B$459, 2, FALSE)</f>
        <v>1 Day</v>
      </c>
      <c r="D992" s="8">
        <f>VLOOKUP(A992, Database!$A$2:$C$459, 3, FALSE)</f>
        <v>100</v>
      </c>
      <c r="E992" s="8">
        <f>Table1[[#This Row],[Price]]*0.75-Table1[[#This Row],[Cost per unit of resources]]</f>
        <v>65</v>
      </c>
      <c r="F992" s="8">
        <f>VLOOKUP(IFERROR(VALUE(LEFT(C992, SEARCH(" ", C992)-1)), 0),Database!$E$2:$F$22, 2, FALSE)</f>
        <v>10</v>
      </c>
      <c r="G992">
        <f ca="1">RANDBETWEEN(Table1[[#This Row],[Minimum Demand]]-10, Table1[[#This Row],[Maximum Demand]]+10)</f>
        <v>46</v>
      </c>
      <c r="H992">
        <f>VLOOKUP(IFERROR(VALUE(LEFT(C992, SEARCH(" ", C992)-1)), 0),Database!$H$2:$I$22, 2, FALSE)</f>
        <v>50</v>
      </c>
      <c r="I992">
        <f>VLOOKUP(IFERROR(VALUE(LEFT(C992, SEARCH(" ", C992)-1)), 0),Database!$K$2:$L$22, 2, FALSE)</f>
        <v>105</v>
      </c>
      <c r="J99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992">
        <f t="shared" ca="1" si="15"/>
        <v>24</v>
      </c>
    </row>
    <row r="993" spans="1:11" x14ac:dyDescent="0.3">
      <c r="A993" t="s">
        <v>296</v>
      </c>
      <c r="B993" t="s">
        <v>463</v>
      </c>
      <c r="C993" t="str">
        <f>VLOOKUP(A993, Database!$A$2:$B$459, 2, FALSE)</f>
        <v>1 Day</v>
      </c>
      <c r="D993" s="8">
        <f>VLOOKUP(A993, Database!$A$2:$C$459, 3, FALSE)</f>
        <v>100</v>
      </c>
      <c r="E993" s="8">
        <f>Table1[[#This Row],[Price]]*0.75-Table1[[#This Row],[Cost per unit of resources]]</f>
        <v>65</v>
      </c>
      <c r="F993" s="8">
        <f>VLOOKUP(IFERROR(VALUE(LEFT(C993, SEARCH(" ", C993)-1)), 0),Database!$E$2:$F$22, 2, FALSE)</f>
        <v>10</v>
      </c>
      <c r="G993">
        <f ca="1">RANDBETWEEN(Table1[[#This Row],[Minimum Demand]]-10, Table1[[#This Row],[Maximum Demand]]+10)</f>
        <v>76</v>
      </c>
      <c r="H993">
        <f>VLOOKUP(IFERROR(VALUE(LEFT(C993, SEARCH(" ", C993)-1)), 0),Database!$H$2:$I$22, 2, FALSE)</f>
        <v>50</v>
      </c>
      <c r="I993">
        <f>VLOOKUP(IFERROR(VALUE(LEFT(C993, SEARCH(" ", C993)-1)), 0),Database!$K$2:$L$22, 2, FALSE)</f>
        <v>105</v>
      </c>
      <c r="J99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993">
        <f t="shared" ca="1" si="15"/>
        <v>24</v>
      </c>
    </row>
    <row r="994" spans="1:11" x14ac:dyDescent="0.3">
      <c r="A994" t="s">
        <v>297</v>
      </c>
      <c r="B994" t="s">
        <v>460</v>
      </c>
      <c r="C994" t="str">
        <f>VLOOKUP(A994, Database!$A$2:$B$459, 2, FALSE)</f>
        <v>2 Hours</v>
      </c>
      <c r="D994" s="8">
        <f>VLOOKUP(A994, Database!$A$2:$C$459, 3, FALSE)</f>
        <v>35</v>
      </c>
      <c r="E994" s="8">
        <f>Table1[[#This Row],[Price]]*0.75-Table1[[#This Row],[Cost per unit of resources]]</f>
        <v>16.25</v>
      </c>
      <c r="F994" s="8">
        <f>VLOOKUP(IFERROR(VALUE(LEFT(C994, SEARCH(" ", C994)-1)), 0),Database!$E$2:$F$22, 2, FALSE)</f>
        <v>10</v>
      </c>
      <c r="G994">
        <f ca="1">RANDBETWEEN(Table1[[#This Row],[Minimum Demand]]-10, Table1[[#This Row],[Maximum Demand]]+10)</f>
        <v>111</v>
      </c>
      <c r="H994">
        <f>VLOOKUP(IFERROR(VALUE(LEFT(C994, SEARCH(" ", C994)-1)), 0),Database!$H$2:$I$22, 2, FALSE)</f>
        <v>50</v>
      </c>
      <c r="I994">
        <f>VLOOKUP(IFERROR(VALUE(LEFT(C994, SEARCH(" ", C994)-1)), 0),Database!$K$2:$L$22, 2, FALSE)</f>
        <v>105</v>
      </c>
      <c r="J99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994">
        <f t="shared" ca="1" si="15"/>
        <v>33</v>
      </c>
    </row>
    <row r="995" spans="1:11" x14ac:dyDescent="0.3">
      <c r="A995" t="s">
        <v>297</v>
      </c>
      <c r="B995" t="s">
        <v>461</v>
      </c>
      <c r="C995" t="str">
        <f>VLOOKUP(A995, Database!$A$2:$B$459, 2, FALSE)</f>
        <v>2 Hours</v>
      </c>
      <c r="D995" s="8">
        <f>VLOOKUP(A995, Database!$A$2:$C$459, 3, FALSE)</f>
        <v>35</v>
      </c>
      <c r="E995" s="8">
        <f>Table1[[#This Row],[Price]]*0.75-Table1[[#This Row],[Cost per unit of resources]]</f>
        <v>16.25</v>
      </c>
      <c r="F995" s="8">
        <f>VLOOKUP(IFERROR(VALUE(LEFT(C995, SEARCH(" ", C995)-1)), 0),Database!$E$2:$F$22, 2, FALSE)</f>
        <v>10</v>
      </c>
      <c r="G995">
        <f ca="1">RANDBETWEEN(Table1[[#This Row],[Minimum Demand]]-10, Table1[[#This Row],[Maximum Demand]]+10)</f>
        <v>98</v>
      </c>
      <c r="H995">
        <f>VLOOKUP(IFERROR(VALUE(LEFT(C995, SEARCH(" ", C995)-1)), 0),Database!$H$2:$I$22, 2, FALSE)</f>
        <v>50</v>
      </c>
      <c r="I995">
        <f>VLOOKUP(IFERROR(VALUE(LEFT(C995, SEARCH(" ", C995)-1)), 0),Database!$K$2:$L$22, 2, FALSE)</f>
        <v>105</v>
      </c>
      <c r="J99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18</v>
      </c>
      <c r="K995">
        <f t="shared" ca="1" si="15"/>
        <v>23</v>
      </c>
    </row>
    <row r="996" spans="1:11" x14ac:dyDescent="0.3">
      <c r="A996" t="s">
        <v>297</v>
      </c>
      <c r="B996" t="s">
        <v>462</v>
      </c>
      <c r="C996" t="str">
        <f>VLOOKUP(A996, Database!$A$2:$B$459, 2, FALSE)</f>
        <v>2 Hours</v>
      </c>
      <c r="D996" s="8">
        <f>VLOOKUP(A996, Database!$A$2:$C$459, 3, FALSE)</f>
        <v>35</v>
      </c>
      <c r="E996" s="8">
        <f>Table1[[#This Row],[Price]]*0.75-Table1[[#This Row],[Cost per unit of resources]]</f>
        <v>16.25</v>
      </c>
      <c r="F996" s="8">
        <f>VLOOKUP(IFERROR(VALUE(LEFT(C996, SEARCH(" ", C996)-1)), 0),Database!$E$2:$F$22, 2, FALSE)</f>
        <v>10</v>
      </c>
      <c r="G996">
        <f ca="1">RANDBETWEEN(Table1[[#This Row],[Minimum Demand]]-10, Table1[[#This Row],[Maximum Demand]]+10)</f>
        <v>82</v>
      </c>
      <c r="H996">
        <f>VLOOKUP(IFERROR(VALUE(LEFT(C996, SEARCH(" ", C996)-1)), 0),Database!$H$2:$I$22, 2, FALSE)</f>
        <v>50</v>
      </c>
      <c r="I996">
        <f>VLOOKUP(IFERROR(VALUE(LEFT(C996, SEARCH(" ", C996)-1)), 0),Database!$K$2:$L$22, 2, FALSE)</f>
        <v>105</v>
      </c>
      <c r="J99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996">
        <f t="shared" ca="1" si="15"/>
        <v>39</v>
      </c>
    </row>
    <row r="997" spans="1:11" x14ac:dyDescent="0.3">
      <c r="A997" t="s">
        <v>297</v>
      </c>
      <c r="B997" t="s">
        <v>463</v>
      </c>
      <c r="C997" t="str">
        <f>VLOOKUP(A997, Database!$A$2:$B$459, 2, FALSE)</f>
        <v>2 Hours</v>
      </c>
      <c r="D997" s="8">
        <f>VLOOKUP(A997, Database!$A$2:$C$459, 3, FALSE)</f>
        <v>35</v>
      </c>
      <c r="E997" s="8">
        <f>Table1[[#This Row],[Price]]*0.75-Table1[[#This Row],[Cost per unit of resources]]</f>
        <v>16.25</v>
      </c>
      <c r="F997" s="8">
        <f>VLOOKUP(IFERROR(VALUE(LEFT(C997, SEARCH(" ", C997)-1)), 0),Database!$E$2:$F$22, 2, FALSE)</f>
        <v>10</v>
      </c>
      <c r="G997">
        <f ca="1">RANDBETWEEN(Table1[[#This Row],[Minimum Demand]]-10, Table1[[#This Row],[Maximum Demand]]+10)</f>
        <v>109</v>
      </c>
      <c r="H997">
        <f>VLOOKUP(IFERROR(VALUE(LEFT(C997, SEARCH(" ", C997)-1)), 0),Database!$H$2:$I$22, 2, FALSE)</f>
        <v>50</v>
      </c>
      <c r="I997">
        <f>VLOOKUP(IFERROR(VALUE(LEFT(C997, SEARCH(" ", C997)-1)), 0),Database!$K$2:$L$22, 2, FALSE)</f>
        <v>105</v>
      </c>
      <c r="J99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997">
        <f t="shared" ca="1" si="15"/>
        <v>30</v>
      </c>
    </row>
    <row r="998" spans="1:11" x14ac:dyDescent="0.3">
      <c r="A998" t="s">
        <v>298</v>
      </c>
      <c r="B998" t="s">
        <v>462</v>
      </c>
      <c r="C998" t="str">
        <f>VLOOKUP(A998, Database!$A$2:$B$459, 2, FALSE)</f>
        <v>1 Day</v>
      </c>
      <c r="D998" s="8">
        <f>VLOOKUP(A998, Database!$A$2:$C$459, 3, FALSE)</f>
        <v>70</v>
      </c>
      <c r="E998" s="8">
        <f>Table1[[#This Row],[Price]]*0.75-Table1[[#This Row],[Cost per unit of resources]]</f>
        <v>42.5</v>
      </c>
      <c r="F998" s="8">
        <f>VLOOKUP(IFERROR(VALUE(LEFT(C998, SEARCH(" ", C998)-1)), 0),Database!$E$2:$F$22, 2, FALSE)</f>
        <v>10</v>
      </c>
      <c r="G998">
        <f ca="1">RANDBETWEEN(Table1[[#This Row],[Minimum Demand]]-10, Table1[[#This Row],[Maximum Demand]]+10)</f>
        <v>96</v>
      </c>
      <c r="H998">
        <f>VLOOKUP(IFERROR(VALUE(LEFT(C998, SEARCH(" ", C998)-1)), 0),Database!$H$2:$I$22, 2, FALSE)</f>
        <v>50</v>
      </c>
      <c r="I998">
        <f>VLOOKUP(IFERROR(VALUE(LEFT(C998, SEARCH(" ", C998)-1)), 0),Database!$K$2:$L$22, 2, FALSE)</f>
        <v>105</v>
      </c>
      <c r="J99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18</v>
      </c>
      <c r="K998">
        <f t="shared" ca="1" si="15"/>
        <v>22</v>
      </c>
    </row>
    <row r="999" spans="1:11" x14ac:dyDescent="0.3">
      <c r="A999" t="s">
        <v>298</v>
      </c>
      <c r="B999" t="s">
        <v>463</v>
      </c>
      <c r="C999" t="str">
        <f>VLOOKUP(A999, Database!$A$2:$B$459, 2, FALSE)</f>
        <v>1 Day</v>
      </c>
      <c r="D999" s="8">
        <f>VLOOKUP(A999, Database!$A$2:$C$459, 3, FALSE)</f>
        <v>70</v>
      </c>
      <c r="E999" s="8">
        <f>Table1[[#This Row],[Price]]*0.75-Table1[[#This Row],[Cost per unit of resources]]</f>
        <v>42.5</v>
      </c>
      <c r="F999" s="8">
        <f>VLOOKUP(IFERROR(VALUE(LEFT(C999, SEARCH(" ", C999)-1)), 0),Database!$E$2:$F$22, 2, FALSE)</f>
        <v>10</v>
      </c>
      <c r="G999">
        <f ca="1">RANDBETWEEN(Table1[[#This Row],[Minimum Demand]]-10, Table1[[#This Row],[Maximum Demand]]+10)</f>
        <v>78</v>
      </c>
      <c r="H999">
        <f>VLOOKUP(IFERROR(VALUE(LEFT(C999, SEARCH(" ", C999)-1)), 0),Database!$H$2:$I$22, 2, FALSE)</f>
        <v>50</v>
      </c>
      <c r="I999">
        <f>VLOOKUP(IFERROR(VALUE(LEFT(C999, SEARCH(" ", C999)-1)), 0),Database!$K$2:$L$22, 2, FALSE)</f>
        <v>105</v>
      </c>
      <c r="J99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999">
        <f t="shared" ca="1" si="15"/>
        <v>22</v>
      </c>
    </row>
    <row r="1000" spans="1:11" x14ac:dyDescent="0.3">
      <c r="A1000" t="s">
        <v>299</v>
      </c>
      <c r="B1000" t="s">
        <v>462</v>
      </c>
      <c r="C1000" t="str">
        <f>VLOOKUP(A1000, Database!$A$2:$B$459, 2, FALSE)</f>
        <v>1 Day</v>
      </c>
      <c r="D1000" s="8">
        <f>VLOOKUP(A1000, Database!$A$2:$C$459, 3, FALSE)</f>
        <v>70</v>
      </c>
      <c r="E1000" s="8">
        <f>Table1[[#This Row],[Price]]*0.75-Table1[[#This Row],[Cost per unit of resources]]</f>
        <v>42.5</v>
      </c>
      <c r="F1000" s="8">
        <f>VLOOKUP(IFERROR(VALUE(LEFT(C1000, SEARCH(" ", C1000)-1)), 0),Database!$E$2:$F$22, 2, FALSE)</f>
        <v>10</v>
      </c>
      <c r="G1000">
        <f ca="1">RANDBETWEEN(Table1[[#This Row],[Minimum Demand]]-10, Table1[[#This Row],[Maximum Demand]]+10)</f>
        <v>56</v>
      </c>
      <c r="H1000">
        <f>VLOOKUP(IFERROR(VALUE(LEFT(C1000, SEARCH(" ", C1000)-1)), 0),Database!$H$2:$I$22, 2, FALSE)</f>
        <v>50</v>
      </c>
      <c r="I1000">
        <f>VLOOKUP(IFERROR(VALUE(LEFT(C1000, SEARCH(" ", C1000)-1)), 0),Database!$K$2:$L$22, 2, FALSE)</f>
        <v>105</v>
      </c>
      <c r="J100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000">
        <f t="shared" ca="1" si="15"/>
        <v>38</v>
      </c>
    </row>
    <row r="1001" spans="1:11" x14ac:dyDescent="0.3">
      <c r="A1001" t="s">
        <v>299</v>
      </c>
      <c r="B1001" t="s">
        <v>463</v>
      </c>
      <c r="C1001" t="str">
        <f>VLOOKUP(A1001, Database!$A$2:$B$459, 2, FALSE)</f>
        <v>1 Day</v>
      </c>
      <c r="D1001" s="8">
        <f>VLOOKUP(A1001, Database!$A$2:$C$459, 3, FALSE)</f>
        <v>70</v>
      </c>
      <c r="E1001" s="8">
        <f>Table1[[#This Row],[Price]]*0.75-Table1[[#This Row],[Cost per unit of resources]]</f>
        <v>42.5</v>
      </c>
      <c r="F1001" s="8">
        <f>VLOOKUP(IFERROR(VALUE(LEFT(C1001, SEARCH(" ", C1001)-1)), 0),Database!$E$2:$F$22, 2, FALSE)</f>
        <v>10</v>
      </c>
      <c r="G1001">
        <f ca="1">RANDBETWEEN(Table1[[#This Row],[Minimum Demand]]-10, Table1[[#This Row],[Maximum Demand]]+10)</f>
        <v>83</v>
      </c>
      <c r="H1001">
        <f>VLOOKUP(IFERROR(VALUE(LEFT(C1001, SEARCH(" ", C1001)-1)), 0),Database!$H$2:$I$22, 2, FALSE)</f>
        <v>50</v>
      </c>
      <c r="I1001">
        <f>VLOOKUP(IFERROR(VALUE(LEFT(C1001, SEARCH(" ", C1001)-1)), 0),Database!$K$2:$L$22, 2, FALSE)</f>
        <v>105</v>
      </c>
      <c r="J100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001">
        <f t="shared" ca="1" si="15"/>
        <v>39</v>
      </c>
    </row>
    <row r="1002" spans="1:11" x14ac:dyDescent="0.3">
      <c r="A1002" t="s">
        <v>300</v>
      </c>
      <c r="B1002" t="s">
        <v>462</v>
      </c>
      <c r="C1002" t="str">
        <f>VLOOKUP(A1002, Database!$A$2:$B$459, 2, FALSE)</f>
        <v>1 Day</v>
      </c>
      <c r="D1002" s="8">
        <f>VLOOKUP(A1002, Database!$A$2:$C$459, 3, FALSE)</f>
        <v>80</v>
      </c>
      <c r="E1002" s="8">
        <f>Table1[[#This Row],[Price]]*0.75-Table1[[#This Row],[Cost per unit of resources]]</f>
        <v>50</v>
      </c>
      <c r="F1002" s="8">
        <f>VLOOKUP(IFERROR(VALUE(LEFT(C1002, SEARCH(" ", C1002)-1)), 0),Database!$E$2:$F$22, 2, FALSE)</f>
        <v>10</v>
      </c>
      <c r="G1002">
        <f ca="1">RANDBETWEEN(Table1[[#This Row],[Minimum Demand]]-10, Table1[[#This Row],[Maximum Demand]]+10)</f>
        <v>102</v>
      </c>
      <c r="H1002">
        <f>VLOOKUP(IFERROR(VALUE(LEFT(C1002, SEARCH(" ", C1002)-1)), 0),Database!$H$2:$I$22, 2, FALSE)</f>
        <v>50</v>
      </c>
      <c r="I1002">
        <f>VLOOKUP(IFERROR(VALUE(LEFT(C1002, SEARCH(" ", C1002)-1)), 0),Database!$K$2:$L$22, 2, FALSE)</f>
        <v>105</v>
      </c>
      <c r="J100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22</v>
      </c>
      <c r="K1002">
        <f t="shared" ca="1" si="15"/>
        <v>28</v>
      </c>
    </row>
    <row r="1003" spans="1:11" x14ac:dyDescent="0.3">
      <c r="A1003" t="s">
        <v>300</v>
      </c>
      <c r="B1003" t="s">
        <v>463</v>
      </c>
      <c r="C1003" t="str">
        <f>VLOOKUP(A1003, Database!$A$2:$B$459, 2, FALSE)</f>
        <v>1 Day</v>
      </c>
      <c r="D1003" s="8">
        <f>VLOOKUP(A1003, Database!$A$2:$C$459, 3, FALSE)</f>
        <v>80</v>
      </c>
      <c r="E1003" s="8">
        <f>Table1[[#This Row],[Price]]*0.75-Table1[[#This Row],[Cost per unit of resources]]</f>
        <v>50</v>
      </c>
      <c r="F1003" s="8">
        <f>VLOOKUP(IFERROR(VALUE(LEFT(C1003, SEARCH(" ", C1003)-1)), 0),Database!$E$2:$F$22, 2, FALSE)</f>
        <v>10</v>
      </c>
      <c r="G1003">
        <f ca="1">RANDBETWEEN(Table1[[#This Row],[Minimum Demand]]-10, Table1[[#This Row],[Maximum Demand]]+10)</f>
        <v>72</v>
      </c>
      <c r="H1003">
        <f>VLOOKUP(IFERROR(VALUE(LEFT(C1003, SEARCH(" ", C1003)-1)), 0),Database!$H$2:$I$22, 2, FALSE)</f>
        <v>50</v>
      </c>
      <c r="I1003">
        <f>VLOOKUP(IFERROR(VALUE(LEFT(C1003, SEARCH(" ", C1003)-1)), 0),Database!$K$2:$L$22, 2, FALSE)</f>
        <v>105</v>
      </c>
      <c r="J100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003">
        <f t="shared" ca="1" si="15"/>
        <v>36</v>
      </c>
    </row>
    <row r="1004" spans="1:11" x14ac:dyDescent="0.3">
      <c r="A1004" t="s">
        <v>301</v>
      </c>
      <c r="B1004" t="s">
        <v>462</v>
      </c>
      <c r="C1004" t="str">
        <f>VLOOKUP(A1004, Database!$A$2:$B$459, 2, FALSE)</f>
        <v>3 Days / 2 Nights</v>
      </c>
      <c r="D1004" s="8">
        <f>VLOOKUP(A1004, Database!$A$2:$C$459, 3, FALSE)</f>
        <v>635</v>
      </c>
      <c r="E1004" s="8">
        <f>Table1[[#This Row],[Price]]*0.75-Table1[[#This Row],[Cost per unit of resources]]</f>
        <v>466.25</v>
      </c>
      <c r="F1004" s="8">
        <f>VLOOKUP(IFERROR(VALUE(LEFT(C1004, SEARCH(" ", C1004)-1)), 0),Database!$E$2:$F$22, 2, FALSE)</f>
        <v>10</v>
      </c>
      <c r="G1004">
        <f ca="1">RANDBETWEEN(Table1[[#This Row],[Minimum Demand]]-10, Table1[[#This Row],[Maximum Demand]]+10)</f>
        <v>68</v>
      </c>
      <c r="H1004">
        <f>VLOOKUP(IFERROR(VALUE(LEFT(C1004, SEARCH(" ", C1004)-1)), 0),Database!$H$2:$I$22, 2, FALSE)</f>
        <v>50</v>
      </c>
      <c r="I1004">
        <f>VLOOKUP(IFERROR(VALUE(LEFT(C1004, SEARCH(" ", C1004)-1)), 0),Database!$K$2:$L$22, 2, FALSE)</f>
        <v>105</v>
      </c>
      <c r="J100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004">
        <f t="shared" ca="1" si="15"/>
        <v>26</v>
      </c>
    </row>
    <row r="1005" spans="1:11" x14ac:dyDescent="0.3">
      <c r="A1005" t="s">
        <v>301</v>
      </c>
      <c r="B1005" t="s">
        <v>461</v>
      </c>
      <c r="C1005" t="str">
        <f>VLOOKUP(A1005, Database!$A$2:$B$459, 2, FALSE)</f>
        <v>3 Days / 2 Nights</v>
      </c>
      <c r="D1005" s="8">
        <f>VLOOKUP(A1005, Database!$A$2:$C$459, 3, FALSE)</f>
        <v>635</v>
      </c>
      <c r="E1005" s="8">
        <f>Table1[[#This Row],[Price]]*0.75-Table1[[#This Row],[Cost per unit of resources]]</f>
        <v>466.25</v>
      </c>
      <c r="F1005" s="8">
        <f>VLOOKUP(IFERROR(VALUE(LEFT(C1005, SEARCH(" ", C1005)-1)), 0),Database!$E$2:$F$22, 2, FALSE)</f>
        <v>10</v>
      </c>
      <c r="G1005">
        <f ca="1">RANDBETWEEN(Table1[[#This Row],[Minimum Demand]]-10, Table1[[#This Row],[Maximum Demand]]+10)</f>
        <v>53</v>
      </c>
      <c r="H1005">
        <f>VLOOKUP(IFERROR(VALUE(LEFT(C1005, SEARCH(" ", C1005)-1)), 0),Database!$H$2:$I$22, 2, FALSE)</f>
        <v>50</v>
      </c>
      <c r="I1005">
        <f>VLOOKUP(IFERROR(VALUE(LEFT(C1005, SEARCH(" ", C1005)-1)), 0),Database!$K$2:$L$22, 2, FALSE)</f>
        <v>105</v>
      </c>
      <c r="J100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005">
        <f t="shared" ca="1" si="15"/>
        <v>35</v>
      </c>
    </row>
    <row r="1006" spans="1:11" x14ac:dyDescent="0.3">
      <c r="A1006" t="s">
        <v>301</v>
      </c>
      <c r="B1006" t="s">
        <v>460</v>
      </c>
      <c r="C1006" t="str">
        <f>VLOOKUP(A1006, Database!$A$2:$B$459, 2, FALSE)</f>
        <v>3 Days / 2 Nights</v>
      </c>
      <c r="D1006" s="8">
        <f>VLOOKUP(A1006, Database!$A$2:$C$459, 3, FALSE)</f>
        <v>635</v>
      </c>
      <c r="E1006" s="8">
        <f>Table1[[#This Row],[Price]]*0.75-Table1[[#This Row],[Cost per unit of resources]]</f>
        <v>466.25</v>
      </c>
      <c r="F1006" s="8">
        <f>VLOOKUP(IFERROR(VALUE(LEFT(C1006, SEARCH(" ", C1006)-1)), 0),Database!$E$2:$F$22, 2, FALSE)</f>
        <v>10</v>
      </c>
      <c r="G1006">
        <f ca="1">RANDBETWEEN(Table1[[#This Row],[Minimum Demand]]-10, Table1[[#This Row],[Maximum Demand]]+10)</f>
        <v>94</v>
      </c>
      <c r="H1006">
        <f>VLOOKUP(IFERROR(VALUE(LEFT(C1006, SEARCH(" ", C1006)-1)), 0),Database!$H$2:$I$22, 2, FALSE)</f>
        <v>50</v>
      </c>
      <c r="I1006">
        <f>VLOOKUP(IFERROR(VALUE(LEFT(C1006, SEARCH(" ", C1006)-1)), 0),Database!$K$2:$L$22, 2, FALSE)</f>
        <v>105</v>
      </c>
      <c r="J100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006">
        <f t="shared" ca="1" si="15"/>
        <v>24</v>
      </c>
    </row>
    <row r="1007" spans="1:11" x14ac:dyDescent="0.3">
      <c r="A1007" t="s">
        <v>302</v>
      </c>
      <c r="B1007" t="s">
        <v>460</v>
      </c>
      <c r="C1007" t="str">
        <f>VLOOKUP(A1007, Database!$A$2:$B$459, 2, FALSE)</f>
        <v>1 Day</v>
      </c>
      <c r="D1007" s="8">
        <f>VLOOKUP(A1007, Database!$A$2:$C$459, 3, FALSE)</f>
        <v>140</v>
      </c>
      <c r="E1007" s="8">
        <f>Table1[[#This Row],[Price]]*0.75-Table1[[#This Row],[Cost per unit of resources]]</f>
        <v>95</v>
      </c>
      <c r="F1007" s="8">
        <f>VLOOKUP(IFERROR(VALUE(LEFT(C1007, SEARCH(" ", C1007)-1)), 0),Database!$E$2:$F$22, 2, FALSE)</f>
        <v>10</v>
      </c>
      <c r="G1007">
        <f ca="1">RANDBETWEEN(Table1[[#This Row],[Minimum Demand]]-10, Table1[[#This Row],[Maximum Demand]]+10)</f>
        <v>110</v>
      </c>
      <c r="H1007">
        <f>VLOOKUP(IFERROR(VALUE(LEFT(C1007, SEARCH(" ", C1007)-1)), 0),Database!$H$2:$I$22, 2, FALSE)</f>
        <v>50</v>
      </c>
      <c r="I1007">
        <f>VLOOKUP(IFERROR(VALUE(LEFT(C1007, SEARCH(" ", C1007)-1)), 0),Database!$K$2:$L$22, 2, FALSE)</f>
        <v>105</v>
      </c>
      <c r="J100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007">
        <f t="shared" ca="1" si="15"/>
        <v>36</v>
      </c>
    </row>
    <row r="1008" spans="1:11" x14ac:dyDescent="0.3">
      <c r="A1008" t="s">
        <v>302</v>
      </c>
      <c r="B1008" t="s">
        <v>461</v>
      </c>
      <c r="C1008" t="str">
        <f>VLOOKUP(A1008, Database!$A$2:$B$459, 2, FALSE)</f>
        <v>1 Day</v>
      </c>
      <c r="D1008" s="8">
        <f>VLOOKUP(A1008, Database!$A$2:$C$459, 3, FALSE)</f>
        <v>140</v>
      </c>
      <c r="E1008" s="8">
        <f>Table1[[#This Row],[Price]]*0.75-Table1[[#This Row],[Cost per unit of resources]]</f>
        <v>95</v>
      </c>
      <c r="F1008" s="8">
        <f>VLOOKUP(IFERROR(VALUE(LEFT(C1008, SEARCH(" ", C1008)-1)), 0),Database!$E$2:$F$22, 2, FALSE)</f>
        <v>10</v>
      </c>
      <c r="G1008">
        <f ca="1">RANDBETWEEN(Table1[[#This Row],[Minimum Demand]]-10, Table1[[#This Row],[Maximum Demand]]+10)</f>
        <v>113</v>
      </c>
      <c r="H1008">
        <f>VLOOKUP(IFERROR(VALUE(LEFT(C1008, SEARCH(" ", C1008)-1)), 0),Database!$H$2:$I$22, 2, FALSE)</f>
        <v>50</v>
      </c>
      <c r="I1008">
        <f>VLOOKUP(IFERROR(VALUE(LEFT(C1008, SEARCH(" ", C1008)-1)), 0),Database!$K$2:$L$22, 2, FALSE)</f>
        <v>105</v>
      </c>
      <c r="J100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008">
        <f t="shared" ca="1" si="15"/>
        <v>32</v>
      </c>
    </row>
    <row r="1009" spans="1:11" x14ac:dyDescent="0.3">
      <c r="A1009" t="s">
        <v>302</v>
      </c>
      <c r="B1009" t="s">
        <v>462</v>
      </c>
      <c r="C1009" t="str">
        <f>VLOOKUP(A1009, Database!$A$2:$B$459, 2, FALSE)</f>
        <v>1 Day</v>
      </c>
      <c r="D1009" s="8">
        <f>VLOOKUP(A1009, Database!$A$2:$C$459, 3, FALSE)</f>
        <v>140</v>
      </c>
      <c r="E1009" s="8">
        <f>Table1[[#This Row],[Price]]*0.75-Table1[[#This Row],[Cost per unit of resources]]</f>
        <v>95</v>
      </c>
      <c r="F1009" s="8">
        <f>VLOOKUP(IFERROR(VALUE(LEFT(C1009, SEARCH(" ", C1009)-1)), 0),Database!$E$2:$F$22, 2, FALSE)</f>
        <v>10</v>
      </c>
      <c r="G1009">
        <f ca="1">RANDBETWEEN(Table1[[#This Row],[Minimum Demand]]-10, Table1[[#This Row],[Maximum Demand]]+10)</f>
        <v>92</v>
      </c>
      <c r="H1009">
        <f>VLOOKUP(IFERROR(VALUE(LEFT(C1009, SEARCH(" ", C1009)-1)), 0),Database!$H$2:$I$22, 2, FALSE)</f>
        <v>50</v>
      </c>
      <c r="I1009">
        <f>VLOOKUP(IFERROR(VALUE(LEFT(C1009, SEARCH(" ", C1009)-1)), 0),Database!$K$2:$L$22, 2, FALSE)</f>
        <v>105</v>
      </c>
      <c r="J100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009">
        <f t="shared" ca="1" si="15"/>
        <v>21</v>
      </c>
    </row>
    <row r="1010" spans="1:11" x14ac:dyDescent="0.3">
      <c r="A1010" t="s">
        <v>302</v>
      </c>
      <c r="B1010" t="s">
        <v>463</v>
      </c>
      <c r="C1010" t="str">
        <f>VLOOKUP(A1010, Database!$A$2:$B$459, 2, FALSE)</f>
        <v>1 Day</v>
      </c>
      <c r="D1010" s="8">
        <f>VLOOKUP(A1010, Database!$A$2:$C$459, 3, FALSE)</f>
        <v>140</v>
      </c>
      <c r="E1010" s="8">
        <f>Table1[[#This Row],[Price]]*0.75-Table1[[#This Row],[Cost per unit of resources]]</f>
        <v>95</v>
      </c>
      <c r="F1010" s="8">
        <f>VLOOKUP(IFERROR(VALUE(LEFT(C1010, SEARCH(" ", C1010)-1)), 0),Database!$E$2:$F$22, 2, FALSE)</f>
        <v>10</v>
      </c>
      <c r="G1010">
        <f ca="1">RANDBETWEEN(Table1[[#This Row],[Minimum Demand]]-10, Table1[[#This Row],[Maximum Demand]]+10)</f>
        <v>67</v>
      </c>
      <c r="H1010">
        <f>VLOOKUP(IFERROR(VALUE(LEFT(C1010, SEARCH(" ", C1010)-1)), 0),Database!$H$2:$I$22, 2, FALSE)</f>
        <v>50</v>
      </c>
      <c r="I1010">
        <f>VLOOKUP(IFERROR(VALUE(LEFT(C1010, SEARCH(" ", C1010)-1)), 0),Database!$K$2:$L$22, 2, FALSE)</f>
        <v>105</v>
      </c>
      <c r="J101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010">
        <f t="shared" ca="1" si="15"/>
        <v>27</v>
      </c>
    </row>
    <row r="1011" spans="1:11" x14ac:dyDescent="0.3">
      <c r="A1011" t="s">
        <v>303</v>
      </c>
      <c r="B1011" t="s">
        <v>460</v>
      </c>
      <c r="C1011" t="str">
        <f>VLOOKUP(A1011, Database!$A$2:$B$459, 2, FALSE)</f>
        <v>2 Days / 1 Night</v>
      </c>
      <c r="D1011" s="8">
        <f>VLOOKUP(A1011, Database!$A$2:$C$459, 3, FALSE)</f>
        <v>490</v>
      </c>
      <c r="E1011" s="8">
        <f>Table1[[#This Row],[Price]]*0.75-Table1[[#This Row],[Cost per unit of resources]]</f>
        <v>357.5</v>
      </c>
      <c r="F1011" s="8">
        <f>VLOOKUP(IFERROR(VALUE(LEFT(C1011, SEARCH(" ", C1011)-1)), 0),Database!$E$2:$F$22, 2, FALSE)</f>
        <v>10</v>
      </c>
      <c r="G1011">
        <f ca="1">RANDBETWEEN(Table1[[#This Row],[Minimum Demand]]-10, Table1[[#This Row],[Maximum Demand]]+10)</f>
        <v>60</v>
      </c>
      <c r="H1011">
        <f>VLOOKUP(IFERROR(VALUE(LEFT(C1011, SEARCH(" ", C1011)-1)), 0),Database!$H$2:$I$22, 2, FALSE)</f>
        <v>50</v>
      </c>
      <c r="I1011">
        <f>VLOOKUP(IFERROR(VALUE(LEFT(C1011, SEARCH(" ", C1011)-1)), 0),Database!$K$2:$L$22, 2, FALSE)</f>
        <v>105</v>
      </c>
      <c r="J101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011">
        <f t="shared" ca="1" si="15"/>
        <v>35</v>
      </c>
    </row>
    <row r="1012" spans="1:11" x14ac:dyDescent="0.3">
      <c r="A1012" t="s">
        <v>303</v>
      </c>
      <c r="B1012" t="s">
        <v>461</v>
      </c>
      <c r="C1012" t="str">
        <f>VLOOKUP(A1012, Database!$A$2:$B$459, 2, FALSE)</f>
        <v>2 Days / 1 Night</v>
      </c>
      <c r="D1012" s="8">
        <f>VLOOKUP(A1012, Database!$A$2:$C$459, 3, FALSE)</f>
        <v>490</v>
      </c>
      <c r="E1012" s="8">
        <f>Table1[[#This Row],[Price]]*0.75-Table1[[#This Row],[Cost per unit of resources]]</f>
        <v>357.5</v>
      </c>
      <c r="F1012" s="8">
        <f>VLOOKUP(IFERROR(VALUE(LEFT(C1012, SEARCH(" ", C1012)-1)), 0),Database!$E$2:$F$22, 2, FALSE)</f>
        <v>10</v>
      </c>
      <c r="G1012">
        <f ca="1">RANDBETWEEN(Table1[[#This Row],[Minimum Demand]]-10, Table1[[#This Row],[Maximum Demand]]+10)</f>
        <v>113</v>
      </c>
      <c r="H1012">
        <f>VLOOKUP(IFERROR(VALUE(LEFT(C1012, SEARCH(" ", C1012)-1)), 0),Database!$H$2:$I$22, 2, FALSE)</f>
        <v>50</v>
      </c>
      <c r="I1012">
        <f>VLOOKUP(IFERROR(VALUE(LEFT(C1012, SEARCH(" ", C1012)-1)), 0),Database!$K$2:$L$22, 2, FALSE)</f>
        <v>105</v>
      </c>
      <c r="J101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012">
        <f t="shared" ca="1" si="15"/>
        <v>35</v>
      </c>
    </row>
    <row r="1013" spans="1:11" x14ac:dyDescent="0.3">
      <c r="A1013" t="s">
        <v>303</v>
      </c>
      <c r="B1013" t="s">
        <v>462</v>
      </c>
      <c r="C1013" t="str">
        <f>VLOOKUP(A1013, Database!$A$2:$B$459, 2, FALSE)</f>
        <v>2 Days / 1 Night</v>
      </c>
      <c r="D1013" s="8">
        <f>VLOOKUP(A1013, Database!$A$2:$C$459, 3, FALSE)</f>
        <v>490</v>
      </c>
      <c r="E1013" s="8">
        <f>Table1[[#This Row],[Price]]*0.75-Table1[[#This Row],[Cost per unit of resources]]</f>
        <v>357.5</v>
      </c>
      <c r="F1013" s="8">
        <f>VLOOKUP(IFERROR(VALUE(LEFT(C1013, SEARCH(" ", C1013)-1)), 0),Database!$E$2:$F$22, 2, FALSE)</f>
        <v>10</v>
      </c>
      <c r="G1013">
        <f ca="1">RANDBETWEEN(Table1[[#This Row],[Minimum Demand]]-10, Table1[[#This Row],[Maximum Demand]]+10)</f>
        <v>60</v>
      </c>
      <c r="H1013">
        <f>VLOOKUP(IFERROR(VALUE(LEFT(C1013, SEARCH(" ", C1013)-1)), 0),Database!$H$2:$I$22, 2, FALSE)</f>
        <v>50</v>
      </c>
      <c r="I1013">
        <f>VLOOKUP(IFERROR(VALUE(LEFT(C1013, SEARCH(" ", C1013)-1)), 0),Database!$K$2:$L$22, 2, FALSE)</f>
        <v>105</v>
      </c>
      <c r="J101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1013">
        <f t="shared" ca="1" si="15"/>
        <v>30</v>
      </c>
    </row>
    <row r="1014" spans="1:11" x14ac:dyDescent="0.3">
      <c r="A1014" t="s">
        <v>303</v>
      </c>
      <c r="B1014" t="s">
        <v>463</v>
      </c>
      <c r="C1014" t="str">
        <f>VLOOKUP(A1014, Database!$A$2:$B$459, 2, FALSE)</f>
        <v>2 Days / 1 Night</v>
      </c>
      <c r="D1014" s="8">
        <f>VLOOKUP(A1014, Database!$A$2:$C$459, 3, FALSE)</f>
        <v>490</v>
      </c>
      <c r="E1014" s="8">
        <f>Table1[[#This Row],[Price]]*0.75-Table1[[#This Row],[Cost per unit of resources]]</f>
        <v>357.5</v>
      </c>
      <c r="F1014" s="8">
        <f>VLOOKUP(IFERROR(VALUE(LEFT(C1014, SEARCH(" ", C1014)-1)), 0),Database!$E$2:$F$22, 2, FALSE)</f>
        <v>10</v>
      </c>
      <c r="G1014">
        <f ca="1">RANDBETWEEN(Table1[[#This Row],[Minimum Demand]]-10, Table1[[#This Row],[Maximum Demand]]+10)</f>
        <v>60</v>
      </c>
      <c r="H1014">
        <f>VLOOKUP(IFERROR(VALUE(LEFT(C1014, SEARCH(" ", C1014)-1)), 0),Database!$H$2:$I$22, 2, FALSE)</f>
        <v>50</v>
      </c>
      <c r="I1014">
        <f>VLOOKUP(IFERROR(VALUE(LEFT(C1014, SEARCH(" ", C1014)-1)), 0),Database!$K$2:$L$22, 2, FALSE)</f>
        <v>105</v>
      </c>
      <c r="J101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014">
        <f t="shared" ca="1" si="15"/>
        <v>22</v>
      </c>
    </row>
    <row r="1015" spans="1:11" x14ac:dyDescent="0.3">
      <c r="A1015" t="s">
        <v>304</v>
      </c>
      <c r="B1015" t="s">
        <v>462</v>
      </c>
      <c r="C1015" t="str">
        <f>VLOOKUP(A1015, Database!$A$2:$B$459, 2, FALSE)</f>
        <v>1 Day</v>
      </c>
      <c r="D1015" s="8">
        <f>VLOOKUP(A1015, Database!$A$2:$C$459, 3, FALSE)</f>
        <v>35</v>
      </c>
      <c r="E1015" s="8">
        <f>Table1[[#This Row],[Price]]*0.75-Table1[[#This Row],[Cost per unit of resources]]</f>
        <v>16.25</v>
      </c>
      <c r="F1015" s="8">
        <f>VLOOKUP(IFERROR(VALUE(LEFT(C1015, SEARCH(" ", C1015)-1)), 0),Database!$E$2:$F$22, 2, FALSE)</f>
        <v>10</v>
      </c>
      <c r="G1015">
        <f ca="1">RANDBETWEEN(Table1[[#This Row],[Minimum Demand]]-10, Table1[[#This Row],[Maximum Demand]]+10)</f>
        <v>94</v>
      </c>
      <c r="H1015">
        <f>VLOOKUP(IFERROR(VALUE(LEFT(C1015, SEARCH(" ", C1015)-1)), 0),Database!$H$2:$I$22, 2, FALSE)</f>
        <v>50</v>
      </c>
      <c r="I1015">
        <f>VLOOKUP(IFERROR(VALUE(LEFT(C1015, SEARCH(" ", C1015)-1)), 0),Database!$K$2:$L$22, 2, FALSE)</f>
        <v>105</v>
      </c>
      <c r="J101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015">
        <f t="shared" ca="1" si="15"/>
        <v>28</v>
      </c>
    </row>
    <row r="1016" spans="1:11" x14ac:dyDescent="0.3">
      <c r="A1016" t="s">
        <v>304</v>
      </c>
      <c r="B1016" t="s">
        <v>461</v>
      </c>
      <c r="C1016" t="str">
        <f>VLOOKUP(A1016, Database!$A$2:$B$459, 2, FALSE)</f>
        <v>1 Day</v>
      </c>
      <c r="D1016" s="8">
        <f>VLOOKUP(A1016, Database!$A$2:$C$459, 3, FALSE)</f>
        <v>35</v>
      </c>
      <c r="E1016" s="8">
        <f>Table1[[#This Row],[Price]]*0.75-Table1[[#This Row],[Cost per unit of resources]]</f>
        <v>16.25</v>
      </c>
      <c r="F1016" s="8">
        <f>VLOOKUP(IFERROR(VALUE(LEFT(C1016, SEARCH(" ", C1016)-1)), 0),Database!$E$2:$F$22, 2, FALSE)</f>
        <v>10</v>
      </c>
      <c r="G1016">
        <f ca="1">RANDBETWEEN(Table1[[#This Row],[Minimum Demand]]-10, Table1[[#This Row],[Maximum Demand]]+10)</f>
        <v>101</v>
      </c>
      <c r="H1016">
        <f>VLOOKUP(IFERROR(VALUE(LEFT(C1016, SEARCH(" ", C1016)-1)), 0),Database!$H$2:$I$22, 2, FALSE)</f>
        <v>50</v>
      </c>
      <c r="I1016">
        <f>VLOOKUP(IFERROR(VALUE(LEFT(C1016, SEARCH(" ", C1016)-1)), 0),Database!$K$2:$L$22, 2, FALSE)</f>
        <v>105</v>
      </c>
      <c r="J101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27</v>
      </c>
      <c r="K1016">
        <f t="shared" ca="1" si="15"/>
        <v>34</v>
      </c>
    </row>
    <row r="1017" spans="1:11" x14ac:dyDescent="0.3">
      <c r="A1017" t="s">
        <v>304</v>
      </c>
      <c r="B1017" t="s">
        <v>460</v>
      </c>
      <c r="C1017" t="str">
        <f>VLOOKUP(A1017, Database!$A$2:$B$459, 2, FALSE)</f>
        <v>1 Day</v>
      </c>
      <c r="D1017" s="8">
        <f>VLOOKUP(A1017, Database!$A$2:$C$459, 3, FALSE)</f>
        <v>35</v>
      </c>
      <c r="E1017" s="8">
        <f>Table1[[#This Row],[Price]]*0.75-Table1[[#This Row],[Cost per unit of resources]]</f>
        <v>16.25</v>
      </c>
      <c r="F1017" s="8">
        <f>VLOOKUP(IFERROR(VALUE(LEFT(C1017, SEARCH(" ", C1017)-1)), 0),Database!$E$2:$F$22, 2, FALSE)</f>
        <v>10</v>
      </c>
      <c r="G1017">
        <f ca="1">RANDBETWEEN(Table1[[#This Row],[Minimum Demand]]-10, Table1[[#This Row],[Maximum Demand]]+10)</f>
        <v>65</v>
      </c>
      <c r="H1017">
        <f>VLOOKUP(IFERROR(VALUE(LEFT(C1017, SEARCH(" ", C1017)-1)), 0),Database!$H$2:$I$22, 2, FALSE)</f>
        <v>50</v>
      </c>
      <c r="I1017">
        <f>VLOOKUP(IFERROR(VALUE(LEFT(C1017, SEARCH(" ", C1017)-1)), 0),Database!$K$2:$L$22, 2, FALSE)</f>
        <v>105</v>
      </c>
      <c r="J101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017">
        <f t="shared" ca="1" si="15"/>
        <v>40</v>
      </c>
    </row>
    <row r="1018" spans="1:11" x14ac:dyDescent="0.3">
      <c r="A1018" t="s">
        <v>305</v>
      </c>
      <c r="B1018" t="s">
        <v>460</v>
      </c>
      <c r="C1018" t="str">
        <f>VLOOKUP(A1018, Database!$A$2:$B$459, 2, FALSE)</f>
        <v>2 Days / 1 Night</v>
      </c>
      <c r="D1018" s="8">
        <f>VLOOKUP(A1018, Database!$A$2:$C$459, 3, FALSE)</f>
        <v>260</v>
      </c>
      <c r="E1018" s="8">
        <f>Table1[[#This Row],[Price]]*0.75-Table1[[#This Row],[Cost per unit of resources]]</f>
        <v>185</v>
      </c>
      <c r="F1018" s="8">
        <f>VLOOKUP(IFERROR(VALUE(LEFT(C1018, SEARCH(" ", C1018)-1)), 0),Database!$E$2:$F$22, 2, FALSE)</f>
        <v>10</v>
      </c>
      <c r="G1018">
        <f ca="1">RANDBETWEEN(Table1[[#This Row],[Minimum Demand]]-10, Table1[[#This Row],[Maximum Demand]]+10)</f>
        <v>48</v>
      </c>
      <c r="H1018">
        <f>VLOOKUP(IFERROR(VALUE(LEFT(C1018, SEARCH(" ", C1018)-1)), 0),Database!$H$2:$I$22, 2, FALSE)</f>
        <v>50</v>
      </c>
      <c r="I1018">
        <f>VLOOKUP(IFERROR(VALUE(LEFT(C1018, SEARCH(" ", C1018)-1)), 0),Database!$K$2:$L$22, 2, FALSE)</f>
        <v>105</v>
      </c>
      <c r="J101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018">
        <f t="shared" ca="1" si="15"/>
        <v>35</v>
      </c>
    </row>
    <row r="1019" spans="1:11" x14ac:dyDescent="0.3">
      <c r="A1019" t="s">
        <v>305</v>
      </c>
      <c r="B1019" t="s">
        <v>461</v>
      </c>
      <c r="C1019" t="str">
        <f>VLOOKUP(A1019, Database!$A$2:$B$459, 2, FALSE)</f>
        <v>2 Days / 1 Night</v>
      </c>
      <c r="D1019" s="8">
        <f>VLOOKUP(A1019, Database!$A$2:$C$459, 3, FALSE)</f>
        <v>260</v>
      </c>
      <c r="E1019" s="8">
        <f>Table1[[#This Row],[Price]]*0.75-Table1[[#This Row],[Cost per unit of resources]]</f>
        <v>185</v>
      </c>
      <c r="F1019" s="8">
        <f>VLOOKUP(IFERROR(VALUE(LEFT(C1019, SEARCH(" ", C1019)-1)), 0),Database!$E$2:$F$22, 2, FALSE)</f>
        <v>10</v>
      </c>
      <c r="G1019">
        <f ca="1">RANDBETWEEN(Table1[[#This Row],[Minimum Demand]]-10, Table1[[#This Row],[Maximum Demand]]+10)</f>
        <v>90</v>
      </c>
      <c r="H1019">
        <f>VLOOKUP(IFERROR(VALUE(LEFT(C1019, SEARCH(" ", C1019)-1)), 0),Database!$H$2:$I$22, 2, FALSE)</f>
        <v>50</v>
      </c>
      <c r="I1019">
        <f>VLOOKUP(IFERROR(VALUE(LEFT(C1019, SEARCH(" ", C1019)-1)), 0),Database!$K$2:$L$22, 2, FALSE)</f>
        <v>105</v>
      </c>
      <c r="J101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019">
        <f t="shared" ca="1" si="15"/>
        <v>30</v>
      </c>
    </row>
    <row r="1020" spans="1:11" x14ac:dyDescent="0.3">
      <c r="A1020" t="s">
        <v>305</v>
      </c>
      <c r="B1020" t="s">
        <v>463</v>
      </c>
      <c r="C1020" t="str">
        <f>VLOOKUP(A1020, Database!$A$2:$B$459, 2, FALSE)</f>
        <v>2 Days / 1 Night</v>
      </c>
      <c r="D1020" s="8">
        <f>VLOOKUP(A1020, Database!$A$2:$C$459, 3, FALSE)</f>
        <v>260</v>
      </c>
      <c r="E1020" s="8">
        <f>Table1[[#This Row],[Price]]*0.75-Table1[[#This Row],[Cost per unit of resources]]</f>
        <v>185</v>
      </c>
      <c r="F1020" s="8">
        <f>VLOOKUP(IFERROR(VALUE(LEFT(C1020, SEARCH(" ", C1020)-1)), 0),Database!$E$2:$F$22, 2, FALSE)</f>
        <v>10</v>
      </c>
      <c r="G1020">
        <f ca="1">RANDBETWEEN(Table1[[#This Row],[Minimum Demand]]-10, Table1[[#This Row],[Maximum Demand]]+10)</f>
        <v>106</v>
      </c>
      <c r="H1020">
        <f>VLOOKUP(IFERROR(VALUE(LEFT(C1020, SEARCH(" ", C1020)-1)), 0),Database!$H$2:$I$22, 2, FALSE)</f>
        <v>50</v>
      </c>
      <c r="I1020">
        <f>VLOOKUP(IFERROR(VALUE(LEFT(C1020, SEARCH(" ", C1020)-1)), 0),Database!$K$2:$L$22, 2, FALSE)</f>
        <v>105</v>
      </c>
      <c r="J102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020">
        <f t="shared" ca="1" si="15"/>
        <v>20</v>
      </c>
    </row>
    <row r="1021" spans="1:11" x14ac:dyDescent="0.3">
      <c r="A1021" t="s">
        <v>306</v>
      </c>
      <c r="B1021" t="s">
        <v>460</v>
      </c>
      <c r="C1021" t="str">
        <f>VLOOKUP(A1021, Database!$A$2:$B$459, 2, FALSE)</f>
        <v>2 Days / 1 Night</v>
      </c>
      <c r="D1021" s="8">
        <f>VLOOKUP(A1021, Database!$A$2:$C$459, 3, FALSE)</f>
        <v>399</v>
      </c>
      <c r="E1021" s="8">
        <f>Table1[[#This Row],[Price]]*0.75-Table1[[#This Row],[Cost per unit of resources]]</f>
        <v>289.25</v>
      </c>
      <c r="F1021" s="8">
        <f>VLOOKUP(IFERROR(VALUE(LEFT(C1021, SEARCH(" ", C1021)-1)), 0),Database!$E$2:$F$22, 2, FALSE)</f>
        <v>10</v>
      </c>
      <c r="G1021">
        <f ca="1">RANDBETWEEN(Table1[[#This Row],[Minimum Demand]]-10, Table1[[#This Row],[Maximum Demand]]+10)</f>
        <v>97</v>
      </c>
      <c r="H1021">
        <f>VLOOKUP(IFERROR(VALUE(LEFT(C1021, SEARCH(" ", C1021)-1)), 0),Database!$H$2:$I$22, 2, FALSE)</f>
        <v>50</v>
      </c>
      <c r="I1021">
        <f>VLOOKUP(IFERROR(VALUE(LEFT(C1021, SEARCH(" ", C1021)-1)), 0),Database!$K$2:$L$22, 2, FALSE)</f>
        <v>105</v>
      </c>
      <c r="J102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1021">
        <f t="shared" ca="1" si="15"/>
        <v>33</v>
      </c>
    </row>
    <row r="1022" spans="1:11" x14ac:dyDescent="0.3">
      <c r="A1022" t="s">
        <v>306</v>
      </c>
      <c r="B1022" t="s">
        <v>461</v>
      </c>
      <c r="C1022" t="str">
        <f>VLOOKUP(A1022, Database!$A$2:$B$459, 2, FALSE)</f>
        <v>2 Days / 1 Night</v>
      </c>
      <c r="D1022" s="8">
        <f>VLOOKUP(A1022, Database!$A$2:$C$459, 3, FALSE)</f>
        <v>399</v>
      </c>
      <c r="E1022" s="8">
        <f>Table1[[#This Row],[Price]]*0.75-Table1[[#This Row],[Cost per unit of resources]]</f>
        <v>289.25</v>
      </c>
      <c r="F1022" s="8">
        <f>VLOOKUP(IFERROR(VALUE(LEFT(C1022, SEARCH(" ", C1022)-1)), 0),Database!$E$2:$F$22, 2, FALSE)</f>
        <v>10</v>
      </c>
      <c r="G1022">
        <f ca="1">RANDBETWEEN(Table1[[#This Row],[Minimum Demand]]-10, Table1[[#This Row],[Maximum Demand]]+10)</f>
        <v>115</v>
      </c>
      <c r="H1022">
        <f>VLOOKUP(IFERROR(VALUE(LEFT(C1022, SEARCH(" ", C1022)-1)), 0),Database!$H$2:$I$22, 2, FALSE)</f>
        <v>50</v>
      </c>
      <c r="I1022">
        <f>VLOOKUP(IFERROR(VALUE(LEFT(C1022, SEARCH(" ", C1022)-1)), 0),Database!$K$2:$L$22, 2, FALSE)</f>
        <v>105</v>
      </c>
      <c r="J102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022">
        <f t="shared" ca="1" si="15"/>
        <v>34</v>
      </c>
    </row>
    <row r="1023" spans="1:11" x14ac:dyDescent="0.3">
      <c r="A1023" t="s">
        <v>306</v>
      </c>
      <c r="B1023" t="s">
        <v>463</v>
      </c>
      <c r="C1023" t="str">
        <f>VLOOKUP(A1023, Database!$A$2:$B$459, 2, FALSE)</f>
        <v>2 Days / 1 Night</v>
      </c>
      <c r="D1023" s="8">
        <f>VLOOKUP(A1023, Database!$A$2:$C$459, 3, FALSE)</f>
        <v>399</v>
      </c>
      <c r="E1023" s="8">
        <f>Table1[[#This Row],[Price]]*0.75-Table1[[#This Row],[Cost per unit of resources]]</f>
        <v>289.25</v>
      </c>
      <c r="F1023" s="8">
        <f>VLOOKUP(IFERROR(VALUE(LEFT(C1023, SEARCH(" ", C1023)-1)), 0),Database!$E$2:$F$22, 2, FALSE)</f>
        <v>10</v>
      </c>
      <c r="G1023">
        <f ca="1">RANDBETWEEN(Table1[[#This Row],[Minimum Demand]]-10, Table1[[#This Row],[Maximum Demand]]+10)</f>
        <v>114</v>
      </c>
      <c r="H1023">
        <f>VLOOKUP(IFERROR(VALUE(LEFT(C1023, SEARCH(" ", C1023)-1)), 0),Database!$H$2:$I$22, 2, FALSE)</f>
        <v>50</v>
      </c>
      <c r="I1023">
        <f>VLOOKUP(IFERROR(VALUE(LEFT(C1023, SEARCH(" ", C1023)-1)), 0),Database!$K$2:$L$22, 2, FALSE)</f>
        <v>105</v>
      </c>
      <c r="J102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023">
        <f t="shared" ca="1" si="15"/>
        <v>27</v>
      </c>
    </row>
    <row r="1024" spans="1:11" x14ac:dyDescent="0.3">
      <c r="A1024" t="s">
        <v>307</v>
      </c>
      <c r="B1024" t="s">
        <v>460</v>
      </c>
      <c r="C1024" t="str">
        <f>VLOOKUP(A1024, Database!$A$2:$B$459, 2, FALSE)</f>
        <v>2 Days / 1 Night</v>
      </c>
      <c r="D1024" s="8">
        <f>VLOOKUP(A1024, Database!$A$2:$C$459, 3, FALSE)</f>
        <v>480</v>
      </c>
      <c r="E1024" s="8">
        <f>Table1[[#This Row],[Price]]*0.75-Table1[[#This Row],[Cost per unit of resources]]</f>
        <v>350</v>
      </c>
      <c r="F1024" s="8">
        <f>VLOOKUP(IFERROR(VALUE(LEFT(C1024, SEARCH(" ", C1024)-1)), 0),Database!$E$2:$F$22, 2, FALSE)</f>
        <v>10</v>
      </c>
      <c r="G1024">
        <f ca="1">RANDBETWEEN(Table1[[#This Row],[Minimum Demand]]-10, Table1[[#This Row],[Maximum Demand]]+10)</f>
        <v>48</v>
      </c>
      <c r="H1024">
        <f>VLOOKUP(IFERROR(VALUE(LEFT(C1024, SEARCH(" ", C1024)-1)), 0),Database!$H$2:$I$22, 2, FALSE)</f>
        <v>50</v>
      </c>
      <c r="I1024">
        <f>VLOOKUP(IFERROR(VALUE(LEFT(C1024, SEARCH(" ", C1024)-1)), 0),Database!$K$2:$L$22, 2, FALSE)</f>
        <v>105</v>
      </c>
      <c r="J102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024">
        <f t="shared" ca="1" si="15"/>
        <v>38</v>
      </c>
    </row>
    <row r="1025" spans="1:11" x14ac:dyDescent="0.3">
      <c r="A1025" t="s">
        <v>307</v>
      </c>
      <c r="B1025" t="s">
        <v>461</v>
      </c>
      <c r="C1025" t="str">
        <f>VLOOKUP(A1025, Database!$A$2:$B$459, 2, FALSE)</f>
        <v>2 Days / 1 Night</v>
      </c>
      <c r="D1025" s="8">
        <f>VLOOKUP(A1025, Database!$A$2:$C$459, 3, FALSE)</f>
        <v>480</v>
      </c>
      <c r="E1025" s="8">
        <f>Table1[[#This Row],[Price]]*0.75-Table1[[#This Row],[Cost per unit of resources]]</f>
        <v>350</v>
      </c>
      <c r="F1025" s="8">
        <f>VLOOKUP(IFERROR(VALUE(LEFT(C1025, SEARCH(" ", C1025)-1)), 0),Database!$E$2:$F$22, 2, FALSE)</f>
        <v>10</v>
      </c>
      <c r="G1025">
        <f ca="1">RANDBETWEEN(Table1[[#This Row],[Minimum Demand]]-10, Table1[[#This Row],[Maximum Demand]]+10)</f>
        <v>107</v>
      </c>
      <c r="H1025">
        <f>VLOOKUP(IFERROR(VALUE(LEFT(C1025, SEARCH(" ", C1025)-1)), 0),Database!$H$2:$I$22, 2, FALSE)</f>
        <v>50</v>
      </c>
      <c r="I1025">
        <f>VLOOKUP(IFERROR(VALUE(LEFT(C1025, SEARCH(" ", C1025)-1)), 0),Database!$K$2:$L$22, 2, FALSE)</f>
        <v>105</v>
      </c>
      <c r="J102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025">
        <f t="shared" ca="1" si="15"/>
        <v>34</v>
      </c>
    </row>
    <row r="1026" spans="1:11" x14ac:dyDescent="0.3">
      <c r="A1026" t="s">
        <v>307</v>
      </c>
      <c r="B1026" t="s">
        <v>462</v>
      </c>
      <c r="C1026" t="str">
        <f>VLOOKUP(A1026, Database!$A$2:$B$459, 2, FALSE)</f>
        <v>2 Days / 1 Night</v>
      </c>
      <c r="D1026" s="8">
        <f>VLOOKUP(A1026, Database!$A$2:$C$459, 3, FALSE)</f>
        <v>480</v>
      </c>
      <c r="E1026" s="8">
        <f>Table1[[#This Row],[Price]]*0.75-Table1[[#This Row],[Cost per unit of resources]]</f>
        <v>350</v>
      </c>
      <c r="F1026" s="8">
        <f>VLOOKUP(IFERROR(VALUE(LEFT(C1026, SEARCH(" ", C1026)-1)), 0),Database!$E$2:$F$22, 2, FALSE)</f>
        <v>10</v>
      </c>
      <c r="G1026">
        <f ca="1">RANDBETWEEN(Table1[[#This Row],[Minimum Demand]]-10, Table1[[#This Row],[Maximum Demand]]+10)</f>
        <v>83</v>
      </c>
      <c r="H1026">
        <f>VLOOKUP(IFERROR(VALUE(LEFT(C1026, SEARCH(" ", C1026)-1)), 0),Database!$H$2:$I$22, 2, FALSE)</f>
        <v>50</v>
      </c>
      <c r="I1026">
        <f>VLOOKUP(IFERROR(VALUE(LEFT(C1026, SEARCH(" ", C1026)-1)), 0),Database!$K$2:$L$22, 2, FALSE)</f>
        <v>105</v>
      </c>
      <c r="J102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026">
        <f t="shared" ref="K1026:K1089" ca="1" si="16">RANDBETWEEN(20, 40)</f>
        <v>37</v>
      </c>
    </row>
    <row r="1027" spans="1:11" x14ac:dyDescent="0.3">
      <c r="A1027" t="s">
        <v>307</v>
      </c>
      <c r="B1027" t="s">
        <v>463</v>
      </c>
      <c r="C1027" t="str">
        <f>VLOOKUP(A1027, Database!$A$2:$B$459, 2, FALSE)</f>
        <v>2 Days / 1 Night</v>
      </c>
      <c r="D1027" s="8">
        <f>VLOOKUP(A1027, Database!$A$2:$C$459, 3, FALSE)</f>
        <v>480</v>
      </c>
      <c r="E1027" s="8">
        <f>Table1[[#This Row],[Price]]*0.75-Table1[[#This Row],[Cost per unit of resources]]</f>
        <v>350</v>
      </c>
      <c r="F1027" s="8">
        <f>VLOOKUP(IFERROR(VALUE(LEFT(C1027, SEARCH(" ", C1027)-1)), 0),Database!$E$2:$F$22, 2, FALSE)</f>
        <v>10</v>
      </c>
      <c r="G1027">
        <f ca="1">RANDBETWEEN(Table1[[#This Row],[Minimum Demand]]-10, Table1[[#This Row],[Maximum Demand]]+10)</f>
        <v>96</v>
      </c>
      <c r="H1027">
        <f>VLOOKUP(IFERROR(VALUE(LEFT(C1027, SEARCH(" ", C1027)-1)), 0),Database!$H$2:$I$22, 2, FALSE)</f>
        <v>50</v>
      </c>
      <c r="I1027">
        <f>VLOOKUP(IFERROR(VALUE(LEFT(C1027, SEARCH(" ", C1027)-1)), 0),Database!$K$2:$L$22, 2, FALSE)</f>
        <v>105</v>
      </c>
      <c r="J102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1027">
        <f t="shared" ca="1" si="16"/>
        <v>38</v>
      </c>
    </row>
    <row r="1028" spans="1:11" x14ac:dyDescent="0.3">
      <c r="A1028" t="s">
        <v>308</v>
      </c>
      <c r="B1028" t="s">
        <v>460</v>
      </c>
      <c r="C1028" t="str">
        <f>VLOOKUP(A1028, Database!$A$2:$B$459, 2, FALSE)</f>
        <v>2 Days / 1 Night</v>
      </c>
      <c r="D1028" s="8">
        <f>VLOOKUP(A1028, Database!$A$2:$C$459, 3, FALSE)</f>
        <v>499</v>
      </c>
      <c r="E1028" s="8">
        <f>Table1[[#This Row],[Price]]*0.75-Table1[[#This Row],[Cost per unit of resources]]</f>
        <v>364.25</v>
      </c>
      <c r="F1028" s="8">
        <f>VLOOKUP(IFERROR(VALUE(LEFT(C1028, SEARCH(" ", C1028)-1)), 0),Database!$E$2:$F$22, 2, FALSE)</f>
        <v>10</v>
      </c>
      <c r="G1028">
        <f ca="1">RANDBETWEEN(Table1[[#This Row],[Minimum Demand]]-10, Table1[[#This Row],[Maximum Demand]]+10)</f>
        <v>64</v>
      </c>
      <c r="H1028">
        <f>VLOOKUP(IFERROR(VALUE(LEFT(C1028, SEARCH(" ", C1028)-1)), 0),Database!$H$2:$I$22, 2, FALSE)</f>
        <v>50</v>
      </c>
      <c r="I1028">
        <f>VLOOKUP(IFERROR(VALUE(LEFT(C1028, SEARCH(" ", C1028)-1)), 0),Database!$K$2:$L$22, 2, FALSE)</f>
        <v>105</v>
      </c>
      <c r="J102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028">
        <f t="shared" ca="1" si="16"/>
        <v>25</v>
      </c>
    </row>
    <row r="1029" spans="1:11" x14ac:dyDescent="0.3">
      <c r="A1029" t="s">
        <v>308</v>
      </c>
      <c r="B1029" t="s">
        <v>461</v>
      </c>
      <c r="C1029" t="str">
        <f>VLOOKUP(A1029, Database!$A$2:$B$459, 2, FALSE)</f>
        <v>2 Days / 1 Night</v>
      </c>
      <c r="D1029" s="8">
        <f>VLOOKUP(A1029, Database!$A$2:$C$459, 3, FALSE)</f>
        <v>499</v>
      </c>
      <c r="E1029" s="8">
        <f>Table1[[#This Row],[Price]]*0.75-Table1[[#This Row],[Cost per unit of resources]]</f>
        <v>364.25</v>
      </c>
      <c r="F1029" s="8">
        <f>VLOOKUP(IFERROR(VALUE(LEFT(C1029, SEARCH(" ", C1029)-1)), 0),Database!$E$2:$F$22, 2, FALSE)</f>
        <v>10</v>
      </c>
      <c r="G1029">
        <f ca="1">RANDBETWEEN(Table1[[#This Row],[Minimum Demand]]-10, Table1[[#This Row],[Maximum Demand]]+10)</f>
        <v>76</v>
      </c>
      <c r="H1029">
        <f>VLOOKUP(IFERROR(VALUE(LEFT(C1029, SEARCH(" ", C1029)-1)), 0),Database!$H$2:$I$22, 2, FALSE)</f>
        <v>50</v>
      </c>
      <c r="I1029">
        <f>VLOOKUP(IFERROR(VALUE(LEFT(C1029, SEARCH(" ", C1029)-1)), 0),Database!$K$2:$L$22, 2, FALSE)</f>
        <v>105</v>
      </c>
      <c r="J102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029">
        <f t="shared" ca="1" si="16"/>
        <v>31</v>
      </c>
    </row>
    <row r="1030" spans="1:11" x14ac:dyDescent="0.3">
      <c r="A1030" t="s">
        <v>308</v>
      </c>
      <c r="B1030" t="s">
        <v>462</v>
      </c>
      <c r="C1030" t="str">
        <f>VLOOKUP(A1030, Database!$A$2:$B$459, 2, FALSE)</f>
        <v>2 Days / 1 Night</v>
      </c>
      <c r="D1030" s="8">
        <f>VLOOKUP(A1030, Database!$A$2:$C$459, 3, FALSE)</f>
        <v>499</v>
      </c>
      <c r="E1030" s="8">
        <f>Table1[[#This Row],[Price]]*0.75-Table1[[#This Row],[Cost per unit of resources]]</f>
        <v>364.25</v>
      </c>
      <c r="F1030" s="8">
        <f>VLOOKUP(IFERROR(VALUE(LEFT(C1030, SEARCH(" ", C1030)-1)), 0),Database!$E$2:$F$22, 2, FALSE)</f>
        <v>10</v>
      </c>
      <c r="G1030">
        <f ca="1">RANDBETWEEN(Table1[[#This Row],[Minimum Demand]]-10, Table1[[#This Row],[Maximum Demand]]+10)</f>
        <v>58</v>
      </c>
      <c r="H1030">
        <f>VLOOKUP(IFERROR(VALUE(LEFT(C1030, SEARCH(" ", C1030)-1)), 0),Database!$H$2:$I$22, 2, FALSE)</f>
        <v>50</v>
      </c>
      <c r="I1030">
        <f>VLOOKUP(IFERROR(VALUE(LEFT(C1030, SEARCH(" ", C1030)-1)), 0),Database!$K$2:$L$22, 2, FALSE)</f>
        <v>105</v>
      </c>
      <c r="J103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030">
        <f t="shared" ca="1" si="16"/>
        <v>22</v>
      </c>
    </row>
    <row r="1031" spans="1:11" x14ac:dyDescent="0.3">
      <c r="A1031" t="s">
        <v>308</v>
      </c>
      <c r="B1031" t="s">
        <v>463</v>
      </c>
      <c r="C1031" t="str">
        <f>VLOOKUP(A1031, Database!$A$2:$B$459, 2, FALSE)</f>
        <v>2 Days / 1 Night</v>
      </c>
      <c r="D1031" s="8">
        <f>VLOOKUP(A1031, Database!$A$2:$C$459, 3, FALSE)</f>
        <v>499</v>
      </c>
      <c r="E1031" s="8">
        <f>Table1[[#This Row],[Price]]*0.75-Table1[[#This Row],[Cost per unit of resources]]</f>
        <v>364.25</v>
      </c>
      <c r="F1031" s="8">
        <f>VLOOKUP(IFERROR(VALUE(LEFT(C1031, SEARCH(" ", C1031)-1)), 0),Database!$E$2:$F$22, 2, FALSE)</f>
        <v>10</v>
      </c>
      <c r="G1031">
        <f ca="1">RANDBETWEEN(Table1[[#This Row],[Minimum Demand]]-10, Table1[[#This Row],[Maximum Demand]]+10)</f>
        <v>41</v>
      </c>
      <c r="H1031">
        <f>VLOOKUP(IFERROR(VALUE(LEFT(C1031, SEARCH(" ", C1031)-1)), 0),Database!$H$2:$I$22, 2, FALSE)</f>
        <v>50</v>
      </c>
      <c r="I1031">
        <f>VLOOKUP(IFERROR(VALUE(LEFT(C1031, SEARCH(" ", C1031)-1)), 0),Database!$K$2:$L$22, 2, FALSE)</f>
        <v>105</v>
      </c>
      <c r="J103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031">
        <f t="shared" ca="1" si="16"/>
        <v>37</v>
      </c>
    </row>
    <row r="1032" spans="1:11" x14ac:dyDescent="0.3">
      <c r="A1032" t="s">
        <v>309</v>
      </c>
      <c r="B1032" t="s">
        <v>460</v>
      </c>
      <c r="C1032" t="str">
        <f>VLOOKUP(A1032, Database!$A$2:$B$459, 2, FALSE)</f>
        <v>2 Days / 1 Night</v>
      </c>
      <c r="D1032" s="8">
        <f>VLOOKUP(A1032, Database!$A$2:$C$459, 3, FALSE)</f>
        <v>345</v>
      </c>
      <c r="E1032" s="8">
        <f>Table1[[#This Row],[Price]]*0.75-Table1[[#This Row],[Cost per unit of resources]]</f>
        <v>248.75</v>
      </c>
      <c r="F1032" s="8">
        <f>VLOOKUP(IFERROR(VALUE(LEFT(C1032, SEARCH(" ", C1032)-1)), 0),Database!$E$2:$F$22, 2, FALSE)</f>
        <v>10</v>
      </c>
      <c r="G1032">
        <f ca="1">RANDBETWEEN(Table1[[#This Row],[Minimum Demand]]-10, Table1[[#This Row],[Maximum Demand]]+10)</f>
        <v>42</v>
      </c>
      <c r="H1032">
        <f>VLOOKUP(IFERROR(VALUE(LEFT(C1032, SEARCH(" ", C1032)-1)), 0),Database!$H$2:$I$22, 2, FALSE)</f>
        <v>50</v>
      </c>
      <c r="I1032">
        <f>VLOOKUP(IFERROR(VALUE(LEFT(C1032, SEARCH(" ", C1032)-1)), 0),Database!$K$2:$L$22, 2, FALSE)</f>
        <v>105</v>
      </c>
      <c r="J103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032">
        <f t="shared" ca="1" si="16"/>
        <v>34</v>
      </c>
    </row>
    <row r="1033" spans="1:11" x14ac:dyDescent="0.3">
      <c r="A1033" t="s">
        <v>309</v>
      </c>
      <c r="B1033" t="s">
        <v>461</v>
      </c>
      <c r="C1033" t="str">
        <f>VLOOKUP(A1033, Database!$A$2:$B$459, 2, FALSE)</f>
        <v>2 Days / 1 Night</v>
      </c>
      <c r="D1033" s="8">
        <f>VLOOKUP(A1033, Database!$A$2:$C$459, 3, FALSE)</f>
        <v>345</v>
      </c>
      <c r="E1033" s="8">
        <f>Table1[[#This Row],[Price]]*0.75-Table1[[#This Row],[Cost per unit of resources]]</f>
        <v>248.75</v>
      </c>
      <c r="F1033" s="8">
        <f>VLOOKUP(IFERROR(VALUE(LEFT(C1033, SEARCH(" ", C1033)-1)), 0),Database!$E$2:$F$22, 2, FALSE)</f>
        <v>10</v>
      </c>
      <c r="G1033">
        <f ca="1">RANDBETWEEN(Table1[[#This Row],[Minimum Demand]]-10, Table1[[#This Row],[Maximum Demand]]+10)</f>
        <v>89</v>
      </c>
      <c r="H1033">
        <f>VLOOKUP(IFERROR(VALUE(LEFT(C1033, SEARCH(" ", C1033)-1)), 0),Database!$H$2:$I$22, 2, FALSE)</f>
        <v>50</v>
      </c>
      <c r="I1033">
        <f>VLOOKUP(IFERROR(VALUE(LEFT(C1033, SEARCH(" ", C1033)-1)), 0),Database!$K$2:$L$22, 2, FALSE)</f>
        <v>105</v>
      </c>
      <c r="J103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033">
        <f t="shared" ca="1" si="16"/>
        <v>31</v>
      </c>
    </row>
    <row r="1034" spans="1:11" x14ac:dyDescent="0.3">
      <c r="A1034" t="s">
        <v>309</v>
      </c>
      <c r="B1034" t="s">
        <v>463</v>
      </c>
      <c r="C1034" t="str">
        <f>VLOOKUP(A1034, Database!$A$2:$B$459, 2, FALSE)</f>
        <v>2 Days / 1 Night</v>
      </c>
      <c r="D1034" s="8">
        <f>VLOOKUP(A1034, Database!$A$2:$C$459, 3, FALSE)</f>
        <v>345</v>
      </c>
      <c r="E1034" s="8">
        <f>Table1[[#This Row],[Price]]*0.75-Table1[[#This Row],[Cost per unit of resources]]</f>
        <v>248.75</v>
      </c>
      <c r="F1034" s="8">
        <f>VLOOKUP(IFERROR(VALUE(LEFT(C1034, SEARCH(" ", C1034)-1)), 0),Database!$E$2:$F$22, 2, FALSE)</f>
        <v>10</v>
      </c>
      <c r="G1034">
        <f ca="1">RANDBETWEEN(Table1[[#This Row],[Minimum Demand]]-10, Table1[[#This Row],[Maximum Demand]]+10)</f>
        <v>100</v>
      </c>
      <c r="H1034">
        <f>VLOOKUP(IFERROR(VALUE(LEFT(C1034, SEARCH(" ", C1034)-1)), 0),Database!$H$2:$I$22, 2, FALSE)</f>
        <v>50</v>
      </c>
      <c r="I1034">
        <f>VLOOKUP(IFERROR(VALUE(LEFT(C1034, SEARCH(" ", C1034)-1)), 0),Database!$K$2:$L$22, 2, FALSE)</f>
        <v>105</v>
      </c>
      <c r="J103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25</v>
      </c>
      <c r="K1034">
        <f t="shared" ca="1" si="16"/>
        <v>31</v>
      </c>
    </row>
    <row r="1035" spans="1:11" x14ac:dyDescent="0.3">
      <c r="A1035" t="s">
        <v>310</v>
      </c>
      <c r="B1035" t="s">
        <v>462</v>
      </c>
      <c r="C1035" t="str">
        <f>VLOOKUP(A1035, Database!$A$2:$B$459, 2, FALSE)</f>
        <v>1 Day</v>
      </c>
      <c r="D1035" s="8">
        <f>VLOOKUP(A1035, Database!$A$2:$C$459, 3, FALSE)</f>
        <v>50</v>
      </c>
      <c r="E1035" s="8">
        <f>Table1[[#This Row],[Price]]*0.75-Table1[[#This Row],[Cost per unit of resources]]</f>
        <v>27.5</v>
      </c>
      <c r="F1035" s="8">
        <f>VLOOKUP(IFERROR(VALUE(LEFT(C1035, SEARCH(" ", C1035)-1)), 0),Database!$E$2:$F$22, 2, FALSE)</f>
        <v>10</v>
      </c>
      <c r="G1035">
        <f ca="1">RANDBETWEEN(Table1[[#This Row],[Minimum Demand]]-10, Table1[[#This Row],[Maximum Demand]]+10)</f>
        <v>103</v>
      </c>
      <c r="H1035">
        <f>VLOOKUP(IFERROR(VALUE(LEFT(C1035, SEARCH(" ", C1035)-1)), 0),Database!$H$2:$I$22, 2, FALSE)</f>
        <v>50</v>
      </c>
      <c r="I1035">
        <f>VLOOKUP(IFERROR(VALUE(LEFT(C1035, SEARCH(" ", C1035)-1)), 0),Database!$K$2:$L$22, 2, FALSE)</f>
        <v>105</v>
      </c>
      <c r="J103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29</v>
      </c>
      <c r="K1035">
        <f t="shared" ca="1" si="16"/>
        <v>36</v>
      </c>
    </row>
    <row r="1036" spans="1:11" x14ac:dyDescent="0.3">
      <c r="A1036" t="s">
        <v>310</v>
      </c>
      <c r="B1036" t="s">
        <v>461</v>
      </c>
      <c r="C1036" t="str">
        <f>VLOOKUP(A1036, Database!$A$2:$B$459, 2, FALSE)</f>
        <v>1 Day</v>
      </c>
      <c r="D1036" s="8">
        <f>VLOOKUP(A1036, Database!$A$2:$C$459, 3, FALSE)</f>
        <v>50</v>
      </c>
      <c r="E1036" s="8">
        <f>Table1[[#This Row],[Price]]*0.75-Table1[[#This Row],[Cost per unit of resources]]</f>
        <v>27.5</v>
      </c>
      <c r="F1036" s="8">
        <f>VLOOKUP(IFERROR(VALUE(LEFT(C1036, SEARCH(" ", C1036)-1)), 0),Database!$E$2:$F$22, 2, FALSE)</f>
        <v>10</v>
      </c>
      <c r="G1036">
        <f ca="1">RANDBETWEEN(Table1[[#This Row],[Minimum Demand]]-10, Table1[[#This Row],[Maximum Demand]]+10)</f>
        <v>91</v>
      </c>
      <c r="H1036">
        <f>VLOOKUP(IFERROR(VALUE(LEFT(C1036, SEARCH(" ", C1036)-1)), 0),Database!$H$2:$I$22, 2, FALSE)</f>
        <v>50</v>
      </c>
      <c r="I1036">
        <f>VLOOKUP(IFERROR(VALUE(LEFT(C1036, SEARCH(" ", C1036)-1)), 0),Database!$K$2:$L$22, 2, FALSE)</f>
        <v>105</v>
      </c>
      <c r="J103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036">
        <f t="shared" ca="1" si="16"/>
        <v>28</v>
      </c>
    </row>
    <row r="1037" spans="1:11" x14ac:dyDescent="0.3">
      <c r="A1037" t="s">
        <v>310</v>
      </c>
      <c r="B1037" t="s">
        <v>460</v>
      </c>
      <c r="C1037" t="str">
        <f>VLOOKUP(A1037, Database!$A$2:$B$459, 2, FALSE)</f>
        <v>1 Day</v>
      </c>
      <c r="D1037" s="8">
        <f>VLOOKUP(A1037, Database!$A$2:$C$459, 3, FALSE)</f>
        <v>50</v>
      </c>
      <c r="E1037" s="8">
        <f>Table1[[#This Row],[Price]]*0.75-Table1[[#This Row],[Cost per unit of resources]]</f>
        <v>27.5</v>
      </c>
      <c r="F1037" s="8">
        <f>VLOOKUP(IFERROR(VALUE(LEFT(C1037, SEARCH(" ", C1037)-1)), 0),Database!$E$2:$F$22, 2, FALSE)</f>
        <v>10</v>
      </c>
      <c r="G1037">
        <f ca="1">RANDBETWEEN(Table1[[#This Row],[Minimum Demand]]-10, Table1[[#This Row],[Maximum Demand]]+10)</f>
        <v>85</v>
      </c>
      <c r="H1037">
        <f>VLOOKUP(IFERROR(VALUE(LEFT(C1037, SEARCH(" ", C1037)-1)), 0),Database!$H$2:$I$22, 2, FALSE)</f>
        <v>50</v>
      </c>
      <c r="I1037">
        <f>VLOOKUP(IFERROR(VALUE(LEFT(C1037, SEARCH(" ", C1037)-1)), 0),Database!$K$2:$L$22, 2, FALSE)</f>
        <v>105</v>
      </c>
      <c r="J103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037">
        <f t="shared" ca="1" si="16"/>
        <v>23</v>
      </c>
    </row>
    <row r="1038" spans="1:11" x14ac:dyDescent="0.3">
      <c r="A1038" t="s">
        <v>311</v>
      </c>
      <c r="B1038" t="s">
        <v>460</v>
      </c>
      <c r="C1038" t="str">
        <f>VLOOKUP(A1038, Database!$A$2:$B$459, 2, FALSE)</f>
        <v>1 Day</v>
      </c>
      <c r="D1038" s="8">
        <f>VLOOKUP(A1038, Database!$A$2:$C$459, 3, FALSE)</f>
        <v>80</v>
      </c>
      <c r="E1038" s="8">
        <f>Table1[[#This Row],[Price]]*0.75-Table1[[#This Row],[Cost per unit of resources]]</f>
        <v>50</v>
      </c>
      <c r="F1038" s="8">
        <f>VLOOKUP(IFERROR(VALUE(LEFT(C1038, SEARCH(" ", C1038)-1)), 0),Database!$E$2:$F$22, 2, FALSE)</f>
        <v>10</v>
      </c>
      <c r="G1038">
        <f ca="1">RANDBETWEEN(Table1[[#This Row],[Minimum Demand]]-10, Table1[[#This Row],[Maximum Demand]]+10)</f>
        <v>114</v>
      </c>
      <c r="H1038">
        <f>VLOOKUP(IFERROR(VALUE(LEFT(C1038, SEARCH(" ", C1038)-1)), 0),Database!$H$2:$I$22, 2, FALSE)</f>
        <v>50</v>
      </c>
      <c r="I1038">
        <f>VLOOKUP(IFERROR(VALUE(LEFT(C1038, SEARCH(" ", C1038)-1)), 0),Database!$K$2:$L$22, 2, FALSE)</f>
        <v>105</v>
      </c>
      <c r="J103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038">
        <f t="shared" ca="1" si="16"/>
        <v>33</v>
      </c>
    </row>
    <row r="1039" spans="1:11" x14ac:dyDescent="0.3">
      <c r="A1039" t="s">
        <v>311</v>
      </c>
      <c r="B1039" t="s">
        <v>461</v>
      </c>
      <c r="C1039" t="str">
        <f>VLOOKUP(A1039, Database!$A$2:$B$459, 2, FALSE)</f>
        <v>1 Day</v>
      </c>
      <c r="D1039" s="8">
        <f>VLOOKUP(A1039, Database!$A$2:$C$459, 3, FALSE)</f>
        <v>80</v>
      </c>
      <c r="E1039" s="8">
        <f>Table1[[#This Row],[Price]]*0.75-Table1[[#This Row],[Cost per unit of resources]]</f>
        <v>50</v>
      </c>
      <c r="F1039" s="8">
        <f>VLOOKUP(IFERROR(VALUE(LEFT(C1039, SEARCH(" ", C1039)-1)), 0),Database!$E$2:$F$22, 2, FALSE)</f>
        <v>10</v>
      </c>
      <c r="G1039">
        <f ca="1">RANDBETWEEN(Table1[[#This Row],[Minimum Demand]]-10, Table1[[#This Row],[Maximum Demand]]+10)</f>
        <v>101</v>
      </c>
      <c r="H1039">
        <f>VLOOKUP(IFERROR(VALUE(LEFT(C1039, SEARCH(" ", C1039)-1)), 0),Database!$H$2:$I$22, 2, FALSE)</f>
        <v>50</v>
      </c>
      <c r="I1039">
        <f>VLOOKUP(IFERROR(VALUE(LEFT(C1039, SEARCH(" ", C1039)-1)), 0),Database!$K$2:$L$22, 2, FALSE)</f>
        <v>105</v>
      </c>
      <c r="J103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039">
        <f t="shared" ca="1" si="16"/>
        <v>20</v>
      </c>
    </row>
    <row r="1040" spans="1:11" x14ac:dyDescent="0.3">
      <c r="A1040" t="s">
        <v>311</v>
      </c>
      <c r="B1040" t="s">
        <v>463</v>
      </c>
      <c r="C1040" t="str">
        <f>VLOOKUP(A1040, Database!$A$2:$B$459, 2, FALSE)</f>
        <v>1 Day</v>
      </c>
      <c r="D1040" s="8">
        <f>VLOOKUP(A1040, Database!$A$2:$C$459, 3, FALSE)</f>
        <v>80</v>
      </c>
      <c r="E1040" s="8">
        <f>Table1[[#This Row],[Price]]*0.75-Table1[[#This Row],[Cost per unit of resources]]</f>
        <v>50</v>
      </c>
      <c r="F1040" s="8">
        <f>VLOOKUP(IFERROR(VALUE(LEFT(C1040, SEARCH(" ", C1040)-1)), 0),Database!$E$2:$F$22, 2, FALSE)</f>
        <v>10</v>
      </c>
      <c r="G1040">
        <f ca="1">RANDBETWEEN(Table1[[#This Row],[Minimum Demand]]-10, Table1[[#This Row],[Maximum Demand]]+10)</f>
        <v>68</v>
      </c>
      <c r="H1040">
        <f>VLOOKUP(IFERROR(VALUE(LEFT(C1040, SEARCH(" ", C1040)-1)), 0),Database!$H$2:$I$22, 2, FALSE)</f>
        <v>50</v>
      </c>
      <c r="I1040">
        <f>VLOOKUP(IFERROR(VALUE(LEFT(C1040, SEARCH(" ", C1040)-1)), 0),Database!$K$2:$L$22, 2, FALSE)</f>
        <v>105</v>
      </c>
      <c r="J104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040">
        <f t="shared" ca="1" si="16"/>
        <v>39</v>
      </c>
    </row>
    <row r="1041" spans="1:11" x14ac:dyDescent="0.3">
      <c r="A1041" t="s">
        <v>312</v>
      </c>
      <c r="B1041" t="s">
        <v>460</v>
      </c>
      <c r="C1041" t="str">
        <f>VLOOKUP(A1041, Database!$A$2:$B$459, 2, FALSE)</f>
        <v>2 Days / 1 Night</v>
      </c>
      <c r="D1041" s="8">
        <f>VLOOKUP(A1041, Database!$A$2:$C$459, 3, FALSE)</f>
        <v>225</v>
      </c>
      <c r="E1041" s="8">
        <f>Table1[[#This Row],[Price]]*0.75-Table1[[#This Row],[Cost per unit of resources]]</f>
        <v>158.75</v>
      </c>
      <c r="F1041" s="8">
        <f>VLOOKUP(IFERROR(VALUE(LEFT(C1041, SEARCH(" ", C1041)-1)), 0),Database!$E$2:$F$22, 2, FALSE)</f>
        <v>10</v>
      </c>
      <c r="G1041">
        <f ca="1">RANDBETWEEN(Table1[[#This Row],[Minimum Demand]]-10, Table1[[#This Row],[Maximum Demand]]+10)</f>
        <v>81</v>
      </c>
      <c r="H1041">
        <f>VLOOKUP(IFERROR(VALUE(LEFT(C1041, SEARCH(" ", C1041)-1)), 0),Database!$H$2:$I$22, 2, FALSE)</f>
        <v>50</v>
      </c>
      <c r="I1041">
        <f>VLOOKUP(IFERROR(VALUE(LEFT(C1041, SEARCH(" ", C1041)-1)), 0),Database!$K$2:$L$22, 2, FALSE)</f>
        <v>105</v>
      </c>
      <c r="J104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041">
        <f t="shared" ca="1" si="16"/>
        <v>27</v>
      </c>
    </row>
    <row r="1042" spans="1:11" x14ac:dyDescent="0.3">
      <c r="A1042" t="s">
        <v>312</v>
      </c>
      <c r="B1042" t="s">
        <v>461</v>
      </c>
      <c r="C1042" t="str">
        <f>VLOOKUP(A1042, Database!$A$2:$B$459, 2, FALSE)</f>
        <v>2 Days / 1 Night</v>
      </c>
      <c r="D1042" s="8">
        <f>VLOOKUP(A1042, Database!$A$2:$C$459, 3, FALSE)</f>
        <v>225</v>
      </c>
      <c r="E1042" s="8">
        <f>Table1[[#This Row],[Price]]*0.75-Table1[[#This Row],[Cost per unit of resources]]</f>
        <v>158.75</v>
      </c>
      <c r="F1042" s="8">
        <f>VLOOKUP(IFERROR(VALUE(LEFT(C1042, SEARCH(" ", C1042)-1)), 0),Database!$E$2:$F$22, 2, FALSE)</f>
        <v>10</v>
      </c>
      <c r="G1042">
        <f ca="1">RANDBETWEEN(Table1[[#This Row],[Minimum Demand]]-10, Table1[[#This Row],[Maximum Demand]]+10)</f>
        <v>112</v>
      </c>
      <c r="H1042">
        <f>VLOOKUP(IFERROR(VALUE(LEFT(C1042, SEARCH(" ", C1042)-1)), 0),Database!$H$2:$I$22, 2, FALSE)</f>
        <v>50</v>
      </c>
      <c r="I1042">
        <f>VLOOKUP(IFERROR(VALUE(LEFT(C1042, SEARCH(" ", C1042)-1)), 0),Database!$K$2:$L$22, 2, FALSE)</f>
        <v>105</v>
      </c>
      <c r="J104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042">
        <f t="shared" ca="1" si="16"/>
        <v>38</v>
      </c>
    </row>
    <row r="1043" spans="1:11" x14ac:dyDescent="0.3">
      <c r="A1043" t="s">
        <v>312</v>
      </c>
      <c r="B1043" t="s">
        <v>462</v>
      </c>
      <c r="C1043" t="str">
        <f>VLOOKUP(A1043, Database!$A$2:$B$459, 2, FALSE)</f>
        <v>2 Days / 1 Night</v>
      </c>
      <c r="D1043" s="8">
        <f>VLOOKUP(A1043, Database!$A$2:$C$459, 3, FALSE)</f>
        <v>225</v>
      </c>
      <c r="E1043" s="8">
        <f>Table1[[#This Row],[Price]]*0.75-Table1[[#This Row],[Cost per unit of resources]]</f>
        <v>158.75</v>
      </c>
      <c r="F1043" s="8">
        <f>VLOOKUP(IFERROR(VALUE(LEFT(C1043, SEARCH(" ", C1043)-1)), 0),Database!$E$2:$F$22, 2, FALSE)</f>
        <v>10</v>
      </c>
      <c r="G1043">
        <f ca="1">RANDBETWEEN(Table1[[#This Row],[Minimum Demand]]-10, Table1[[#This Row],[Maximum Demand]]+10)</f>
        <v>87</v>
      </c>
      <c r="H1043">
        <f>VLOOKUP(IFERROR(VALUE(LEFT(C1043, SEARCH(" ", C1043)-1)), 0),Database!$H$2:$I$22, 2, FALSE)</f>
        <v>50</v>
      </c>
      <c r="I1043">
        <f>VLOOKUP(IFERROR(VALUE(LEFT(C1043, SEARCH(" ", C1043)-1)), 0),Database!$K$2:$L$22, 2, FALSE)</f>
        <v>105</v>
      </c>
      <c r="J104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043">
        <f t="shared" ca="1" si="16"/>
        <v>35</v>
      </c>
    </row>
    <row r="1044" spans="1:11" x14ac:dyDescent="0.3">
      <c r="A1044" t="s">
        <v>312</v>
      </c>
      <c r="B1044" t="s">
        <v>463</v>
      </c>
      <c r="C1044" t="str">
        <f>VLOOKUP(A1044, Database!$A$2:$B$459, 2, FALSE)</f>
        <v>2 Days / 1 Night</v>
      </c>
      <c r="D1044" s="8">
        <f>VLOOKUP(A1044, Database!$A$2:$C$459, 3, FALSE)</f>
        <v>225</v>
      </c>
      <c r="E1044" s="8">
        <f>Table1[[#This Row],[Price]]*0.75-Table1[[#This Row],[Cost per unit of resources]]</f>
        <v>158.75</v>
      </c>
      <c r="F1044" s="8">
        <f>VLOOKUP(IFERROR(VALUE(LEFT(C1044, SEARCH(" ", C1044)-1)), 0),Database!$E$2:$F$22, 2, FALSE)</f>
        <v>10</v>
      </c>
      <c r="G1044">
        <f ca="1">RANDBETWEEN(Table1[[#This Row],[Minimum Demand]]-10, Table1[[#This Row],[Maximum Demand]]+10)</f>
        <v>99</v>
      </c>
      <c r="H1044">
        <f>VLOOKUP(IFERROR(VALUE(LEFT(C1044, SEARCH(" ", C1044)-1)), 0),Database!$H$2:$I$22, 2, FALSE)</f>
        <v>50</v>
      </c>
      <c r="I1044">
        <f>VLOOKUP(IFERROR(VALUE(LEFT(C1044, SEARCH(" ", C1044)-1)), 0),Database!$K$2:$L$22, 2, FALSE)</f>
        <v>105</v>
      </c>
      <c r="J104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1044">
        <f t="shared" ca="1" si="16"/>
        <v>33</v>
      </c>
    </row>
    <row r="1045" spans="1:11" x14ac:dyDescent="0.3">
      <c r="A1045" t="s">
        <v>313</v>
      </c>
      <c r="B1045" t="s">
        <v>460</v>
      </c>
      <c r="C1045" t="str">
        <f>VLOOKUP(A1045, Database!$A$2:$B$459, 2, FALSE)</f>
        <v>1 Day</v>
      </c>
      <c r="D1045" s="8">
        <f>VLOOKUP(A1045, Database!$A$2:$C$459, 3, FALSE)</f>
        <v>99</v>
      </c>
      <c r="E1045" s="8">
        <f>Table1[[#This Row],[Price]]*0.75-Table1[[#This Row],[Cost per unit of resources]]</f>
        <v>64.25</v>
      </c>
      <c r="F1045" s="8">
        <f>VLOOKUP(IFERROR(VALUE(LEFT(C1045, SEARCH(" ", C1045)-1)), 0),Database!$E$2:$F$22, 2, FALSE)</f>
        <v>10</v>
      </c>
      <c r="G1045">
        <f ca="1">RANDBETWEEN(Table1[[#This Row],[Minimum Demand]]-10, Table1[[#This Row],[Maximum Demand]]+10)</f>
        <v>72</v>
      </c>
      <c r="H1045">
        <f>VLOOKUP(IFERROR(VALUE(LEFT(C1045, SEARCH(" ", C1045)-1)), 0),Database!$H$2:$I$22, 2, FALSE)</f>
        <v>50</v>
      </c>
      <c r="I1045">
        <f>VLOOKUP(IFERROR(VALUE(LEFT(C1045, SEARCH(" ", C1045)-1)), 0),Database!$K$2:$L$22, 2, FALSE)</f>
        <v>105</v>
      </c>
      <c r="J104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045">
        <f t="shared" ca="1" si="16"/>
        <v>38</v>
      </c>
    </row>
    <row r="1046" spans="1:11" x14ac:dyDescent="0.3">
      <c r="A1046" t="s">
        <v>313</v>
      </c>
      <c r="B1046" t="s">
        <v>461</v>
      </c>
      <c r="C1046" t="str">
        <f>VLOOKUP(A1046, Database!$A$2:$B$459, 2, FALSE)</f>
        <v>1 Day</v>
      </c>
      <c r="D1046" s="8">
        <f>VLOOKUP(A1046, Database!$A$2:$C$459, 3, FALSE)</f>
        <v>99</v>
      </c>
      <c r="E1046" s="8">
        <f>Table1[[#This Row],[Price]]*0.75-Table1[[#This Row],[Cost per unit of resources]]</f>
        <v>64.25</v>
      </c>
      <c r="F1046" s="8">
        <f>VLOOKUP(IFERROR(VALUE(LEFT(C1046, SEARCH(" ", C1046)-1)), 0),Database!$E$2:$F$22, 2, FALSE)</f>
        <v>10</v>
      </c>
      <c r="G1046">
        <f ca="1">RANDBETWEEN(Table1[[#This Row],[Minimum Demand]]-10, Table1[[#This Row],[Maximum Demand]]+10)</f>
        <v>64</v>
      </c>
      <c r="H1046">
        <f>VLOOKUP(IFERROR(VALUE(LEFT(C1046, SEARCH(" ", C1046)-1)), 0),Database!$H$2:$I$22, 2, FALSE)</f>
        <v>50</v>
      </c>
      <c r="I1046">
        <f>VLOOKUP(IFERROR(VALUE(LEFT(C1046, SEARCH(" ", C1046)-1)), 0),Database!$K$2:$L$22, 2, FALSE)</f>
        <v>105</v>
      </c>
      <c r="J104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046">
        <f t="shared" ca="1" si="16"/>
        <v>39</v>
      </c>
    </row>
    <row r="1047" spans="1:11" x14ac:dyDescent="0.3">
      <c r="A1047" t="s">
        <v>313</v>
      </c>
      <c r="B1047" t="s">
        <v>462</v>
      </c>
      <c r="C1047" t="str">
        <f>VLOOKUP(A1047, Database!$A$2:$B$459, 2, FALSE)</f>
        <v>1 Day</v>
      </c>
      <c r="D1047" s="8">
        <f>VLOOKUP(A1047, Database!$A$2:$C$459, 3, FALSE)</f>
        <v>99</v>
      </c>
      <c r="E1047" s="8">
        <f>Table1[[#This Row],[Price]]*0.75-Table1[[#This Row],[Cost per unit of resources]]</f>
        <v>64.25</v>
      </c>
      <c r="F1047" s="8">
        <f>VLOOKUP(IFERROR(VALUE(LEFT(C1047, SEARCH(" ", C1047)-1)), 0),Database!$E$2:$F$22, 2, FALSE)</f>
        <v>10</v>
      </c>
      <c r="G1047">
        <f ca="1">RANDBETWEEN(Table1[[#This Row],[Minimum Demand]]-10, Table1[[#This Row],[Maximum Demand]]+10)</f>
        <v>77</v>
      </c>
      <c r="H1047">
        <f>VLOOKUP(IFERROR(VALUE(LEFT(C1047, SEARCH(" ", C1047)-1)), 0),Database!$H$2:$I$22, 2, FALSE)</f>
        <v>50</v>
      </c>
      <c r="I1047">
        <f>VLOOKUP(IFERROR(VALUE(LEFT(C1047, SEARCH(" ", C1047)-1)), 0),Database!$K$2:$L$22, 2, FALSE)</f>
        <v>105</v>
      </c>
      <c r="J104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047">
        <f t="shared" ca="1" si="16"/>
        <v>28</v>
      </c>
    </row>
    <row r="1048" spans="1:11" x14ac:dyDescent="0.3">
      <c r="A1048" t="s">
        <v>313</v>
      </c>
      <c r="B1048" t="s">
        <v>463</v>
      </c>
      <c r="C1048" t="str">
        <f>VLOOKUP(A1048, Database!$A$2:$B$459, 2, FALSE)</f>
        <v>1 Day</v>
      </c>
      <c r="D1048" s="8">
        <f>VLOOKUP(A1048, Database!$A$2:$C$459, 3, FALSE)</f>
        <v>99</v>
      </c>
      <c r="E1048" s="8">
        <f>Table1[[#This Row],[Price]]*0.75-Table1[[#This Row],[Cost per unit of resources]]</f>
        <v>64.25</v>
      </c>
      <c r="F1048" s="8">
        <f>VLOOKUP(IFERROR(VALUE(LEFT(C1048, SEARCH(" ", C1048)-1)), 0),Database!$E$2:$F$22, 2, FALSE)</f>
        <v>10</v>
      </c>
      <c r="G1048">
        <f ca="1">RANDBETWEEN(Table1[[#This Row],[Minimum Demand]]-10, Table1[[#This Row],[Maximum Demand]]+10)</f>
        <v>46</v>
      </c>
      <c r="H1048">
        <f>VLOOKUP(IFERROR(VALUE(LEFT(C1048, SEARCH(" ", C1048)-1)), 0),Database!$H$2:$I$22, 2, FALSE)</f>
        <v>50</v>
      </c>
      <c r="I1048">
        <f>VLOOKUP(IFERROR(VALUE(LEFT(C1048, SEARCH(" ", C1048)-1)), 0),Database!$K$2:$L$22, 2, FALSE)</f>
        <v>105</v>
      </c>
      <c r="J104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048">
        <f t="shared" ca="1" si="16"/>
        <v>36</v>
      </c>
    </row>
    <row r="1049" spans="1:11" x14ac:dyDescent="0.3">
      <c r="A1049" t="s">
        <v>314</v>
      </c>
      <c r="B1049" t="s">
        <v>460</v>
      </c>
      <c r="C1049" t="str">
        <f>VLOOKUP(A1049, Database!$A$2:$B$459, 2, FALSE)</f>
        <v>2 Days / 1 Night</v>
      </c>
      <c r="D1049" s="8">
        <f>VLOOKUP(A1049, Database!$A$2:$C$459, 3, FALSE)</f>
        <v>199</v>
      </c>
      <c r="E1049" s="8">
        <f>Table1[[#This Row],[Price]]*0.75-Table1[[#This Row],[Cost per unit of resources]]</f>
        <v>139.25</v>
      </c>
      <c r="F1049" s="8">
        <f>VLOOKUP(IFERROR(VALUE(LEFT(C1049, SEARCH(" ", C1049)-1)), 0),Database!$E$2:$F$22, 2, FALSE)</f>
        <v>10</v>
      </c>
      <c r="G1049">
        <f ca="1">RANDBETWEEN(Table1[[#This Row],[Minimum Demand]]-10, Table1[[#This Row],[Maximum Demand]]+10)</f>
        <v>103</v>
      </c>
      <c r="H1049">
        <f>VLOOKUP(IFERROR(VALUE(LEFT(C1049, SEARCH(" ", C1049)-1)), 0),Database!$H$2:$I$22, 2, FALSE)</f>
        <v>50</v>
      </c>
      <c r="I1049">
        <f>VLOOKUP(IFERROR(VALUE(LEFT(C1049, SEARCH(" ", C1049)-1)), 0),Database!$K$2:$L$22, 2, FALSE)</f>
        <v>105</v>
      </c>
      <c r="J104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31</v>
      </c>
      <c r="K1049">
        <f t="shared" ca="1" si="16"/>
        <v>39</v>
      </c>
    </row>
    <row r="1050" spans="1:11" x14ac:dyDescent="0.3">
      <c r="A1050" t="s">
        <v>315</v>
      </c>
      <c r="B1050" t="s">
        <v>462</v>
      </c>
      <c r="C1050" t="str">
        <f>VLOOKUP(A1050, Database!$A$2:$B$459, 2, FALSE)</f>
        <v>1 Day</v>
      </c>
      <c r="D1050" s="8">
        <f>VLOOKUP(A1050, Database!$A$2:$C$459, 3, FALSE)</f>
        <v>320</v>
      </c>
      <c r="E1050" s="8">
        <f>Table1[[#This Row],[Price]]*0.75-Table1[[#This Row],[Cost per unit of resources]]</f>
        <v>230</v>
      </c>
      <c r="F1050" s="8">
        <f>VLOOKUP(IFERROR(VALUE(LEFT(C1050, SEARCH(" ", C1050)-1)), 0),Database!$E$2:$F$22, 2, FALSE)</f>
        <v>10</v>
      </c>
      <c r="G1050">
        <f ca="1">RANDBETWEEN(Table1[[#This Row],[Minimum Demand]]-10, Table1[[#This Row],[Maximum Demand]]+10)</f>
        <v>103</v>
      </c>
      <c r="H1050">
        <f>VLOOKUP(IFERROR(VALUE(LEFT(C1050, SEARCH(" ", C1050)-1)), 0),Database!$H$2:$I$22, 2, FALSE)</f>
        <v>50</v>
      </c>
      <c r="I1050">
        <f>VLOOKUP(IFERROR(VALUE(LEFT(C1050, SEARCH(" ", C1050)-1)), 0),Database!$K$2:$L$22, 2, FALSE)</f>
        <v>105</v>
      </c>
      <c r="J105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22</v>
      </c>
      <c r="K1050">
        <f t="shared" ca="1" si="16"/>
        <v>28</v>
      </c>
    </row>
    <row r="1051" spans="1:11" x14ac:dyDescent="0.3">
      <c r="A1051" t="s">
        <v>315</v>
      </c>
      <c r="B1051" t="s">
        <v>461</v>
      </c>
      <c r="C1051" t="str">
        <f>VLOOKUP(A1051, Database!$A$2:$B$459, 2, FALSE)</f>
        <v>1 Day</v>
      </c>
      <c r="D1051" s="8">
        <f>VLOOKUP(A1051, Database!$A$2:$C$459, 3, FALSE)</f>
        <v>320</v>
      </c>
      <c r="E1051" s="8">
        <f>Table1[[#This Row],[Price]]*0.75-Table1[[#This Row],[Cost per unit of resources]]</f>
        <v>230</v>
      </c>
      <c r="F1051" s="8">
        <f>VLOOKUP(IFERROR(VALUE(LEFT(C1051, SEARCH(" ", C1051)-1)), 0),Database!$E$2:$F$22, 2, FALSE)</f>
        <v>10</v>
      </c>
      <c r="G1051">
        <f ca="1">RANDBETWEEN(Table1[[#This Row],[Minimum Demand]]-10, Table1[[#This Row],[Maximum Demand]]+10)</f>
        <v>43</v>
      </c>
      <c r="H1051">
        <f>VLOOKUP(IFERROR(VALUE(LEFT(C1051, SEARCH(" ", C1051)-1)), 0),Database!$H$2:$I$22, 2, FALSE)</f>
        <v>50</v>
      </c>
      <c r="I1051">
        <f>VLOOKUP(IFERROR(VALUE(LEFT(C1051, SEARCH(" ", C1051)-1)), 0),Database!$K$2:$L$22, 2, FALSE)</f>
        <v>105</v>
      </c>
      <c r="J105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051">
        <f t="shared" ca="1" si="16"/>
        <v>20</v>
      </c>
    </row>
    <row r="1052" spans="1:11" x14ac:dyDescent="0.3">
      <c r="A1052" t="s">
        <v>315</v>
      </c>
      <c r="B1052" t="s">
        <v>460</v>
      </c>
      <c r="C1052" t="str">
        <f>VLOOKUP(A1052, Database!$A$2:$B$459, 2, FALSE)</f>
        <v>1 Day</v>
      </c>
      <c r="D1052" s="8">
        <f>VLOOKUP(A1052, Database!$A$2:$C$459, 3, FALSE)</f>
        <v>320</v>
      </c>
      <c r="E1052" s="8">
        <f>Table1[[#This Row],[Price]]*0.75-Table1[[#This Row],[Cost per unit of resources]]</f>
        <v>230</v>
      </c>
      <c r="F1052" s="8">
        <f>VLOOKUP(IFERROR(VALUE(LEFT(C1052, SEARCH(" ", C1052)-1)), 0),Database!$E$2:$F$22, 2, FALSE)</f>
        <v>10</v>
      </c>
      <c r="G1052">
        <f ca="1">RANDBETWEEN(Table1[[#This Row],[Minimum Demand]]-10, Table1[[#This Row],[Maximum Demand]]+10)</f>
        <v>76</v>
      </c>
      <c r="H1052">
        <f>VLOOKUP(IFERROR(VALUE(LEFT(C1052, SEARCH(" ", C1052)-1)), 0),Database!$H$2:$I$22, 2, FALSE)</f>
        <v>50</v>
      </c>
      <c r="I1052">
        <f>VLOOKUP(IFERROR(VALUE(LEFT(C1052, SEARCH(" ", C1052)-1)), 0),Database!$K$2:$L$22, 2, FALSE)</f>
        <v>105</v>
      </c>
      <c r="J105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052">
        <f t="shared" ca="1" si="16"/>
        <v>21</v>
      </c>
    </row>
    <row r="1053" spans="1:11" x14ac:dyDescent="0.3">
      <c r="A1053" t="s">
        <v>316</v>
      </c>
      <c r="B1053" t="s">
        <v>460</v>
      </c>
      <c r="C1053" t="str">
        <f>VLOOKUP(A1053, Database!$A$2:$B$459, 2, FALSE)</f>
        <v>1 Day</v>
      </c>
      <c r="D1053" s="8">
        <f>VLOOKUP(A1053, Database!$A$2:$C$459, 3, FALSE)</f>
        <v>315</v>
      </c>
      <c r="E1053" s="8">
        <f>Table1[[#This Row],[Price]]*0.75-Table1[[#This Row],[Cost per unit of resources]]</f>
        <v>226.25</v>
      </c>
      <c r="F1053" s="8">
        <f>VLOOKUP(IFERROR(VALUE(LEFT(C1053, SEARCH(" ", C1053)-1)), 0),Database!$E$2:$F$22, 2, FALSE)</f>
        <v>10</v>
      </c>
      <c r="G1053">
        <f ca="1">RANDBETWEEN(Table1[[#This Row],[Minimum Demand]]-10, Table1[[#This Row],[Maximum Demand]]+10)</f>
        <v>93</v>
      </c>
      <c r="H1053">
        <f>VLOOKUP(IFERROR(VALUE(LEFT(C1053, SEARCH(" ", C1053)-1)), 0),Database!$H$2:$I$22, 2, FALSE)</f>
        <v>50</v>
      </c>
      <c r="I1053">
        <f>VLOOKUP(IFERROR(VALUE(LEFT(C1053, SEARCH(" ", C1053)-1)), 0),Database!$K$2:$L$22, 2, FALSE)</f>
        <v>105</v>
      </c>
      <c r="J105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053">
        <f t="shared" ca="1" si="16"/>
        <v>23</v>
      </c>
    </row>
    <row r="1054" spans="1:11" x14ac:dyDescent="0.3">
      <c r="A1054" t="s">
        <v>316</v>
      </c>
      <c r="B1054" t="s">
        <v>461</v>
      </c>
      <c r="C1054" t="str">
        <f>VLOOKUP(A1054, Database!$A$2:$B$459, 2, FALSE)</f>
        <v>1 Day</v>
      </c>
      <c r="D1054" s="8">
        <f>VLOOKUP(A1054, Database!$A$2:$C$459, 3, FALSE)</f>
        <v>315</v>
      </c>
      <c r="E1054" s="8">
        <f>Table1[[#This Row],[Price]]*0.75-Table1[[#This Row],[Cost per unit of resources]]</f>
        <v>226.25</v>
      </c>
      <c r="F1054" s="8">
        <f>VLOOKUP(IFERROR(VALUE(LEFT(C1054, SEARCH(" ", C1054)-1)), 0),Database!$E$2:$F$22, 2, FALSE)</f>
        <v>10</v>
      </c>
      <c r="G1054">
        <f ca="1">RANDBETWEEN(Table1[[#This Row],[Minimum Demand]]-10, Table1[[#This Row],[Maximum Demand]]+10)</f>
        <v>100</v>
      </c>
      <c r="H1054">
        <f>VLOOKUP(IFERROR(VALUE(LEFT(C1054, SEARCH(" ", C1054)-1)), 0),Database!$H$2:$I$22, 2, FALSE)</f>
        <v>50</v>
      </c>
      <c r="I1054">
        <f>VLOOKUP(IFERROR(VALUE(LEFT(C1054, SEARCH(" ", C1054)-1)), 0),Database!$K$2:$L$22, 2, FALSE)</f>
        <v>105</v>
      </c>
      <c r="J105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17</v>
      </c>
      <c r="K1054">
        <f t="shared" ca="1" si="16"/>
        <v>21</v>
      </c>
    </row>
    <row r="1055" spans="1:11" x14ac:dyDescent="0.3">
      <c r="A1055" t="s">
        <v>316</v>
      </c>
      <c r="B1055" t="s">
        <v>462</v>
      </c>
      <c r="C1055" t="str">
        <f>VLOOKUP(A1055, Database!$A$2:$B$459, 2, FALSE)</f>
        <v>1 Day</v>
      </c>
      <c r="D1055" s="8">
        <f>VLOOKUP(A1055, Database!$A$2:$C$459, 3, FALSE)</f>
        <v>315</v>
      </c>
      <c r="E1055" s="8">
        <f>Table1[[#This Row],[Price]]*0.75-Table1[[#This Row],[Cost per unit of resources]]</f>
        <v>226.25</v>
      </c>
      <c r="F1055" s="8">
        <f>VLOOKUP(IFERROR(VALUE(LEFT(C1055, SEARCH(" ", C1055)-1)), 0),Database!$E$2:$F$22, 2, FALSE)</f>
        <v>10</v>
      </c>
      <c r="G1055">
        <f ca="1">RANDBETWEEN(Table1[[#This Row],[Minimum Demand]]-10, Table1[[#This Row],[Maximum Demand]]+10)</f>
        <v>88</v>
      </c>
      <c r="H1055">
        <f>VLOOKUP(IFERROR(VALUE(LEFT(C1055, SEARCH(" ", C1055)-1)), 0),Database!$H$2:$I$22, 2, FALSE)</f>
        <v>50</v>
      </c>
      <c r="I1055">
        <f>VLOOKUP(IFERROR(VALUE(LEFT(C1055, SEARCH(" ", C1055)-1)), 0),Database!$K$2:$L$22, 2, FALSE)</f>
        <v>105</v>
      </c>
      <c r="J105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055">
        <f t="shared" ca="1" si="16"/>
        <v>24</v>
      </c>
    </row>
    <row r="1056" spans="1:11" x14ac:dyDescent="0.3">
      <c r="A1056" t="s">
        <v>316</v>
      </c>
      <c r="B1056" t="s">
        <v>463</v>
      </c>
      <c r="C1056" t="str">
        <f>VLOOKUP(A1056, Database!$A$2:$B$459, 2, FALSE)</f>
        <v>1 Day</v>
      </c>
      <c r="D1056" s="8">
        <f>VLOOKUP(A1056, Database!$A$2:$C$459, 3, FALSE)</f>
        <v>315</v>
      </c>
      <c r="E1056" s="8">
        <f>Table1[[#This Row],[Price]]*0.75-Table1[[#This Row],[Cost per unit of resources]]</f>
        <v>226.25</v>
      </c>
      <c r="F1056" s="8">
        <f>VLOOKUP(IFERROR(VALUE(LEFT(C1056, SEARCH(" ", C1056)-1)), 0),Database!$E$2:$F$22, 2, FALSE)</f>
        <v>10</v>
      </c>
      <c r="G1056">
        <f ca="1">RANDBETWEEN(Table1[[#This Row],[Minimum Demand]]-10, Table1[[#This Row],[Maximum Demand]]+10)</f>
        <v>46</v>
      </c>
      <c r="H1056">
        <f>VLOOKUP(IFERROR(VALUE(LEFT(C1056, SEARCH(" ", C1056)-1)), 0),Database!$H$2:$I$22, 2, FALSE)</f>
        <v>50</v>
      </c>
      <c r="I1056">
        <f>VLOOKUP(IFERROR(VALUE(LEFT(C1056, SEARCH(" ", C1056)-1)), 0),Database!$K$2:$L$22, 2, FALSE)</f>
        <v>105</v>
      </c>
      <c r="J105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056">
        <f t="shared" ca="1" si="16"/>
        <v>33</v>
      </c>
    </row>
    <row r="1057" spans="1:11" x14ac:dyDescent="0.3">
      <c r="A1057" t="s">
        <v>317</v>
      </c>
      <c r="B1057" t="s">
        <v>460</v>
      </c>
      <c r="C1057" t="str">
        <f>VLOOKUP(A1057, Database!$A$2:$B$459, 2, FALSE)</f>
        <v>1 Day</v>
      </c>
      <c r="D1057" s="8">
        <f>VLOOKUP(A1057, Database!$A$2:$C$459, 3, FALSE)</f>
        <v>145</v>
      </c>
      <c r="E1057" s="8">
        <f>Table1[[#This Row],[Price]]*0.75-Table1[[#This Row],[Cost per unit of resources]]</f>
        <v>98.75</v>
      </c>
      <c r="F1057" s="8">
        <f>VLOOKUP(IFERROR(VALUE(LEFT(C1057, SEARCH(" ", C1057)-1)), 0),Database!$E$2:$F$22, 2, FALSE)</f>
        <v>10</v>
      </c>
      <c r="G1057">
        <f ca="1">RANDBETWEEN(Table1[[#This Row],[Minimum Demand]]-10, Table1[[#This Row],[Maximum Demand]]+10)</f>
        <v>67</v>
      </c>
      <c r="H1057">
        <f>VLOOKUP(IFERROR(VALUE(LEFT(C1057, SEARCH(" ", C1057)-1)), 0),Database!$H$2:$I$22, 2, FALSE)</f>
        <v>50</v>
      </c>
      <c r="I1057">
        <f>VLOOKUP(IFERROR(VALUE(LEFT(C1057, SEARCH(" ", C1057)-1)), 0),Database!$K$2:$L$22, 2, FALSE)</f>
        <v>105</v>
      </c>
      <c r="J105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057">
        <f t="shared" ca="1" si="16"/>
        <v>38</v>
      </c>
    </row>
    <row r="1058" spans="1:11" x14ac:dyDescent="0.3">
      <c r="A1058" t="s">
        <v>317</v>
      </c>
      <c r="B1058" t="s">
        <v>461</v>
      </c>
      <c r="C1058" t="str">
        <f>VLOOKUP(A1058, Database!$A$2:$B$459, 2, FALSE)</f>
        <v>1 Day</v>
      </c>
      <c r="D1058" s="8">
        <f>VLOOKUP(A1058, Database!$A$2:$C$459, 3, FALSE)</f>
        <v>145</v>
      </c>
      <c r="E1058" s="8">
        <f>Table1[[#This Row],[Price]]*0.75-Table1[[#This Row],[Cost per unit of resources]]</f>
        <v>98.75</v>
      </c>
      <c r="F1058" s="8">
        <f>VLOOKUP(IFERROR(VALUE(LEFT(C1058, SEARCH(" ", C1058)-1)), 0),Database!$E$2:$F$22, 2, FALSE)</f>
        <v>10</v>
      </c>
      <c r="G1058">
        <f ca="1">RANDBETWEEN(Table1[[#This Row],[Minimum Demand]]-10, Table1[[#This Row],[Maximum Demand]]+10)</f>
        <v>42</v>
      </c>
      <c r="H1058">
        <f>VLOOKUP(IFERROR(VALUE(LEFT(C1058, SEARCH(" ", C1058)-1)), 0),Database!$H$2:$I$22, 2, FALSE)</f>
        <v>50</v>
      </c>
      <c r="I1058">
        <f>VLOOKUP(IFERROR(VALUE(LEFT(C1058, SEARCH(" ", C1058)-1)), 0),Database!$K$2:$L$22, 2, FALSE)</f>
        <v>105</v>
      </c>
      <c r="J105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058">
        <f t="shared" ca="1" si="16"/>
        <v>26</v>
      </c>
    </row>
    <row r="1059" spans="1:11" x14ac:dyDescent="0.3">
      <c r="A1059" t="s">
        <v>317</v>
      </c>
      <c r="B1059" t="s">
        <v>463</v>
      </c>
      <c r="C1059" t="str">
        <f>VLOOKUP(A1059, Database!$A$2:$B$459, 2, FALSE)</f>
        <v>1 Day</v>
      </c>
      <c r="D1059" s="8">
        <f>VLOOKUP(A1059, Database!$A$2:$C$459, 3, FALSE)</f>
        <v>145</v>
      </c>
      <c r="E1059" s="8">
        <f>Table1[[#This Row],[Price]]*0.75-Table1[[#This Row],[Cost per unit of resources]]</f>
        <v>98.75</v>
      </c>
      <c r="F1059" s="8">
        <f>VLOOKUP(IFERROR(VALUE(LEFT(C1059, SEARCH(" ", C1059)-1)), 0),Database!$E$2:$F$22, 2, FALSE)</f>
        <v>10</v>
      </c>
      <c r="G1059">
        <f ca="1">RANDBETWEEN(Table1[[#This Row],[Minimum Demand]]-10, Table1[[#This Row],[Maximum Demand]]+10)</f>
        <v>100</v>
      </c>
      <c r="H1059">
        <f>VLOOKUP(IFERROR(VALUE(LEFT(C1059, SEARCH(" ", C1059)-1)), 0),Database!$H$2:$I$22, 2, FALSE)</f>
        <v>50</v>
      </c>
      <c r="I1059">
        <f>VLOOKUP(IFERROR(VALUE(LEFT(C1059, SEARCH(" ", C1059)-1)), 0),Database!$K$2:$L$22, 2, FALSE)</f>
        <v>105</v>
      </c>
      <c r="J105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19</v>
      </c>
      <c r="K1059">
        <f t="shared" ca="1" si="16"/>
        <v>24</v>
      </c>
    </row>
    <row r="1060" spans="1:11" x14ac:dyDescent="0.3">
      <c r="A1060" t="s">
        <v>318</v>
      </c>
      <c r="B1060" t="s">
        <v>460</v>
      </c>
      <c r="C1060" t="str">
        <f>VLOOKUP(A1060, Database!$A$2:$B$459, 2, FALSE)</f>
        <v>2 Days / 1 Night</v>
      </c>
      <c r="D1060" s="8">
        <f>VLOOKUP(A1060, Database!$A$2:$C$459, 3, FALSE)</f>
        <v>350</v>
      </c>
      <c r="E1060" s="8">
        <f>Table1[[#This Row],[Price]]*0.75-Table1[[#This Row],[Cost per unit of resources]]</f>
        <v>252.5</v>
      </c>
      <c r="F1060" s="8">
        <f>VLOOKUP(IFERROR(VALUE(LEFT(C1060, SEARCH(" ", C1060)-1)), 0),Database!$E$2:$F$22, 2, FALSE)</f>
        <v>10</v>
      </c>
      <c r="G1060">
        <f ca="1">RANDBETWEEN(Table1[[#This Row],[Minimum Demand]]-10, Table1[[#This Row],[Maximum Demand]]+10)</f>
        <v>67</v>
      </c>
      <c r="H1060">
        <f>VLOOKUP(IFERROR(VALUE(LEFT(C1060, SEARCH(" ", C1060)-1)), 0),Database!$H$2:$I$22, 2, FALSE)</f>
        <v>50</v>
      </c>
      <c r="I1060">
        <f>VLOOKUP(IFERROR(VALUE(LEFT(C1060, SEARCH(" ", C1060)-1)), 0),Database!$K$2:$L$22, 2, FALSE)</f>
        <v>105</v>
      </c>
      <c r="J106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060">
        <f t="shared" ca="1" si="16"/>
        <v>28</v>
      </c>
    </row>
    <row r="1061" spans="1:11" x14ac:dyDescent="0.3">
      <c r="A1061" t="s">
        <v>318</v>
      </c>
      <c r="B1061" t="s">
        <v>461</v>
      </c>
      <c r="C1061" t="str">
        <f>VLOOKUP(A1061, Database!$A$2:$B$459, 2, FALSE)</f>
        <v>2 Days / 1 Night</v>
      </c>
      <c r="D1061" s="8">
        <f>VLOOKUP(A1061, Database!$A$2:$C$459, 3, FALSE)</f>
        <v>350</v>
      </c>
      <c r="E1061" s="8">
        <f>Table1[[#This Row],[Price]]*0.75-Table1[[#This Row],[Cost per unit of resources]]</f>
        <v>252.5</v>
      </c>
      <c r="F1061" s="8">
        <f>VLOOKUP(IFERROR(VALUE(LEFT(C1061, SEARCH(" ", C1061)-1)), 0),Database!$E$2:$F$22, 2, FALSE)</f>
        <v>10</v>
      </c>
      <c r="G1061">
        <f ca="1">RANDBETWEEN(Table1[[#This Row],[Minimum Demand]]-10, Table1[[#This Row],[Maximum Demand]]+10)</f>
        <v>111</v>
      </c>
      <c r="H1061">
        <f>VLOOKUP(IFERROR(VALUE(LEFT(C1061, SEARCH(" ", C1061)-1)), 0),Database!$H$2:$I$22, 2, FALSE)</f>
        <v>50</v>
      </c>
      <c r="I1061">
        <f>VLOOKUP(IFERROR(VALUE(LEFT(C1061, SEARCH(" ", C1061)-1)), 0),Database!$K$2:$L$22, 2, FALSE)</f>
        <v>105</v>
      </c>
      <c r="J106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061">
        <f t="shared" ca="1" si="16"/>
        <v>25</v>
      </c>
    </row>
    <row r="1062" spans="1:11" x14ac:dyDescent="0.3">
      <c r="A1062" t="s">
        <v>318</v>
      </c>
      <c r="B1062" t="s">
        <v>463</v>
      </c>
      <c r="C1062" t="str">
        <f>VLOOKUP(A1062, Database!$A$2:$B$459, 2, FALSE)</f>
        <v>2 Days / 1 Night</v>
      </c>
      <c r="D1062" s="8">
        <f>VLOOKUP(A1062, Database!$A$2:$C$459, 3, FALSE)</f>
        <v>350</v>
      </c>
      <c r="E1062" s="8">
        <f>Table1[[#This Row],[Price]]*0.75-Table1[[#This Row],[Cost per unit of resources]]</f>
        <v>252.5</v>
      </c>
      <c r="F1062" s="8">
        <f>VLOOKUP(IFERROR(VALUE(LEFT(C1062, SEARCH(" ", C1062)-1)), 0),Database!$E$2:$F$22, 2, FALSE)</f>
        <v>10</v>
      </c>
      <c r="G1062">
        <f ca="1">RANDBETWEEN(Table1[[#This Row],[Minimum Demand]]-10, Table1[[#This Row],[Maximum Demand]]+10)</f>
        <v>115</v>
      </c>
      <c r="H1062">
        <f>VLOOKUP(IFERROR(VALUE(LEFT(C1062, SEARCH(" ", C1062)-1)), 0),Database!$H$2:$I$22, 2, FALSE)</f>
        <v>50</v>
      </c>
      <c r="I1062">
        <f>VLOOKUP(IFERROR(VALUE(LEFT(C1062, SEARCH(" ", C1062)-1)), 0),Database!$K$2:$L$22, 2, FALSE)</f>
        <v>105</v>
      </c>
      <c r="J106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062">
        <f t="shared" ca="1" si="16"/>
        <v>27</v>
      </c>
    </row>
    <row r="1063" spans="1:11" x14ac:dyDescent="0.3">
      <c r="A1063" t="s">
        <v>319</v>
      </c>
      <c r="B1063" t="s">
        <v>462</v>
      </c>
      <c r="C1063" t="str">
        <f>VLOOKUP(A1063, Database!$A$2:$B$459, 2, FALSE)</f>
        <v>5 Days / 4 Nights</v>
      </c>
      <c r="D1063" s="8">
        <f>VLOOKUP(A1063, Database!$A$2:$C$459, 3, FALSE)</f>
        <v>765</v>
      </c>
      <c r="E1063" s="8">
        <f>Table1[[#This Row],[Price]]*0.75-Table1[[#This Row],[Cost per unit of resources]]</f>
        <v>553.75</v>
      </c>
      <c r="F1063" s="8">
        <f>VLOOKUP(IFERROR(VALUE(LEFT(C1063, SEARCH(" ", C1063)-1)), 0),Database!$E$2:$F$22, 2, FALSE)</f>
        <v>20</v>
      </c>
      <c r="G1063">
        <f ca="1">RANDBETWEEN(Table1[[#This Row],[Minimum Demand]]-10, Table1[[#This Row],[Maximum Demand]]+10)</f>
        <v>113</v>
      </c>
      <c r="H1063">
        <f>VLOOKUP(IFERROR(VALUE(LEFT(C1063, SEARCH(" ", C1063)-1)), 0),Database!$H$2:$I$22, 2, FALSE)</f>
        <v>50</v>
      </c>
      <c r="I1063">
        <f>VLOOKUP(IFERROR(VALUE(LEFT(C1063, SEARCH(" ", C1063)-1)), 0),Database!$K$2:$L$22, 2, FALSE)</f>
        <v>105</v>
      </c>
      <c r="J106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063">
        <f t="shared" ca="1" si="16"/>
        <v>34</v>
      </c>
    </row>
    <row r="1064" spans="1:11" x14ac:dyDescent="0.3">
      <c r="A1064" t="s">
        <v>319</v>
      </c>
      <c r="B1064" t="s">
        <v>461</v>
      </c>
      <c r="C1064" t="str">
        <f>VLOOKUP(A1064, Database!$A$2:$B$459, 2, FALSE)</f>
        <v>5 Days / 4 Nights</v>
      </c>
      <c r="D1064" s="8">
        <f>VLOOKUP(A1064, Database!$A$2:$C$459, 3, FALSE)</f>
        <v>765</v>
      </c>
      <c r="E1064" s="8">
        <f>Table1[[#This Row],[Price]]*0.75-Table1[[#This Row],[Cost per unit of resources]]</f>
        <v>553.75</v>
      </c>
      <c r="F1064" s="8">
        <f>VLOOKUP(IFERROR(VALUE(LEFT(C1064, SEARCH(" ", C1064)-1)), 0),Database!$E$2:$F$22, 2, FALSE)</f>
        <v>20</v>
      </c>
      <c r="G1064">
        <f ca="1">RANDBETWEEN(Table1[[#This Row],[Minimum Demand]]-10, Table1[[#This Row],[Maximum Demand]]+10)</f>
        <v>92</v>
      </c>
      <c r="H1064">
        <f>VLOOKUP(IFERROR(VALUE(LEFT(C1064, SEARCH(" ", C1064)-1)), 0),Database!$H$2:$I$22, 2, FALSE)</f>
        <v>50</v>
      </c>
      <c r="I1064">
        <f>VLOOKUP(IFERROR(VALUE(LEFT(C1064, SEARCH(" ", C1064)-1)), 0),Database!$K$2:$L$22, 2, FALSE)</f>
        <v>105</v>
      </c>
      <c r="J106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064">
        <f t="shared" ca="1" si="16"/>
        <v>31</v>
      </c>
    </row>
    <row r="1065" spans="1:11" x14ac:dyDescent="0.3">
      <c r="A1065" t="s">
        <v>319</v>
      </c>
      <c r="B1065" t="s">
        <v>460</v>
      </c>
      <c r="C1065" t="str">
        <f>VLOOKUP(A1065, Database!$A$2:$B$459, 2, FALSE)</f>
        <v>5 Days / 4 Nights</v>
      </c>
      <c r="D1065" s="8">
        <f>VLOOKUP(A1065, Database!$A$2:$C$459, 3, FALSE)</f>
        <v>765</v>
      </c>
      <c r="E1065" s="8">
        <f>Table1[[#This Row],[Price]]*0.75-Table1[[#This Row],[Cost per unit of resources]]</f>
        <v>553.75</v>
      </c>
      <c r="F1065" s="8">
        <f>VLOOKUP(IFERROR(VALUE(LEFT(C1065, SEARCH(" ", C1065)-1)), 0),Database!$E$2:$F$22, 2, FALSE)</f>
        <v>20</v>
      </c>
      <c r="G1065">
        <f ca="1">RANDBETWEEN(Table1[[#This Row],[Minimum Demand]]-10, Table1[[#This Row],[Maximum Demand]]+10)</f>
        <v>99</v>
      </c>
      <c r="H1065">
        <f>VLOOKUP(IFERROR(VALUE(LEFT(C1065, SEARCH(" ", C1065)-1)), 0),Database!$H$2:$I$22, 2, FALSE)</f>
        <v>50</v>
      </c>
      <c r="I1065">
        <f>VLOOKUP(IFERROR(VALUE(LEFT(C1065, SEARCH(" ", C1065)-1)), 0),Database!$K$2:$L$22, 2, FALSE)</f>
        <v>105</v>
      </c>
      <c r="J106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22</v>
      </c>
      <c r="K1065">
        <f t="shared" ca="1" si="16"/>
        <v>28</v>
      </c>
    </row>
    <row r="1066" spans="1:11" x14ac:dyDescent="0.3">
      <c r="A1066" t="s">
        <v>320</v>
      </c>
      <c r="B1066" t="s">
        <v>460</v>
      </c>
      <c r="C1066" t="str">
        <f>VLOOKUP(A1066, Database!$A$2:$B$459, 2, FALSE)</f>
        <v>6 Days / 5 Nights</v>
      </c>
      <c r="D1066" s="8">
        <f>VLOOKUP(A1066, Database!$A$2:$C$459, 3, FALSE)</f>
        <v>670</v>
      </c>
      <c r="E1066" s="8">
        <f>Table1[[#This Row],[Price]]*0.75-Table1[[#This Row],[Cost per unit of resources]]</f>
        <v>482.5</v>
      </c>
      <c r="F1066" s="8">
        <f>VLOOKUP(IFERROR(VALUE(LEFT(C1066, SEARCH(" ", C1066)-1)), 0),Database!$E$2:$F$22, 2, FALSE)</f>
        <v>20</v>
      </c>
      <c r="G1066">
        <f ca="1">RANDBETWEEN(Table1[[#This Row],[Minimum Demand]]-10, Table1[[#This Row],[Maximum Demand]]+10)</f>
        <v>85</v>
      </c>
      <c r="H1066">
        <f>VLOOKUP(IFERROR(VALUE(LEFT(C1066, SEARCH(" ", C1066)-1)), 0),Database!$H$2:$I$22, 2, FALSE)</f>
        <v>50</v>
      </c>
      <c r="I1066">
        <f>VLOOKUP(IFERROR(VALUE(LEFT(C1066, SEARCH(" ", C1066)-1)), 0),Database!$K$2:$L$22, 2, FALSE)</f>
        <v>105</v>
      </c>
      <c r="J106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066">
        <f t="shared" ca="1" si="16"/>
        <v>24</v>
      </c>
    </row>
    <row r="1067" spans="1:11" x14ac:dyDescent="0.3">
      <c r="A1067" t="s">
        <v>320</v>
      </c>
      <c r="B1067" t="s">
        <v>461</v>
      </c>
      <c r="C1067" t="str">
        <f>VLOOKUP(A1067, Database!$A$2:$B$459, 2, FALSE)</f>
        <v>6 Days / 5 Nights</v>
      </c>
      <c r="D1067" s="8">
        <f>VLOOKUP(A1067, Database!$A$2:$C$459, 3, FALSE)</f>
        <v>670</v>
      </c>
      <c r="E1067" s="8">
        <f>Table1[[#This Row],[Price]]*0.75-Table1[[#This Row],[Cost per unit of resources]]</f>
        <v>482.5</v>
      </c>
      <c r="F1067" s="8">
        <f>VLOOKUP(IFERROR(VALUE(LEFT(C1067, SEARCH(" ", C1067)-1)), 0),Database!$E$2:$F$22, 2, FALSE)</f>
        <v>20</v>
      </c>
      <c r="G1067">
        <f ca="1">RANDBETWEEN(Table1[[#This Row],[Minimum Demand]]-10, Table1[[#This Row],[Maximum Demand]]+10)</f>
        <v>87</v>
      </c>
      <c r="H1067">
        <f>VLOOKUP(IFERROR(VALUE(LEFT(C1067, SEARCH(" ", C1067)-1)), 0),Database!$H$2:$I$22, 2, FALSE)</f>
        <v>50</v>
      </c>
      <c r="I1067">
        <f>VLOOKUP(IFERROR(VALUE(LEFT(C1067, SEARCH(" ", C1067)-1)), 0),Database!$K$2:$L$22, 2, FALSE)</f>
        <v>105</v>
      </c>
      <c r="J106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067">
        <f t="shared" ca="1" si="16"/>
        <v>35</v>
      </c>
    </row>
    <row r="1068" spans="1:11" x14ac:dyDescent="0.3">
      <c r="A1068" t="s">
        <v>320</v>
      </c>
      <c r="B1068" t="s">
        <v>462</v>
      </c>
      <c r="C1068" t="str">
        <f>VLOOKUP(A1068, Database!$A$2:$B$459, 2, FALSE)</f>
        <v>6 Days / 5 Nights</v>
      </c>
      <c r="D1068" s="8">
        <f>VLOOKUP(A1068, Database!$A$2:$C$459, 3, FALSE)</f>
        <v>670</v>
      </c>
      <c r="E1068" s="8">
        <f>Table1[[#This Row],[Price]]*0.75-Table1[[#This Row],[Cost per unit of resources]]</f>
        <v>482.5</v>
      </c>
      <c r="F1068" s="8">
        <f>VLOOKUP(IFERROR(VALUE(LEFT(C1068, SEARCH(" ", C1068)-1)), 0),Database!$E$2:$F$22, 2, FALSE)</f>
        <v>20</v>
      </c>
      <c r="G1068">
        <f ca="1">RANDBETWEEN(Table1[[#This Row],[Minimum Demand]]-10, Table1[[#This Row],[Maximum Demand]]+10)</f>
        <v>86</v>
      </c>
      <c r="H1068">
        <f>VLOOKUP(IFERROR(VALUE(LEFT(C1068, SEARCH(" ", C1068)-1)), 0),Database!$H$2:$I$22, 2, FALSE)</f>
        <v>50</v>
      </c>
      <c r="I1068">
        <f>VLOOKUP(IFERROR(VALUE(LEFT(C1068, SEARCH(" ", C1068)-1)), 0),Database!$K$2:$L$22, 2, FALSE)</f>
        <v>105</v>
      </c>
      <c r="J106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068">
        <f t="shared" ca="1" si="16"/>
        <v>35</v>
      </c>
    </row>
    <row r="1069" spans="1:11" x14ac:dyDescent="0.3">
      <c r="A1069" t="s">
        <v>320</v>
      </c>
      <c r="B1069" t="s">
        <v>463</v>
      </c>
      <c r="C1069" t="str">
        <f>VLOOKUP(A1069, Database!$A$2:$B$459, 2, FALSE)</f>
        <v>6 Days / 5 Nights</v>
      </c>
      <c r="D1069" s="8">
        <f>VLOOKUP(A1069, Database!$A$2:$C$459, 3, FALSE)</f>
        <v>670</v>
      </c>
      <c r="E1069" s="8">
        <f>Table1[[#This Row],[Price]]*0.75-Table1[[#This Row],[Cost per unit of resources]]</f>
        <v>482.5</v>
      </c>
      <c r="F1069" s="8">
        <f>VLOOKUP(IFERROR(VALUE(LEFT(C1069, SEARCH(" ", C1069)-1)), 0),Database!$E$2:$F$22, 2, FALSE)</f>
        <v>20</v>
      </c>
      <c r="G1069">
        <f ca="1">RANDBETWEEN(Table1[[#This Row],[Minimum Demand]]-10, Table1[[#This Row],[Maximum Demand]]+10)</f>
        <v>106</v>
      </c>
      <c r="H1069">
        <f>VLOOKUP(IFERROR(VALUE(LEFT(C1069, SEARCH(" ", C1069)-1)), 0),Database!$H$2:$I$22, 2, FALSE)</f>
        <v>50</v>
      </c>
      <c r="I1069">
        <f>VLOOKUP(IFERROR(VALUE(LEFT(C1069, SEARCH(" ", C1069)-1)), 0),Database!$K$2:$L$22, 2, FALSE)</f>
        <v>105</v>
      </c>
      <c r="J106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069">
        <f t="shared" ca="1" si="16"/>
        <v>40</v>
      </c>
    </row>
    <row r="1070" spans="1:11" x14ac:dyDescent="0.3">
      <c r="A1070" t="s">
        <v>321</v>
      </c>
      <c r="B1070" t="s">
        <v>460</v>
      </c>
      <c r="C1070" t="str">
        <f>VLOOKUP(A1070, Database!$A$2:$B$459, 2, FALSE)</f>
        <v>10 Days / 9 Nights</v>
      </c>
      <c r="D1070" s="8">
        <f>VLOOKUP(A1070, Database!$A$2:$C$459, 3, FALSE)</f>
        <v>1530</v>
      </c>
      <c r="E1070" s="8">
        <f>Table1[[#This Row],[Price]]*0.75-Table1[[#This Row],[Cost per unit of resources]]</f>
        <v>1117.5</v>
      </c>
      <c r="F1070" s="8">
        <f>VLOOKUP(IFERROR(VALUE(LEFT(C1070, SEARCH(" ", C1070)-1)), 0),Database!$E$2:$F$22, 2, FALSE)</f>
        <v>30</v>
      </c>
      <c r="G1070">
        <f ca="1">RANDBETWEEN(Table1[[#This Row],[Minimum Demand]]-10, Table1[[#This Row],[Maximum Demand]]+10)</f>
        <v>91</v>
      </c>
      <c r="H1070">
        <f>VLOOKUP(IFERROR(VALUE(LEFT(C1070, SEARCH(" ", C1070)-1)), 0),Database!$H$2:$I$22, 2, FALSE)</f>
        <v>33</v>
      </c>
      <c r="I1070">
        <f>VLOOKUP(IFERROR(VALUE(LEFT(C1070, SEARCH(" ", C1070)-1)), 0),Database!$K$2:$L$22, 2, FALSE)</f>
        <v>85</v>
      </c>
      <c r="J107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070">
        <f t="shared" ca="1" si="16"/>
        <v>35</v>
      </c>
    </row>
    <row r="1071" spans="1:11" x14ac:dyDescent="0.3">
      <c r="A1071" t="s">
        <v>321</v>
      </c>
      <c r="B1071" t="s">
        <v>461</v>
      </c>
      <c r="C1071" t="str">
        <f>VLOOKUP(A1071, Database!$A$2:$B$459, 2, FALSE)</f>
        <v>10 Days / 9 Nights</v>
      </c>
      <c r="D1071" s="8">
        <f>VLOOKUP(A1071, Database!$A$2:$C$459, 3, FALSE)</f>
        <v>1530</v>
      </c>
      <c r="E1071" s="8">
        <f>Table1[[#This Row],[Price]]*0.75-Table1[[#This Row],[Cost per unit of resources]]</f>
        <v>1117.5</v>
      </c>
      <c r="F1071" s="8">
        <f>VLOOKUP(IFERROR(VALUE(LEFT(C1071, SEARCH(" ", C1071)-1)), 0),Database!$E$2:$F$22, 2, FALSE)</f>
        <v>30</v>
      </c>
      <c r="G1071">
        <f ca="1">RANDBETWEEN(Table1[[#This Row],[Minimum Demand]]-10, Table1[[#This Row],[Maximum Demand]]+10)</f>
        <v>45</v>
      </c>
      <c r="H1071">
        <f>VLOOKUP(IFERROR(VALUE(LEFT(C1071, SEARCH(" ", C1071)-1)), 0),Database!$H$2:$I$22, 2, FALSE)</f>
        <v>33</v>
      </c>
      <c r="I1071">
        <f>VLOOKUP(IFERROR(VALUE(LEFT(C1071, SEARCH(" ", C1071)-1)), 0),Database!$K$2:$L$22, 2, FALSE)</f>
        <v>85</v>
      </c>
      <c r="J107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071">
        <f t="shared" ca="1" si="16"/>
        <v>27</v>
      </c>
    </row>
    <row r="1072" spans="1:11" x14ac:dyDescent="0.3">
      <c r="A1072" t="s">
        <v>321</v>
      </c>
      <c r="B1072" t="s">
        <v>462</v>
      </c>
      <c r="C1072" t="str">
        <f>VLOOKUP(A1072, Database!$A$2:$B$459, 2, FALSE)</f>
        <v>10 Days / 9 Nights</v>
      </c>
      <c r="D1072" s="8">
        <f>VLOOKUP(A1072, Database!$A$2:$C$459, 3, FALSE)</f>
        <v>1530</v>
      </c>
      <c r="E1072" s="8">
        <f>Table1[[#This Row],[Price]]*0.75-Table1[[#This Row],[Cost per unit of resources]]</f>
        <v>1117.5</v>
      </c>
      <c r="F1072" s="8">
        <f>VLOOKUP(IFERROR(VALUE(LEFT(C1072, SEARCH(" ", C1072)-1)), 0),Database!$E$2:$F$22, 2, FALSE)</f>
        <v>30</v>
      </c>
      <c r="G1072">
        <f ca="1">RANDBETWEEN(Table1[[#This Row],[Minimum Demand]]-10, Table1[[#This Row],[Maximum Demand]]+10)</f>
        <v>29</v>
      </c>
      <c r="H1072">
        <f>VLOOKUP(IFERROR(VALUE(LEFT(C1072, SEARCH(" ", C1072)-1)), 0),Database!$H$2:$I$22, 2, FALSE)</f>
        <v>33</v>
      </c>
      <c r="I1072">
        <f>VLOOKUP(IFERROR(VALUE(LEFT(C1072, SEARCH(" ", C1072)-1)), 0),Database!$K$2:$L$22, 2, FALSE)</f>
        <v>85</v>
      </c>
      <c r="J107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072">
        <f t="shared" ca="1" si="16"/>
        <v>34</v>
      </c>
    </row>
    <row r="1073" spans="1:11" x14ac:dyDescent="0.3">
      <c r="A1073" t="s">
        <v>321</v>
      </c>
      <c r="B1073" t="s">
        <v>463</v>
      </c>
      <c r="C1073" t="str">
        <f>VLOOKUP(A1073, Database!$A$2:$B$459, 2, FALSE)</f>
        <v>10 Days / 9 Nights</v>
      </c>
      <c r="D1073" s="8">
        <f>VLOOKUP(A1073, Database!$A$2:$C$459, 3, FALSE)</f>
        <v>1530</v>
      </c>
      <c r="E1073" s="8">
        <f>Table1[[#This Row],[Price]]*0.75-Table1[[#This Row],[Cost per unit of resources]]</f>
        <v>1117.5</v>
      </c>
      <c r="F1073" s="8">
        <f>VLOOKUP(IFERROR(VALUE(LEFT(C1073, SEARCH(" ", C1073)-1)), 0),Database!$E$2:$F$22, 2, FALSE)</f>
        <v>30</v>
      </c>
      <c r="G1073">
        <f ca="1">RANDBETWEEN(Table1[[#This Row],[Minimum Demand]]-10, Table1[[#This Row],[Maximum Demand]]+10)</f>
        <v>68</v>
      </c>
      <c r="H1073">
        <f>VLOOKUP(IFERROR(VALUE(LEFT(C1073, SEARCH(" ", C1073)-1)), 0),Database!$H$2:$I$22, 2, FALSE)</f>
        <v>33</v>
      </c>
      <c r="I1073">
        <f>VLOOKUP(IFERROR(VALUE(LEFT(C1073, SEARCH(" ", C1073)-1)), 0),Database!$K$2:$L$22, 2, FALSE)</f>
        <v>85</v>
      </c>
      <c r="J107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073">
        <f t="shared" ca="1" si="16"/>
        <v>37</v>
      </c>
    </row>
    <row r="1074" spans="1:11" x14ac:dyDescent="0.3">
      <c r="A1074" t="s">
        <v>322</v>
      </c>
      <c r="B1074" t="s">
        <v>460</v>
      </c>
      <c r="C1074" t="str">
        <f>VLOOKUP(A1074, Database!$A$2:$B$459, 2, FALSE)</f>
        <v>7 Days / 6 Nights</v>
      </c>
      <c r="D1074" s="8">
        <f>VLOOKUP(A1074, Database!$A$2:$C$459, 3, FALSE)</f>
        <v>1065</v>
      </c>
      <c r="E1074" s="8">
        <f>Table1[[#This Row],[Price]]*0.75-Table1[[#This Row],[Cost per unit of resources]]</f>
        <v>778.75</v>
      </c>
      <c r="F1074" s="8">
        <f>VLOOKUP(IFERROR(VALUE(LEFT(C1074, SEARCH(" ", C1074)-1)), 0),Database!$E$2:$F$22, 2, FALSE)</f>
        <v>20</v>
      </c>
      <c r="G1074">
        <f ca="1">RANDBETWEEN(Table1[[#This Row],[Minimum Demand]]-10, Table1[[#This Row],[Maximum Demand]]+10)</f>
        <v>43</v>
      </c>
      <c r="H1074">
        <f>VLOOKUP(IFERROR(VALUE(LEFT(C1074, SEARCH(" ", C1074)-1)), 0),Database!$H$2:$I$22, 2, FALSE)</f>
        <v>33</v>
      </c>
      <c r="I1074">
        <f>VLOOKUP(IFERROR(VALUE(LEFT(C1074, SEARCH(" ", C1074)-1)), 0),Database!$K$2:$L$22, 2, FALSE)</f>
        <v>85</v>
      </c>
      <c r="J107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074">
        <f t="shared" ca="1" si="16"/>
        <v>21</v>
      </c>
    </row>
    <row r="1075" spans="1:11" x14ac:dyDescent="0.3">
      <c r="A1075" t="s">
        <v>322</v>
      </c>
      <c r="B1075" t="s">
        <v>461</v>
      </c>
      <c r="C1075" t="str">
        <f>VLOOKUP(A1075, Database!$A$2:$B$459, 2, FALSE)</f>
        <v>7 Days / 6 Nights</v>
      </c>
      <c r="D1075" s="8">
        <f>VLOOKUP(A1075, Database!$A$2:$C$459, 3, FALSE)</f>
        <v>1065</v>
      </c>
      <c r="E1075" s="8">
        <f>Table1[[#This Row],[Price]]*0.75-Table1[[#This Row],[Cost per unit of resources]]</f>
        <v>778.75</v>
      </c>
      <c r="F1075" s="8">
        <f>VLOOKUP(IFERROR(VALUE(LEFT(C1075, SEARCH(" ", C1075)-1)), 0),Database!$E$2:$F$22, 2, FALSE)</f>
        <v>20</v>
      </c>
      <c r="G1075">
        <f ca="1">RANDBETWEEN(Table1[[#This Row],[Minimum Demand]]-10, Table1[[#This Row],[Maximum Demand]]+10)</f>
        <v>68</v>
      </c>
      <c r="H1075">
        <f>VLOOKUP(IFERROR(VALUE(LEFT(C1075, SEARCH(" ", C1075)-1)), 0),Database!$H$2:$I$22, 2, FALSE)</f>
        <v>33</v>
      </c>
      <c r="I1075">
        <f>VLOOKUP(IFERROR(VALUE(LEFT(C1075, SEARCH(" ", C1075)-1)), 0),Database!$K$2:$L$22, 2, FALSE)</f>
        <v>85</v>
      </c>
      <c r="J107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075">
        <f t="shared" ca="1" si="16"/>
        <v>33</v>
      </c>
    </row>
    <row r="1076" spans="1:11" x14ac:dyDescent="0.3">
      <c r="A1076" t="s">
        <v>322</v>
      </c>
      <c r="B1076" t="s">
        <v>462</v>
      </c>
      <c r="C1076" t="str">
        <f>VLOOKUP(A1076, Database!$A$2:$B$459, 2, FALSE)</f>
        <v>7 Days / 6 Nights</v>
      </c>
      <c r="D1076" s="8">
        <f>VLOOKUP(A1076, Database!$A$2:$C$459, 3, FALSE)</f>
        <v>1065</v>
      </c>
      <c r="E1076" s="8">
        <f>Table1[[#This Row],[Price]]*0.75-Table1[[#This Row],[Cost per unit of resources]]</f>
        <v>778.75</v>
      </c>
      <c r="F1076" s="8">
        <f>VLOOKUP(IFERROR(VALUE(LEFT(C1076, SEARCH(" ", C1076)-1)), 0),Database!$E$2:$F$22, 2, FALSE)</f>
        <v>20</v>
      </c>
      <c r="G1076">
        <f ca="1">RANDBETWEEN(Table1[[#This Row],[Minimum Demand]]-10, Table1[[#This Row],[Maximum Demand]]+10)</f>
        <v>49</v>
      </c>
      <c r="H1076">
        <f>VLOOKUP(IFERROR(VALUE(LEFT(C1076, SEARCH(" ", C1076)-1)), 0),Database!$H$2:$I$22, 2, FALSE)</f>
        <v>33</v>
      </c>
      <c r="I1076">
        <f>VLOOKUP(IFERROR(VALUE(LEFT(C1076, SEARCH(" ", C1076)-1)), 0),Database!$K$2:$L$22, 2, FALSE)</f>
        <v>85</v>
      </c>
      <c r="J107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076">
        <f t="shared" ca="1" si="16"/>
        <v>21</v>
      </c>
    </row>
    <row r="1077" spans="1:11" x14ac:dyDescent="0.3">
      <c r="A1077" t="s">
        <v>322</v>
      </c>
      <c r="B1077" t="s">
        <v>463</v>
      </c>
      <c r="C1077" t="str">
        <f>VLOOKUP(A1077, Database!$A$2:$B$459, 2, FALSE)</f>
        <v>7 Days / 6 Nights</v>
      </c>
      <c r="D1077" s="8">
        <f>VLOOKUP(A1077, Database!$A$2:$C$459, 3, FALSE)</f>
        <v>1065</v>
      </c>
      <c r="E1077" s="8">
        <f>Table1[[#This Row],[Price]]*0.75-Table1[[#This Row],[Cost per unit of resources]]</f>
        <v>778.75</v>
      </c>
      <c r="F1077" s="8">
        <f>VLOOKUP(IFERROR(VALUE(LEFT(C1077, SEARCH(" ", C1077)-1)), 0),Database!$E$2:$F$22, 2, FALSE)</f>
        <v>20</v>
      </c>
      <c r="G1077">
        <f ca="1">RANDBETWEEN(Table1[[#This Row],[Minimum Demand]]-10, Table1[[#This Row],[Maximum Demand]]+10)</f>
        <v>79</v>
      </c>
      <c r="H1077">
        <f>VLOOKUP(IFERROR(VALUE(LEFT(C1077, SEARCH(" ", C1077)-1)), 0),Database!$H$2:$I$22, 2, FALSE)</f>
        <v>33</v>
      </c>
      <c r="I1077">
        <f>VLOOKUP(IFERROR(VALUE(LEFT(C1077, SEARCH(" ", C1077)-1)), 0),Database!$K$2:$L$22, 2, FALSE)</f>
        <v>85</v>
      </c>
      <c r="J107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22</v>
      </c>
      <c r="K1077">
        <f t="shared" ca="1" si="16"/>
        <v>27</v>
      </c>
    </row>
    <row r="1078" spans="1:11" x14ac:dyDescent="0.3">
      <c r="A1078" t="s">
        <v>323</v>
      </c>
      <c r="B1078" t="s">
        <v>462</v>
      </c>
      <c r="C1078" t="str">
        <f>VLOOKUP(A1078, Database!$A$2:$B$459, 2, FALSE)</f>
        <v>1 Day</v>
      </c>
      <c r="D1078" s="8">
        <f>VLOOKUP(A1078, Database!$A$2:$C$459, 3, FALSE)</f>
        <v>145</v>
      </c>
      <c r="E1078" s="8">
        <f>Table1[[#This Row],[Price]]*0.75-Table1[[#This Row],[Cost per unit of resources]]</f>
        <v>98.75</v>
      </c>
      <c r="F1078" s="8">
        <f>VLOOKUP(IFERROR(VALUE(LEFT(C1078, SEARCH(" ", C1078)-1)), 0),Database!$E$2:$F$22, 2, FALSE)</f>
        <v>10</v>
      </c>
      <c r="G1078">
        <f ca="1">RANDBETWEEN(Table1[[#This Row],[Minimum Demand]]-10, Table1[[#This Row],[Maximum Demand]]+10)</f>
        <v>59</v>
      </c>
      <c r="H1078">
        <f>VLOOKUP(IFERROR(VALUE(LEFT(C1078, SEARCH(" ", C1078)-1)), 0),Database!$H$2:$I$22, 2, FALSE)</f>
        <v>50</v>
      </c>
      <c r="I1078">
        <f>VLOOKUP(IFERROR(VALUE(LEFT(C1078, SEARCH(" ", C1078)-1)), 0),Database!$K$2:$L$22, 2, FALSE)</f>
        <v>105</v>
      </c>
      <c r="J107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078">
        <f t="shared" ca="1" si="16"/>
        <v>37</v>
      </c>
    </row>
    <row r="1079" spans="1:11" x14ac:dyDescent="0.3">
      <c r="A1079" t="s">
        <v>323</v>
      </c>
      <c r="B1079" t="s">
        <v>463</v>
      </c>
      <c r="C1079" t="str">
        <f>VLOOKUP(A1079, Database!$A$2:$B$459, 2, FALSE)</f>
        <v>1 Day</v>
      </c>
      <c r="D1079" s="8">
        <f>VLOOKUP(A1079, Database!$A$2:$C$459, 3, FALSE)</f>
        <v>145</v>
      </c>
      <c r="E1079" s="8">
        <f>Table1[[#This Row],[Price]]*0.75-Table1[[#This Row],[Cost per unit of resources]]</f>
        <v>98.75</v>
      </c>
      <c r="F1079" s="8">
        <f>VLOOKUP(IFERROR(VALUE(LEFT(C1079, SEARCH(" ", C1079)-1)), 0),Database!$E$2:$F$22, 2, FALSE)</f>
        <v>10</v>
      </c>
      <c r="G1079">
        <f ca="1">RANDBETWEEN(Table1[[#This Row],[Minimum Demand]]-10, Table1[[#This Row],[Maximum Demand]]+10)</f>
        <v>108</v>
      </c>
      <c r="H1079">
        <f>VLOOKUP(IFERROR(VALUE(LEFT(C1079, SEARCH(" ", C1079)-1)), 0),Database!$H$2:$I$22, 2, FALSE)</f>
        <v>50</v>
      </c>
      <c r="I1079">
        <f>VLOOKUP(IFERROR(VALUE(LEFT(C1079, SEARCH(" ", C1079)-1)), 0),Database!$K$2:$L$22, 2, FALSE)</f>
        <v>105</v>
      </c>
      <c r="J107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079">
        <f t="shared" ca="1" si="16"/>
        <v>28</v>
      </c>
    </row>
    <row r="1080" spans="1:11" x14ac:dyDescent="0.3">
      <c r="A1080" t="s">
        <v>324</v>
      </c>
      <c r="B1080" t="s">
        <v>460</v>
      </c>
      <c r="C1080" t="str">
        <f>VLOOKUP(A1080, Database!$A$2:$B$459, 2, FALSE)</f>
        <v>1 Hour</v>
      </c>
      <c r="D1080" s="8">
        <f>VLOOKUP(A1080, Database!$A$2:$C$459, 3, FALSE)</f>
        <v>20</v>
      </c>
      <c r="E1080" s="8">
        <f>Table1[[#This Row],[Price]]*0.75-Table1[[#This Row],[Cost per unit of resources]]</f>
        <v>5</v>
      </c>
      <c r="F1080" s="8">
        <f>VLOOKUP(IFERROR(VALUE(LEFT(C1080, SEARCH(" ", C1080)-1)), 0),Database!$E$2:$F$22, 2, FALSE)</f>
        <v>10</v>
      </c>
      <c r="G1080">
        <f ca="1">RANDBETWEEN(Table1[[#This Row],[Minimum Demand]]-10, Table1[[#This Row],[Maximum Demand]]+10)</f>
        <v>107</v>
      </c>
      <c r="H1080">
        <f>VLOOKUP(IFERROR(VALUE(LEFT(C1080, SEARCH(" ", C1080)-1)), 0),Database!$H$2:$I$22, 2, FALSE)</f>
        <v>50</v>
      </c>
      <c r="I1080">
        <f>VLOOKUP(IFERROR(VALUE(LEFT(C1080, SEARCH(" ", C1080)-1)), 0),Database!$K$2:$L$22, 2, FALSE)</f>
        <v>105</v>
      </c>
      <c r="J108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080">
        <f t="shared" ca="1" si="16"/>
        <v>31</v>
      </c>
    </row>
    <row r="1081" spans="1:11" x14ac:dyDescent="0.3">
      <c r="A1081" t="s">
        <v>324</v>
      </c>
      <c r="B1081" t="s">
        <v>461</v>
      </c>
      <c r="C1081" t="str">
        <f>VLOOKUP(A1081, Database!$A$2:$B$459, 2, FALSE)</f>
        <v>1 Hour</v>
      </c>
      <c r="D1081" s="8">
        <f>VLOOKUP(A1081, Database!$A$2:$C$459, 3, FALSE)</f>
        <v>20</v>
      </c>
      <c r="E1081" s="8">
        <f>Table1[[#This Row],[Price]]*0.75-Table1[[#This Row],[Cost per unit of resources]]</f>
        <v>5</v>
      </c>
      <c r="F1081" s="8">
        <f>VLOOKUP(IFERROR(VALUE(LEFT(C1081, SEARCH(" ", C1081)-1)), 0),Database!$E$2:$F$22, 2, FALSE)</f>
        <v>10</v>
      </c>
      <c r="G1081">
        <f ca="1">RANDBETWEEN(Table1[[#This Row],[Minimum Demand]]-10, Table1[[#This Row],[Maximum Demand]]+10)</f>
        <v>105</v>
      </c>
      <c r="H1081">
        <f>VLOOKUP(IFERROR(VALUE(LEFT(C1081, SEARCH(" ", C1081)-1)), 0),Database!$H$2:$I$22, 2, FALSE)</f>
        <v>50</v>
      </c>
      <c r="I1081">
        <f>VLOOKUP(IFERROR(VALUE(LEFT(C1081, SEARCH(" ", C1081)-1)), 0),Database!$K$2:$L$22, 2, FALSE)</f>
        <v>105</v>
      </c>
      <c r="J108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24</v>
      </c>
      <c r="K1081">
        <f t="shared" ca="1" si="16"/>
        <v>27</v>
      </c>
    </row>
    <row r="1082" spans="1:11" x14ac:dyDescent="0.3">
      <c r="A1082" t="s">
        <v>324</v>
      </c>
      <c r="B1082" t="s">
        <v>463</v>
      </c>
      <c r="C1082" t="str">
        <f>VLOOKUP(A1082, Database!$A$2:$B$459, 2, FALSE)</f>
        <v>1 Hour</v>
      </c>
      <c r="D1082" s="8">
        <f>VLOOKUP(A1082, Database!$A$2:$C$459, 3, FALSE)</f>
        <v>20</v>
      </c>
      <c r="E1082" s="8">
        <f>Table1[[#This Row],[Price]]*0.75-Table1[[#This Row],[Cost per unit of resources]]</f>
        <v>5</v>
      </c>
      <c r="F1082" s="8">
        <f>VLOOKUP(IFERROR(VALUE(LEFT(C1082, SEARCH(" ", C1082)-1)), 0),Database!$E$2:$F$22, 2, FALSE)</f>
        <v>10</v>
      </c>
      <c r="G1082">
        <f ca="1">RANDBETWEEN(Table1[[#This Row],[Minimum Demand]]-10, Table1[[#This Row],[Maximum Demand]]+10)</f>
        <v>65</v>
      </c>
      <c r="H1082">
        <f>VLOOKUP(IFERROR(VALUE(LEFT(C1082, SEARCH(" ", C1082)-1)), 0),Database!$H$2:$I$22, 2, FALSE)</f>
        <v>50</v>
      </c>
      <c r="I1082">
        <f>VLOOKUP(IFERROR(VALUE(LEFT(C1082, SEARCH(" ", C1082)-1)), 0),Database!$K$2:$L$22, 2, FALSE)</f>
        <v>105</v>
      </c>
      <c r="J108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082">
        <f t="shared" ca="1" si="16"/>
        <v>31</v>
      </c>
    </row>
    <row r="1083" spans="1:11" x14ac:dyDescent="0.3">
      <c r="A1083" t="s">
        <v>325</v>
      </c>
      <c r="B1083" t="s">
        <v>460</v>
      </c>
      <c r="C1083" t="str">
        <f>VLOOKUP(A1083, Database!$A$2:$B$459, 2, FALSE)</f>
        <v>1 Hour</v>
      </c>
      <c r="D1083" s="8">
        <f>VLOOKUP(A1083, Database!$A$2:$C$459, 3, FALSE)</f>
        <v>25</v>
      </c>
      <c r="E1083" s="8">
        <f>Table1[[#This Row],[Price]]*0.75-Table1[[#This Row],[Cost per unit of resources]]</f>
        <v>8.75</v>
      </c>
      <c r="F1083" s="8">
        <f>VLOOKUP(IFERROR(VALUE(LEFT(C1083, SEARCH(" ", C1083)-1)), 0),Database!$E$2:$F$22, 2, FALSE)</f>
        <v>10</v>
      </c>
      <c r="G1083">
        <f ca="1">RANDBETWEEN(Table1[[#This Row],[Minimum Demand]]-10, Table1[[#This Row],[Maximum Demand]]+10)</f>
        <v>115</v>
      </c>
      <c r="H1083">
        <f>VLOOKUP(IFERROR(VALUE(LEFT(C1083, SEARCH(" ", C1083)-1)), 0),Database!$H$2:$I$22, 2, FALSE)</f>
        <v>50</v>
      </c>
      <c r="I1083">
        <f>VLOOKUP(IFERROR(VALUE(LEFT(C1083, SEARCH(" ", C1083)-1)), 0),Database!$K$2:$L$22, 2, FALSE)</f>
        <v>105</v>
      </c>
      <c r="J108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083">
        <f t="shared" ca="1" si="16"/>
        <v>28</v>
      </c>
    </row>
    <row r="1084" spans="1:11" x14ac:dyDescent="0.3">
      <c r="A1084" t="s">
        <v>325</v>
      </c>
      <c r="B1084" t="s">
        <v>461</v>
      </c>
      <c r="C1084" t="str">
        <f>VLOOKUP(A1084, Database!$A$2:$B$459, 2, FALSE)</f>
        <v>1 Hour</v>
      </c>
      <c r="D1084" s="8">
        <f>VLOOKUP(A1084, Database!$A$2:$C$459, 3, FALSE)</f>
        <v>25</v>
      </c>
      <c r="E1084" s="8">
        <f>Table1[[#This Row],[Price]]*0.75-Table1[[#This Row],[Cost per unit of resources]]</f>
        <v>8.75</v>
      </c>
      <c r="F1084" s="8">
        <f>VLOOKUP(IFERROR(VALUE(LEFT(C1084, SEARCH(" ", C1084)-1)), 0),Database!$E$2:$F$22, 2, FALSE)</f>
        <v>10</v>
      </c>
      <c r="G1084">
        <f ca="1">RANDBETWEEN(Table1[[#This Row],[Minimum Demand]]-10, Table1[[#This Row],[Maximum Demand]]+10)</f>
        <v>73</v>
      </c>
      <c r="H1084">
        <f>VLOOKUP(IFERROR(VALUE(LEFT(C1084, SEARCH(" ", C1084)-1)), 0),Database!$H$2:$I$22, 2, FALSE)</f>
        <v>50</v>
      </c>
      <c r="I1084">
        <f>VLOOKUP(IFERROR(VALUE(LEFT(C1084, SEARCH(" ", C1084)-1)), 0),Database!$K$2:$L$22, 2, FALSE)</f>
        <v>105</v>
      </c>
      <c r="J108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084">
        <f t="shared" ca="1" si="16"/>
        <v>37</v>
      </c>
    </row>
    <row r="1085" spans="1:11" x14ac:dyDescent="0.3">
      <c r="A1085" t="s">
        <v>325</v>
      </c>
      <c r="B1085" t="s">
        <v>463</v>
      </c>
      <c r="C1085" t="str">
        <f>VLOOKUP(A1085, Database!$A$2:$B$459, 2, FALSE)</f>
        <v>1 Hour</v>
      </c>
      <c r="D1085" s="8">
        <f>VLOOKUP(A1085, Database!$A$2:$C$459, 3, FALSE)</f>
        <v>25</v>
      </c>
      <c r="E1085" s="8">
        <f>Table1[[#This Row],[Price]]*0.75-Table1[[#This Row],[Cost per unit of resources]]</f>
        <v>8.75</v>
      </c>
      <c r="F1085" s="8">
        <f>VLOOKUP(IFERROR(VALUE(LEFT(C1085, SEARCH(" ", C1085)-1)), 0),Database!$E$2:$F$22, 2, FALSE)</f>
        <v>10</v>
      </c>
      <c r="G1085">
        <f ca="1">RANDBETWEEN(Table1[[#This Row],[Minimum Demand]]-10, Table1[[#This Row],[Maximum Demand]]+10)</f>
        <v>79</v>
      </c>
      <c r="H1085">
        <f>VLOOKUP(IFERROR(VALUE(LEFT(C1085, SEARCH(" ", C1085)-1)), 0),Database!$H$2:$I$22, 2, FALSE)</f>
        <v>50</v>
      </c>
      <c r="I1085">
        <f>VLOOKUP(IFERROR(VALUE(LEFT(C1085, SEARCH(" ", C1085)-1)), 0),Database!$K$2:$L$22, 2, FALSE)</f>
        <v>105</v>
      </c>
      <c r="J108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085">
        <f t="shared" ca="1" si="16"/>
        <v>31</v>
      </c>
    </row>
    <row r="1086" spans="1:11" x14ac:dyDescent="0.3">
      <c r="A1086" t="s">
        <v>326</v>
      </c>
      <c r="B1086" t="s">
        <v>460</v>
      </c>
      <c r="C1086" t="str">
        <f>VLOOKUP(A1086, Database!$A$2:$B$459, 2, FALSE)</f>
        <v>2 Days / 1 Night</v>
      </c>
      <c r="D1086" s="8">
        <f>VLOOKUP(A1086, Database!$A$2:$C$459, 3, FALSE)</f>
        <v>310</v>
      </c>
      <c r="E1086" s="8">
        <f>Table1[[#This Row],[Price]]*0.75-Table1[[#This Row],[Cost per unit of resources]]</f>
        <v>222.5</v>
      </c>
      <c r="F1086" s="8">
        <f>VLOOKUP(IFERROR(VALUE(LEFT(C1086, SEARCH(" ", C1086)-1)), 0),Database!$E$2:$F$22, 2, FALSE)</f>
        <v>10</v>
      </c>
      <c r="G1086">
        <f ca="1">RANDBETWEEN(Table1[[#This Row],[Minimum Demand]]-10, Table1[[#This Row],[Maximum Demand]]+10)</f>
        <v>54</v>
      </c>
      <c r="H1086">
        <f>VLOOKUP(IFERROR(VALUE(LEFT(C1086, SEARCH(" ", C1086)-1)), 0),Database!$H$2:$I$22, 2, FALSE)</f>
        <v>50</v>
      </c>
      <c r="I1086">
        <f>VLOOKUP(IFERROR(VALUE(LEFT(C1086, SEARCH(" ", C1086)-1)), 0),Database!$K$2:$L$22, 2, FALSE)</f>
        <v>105</v>
      </c>
      <c r="J108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1086">
        <f t="shared" ca="1" si="16"/>
        <v>27</v>
      </c>
    </row>
    <row r="1087" spans="1:11" x14ac:dyDescent="0.3">
      <c r="A1087" t="s">
        <v>326</v>
      </c>
      <c r="B1087" t="s">
        <v>461</v>
      </c>
      <c r="C1087" t="str">
        <f>VLOOKUP(A1087, Database!$A$2:$B$459, 2, FALSE)</f>
        <v>2 Days / 1 Night</v>
      </c>
      <c r="D1087" s="8">
        <f>VLOOKUP(A1087, Database!$A$2:$C$459, 3, FALSE)</f>
        <v>310</v>
      </c>
      <c r="E1087" s="8">
        <f>Table1[[#This Row],[Price]]*0.75-Table1[[#This Row],[Cost per unit of resources]]</f>
        <v>222.5</v>
      </c>
      <c r="F1087" s="8">
        <f>VLOOKUP(IFERROR(VALUE(LEFT(C1087, SEARCH(" ", C1087)-1)), 0),Database!$E$2:$F$22, 2, FALSE)</f>
        <v>10</v>
      </c>
      <c r="G1087">
        <f ca="1">RANDBETWEEN(Table1[[#This Row],[Minimum Demand]]-10, Table1[[#This Row],[Maximum Demand]]+10)</f>
        <v>47</v>
      </c>
      <c r="H1087">
        <f>VLOOKUP(IFERROR(VALUE(LEFT(C1087, SEARCH(" ", C1087)-1)), 0),Database!$H$2:$I$22, 2, FALSE)</f>
        <v>50</v>
      </c>
      <c r="I1087">
        <f>VLOOKUP(IFERROR(VALUE(LEFT(C1087, SEARCH(" ", C1087)-1)), 0),Database!$K$2:$L$22, 2, FALSE)</f>
        <v>105</v>
      </c>
      <c r="J108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087">
        <f t="shared" ca="1" si="16"/>
        <v>25</v>
      </c>
    </row>
    <row r="1088" spans="1:11" x14ac:dyDescent="0.3">
      <c r="A1088" t="s">
        <v>326</v>
      </c>
      <c r="B1088" t="s">
        <v>463</v>
      </c>
      <c r="C1088" t="str">
        <f>VLOOKUP(A1088, Database!$A$2:$B$459, 2, FALSE)</f>
        <v>2 Days / 1 Night</v>
      </c>
      <c r="D1088" s="8">
        <f>VLOOKUP(A1088, Database!$A$2:$C$459, 3, FALSE)</f>
        <v>310</v>
      </c>
      <c r="E1088" s="8">
        <f>Table1[[#This Row],[Price]]*0.75-Table1[[#This Row],[Cost per unit of resources]]</f>
        <v>222.5</v>
      </c>
      <c r="F1088" s="8">
        <f>VLOOKUP(IFERROR(VALUE(LEFT(C1088, SEARCH(" ", C1088)-1)), 0),Database!$E$2:$F$22, 2, FALSE)</f>
        <v>10</v>
      </c>
      <c r="G1088">
        <f ca="1">RANDBETWEEN(Table1[[#This Row],[Minimum Demand]]-10, Table1[[#This Row],[Maximum Demand]]+10)</f>
        <v>99</v>
      </c>
      <c r="H1088">
        <f>VLOOKUP(IFERROR(VALUE(LEFT(C1088, SEARCH(" ", C1088)-1)), 0),Database!$H$2:$I$22, 2, FALSE)</f>
        <v>50</v>
      </c>
      <c r="I1088">
        <f>VLOOKUP(IFERROR(VALUE(LEFT(C1088, SEARCH(" ", C1088)-1)), 0),Database!$K$2:$L$22, 2, FALSE)</f>
        <v>105</v>
      </c>
      <c r="J108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22</v>
      </c>
      <c r="K1088">
        <f t="shared" ca="1" si="16"/>
        <v>28</v>
      </c>
    </row>
    <row r="1089" spans="1:11" x14ac:dyDescent="0.3">
      <c r="A1089" t="s">
        <v>327</v>
      </c>
      <c r="B1089" t="s">
        <v>460</v>
      </c>
      <c r="C1089" t="str">
        <f>VLOOKUP(A1089, Database!$A$2:$B$459, 2, FALSE)</f>
        <v>4 Days / 5 Days / 8 Days</v>
      </c>
      <c r="D1089" s="8">
        <f>VLOOKUP(A1089, Database!$A$2:$C$459, 3, FALSE)</f>
        <v>1030</v>
      </c>
      <c r="E1089" s="8">
        <f>Table1[[#This Row],[Price]]*0.75-Table1[[#This Row],[Cost per unit of resources]]</f>
        <v>762.5</v>
      </c>
      <c r="F1089" s="8">
        <f>VLOOKUP(IFERROR(VALUE(LEFT(C1089, SEARCH(" ", C1089)-1)), 0),Database!$E$2:$F$22, 2, FALSE)</f>
        <v>10</v>
      </c>
      <c r="G1089">
        <f ca="1">RANDBETWEEN(Table1[[#This Row],[Minimum Demand]]-10, Table1[[#This Row],[Maximum Demand]]+10)</f>
        <v>94</v>
      </c>
      <c r="H1089">
        <f>VLOOKUP(IFERROR(VALUE(LEFT(C1089, SEARCH(" ", C1089)-1)), 0),Database!$H$2:$I$22, 2, FALSE)</f>
        <v>50</v>
      </c>
      <c r="I1089">
        <f>VLOOKUP(IFERROR(VALUE(LEFT(C1089, SEARCH(" ", C1089)-1)), 0),Database!$K$2:$L$22, 2, FALSE)</f>
        <v>105</v>
      </c>
      <c r="J108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089">
        <f t="shared" ca="1" si="16"/>
        <v>37</v>
      </c>
    </row>
    <row r="1090" spans="1:11" x14ac:dyDescent="0.3">
      <c r="A1090" t="s">
        <v>327</v>
      </c>
      <c r="B1090" t="s">
        <v>461</v>
      </c>
      <c r="C1090" t="str">
        <f>VLOOKUP(A1090, Database!$A$2:$B$459, 2, FALSE)</f>
        <v>4 Days / 5 Days / 8 Days</v>
      </c>
      <c r="D1090" s="8">
        <f>VLOOKUP(A1090, Database!$A$2:$C$459, 3, FALSE)</f>
        <v>1030</v>
      </c>
      <c r="E1090" s="8">
        <f>Table1[[#This Row],[Price]]*0.75-Table1[[#This Row],[Cost per unit of resources]]</f>
        <v>762.5</v>
      </c>
      <c r="F1090" s="8">
        <f>VLOOKUP(IFERROR(VALUE(LEFT(C1090, SEARCH(" ", C1090)-1)), 0),Database!$E$2:$F$22, 2, FALSE)</f>
        <v>10</v>
      </c>
      <c r="G1090">
        <f ca="1">RANDBETWEEN(Table1[[#This Row],[Minimum Demand]]-10, Table1[[#This Row],[Maximum Demand]]+10)</f>
        <v>100</v>
      </c>
      <c r="H1090">
        <f>VLOOKUP(IFERROR(VALUE(LEFT(C1090, SEARCH(" ", C1090)-1)), 0),Database!$H$2:$I$22, 2, FALSE)</f>
        <v>50</v>
      </c>
      <c r="I1090">
        <f>VLOOKUP(IFERROR(VALUE(LEFT(C1090, SEARCH(" ", C1090)-1)), 0),Database!$K$2:$L$22, 2, FALSE)</f>
        <v>105</v>
      </c>
      <c r="J109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1090">
        <f t="shared" ref="K1090:K1153" ca="1" si="17">RANDBETWEEN(20, 40)</f>
        <v>38</v>
      </c>
    </row>
    <row r="1091" spans="1:11" x14ac:dyDescent="0.3">
      <c r="A1091" t="s">
        <v>327</v>
      </c>
      <c r="B1091" t="s">
        <v>462</v>
      </c>
      <c r="C1091" t="str">
        <f>VLOOKUP(A1091, Database!$A$2:$B$459, 2, FALSE)</f>
        <v>4 Days / 5 Days / 8 Days</v>
      </c>
      <c r="D1091" s="8">
        <f>VLOOKUP(A1091, Database!$A$2:$C$459, 3, FALSE)</f>
        <v>1030</v>
      </c>
      <c r="E1091" s="8">
        <f>Table1[[#This Row],[Price]]*0.75-Table1[[#This Row],[Cost per unit of resources]]</f>
        <v>762.5</v>
      </c>
      <c r="F1091" s="8">
        <f>VLOOKUP(IFERROR(VALUE(LEFT(C1091, SEARCH(" ", C1091)-1)), 0),Database!$E$2:$F$22, 2, FALSE)</f>
        <v>10</v>
      </c>
      <c r="G1091">
        <f ca="1">RANDBETWEEN(Table1[[#This Row],[Minimum Demand]]-10, Table1[[#This Row],[Maximum Demand]]+10)</f>
        <v>67</v>
      </c>
      <c r="H1091">
        <f>VLOOKUP(IFERROR(VALUE(LEFT(C1091, SEARCH(" ", C1091)-1)), 0),Database!$H$2:$I$22, 2, FALSE)</f>
        <v>50</v>
      </c>
      <c r="I1091">
        <f>VLOOKUP(IFERROR(VALUE(LEFT(C1091, SEARCH(" ", C1091)-1)), 0),Database!$K$2:$L$22, 2, FALSE)</f>
        <v>105</v>
      </c>
      <c r="J109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091">
        <f t="shared" ca="1" si="17"/>
        <v>29</v>
      </c>
    </row>
    <row r="1092" spans="1:11" x14ac:dyDescent="0.3">
      <c r="A1092" t="s">
        <v>327</v>
      </c>
      <c r="B1092" t="s">
        <v>463</v>
      </c>
      <c r="C1092" t="str">
        <f>VLOOKUP(A1092, Database!$A$2:$B$459, 2, FALSE)</f>
        <v>4 Days / 5 Days / 8 Days</v>
      </c>
      <c r="D1092" s="8">
        <f>VLOOKUP(A1092, Database!$A$2:$C$459, 3, FALSE)</f>
        <v>1030</v>
      </c>
      <c r="E1092" s="8">
        <f>Table1[[#This Row],[Price]]*0.75-Table1[[#This Row],[Cost per unit of resources]]</f>
        <v>762.5</v>
      </c>
      <c r="F1092" s="8">
        <f>VLOOKUP(IFERROR(VALUE(LEFT(C1092, SEARCH(" ", C1092)-1)), 0),Database!$E$2:$F$22, 2, FALSE)</f>
        <v>10</v>
      </c>
      <c r="G1092">
        <f ca="1">RANDBETWEEN(Table1[[#This Row],[Minimum Demand]]-10, Table1[[#This Row],[Maximum Demand]]+10)</f>
        <v>101</v>
      </c>
      <c r="H1092">
        <f>VLOOKUP(IFERROR(VALUE(LEFT(C1092, SEARCH(" ", C1092)-1)), 0),Database!$H$2:$I$22, 2, FALSE)</f>
        <v>50</v>
      </c>
      <c r="I1092">
        <f>VLOOKUP(IFERROR(VALUE(LEFT(C1092, SEARCH(" ", C1092)-1)), 0),Database!$K$2:$L$22, 2, FALSE)</f>
        <v>105</v>
      </c>
      <c r="J109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29</v>
      </c>
      <c r="K1092">
        <f t="shared" ca="1" si="17"/>
        <v>36</v>
      </c>
    </row>
    <row r="1093" spans="1:11" x14ac:dyDescent="0.3">
      <c r="A1093" t="s">
        <v>328</v>
      </c>
      <c r="B1093" t="s">
        <v>460</v>
      </c>
      <c r="C1093" t="str">
        <f>VLOOKUP(A1093, Database!$A$2:$B$459, 2, FALSE)</f>
        <v>4 Days / 5 Days / 8 Days</v>
      </c>
      <c r="D1093" s="8">
        <f>VLOOKUP(A1093, Database!$A$2:$C$459, 3, FALSE)</f>
        <v>820</v>
      </c>
      <c r="E1093" s="8">
        <f>Table1[[#This Row],[Price]]*0.75-Table1[[#This Row],[Cost per unit of resources]]</f>
        <v>605</v>
      </c>
      <c r="F1093" s="8">
        <f>VLOOKUP(IFERROR(VALUE(LEFT(C1093, SEARCH(" ", C1093)-1)), 0),Database!$E$2:$F$22, 2, FALSE)</f>
        <v>10</v>
      </c>
      <c r="G1093">
        <f ca="1">RANDBETWEEN(Table1[[#This Row],[Minimum Demand]]-10, Table1[[#This Row],[Maximum Demand]]+10)</f>
        <v>50</v>
      </c>
      <c r="H1093">
        <f>VLOOKUP(IFERROR(VALUE(LEFT(C1093, SEARCH(" ", C1093)-1)), 0),Database!$H$2:$I$22, 2, FALSE)</f>
        <v>50</v>
      </c>
      <c r="I1093">
        <f>VLOOKUP(IFERROR(VALUE(LEFT(C1093, SEARCH(" ", C1093)-1)), 0),Database!$K$2:$L$22, 2, FALSE)</f>
        <v>105</v>
      </c>
      <c r="J109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093">
        <f t="shared" ca="1" si="17"/>
        <v>38</v>
      </c>
    </row>
    <row r="1094" spans="1:11" x14ac:dyDescent="0.3">
      <c r="A1094" t="s">
        <v>328</v>
      </c>
      <c r="B1094" t="s">
        <v>461</v>
      </c>
      <c r="C1094" t="str">
        <f>VLOOKUP(A1094, Database!$A$2:$B$459, 2, FALSE)</f>
        <v>4 Days / 5 Days / 8 Days</v>
      </c>
      <c r="D1094" s="8">
        <f>VLOOKUP(A1094, Database!$A$2:$C$459, 3, FALSE)</f>
        <v>820</v>
      </c>
      <c r="E1094" s="8">
        <f>Table1[[#This Row],[Price]]*0.75-Table1[[#This Row],[Cost per unit of resources]]</f>
        <v>605</v>
      </c>
      <c r="F1094" s="8">
        <f>VLOOKUP(IFERROR(VALUE(LEFT(C1094, SEARCH(" ", C1094)-1)), 0),Database!$E$2:$F$22, 2, FALSE)</f>
        <v>10</v>
      </c>
      <c r="G1094">
        <f ca="1">RANDBETWEEN(Table1[[#This Row],[Minimum Demand]]-10, Table1[[#This Row],[Maximum Demand]]+10)</f>
        <v>90</v>
      </c>
      <c r="H1094">
        <f>VLOOKUP(IFERROR(VALUE(LEFT(C1094, SEARCH(" ", C1094)-1)), 0),Database!$H$2:$I$22, 2, FALSE)</f>
        <v>50</v>
      </c>
      <c r="I1094">
        <f>VLOOKUP(IFERROR(VALUE(LEFT(C1094, SEARCH(" ", C1094)-1)), 0),Database!$K$2:$L$22, 2, FALSE)</f>
        <v>105</v>
      </c>
      <c r="J109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094">
        <f t="shared" ca="1" si="17"/>
        <v>26</v>
      </c>
    </row>
    <row r="1095" spans="1:11" x14ac:dyDescent="0.3">
      <c r="A1095" t="s">
        <v>328</v>
      </c>
      <c r="B1095" t="s">
        <v>462</v>
      </c>
      <c r="C1095" t="str">
        <f>VLOOKUP(A1095, Database!$A$2:$B$459, 2, FALSE)</f>
        <v>4 Days / 5 Days / 8 Days</v>
      </c>
      <c r="D1095" s="8">
        <f>VLOOKUP(A1095, Database!$A$2:$C$459, 3, FALSE)</f>
        <v>820</v>
      </c>
      <c r="E1095" s="8">
        <f>Table1[[#This Row],[Price]]*0.75-Table1[[#This Row],[Cost per unit of resources]]</f>
        <v>605</v>
      </c>
      <c r="F1095" s="8">
        <f>VLOOKUP(IFERROR(VALUE(LEFT(C1095, SEARCH(" ", C1095)-1)), 0),Database!$E$2:$F$22, 2, FALSE)</f>
        <v>10</v>
      </c>
      <c r="G1095">
        <f ca="1">RANDBETWEEN(Table1[[#This Row],[Minimum Demand]]-10, Table1[[#This Row],[Maximum Demand]]+10)</f>
        <v>57</v>
      </c>
      <c r="H1095">
        <f>VLOOKUP(IFERROR(VALUE(LEFT(C1095, SEARCH(" ", C1095)-1)), 0),Database!$H$2:$I$22, 2, FALSE)</f>
        <v>50</v>
      </c>
      <c r="I1095">
        <f>VLOOKUP(IFERROR(VALUE(LEFT(C1095, SEARCH(" ", C1095)-1)), 0),Database!$K$2:$L$22, 2, FALSE)</f>
        <v>105</v>
      </c>
      <c r="J109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1095">
        <f t="shared" ca="1" si="17"/>
        <v>26</v>
      </c>
    </row>
    <row r="1096" spans="1:11" x14ac:dyDescent="0.3">
      <c r="A1096" t="s">
        <v>328</v>
      </c>
      <c r="B1096" t="s">
        <v>463</v>
      </c>
      <c r="C1096" t="str">
        <f>VLOOKUP(A1096, Database!$A$2:$B$459, 2, FALSE)</f>
        <v>4 Days / 5 Days / 8 Days</v>
      </c>
      <c r="D1096" s="8">
        <f>VLOOKUP(A1096, Database!$A$2:$C$459, 3, FALSE)</f>
        <v>820</v>
      </c>
      <c r="E1096" s="8">
        <f>Table1[[#This Row],[Price]]*0.75-Table1[[#This Row],[Cost per unit of resources]]</f>
        <v>605</v>
      </c>
      <c r="F1096" s="8">
        <f>VLOOKUP(IFERROR(VALUE(LEFT(C1096, SEARCH(" ", C1096)-1)), 0),Database!$E$2:$F$22, 2, FALSE)</f>
        <v>10</v>
      </c>
      <c r="G1096">
        <f ca="1">RANDBETWEEN(Table1[[#This Row],[Minimum Demand]]-10, Table1[[#This Row],[Maximum Demand]]+10)</f>
        <v>98</v>
      </c>
      <c r="H1096">
        <f>VLOOKUP(IFERROR(VALUE(LEFT(C1096, SEARCH(" ", C1096)-1)), 0),Database!$H$2:$I$22, 2, FALSE)</f>
        <v>50</v>
      </c>
      <c r="I1096">
        <f>VLOOKUP(IFERROR(VALUE(LEFT(C1096, SEARCH(" ", C1096)-1)), 0),Database!$K$2:$L$22, 2, FALSE)</f>
        <v>105</v>
      </c>
      <c r="J109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31</v>
      </c>
      <c r="K1096">
        <f t="shared" ca="1" si="17"/>
        <v>39</v>
      </c>
    </row>
    <row r="1097" spans="1:11" x14ac:dyDescent="0.3">
      <c r="A1097" t="s">
        <v>329</v>
      </c>
      <c r="B1097" t="s">
        <v>460</v>
      </c>
      <c r="C1097" t="str">
        <f>VLOOKUP(A1097, Database!$A$2:$B$459, 2, FALSE)</f>
        <v>4 Days / 5 Days / 8 Days</v>
      </c>
      <c r="D1097" s="8">
        <f>VLOOKUP(A1097, Database!$A$2:$C$459, 3, FALSE)</f>
        <v>820</v>
      </c>
      <c r="E1097" s="8">
        <f>Table1[[#This Row],[Price]]*0.75-Table1[[#This Row],[Cost per unit of resources]]</f>
        <v>605</v>
      </c>
      <c r="F1097" s="8">
        <f>VLOOKUP(IFERROR(VALUE(LEFT(C1097, SEARCH(" ", C1097)-1)), 0),Database!$E$2:$F$22, 2, FALSE)</f>
        <v>10</v>
      </c>
      <c r="G1097">
        <f ca="1">RANDBETWEEN(Table1[[#This Row],[Minimum Demand]]-10, Table1[[#This Row],[Maximum Demand]]+10)</f>
        <v>103</v>
      </c>
      <c r="H1097">
        <f>VLOOKUP(IFERROR(VALUE(LEFT(C1097, SEARCH(" ", C1097)-1)), 0),Database!$H$2:$I$22, 2, FALSE)</f>
        <v>50</v>
      </c>
      <c r="I1097">
        <f>VLOOKUP(IFERROR(VALUE(LEFT(C1097, SEARCH(" ", C1097)-1)), 0),Database!$K$2:$L$22, 2, FALSE)</f>
        <v>105</v>
      </c>
      <c r="J109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27</v>
      </c>
      <c r="K1097">
        <f t="shared" ca="1" si="17"/>
        <v>34</v>
      </c>
    </row>
    <row r="1098" spans="1:11" x14ac:dyDescent="0.3">
      <c r="A1098" t="s">
        <v>329</v>
      </c>
      <c r="B1098" t="s">
        <v>461</v>
      </c>
      <c r="C1098" t="str">
        <f>VLOOKUP(A1098, Database!$A$2:$B$459, 2, FALSE)</f>
        <v>4 Days / 5 Days / 8 Days</v>
      </c>
      <c r="D1098" s="8">
        <f>VLOOKUP(A1098, Database!$A$2:$C$459, 3, FALSE)</f>
        <v>820</v>
      </c>
      <c r="E1098" s="8">
        <f>Table1[[#This Row],[Price]]*0.75-Table1[[#This Row],[Cost per unit of resources]]</f>
        <v>605</v>
      </c>
      <c r="F1098" s="8">
        <f>VLOOKUP(IFERROR(VALUE(LEFT(C1098, SEARCH(" ", C1098)-1)), 0),Database!$E$2:$F$22, 2, FALSE)</f>
        <v>10</v>
      </c>
      <c r="G1098">
        <f ca="1">RANDBETWEEN(Table1[[#This Row],[Minimum Demand]]-10, Table1[[#This Row],[Maximum Demand]]+10)</f>
        <v>61</v>
      </c>
      <c r="H1098">
        <f>VLOOKUP(IFERROR(VALUE(LEFT(C1098, SEARCH(" ", C1098)-1)), 0),Database!$H$2:$I$22, 2, FALSE)</f>
        <v>50</v>
      </c>
      <c r="I1098">
        <f>VLOOKUP(IFERROR(VALUE(LEFT(C1098, SEARCH(" ", C1098)-1)), 0),Database!$K$2:$L$22, 2, FALSE)</f>
        <v>105</v>
      </c>
      <c r="J109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098">
        <f t="shared" ca="1" si="17"/>
        <v>35</v>
      </c>
    </row>
    <row r="1099" spans="1:11" x14ac:dyDescent="0.3">
      <c r="A1099" t="s">
        <v>329</v>
      </c>
      <c r="B1099" t="s">
        <v>462</v>
      </c>
      <c r="C1099" t="str">
        <f>VLOOKUP(A1099, Database!$A$2:$B$459, 2, FALSE)</f>
        <v>4 Days / 5 Days / 8 Days</v>
      </c>
      <c r="D1099" s="8">
        <f>VLOOKUP(A1099, Database!$A$2:$C$459, 3, FALSE)</f>
        <v>820</v>
      </c>
      <c r="E1099" s="8">
        <f>Table1[[#This Row],[Price]]*0.75-Table1[[#This Row],[Cost per unit of resources]]</f>
        <v>605</v>
      </c>
      <c r="F1099" s="8">
        <f>VLOOKUP(IFERROR(VALUE(LEFT(C1099, SEARCH(" ", C1099)-1)), 0),Database!$E$2:$F$22, 2, FALSE)</f>
        <v>10</v>
      </c>
      <c r="G1099">
        <f ca="1">RANDBETWEEN(Table1[[#This Row],[Minimum Demand]]-10, Table1[[#This Row],[Maximum Demand]]+10)</f>
        <v>62</v>
      </c>
      <c r="H1099">
        <f>VLOOKUP(IFERROR(VALUE(LEFT(C1099, SEARCH(" ", C1099)-1)), 0),Database!$H$2:$I$22, 2, FALSE)</f>
        <v>50</v>
      </c>
      <c r="I1099">
        <f>VLOOKUP(IFERROR(VALUE(LEFT(C1099, SEARCH(" ", C1099)-1)), 0),Database!$K$2:$L$22, 2, FALSE)</f>
        <v>105</v>
      </c>
      <c r="J109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099">
        <f t="shared" ca="1" si="17"/>
        <v>29</v>
      </c>
    </row>
    <row r="1100" spans="1:11" x14ac:dyDescent="0.3">
      <c r="A1100" t="s">
        <v>329</v>
      </c>
      <c r="B1100" t="s">
        <v>463</v>
      </c>
      <c r="C1100" t="str">
        <f>VLOOKUP(A1100, Database!$A$2:$B$459, 2, FALSE)</f>
        <v>4 Days / 5 Days / 8 Days</v>
      </c>
      <c r="D1100" s="8">
        <f>VLOOKUP(A1100, Database!$A$2:$C$459, 3, FALSE)</f>
        <v>820</v>
      </c>
      <c r="E1100" s="8">
        <f>Table1[[#This Row],[Price]]*0.75-Table1[[#This Row],[Cost per unit of resources]]</f>
        <v>605</v>
      </c>
      <c r="F1100" s="8">
        <f>VLOOKUP(IFERROR(VALUE(LEFT(C1100, SEARCH(" ", C1100)-1)), 0),Database!$E$2:$F$22, 2, FALSE)</f>
        <v>10</v>
      </c>
      <c r="G1100">
        <f ca="1">RANDBETWEEN(Table1[[#This Row],[Minimum Demand]]-10, Table1[[#This Row],[Maximum Demand]]+10)</f>
        <v>111</v>
      </c>
      <c r="H1100">
        <f>VLOOKUP(IFERROR(VALUE(LEFT(C1100, SEARCH(" ", C1100)-1)), 0),Database!$H$2:$I$22, 2, FALSE)</f>
        <v>50</v>
      </c>
      <c r="I1100">
        <f>VLOOKUP(IFERROR(VALUE(LEFT(C1100, SEARCH(" ", C1100)-1)), 0),Database!$K$2:$L$22, 2, FALSE)</f>
        <v>105</v>
      </c>
      <c r="J110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100">
        <f t="shared" ca="1" si="17"/>
        <v>27</v>
      </c>
    </row>
    <row r="1101" spans="1:11" x14ac:dyDescent="0.3">
      <c r="A1101" t="s">
        <v>330</v>
      </c>
      <c r="B1101" t="s">
        <v>460</v>
      </c>
      <c r="C1101" t="str">
        <f>VLOOKUP(A1101, Database!$A$2:$B$459, 2, FALSE)</f>
        <v>4 Days / 5 Days / 8 Days</v>
      </c>
      <c r="D1101" s="8">
        <f>VLOOKUP(A1101, Database!$A$2:$C$459, 3, FALSE)</f>
        <v>1020</v>
      </c>
      <c r="E1101" s="8">
        <f>Table1[[#This Row],[Price]]*0.75-Table1[[#This Row],[Cost per unit of resources]]</f>
        <v>755</v>
      </c>
      <c r="F1101" s="8">
        <f>VLOOKUP(IFERROR(VALUE(LEFT(C1101, SEARCH(" ", C1101)-1)), 0),Database!$E$2:$F$22, 2, FALSE)</f>
        <v>10</v>
      </c>
      <c r="G1101">
        <f ca="1">RANDBETWEEN(Table1[[#This Row],[Minimum Demand]]-10, Table1[[#This Row],[Maximum Demand]]+10)</f>
        <v>95</v>
      </c>
      <c r="H1101">
        <f>VLOOKUP(IFERROR(VALUE(LEFT(C1101, SEARCH(" ", C1101)-1)), 0),Database!$H$2:$I$22, 2, FALSE)</f>
        <v>50</v>
      </c>
      <c r="I1101">
        <f>VLOOKUP(IFERROR(VALUE(LEFT(C1101, SEARCH(" ", C1101)-1)), 0),Database!$K$2:$L$22, 2, FALSE)</f>
        <v>105</v>
      </c>
      <c r="J110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101">
        <f t="shared" ca="1" si="17"/>
        <v>20</v>
      </c>
    </row>
    <row r="1102" spans="1:11" x14ac:dyDescent="0.3">
      <c r="A1102" t="s">
        <v>330</v>
      </c>
      <c r="B1102" t="s">
        <v>461</v>
      </c>
      <c r="C1102" t="str">
        <f>VLOOKUP(A1102, Database!$A$2:$B$459, 2, FALSE)</f>
        <v>4 Days / 5 Days / 8 Days</v>
      </c>
      <c r="D1102" s="8">
        <f>VLOOKUP(A1102, Database!$A$2:$C$459, 3, FALSE)</f>
        <v>1020</v>
      </c>
      <c r="E1102" s="8">
        <f>Table1[[#This Row],[Price]]*0.75-Table1[[#This Row],[Cost per unit of resources]]</f>
        <v>755</v>
      </c>
      <c r="F1102" s="8">
        <f>VLOOKUP(IFERROR(VALUE(LEFT(C1102, SEARCH(" ", C1102)-1)), 0),Database!$E$2:$F$22, 2, FALSE)</f>
        <v>10</v>
      </c>
      <c r="G1102">
        <f ca="1">RANDBETWEEN(Table1[[#This Row],[Minimum Demand]]-10, Table1[[#This Row],[Maximum Demand]]+10)</f>
        <v>51</v>
      </c>
      <c r="H1102">
        <f>VLOOKUP(IFERROR(VALUE(LEFT(C1102, SEARCH(" ", C1102)-1)), 0),Database!$H$2:$I$22, 2, FALSE)</f>
        <v>50</v>
      </c>
      <c r="I1102">
        <f>VLOOKUP(IFERROR(VALUE(LEFT(C1102, SEARCH(" ", C1102)-1)), 0),Database!$K$2:$L$22, 2, FALSE)</f>
        <v>105</v>
      </c>
      <c r="J110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1102">
        <f t="shared" ca="1" si="17"/>
        <v>31</v>
      </c>
    </row>
    <row r="1103" spans="1:11" x14ac:dyDescent="0.3">
      <c r="A1103" t="s">
        <v>330</v>
      </c>
      <c r="B1103" t="s">
        <v>462</v>
      </c>
      <c r="C1103" t="str">
        <f>VLOOKUP(A1103, Database!$A$2:$B$459, 2, FALSE)</f>
        <v>4 Days / 5 Days / 8 Days</v>
      </c>
      <c r="D1103" s="8">
        <f>VLOOKUP(A1103, Database!$A$2:$C$459, 3, FALSE)</f>
        <v>1020</v>
      </c>
      <c r="E1103" s="8">
        <f>Table1[[#This Row],[Price]]*0.75-Table1[[#This Row],[Cost per unit of resources]]</f>
        <v>755</v>
      </c>
      <c r="F1103" s="8">
        <f>VLOOKUP(IFERROR(VALUE(LEFT(C1103, SEARCH(" ", C1103)-1)), 0),Database!$E$2:$F$22, 2, FALSE)</f>
        <v>10</v>
      </c>
      <c r="G1103">
        <f ca="1">RANDBETWEEN(Table1[[#This Row],[Minimum Demand]]-10, Table1[[#This Row],[Maximum Demand]]+10)</f>
        <v>69</v>
      </c>
      <c r="H1103">
        <f>VLOOKUP(IFERROR(VALUE(LEFT(C1103, SEARCH(" ", C1103)-1)), 0),Database!$H$2:$I$22, 2, FALSE)</f>
        <v>50</v>
      </c>
      <c r="I1103">
        <f>VLOOKUP(IFERROR(VALUE(LEFT(C1103, SEARCH(" ", C1103)-1)), 0),Database!$K$2:$L$22, 2, FALSE)</f>
        <v>105</v>
      </c>
      <c r="J110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103">
        <f t="shared" ca="1" si="17"/>
        <v>24</v>
      </c>
    </row>
    <row r="1104" spans="1:11" x14ac:dyDescent="0.3">
      <c r="A1104" t="s">
        <v>330</v>
      </c>
      <c r="B1104" t="s">
        <v>463</v>
      </c>
      <c r="C1104" t="str">
        <f>VLOOKUP(A1104, Database!$A$2:$B$459, 2, FALSE)</f>
        <v>4 Days / 5 Days / 8 Days</v>
      </c>
      <c r="D1104" s="8">
        <f>VLOOKUP(A1104, Database!$A$2:$C$459, 3, FALSE)</f>
        <v>1020</v>
      </c>
      <c r="E1104" s="8">
        <f>Table1[[#This Row],[Price]]*0.75-Table1[[#This Row],[Cost per unit of resources]]</f>
        <v>755</v>
      </c>
      <c r="F1104" s="8">
        <f>VLOOKUP(IFERROR(VALUE(LEFT(C1104, SEARCH(" ", C1104)-1)), 0),Database!$E$2:$F$22, 2, FALSE)</f>
        <v>10</v>
      </c>
      <c r="G1104">
        <f ca="1">RANDBETWEEN(Table1[[#This Row],[Minimum Demand]]-10, Table1[[#This Row],[Maximum Demand]]+10)</f>
        <v>114</v>
      </c>
      <c r="H1104">
        <f>VLOOKUP(IFERROR(VALUE(LEFT(C1104, SEARCH(" ", C1104)-1)), 0),Database!$H$2:$I$22, 2, FALSE)</f>
        <v>50</v>
      </c>
      <c r="I1104">
        <f>VLOOKUP(IFERROR(VALUE(LEFT(C1104, SEARCH(" ", C1104)-1)), 0),Database!$K$2:$L$22, 2, FALSE)</f>
        <v>105</v>
      </c>
      <c r="J110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104">
        <f t="shared" ca="1" si="17"/>
        <v>20</v>
      </c>
    </row>
    <row r="1105" spans="1:11" x14ac:dyDescent="0.3">
      <c r="A1105" t="s">
        <v>331</v>
      </c>
      <c r="B1105" t="s">
        <v>460</v>
      </c>
      <c r="C1105" t="str">
        <f>VLOOKUP(A1105, Database!$A$2:$B$459, 2, FALSE)</f>
        <v>4 Days / 5 Days / 8 Days</v>
      </c>
      <c r="D1105" s="8">
        <f>VLOOKUP(A1105, Database!$A$2:$C$459, 3, FALSE)</f>
        <v>845</v>
      </c>
      <c r="E1105" s="8">
        <f>Table1[[#This Row],[Price]]*0.75-Table1[[#This Row],[Cost per unit of resources]]</f>
        <v>623.75</v>
      </c>
      <c r="F1105" s="8">
        <f>VLOOKUP(IFERROR(VALUE(LEFT(C1105, SEARCH(" ", C1105)-1)), 0),Database!$E$2:$F$22, 2, FALSE)</f>
        <v>10</v>
      </c>
      <c r="G1105">
        <f ca="1">RANDBETWEEN(Table1[[#This Row],[Minimum Demand]]-10, Table1[[#This Row],[Maximum Demand]]+10)</f>
        <v>44</v>
      </c>
      <c r="H1105">
        <f>VLOOKUP(IFERROR(VALUE(LEFT(C1105, SEARCH(" ", C1105)-1)), 0),Database!$H$2:$I$22, 2, FALSE)</f>
        <v>50</v>
      </c>
      <c r="I1105">
        <f>VLOOKUP(IFERROR(VALUE(LEFT(C1105, SEARCH(" ", C1105)-1)), 0),Database!$K$2:$L$22, 2, FALSE)</f>
        <v>105</v>
      </c>
      <c r="J110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105">
        <f t="shared" ca="1" si="17"/>
        <v>24</v>
      </c>
    </row>
    <row r="1106" spans="1:11" x14ac:dyDescent="0.3">
      <c r="A1106" t="s">
        <v>331</v>
      </c>
      <c r="B1106" t="s">
        <v>461</v>
      </c>
      <c r="C1106" t="str">
        <f>VLOOKUP(A1106, Database!$A$2:$B$459, 2, FALSE)</f>
        <v>4 Days / 5 Days / 8 Days</v>
      </c>
      <c r="D1106" s="8">
        <f>VLOOKUP(A1106, Database!$A$2:$C$459, 3, FALSE)</f>
        <v>845</v>
      </c>
      <c r="E1106" s="8">
        <f>Table1[[#This Row],[Price]]*0.75-Table1[[#This Row],[Cost per unit of resources]]</f>
        <v>623.75</v>
      </c>
      <c r="F1106" s="8">
        <f>VLOOKUP(IFERROR(VALUE(LEFT(C1106, SEARCH(" ", C1106)-1)), 0),Database!$E$2:$F$22, 2, FALSE)</f>
        <v>10</v>
      </c>
      <c r="G1106">
        <f ca="1">RANDBETWEEN(Table1[[#This Row],[Minimum Demand]]-10, Table1[[#This Row],[Maximum Demand]]+10)</f>
        <v>114</v>
      </c>
      <c r="H1106">
        <f>VLOOKUP(IFERROR(VALUE(LEFT(C1106, SEARCH(" ", C1106)-1)), 0),Database!$H$2:$I$22, 2, FALSE)</f>
        <v>50</v>
      </c>
      <c r="I1106">
        <f>VLOOKUP(IFERROR(VALUE(LEFT(C1106, SEARCH(" ", C1106)-1)), 0),Database!$K$2:$L$22, 2, FALSE)</f>
        <v>105</v>
      </c>
      <c r="J110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106">
        <f t="shared" ca="1" si="17"/>
        <v>25</v>
      </c>
    </row>
    <row r="1107" spans="1:11" x14ac:dyDescent="0.3">
      <c r="A1107" t="s">
        <v>331</v>
      </c>
      <c r="B1107" t="s">
        <v>462</v>
      </c>
      <c r="C1107" t="str">
        <f>VLOOKUP(A1107, Database!$A$2:$B$459, 2, FALSE)</f>
        <v>4 Days / 5 Days / 8 Days</v>
      </c>
      <c r="D1107" s="8">
        <f>VLOOKUP(A1107, Database!$A$2:$C$459, 3, FALSE)</f>
        <v>845</v>
      </c>
      <c r="E1107" s="8">
        <f>Table1[[#This Row],[Price]]*0.75-Table1[[#This Row],[Cost per unit of resources]]</f>
        <v>623.75</v>
      </c>
      <c r="F1107" s="8">
        <f>VLOOKUP(IFERROR(VALUE(LEFT(C1107, SEARCH(" ", C1107)-1)), 0),Database!$E$2:$F$22, 2, FALSE)</f>
        <v>10</v>
      </c>
      <c r="G1107">
        <f ca="1">RANDBETWEEN(Table1[[#This Row],[Minimum Demand]]-10, Table1[[#This Row],[Maximum Demand]]+10)</f>
        <v>70</v>
      </c>
      <c r="H1107">
        <f>VLOOKUP(IFERROR(VALUE(LEFT(C1107, SEARCH(" ", C1107)-1)), 0),Database!$H$2:$I$22, 2, FALSE)</f>
        <v>50</v>
      </c>
      <c r="I1107">
        <f>VLOOKUP(IFERROR(VALUE(LEFT(C1107, SEARCH(" ", C1107)-1)), 0),Database!$K$2:$L$22, 2, FALSE)</f>
        <v>105</v>
      </c>
      <c r="J110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107">
        <f t="shared" ca="1" si="17"/>
        <v>25</v>
      </c>
    </row>
    <row r="1108" spans="1:11" x14ac:dyDescent="0.3">
      <c r="A1108" t="s">
        <v>331</v>
      </c>
      <c r="B1108" t="s">
        <v>463</v>
      </c>
      <c r="C1108" t="str">
        <f>VLOOKUP(A1108, Database!$A$2:$B$459, 2, FALSE)</f>
        <v>4 Days / 5 Days / 8 Days</v>
      </c>
      <c r="D1108" s="8">
        <f>VLOOKUP(A1108, Database!$A$2:$C$459, 3, FALSE)</f>
        <v>845</v>
      </c>
      <c r="E1108" s="8">
        <f>Table1[[#This Row],[Price]]*0.75-Table1[[#This Row],[Cost per unit of resources]]</f>
        <v>623.75</v>
      </c>
      <c r="F1108" s="8">
        <f>VLOOKUP(IFERROR(VALUE(LEFT(C1108, SEARCH(" ", C1108)-1)), 0),Database!$E$2:$F$22, 2, FALSE)</f>
        <v>10</v>
      </c>
      <c r="G1108">
        <f ca="1">RANDBETWEEN(Table1[[#This Row],[Minimum Demand]]-10, Table1[[#This Row],[Maximum Demand]]+10)</f>
        <v>50</v>
      </c>
      <c r="H1108">
        <f>VLOOKUP(IFERROR(VALUE(LEFT(C1108, SEARCH(" ", C1108)-1)), 0),Database!$H$2:$I$22, 2, FALSE)</f>
        <v>50</v>
      </c>
      <c r="I1108">
        <f>VLOOKUP(IFERROR(VALUE(LEFT(C1108, SEARCH(" ", C1108)-1)), 0),Database!$K$2:$L$22, 2, FALSE)</f>
        <v>105</v>
      </c>
      <c r="J110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v>
      </c>
      <c r="K1108">
        <f t="shared" ca="1" si="17"/>
        <v>31</v>
      </c>
    </row>
    <row r="1109" spans="1:11" x14ac:dyDescent="0.3">
      <c r="A1109" t="s">
        <v>332</v>
      </c>
      <c r="B1109" t="s">
        <v>460</v>
      </c>
      <c r="C1109" t="str">
        <f>VLOOKUP(A1109, Database!$A$2:$B$459, 2, FALSE)</f>
        <v>4 Days / 5 Days / 8 Days</v>
      </c>
      <c r="D1109" s="8">
        <f>VLOOKUP(A1109, Database!$A$2:$C$459, 3, FALSE)</f>
        <v>850</v>
      </c>
      <c r="E1109" s="8">
        <f>Table1[[#This Row],[Price]]*0.75-Table1[[#This Row],[Cost per unit of resources]]</f>
        <v>627.5</v>
      </c>
      <c r="F1109" s="8">
        <f>VLOOKUP(IFERROR(VALUE(LEFT(C1109, SEARCH(" ", C1109)-1)), 0),Database!$E$2:$F$22, 2, FALSE)</f>
        <v>10</v>
      </c>
      <c r="G1109">
        <f ca="1">RANDBETWEEN(Table1[[#This Row],[Minimum Demand]]-10, Table1[[#This Row],[Maximum Demand]]+10)</f>
        <v>114</v>
      </c>
      <c r="H1109">
        <f>VLOOKUP(IFERROR(VALUE(LEFT(C1109, SEARCH(" ", C1109)-1)), 0),Database!$H$2:$I$22, 2, FALSE)</f>
        <v>50</v>
      </c>
      <c r="I1109">
        <f>VLOOKUP(IFERROR(VALUE(LEFT(C1109, SEARCH(" ", C1109)-1)), 0),Database!$K$2:$L$22, 2, FALSE)</f>
        <v>105</v>
      </c>
      <c r="J110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109">
        <f t="shared" ca="1" si="17"/>
        <v>27</v>
      </c>
    </row>
    <row r="1110" spans="1:11" x14ac:dyDescent="0.3">
      <c r="A1110" t="s">
        <v>332</v>
      </c>
      <c r="B1110" t="s">
        <v>461</v>
      </c>
      <c r="C1110" t="str">
        <f>VLOOKUP(A1110, Database!$A$2:$B$459, 2, FALSE)</f>
        <v>4 Days / 5 Days / 8 Days</v>
      </c>
      <c r="D1110" s="8">
        <f>VLOOKUP(A1110, Database!$A$2:$C$459, 3, FALSE)</f>
        <v>850</v>
      </c>
      <c r="E1110" s="8">
        <f>Table1[[#This Row],[Price]]*0.75-Table1[[#This Row],[Cost per unit of resources]]</f>
        <v>627.5</v>
      </c>
      <c r="F1110" s="8">
        <f>VLOOKUP(IFERROR(VALUE(LEFT(C1110, SEARCH(" ", C1110)-1)), 0),Database!$E$2:$F$22, 2, FALSE)</f>
        <v>10</v>
      </c>
      <c r="G1110">
        <f ca="1">RANDBETWEEN(Table1[[#This Row],[Minimum Demand]]-10, Table1[[#This Row],[Maximum Demand]]+10)</f>
        <v>54</v>
      </c>
      <c r="H1110">
        <f>VLOOKUP(IFERROR(VALUE(LEFT(C1110, SEARCH(" ", C1110)-1)), 0),Database!$H$2:$I$22, 2, FALSE)</f>
        <v>50</v>
      </c>
      <c r="I1110">
        <f>VLOOKUP(IFERROR(VALUE(LEFT(C1110, SEARCH(" ", C1110)-1)), 0),Database!$K$2:$L$22, 2, FALSE)</f>
        <v>105</v>
      </c>
      <c r="J111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1110">
        <f t="shared" ca="1" si="17"/>
        <v>25</v>
      </c>
    </row>
    <row r="1111" spans="1:11" x14ac:dyDescent="0.3">
      <c r="A1111" t="s">
        <v>332</v>
      </c>
      <c r="B1111" t="s">
        <v>462</v>
      </c>
      <c r="C1111" t="str">
        <f>VLOOKUP(A1111, Database!$A$2:$B$459, 2, FALSE)</f>
        <v>4 Days / 5 Days / 8 Days</v>
      </c>
      <c r="D1111" s="8">
        <f>VLOOKUP(A1111, Database!$A$2:$C$459, 3, FALSE)</f>
        <v>850</v>
      </c>
      <c r="E1111" s="8">
        <f>Table1[[#This Row],[Price]]*0.75-Table1[[#This Row],[Cost per unit of resources]]</f>
        <v>627.5</v>
      </c>
      <c r="F1111" s="8">
        <f>VLOOKUP(IFERROR(VALUE(LEFT(C1111, SEARCH(" ", C1111)-1)), 0),Database!$E$2:$F$22, 2, FALSE)</f>
        <v>10</v>
      </c>
      <c r="G1111">
        <f ca="1">RANDBETWEEN(Table1[[#This Row],[Minimum Demand]]-10, Table1[[#This Row],[Maximum Demand]]+10)</f>
        <v>71</v>
      </c>
      <c r="H1111">
        <f>VLOOKUP(IFERROR(VALUE(LEFT(C1111, SEARCH(" ", C1111)-1)), 0),Database!$H$2:$I$22, 2, FALSE)</f>
        <v>50</v>
      </c>
      <c r="I1111">
        <f>VLOOKUP(IFERROR(VALUE(LEFT(C1111, SEARCH(" ", C1111)-1)), 0),Database!$K$2:$L$22, 2, FALSE)</f>
        <v>105</v>
      </c>
      <c r="J111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111">
        <f t="shared" ca="1" si="17"/>
        <v>32</v>
      </c>
    </row>
    <row r="1112" spans="1:11" x14ac:dyDescent="0.3">
      <c r="A1112" t="s">
        <v>332</v>
      </c>
      <c r="B1112" t="s">
        <v>463</v>
      </c>
      <c r="C1112" t="str">
        <f>VLOOKUP(A1112, Database!$A$2:$B$459, 2, FALSE)</f>
        <v>4 Days / 5 Days / 8 Days</v>
      </c>
      <c r="D1112" s="8">
        <f>VLOOKUP(A1112, Database!$A$2:$C$459, 3, FALSE)</f>
        <v>850</v>
      </c>
      <c r="E1112" s="8">
        <f>Table1[[#This Row],[Price]]*0.75-Table1[[#This Row],[Cost per unit of resources]]</f>
        <v>627.5</v>
      </c>
      <c r="F1112" s="8">
        <f>VLOOKUP(IFERROR(VALUE(LEFT(C1112, SEARCH(" ", C1112)-1)), 0),Database!$E$2:$F$22, 2, FALSE)</f>
        <v>10</v>
      </c>
      <c r="G1112">
        <f ca="1">RANDBETWEEN(Table1[[#This Row],[Minimum Demand]]-10, Table1[[#This Row],[Maximum Demand]]+10)</f>
        <v>81</v>
      </c>
      <c r="H1112">
        <f>VLOOKUP(IFERROR(VALUE(LEFT(C1112, SEARCH(" ", C1112)-1)), 0),Database!$H$2:$I$22, 2, FALSE)</f>
        <v>50</v>
      </c>
      <c r="I1112">
        <f>VLOOKUP(IFERROR(VALUE(LEFT(C1112, SEARCH(" ", C1112)-1)), 0),Database!$K$2:$L$22, 2, FALSE)</f>
        <v>105</v>
      </c>
      <c r="J111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112">
        <f t="shared" ca="1" si="17"/>
        <v>20</v>
      </c>
    </row>
    <row r="1113" spans="1:11" x14ac:dyDescent="0.3">
      <c r="A1113" t="s">
        <v>333</v>
      </c>
      <c r="B1113" t="s">
        <v>460</v>
      </c>
      <c r="C1113" t="str">
        <f>VLOOKUP(A1113, Database!$A$2:$B$459, 2, FALSE)</f>
        <v>4 Days / 5 Days / 8 Days</v>
      </c>
      <c r="D1113" s="8">
        <f>VLOOKUP(A1113, Database!$A$2:$C$459, 3, FALSE)</f>
        <v>450</v>
      </c>
      <c r="E1113" s="8">
        <f>Table1[[#This Row],[Price]]*0.75-Table1[[#This Row],[Cost per unit of resources]]</f>
        <v>327.5</v>
      </c>
      <c r="F1113" s="8">
        <f>VLOOKUP(IFERROR(VALUE(LEFT(C1113, SEARCH(" ", C1113)-1)), 0),Database!$E$2:$F$22, 2, FALSE)</f>
        <v>10</v>
      </c>
      <c r="G1113">
        <f ca="1">RANDBETWEEN(Table1[[#This Row],[Minimum Demand]]-10, Table1[[#This Row],[Maximum Demand]]+10)</f>
        <v>70</v>
      </c>
      <c r="H1113">
        <f>VLOOKUP(IFERROR(VALUE(LEFT(C1113, SEARCH(" ", C1113)-1)), 0),Database!$H$2:$I$22, 2, FALSE)</f>
        <v>50</v>
      </c>
      <c r="I1113">
        <f>VLOOKUP(IFERROR(VALUE(LEFT(C1113, SEARCH(" ", C1113)-1)), 0),Database!$K$2:$L$22, 2, FALSE)</f>
        <v>105</v>
      </c>
      <c r="J111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113">
        <f t="shared" ca="1" si="17"/>
        <v>36</v>
      </c>
    </row>
    <row r="1114" spans="1:11" x14ac:dyDescent="0.3">
      <c r="A1114" t="s">
        <v>333</v>
      </c>
      <c r="B1114" t="s">
        <v>461</v>
      </c>
      <c r="C1114" t="str">
        <f>VLOOKUP(A1114, Database!$A$2:$B$459, 2, FALSE)</f>
        <v>4 Days / 5 Days / 8 Days</v>
      </c>
      <c r="D1114" s="8">
        <f>VLOOKUP(A1114, Database!$A$2:$C$459, 3, FALSE)</f>
        <v>450</v>
      </c>
      <c r="E1114" s="8">
        <f>Table1[[#This Row],[Price]]*0.75-Table1[[#This Row],[Cost per unit of resources]]</f>
        <v>327.5</v>
      </c>
      <c r="F1114" s="8">
        <f>VLOOKUP(IFERROR(VALUE(LEFT(C1114, SEARCH(" ", C1114)-1)), 0),Database!$E$2:$F$22, 2, FALSE)</f>
        <v>10</v>
      </c>
      <c r="G1114">
        <f ca="1">RANDBETWEEN(Table1[[#This Row],[Minimum Demand]]-10, Table1[[#This Row],[Maximum Demand]]+10)</f>
        <v>43</v>
      </c>
      <c r="H1114">
        <f>VLOOKUP(IFERROR(VALUE(LEFT(C1114, SEARCH(" ", C1114)-1)), 0),Database!$H$2:$I$22, 2, FALSE)</f>
        <v>50</v>
      </c>
      <c r="I1114">
        <f>VLOOKUP(IFERROR(VALUE(LEFT(C1114, SEARCH(" ", C1114)-1)), 0),Database!$K$2:$L$22, 2, FALSE)</f>
        <v>105</v>
      </c>
      <c r="J111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114">
        <f t="shared" ca="1" si="17"/>
        <v>21</v>
      </c>
    </row>
    <row r="1115" spans="1:11" x14ac:dyDescent="0.3">
      <c r="A1115" t="s">
        <v>333</v>
      </c>
      <c r="B1115" t="s">
        <v>462</v>
      </c>
      <c r="C1115" t="str">
        <f>VLOOKUP(A1115, Database!$A$2:$B$459, 2, FALSE)</f>
        <v>4 Days / 5 Days / 8 Days</v>
      </c>
      <c r="D1115" s="8">
        <f>VLOOKUP(A1115, Database!$A$2:$C$459, 3, FALSE)</f>
        <v>450</v>
      </c>
      <c r="E1115" s="8">
        <f>Table1[[#This Row],[Price]]*0.75-Table1[[#This Row],[Cost per unit of resources]]</f>
        <v>327.5</v>
      </c>
      <c r="F1115" s="8">
        <f>VLOOKUP(IFERROR(VALUE(LEFT(C1115, SEARCH(" ", C1115)-1)), 0),Database!$E$2:$F$22, 2, FALSE)</f>
        <v>10</v>
      </c>
      <c r="G1115">
        <f ca="1">RANDBETWEEN(Table1[[#This Row],[Minimum Demand]]-10, Table1[[#This Row],[Maximum Demand]]+10)</f>
        <v>73</v>
      </c>
      <c r="H1115">
        <f>VLOOKUP(IFERROR(VALUE(LEFT(C1115, SEARCH(" ", C1115)-1)), 0),Database!$H$2:$I$22, 2, FALSE)</f>
        <v>50</v>
      </c>
      <c r="I1115">
        <f>VLOOKUP(IFERROR(VALUE(LEFT(C1115, SEARCH(" ", C1115)-1)), 0),Database!$K$2:$L$22, 2, FALSE)</f>
        <v>105</v>
      </c>
      <c r="J111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115">
        <f t="shared" ca="1" si="17"/>
        <v>29</v>
      </c>
    </row>
    <row r="1116" spans="1:11" x14ac:dyDescent="0.3">
      <c r="A1116" t="s">
        <v>333</v>
      </c>
      <c r="B1116" t="s">
        <v>463</v>
      </c>
      <c r="C1116" t="str">
        <f>VLOOKUP(A1116, Database!$A$2:$B$459, 2, FALSE)</f>
        <v>4 Days / 5 Days / 8 Days</v>
      </c>
      <c r="D1116" s="8">
        <f>VLOOKUP(A1116, Database!$A$2:$C$459, 3, FALSE)</f>
        <v>450</v>
      </c>
      <c r="E1116" s="8">
        <f>Table1[[#This Row],[Price]]*0.75-Table1[[#This Row],[Cost per unit of resources]]</f>
        <v>327.5</v>
      </c>
      <c r="F1116" s="8">
        <f>VLOOKUP(IFERROR(VALUE(LEFT(C1116, SEARCH(" ", C1116)-1)), 0),Database!$E$2:$F$22, 2, FALSE)</f>
        <v>10</v>
      </c>
      <c r="G1116">
        <f ca="1">RANDBETWEEN(Table1[[#This Row],[Minimum Demand]]-10, Table1[[#This Row],[Maximum Demand]]+10)</f>
        <v>52</v>
      </c>
      <c r="H1116">
        <f>VLOOKUP(IFERROR(VALUE(LEFT(C1116, SEARCH(" ", C1116)-1)), 0),Database!$H$2:$I$22, 2, FALSE)</f>
        <v>50</v>
      </c>
      <c r="I1116">
        <f>VLOOKUP(IFERROR(VALUE(LEFT(C1116, SEARCH(" ", C1116)-1)), 0),Database!$K$2:$L$22, 2, FALSE)</f>
        <v>105</v>
      </c>
      <c r="J111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116">
        <f t="shared" ca="1" si="17"/>
        <v>40</v>
      </c>
    </row>
    <row r="1117" spans="1:11" x14ac:dyDescent="0.3">
      <c r="A1117" t="s">
        <v>334</v>
      </c>
      <c r="B1117" t="s">
        <v>460</v>
      </c>
      <c r="C1117" t="str">
        <f>VLOOKUP(A1117, Database!$A$2:$B$459, 2, FALSE)</f>
        <v>4 Days / 5 Days / 8 Days</v>
      </c>
      <c r="D1117" s="8">
        <f>VLOOKUP(A1117, Database!$A$2:$C$459, 3, FALSE)</f>
        <v>900</v>
      </c>
      <c r="E1117" s="8">
        <f>Table1[[#This Row],[Price]]*0.75-Table1[[#This Row],[Cost per unit of resources]]</f>
        <v>665</v>
      </c>
      <c r="F1117" s="8">
        <f>VLOOKUP(IFERROR(VALUE(LEFT(C1117, SEARCH(" ", C1117)-1)), 0),Database!$E$2:$F$22, 2, FALSE)</f>
        <v>10</v>
      </c>
      <c r="G1117">
        <f ca="1">RANDBETWEEN(Table1[[#This Row],[Minimum Demand]]-10, Table1[[#This Row],[Maximum Demand]]+10)</f>
        <v>83</v>
      </c>
      <c r="H1117">
        <f>VLOOKUP(IFERROR(VALUE(LEFT(C1117, SEARCH(" ", C1117)-1)), 0),Database!$H$2:$I$22, 2, FALSE)</f>
        <v>50</v>
      </c>
      <c r="I1117">
        <f>VLOOKUP(IFERROR(VALUE(LEFT(C1117, SEARCH(" ", C1117)-1)), 0),Database!$K$2:$L$22, 2, FALSE)</f>
        <v>105</v>
      </c>
      <c r="J111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117">
        <f t="shared" ca="1" si="17"/>
        <v>23</v>
      </c>
    </row>
    <row r="1118" spans="1:11" x14ac:dyDescent="0.3">
      <c r="A1118" t="s">
        <v>334</v>
      </c>
      <c r="B1118" t="s">
        <v>461</v>
      </c>
      <c r="C1118" t="str">
        <f>VLOOKUP(A1118, Database!$A$2:$B$459, 2, FALSE)</f>
        <v>4 Days / 5 Days / 8 Days</v>
      </c>
      <c r="D1118" s="8">
        <f>VLOOKUP(A1118, Database!$A$2:$C$459, 3, FALSE)</f>
        <v>900</v>
      </c>
      <c r="E1118" s="8">
        <f>Table1[[#This Row],[Price]]*0.75-Table1[[#This Row],[Cost per unit of resources]]</f>
        <v>665</v>
      </c>
      <c r="F1118" s="8">
        <f>VLOOKUP(IFERROR(VALUE(LEFT(C1118, SEARCH(" ", C1118)-1)), 0),Database!$E$2:$F$22, 2, FALSE)</f>
        <v>10</v>
      </c>
      <c r="G1118">
        <f ca="1">RANDBETWEEN(Table1[[#This Row],[Minimum Demand]]-10, Table1[[#This Row],[Maximum Demand]]+10)</f>
        <v>114</v>
      </c>
      <c r="H1118">
        <f>VLOOKUP(IFERROR(VALUE(LEFT(C1118, SEARCH(" ", C1118)-1)), 0),Database!$H$2:$I$22, 2, FALSE)</f>
        <v>50</v>
      </c>
      <c r="I1118">
        <f>VLOOKUP(IFERROR(VALUE(LEFT(C1118, SEARCH(" ", C1118)-1)), 0),Database!$K$2:$L$22, 2, FALSE)</f>
        <v>105</v>
      </c>
      <c r="J111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118">
        <f t="shared" ca="1" si="17"/>
        <v>28</v>
      </c>
    </row>
    <row r="1119" spans="1:11" x14ac:dyDescent="0.3">
      <c r="A1119" t="s">
        <v>334</v>
      </c>
      <c r="B1119" t="s">
        <v>462</v>
      </c>
      <c r="C1119" t="str">
        <f>VLOOKUP(A1119, Database!$A$2:$B$459, 2, FALSE)</f>
        <v>4 Days / 5 Days / 8 Days</v>
      </c>
      <c r="D1119" s="8">
        <f>VLOOKUP(A1119, Database!$A$2:$C$459, 3, FALSE)</f>
        <v>900</v>
      </c>
      <c r="E1119" s="8">
        <f>Table1[[#This Row],[Price]]*0.75-Table1[[#This Row],[Cost per unit of resources]]</f>
        <v>665</v>
      </c>
      <c r="F1119" s="8">
        <f>VLOOKUP(IFERROR(VALUE(LEFT(C1119, SEARCH(" ", C1119)-1)), 0),Database!$E$2:$F$22, 2, FALSE)</f>
        <v>10</v>
      </c>
      <c r="G1119">
        <f ca="1">RANDBETWEEN(Table1[[#This Row],[Minimum Demand]]-10, Table1[[#This Row],[Maximum Demand]]+10)</f>
        <v>49</v>
      </c>
      <c r="H1119">
        <f>VLOOKUP(IFERROR(VALUE(LEFT(C1119, SEARCH(" ", C1119)-1)), 0),Database!$H$2:$I$22, 2, FALSE)</f>
        <v>50</v>
      </c>
      <c r="I1119">
        <f>VLOOKUP(IFERROR(VALUE(LEFT(C1119, SEARCH(" ", C1119)-1)), 0),Database!$K$2:$L$22, 2, FALSE)</f>
        <v>105</v>
      </c>
      <c r="J111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119">
        <f t="shared" ca="1" si="17"/>
        <v>31</v>
      </c>
    </row>
    <row r="1120" spans="1:11" x14ac:dyDescent="0.3">
      <c r="A1120" t="s">
        <v>334</v>
      </c>
      <c r="B1120" t="s">
        <v>463</v>
      </c>
      <c r="C1120" t="str">
        <f>VLOOKUP(A1120, Database!$A$2:$B$459, 2, FALSE)</f>
        <v>4 Days / 5 Days / 8 Days</v>
      </c>
      <c r="D1120" s="8">
        <f>VLOOKUP(A1120, Database!$A$2:$C$459, 3, FALSE)</f>
        <v>900</v>
      </c>
      <c r="E1120" s="8">
        <f>Table1[[#This Row],[Price]]*0.75-Table1[[#This Row],[Cost per unit of resources]]</f>
        <v>665</v>
      </c>
      <c r="F1120" s="8">
        <f>VLOOKUP(IFERROR(VALUE(LEFT(C1120, SEARCH(" ", C1120)-1)), 0),Database!$E$2:$F$22, 2, FALSE)</f>
        <v>10</v>
      </c>
      <c r="G1120">
        <f ca="1">RANDBETWEEN(Table1[[#This Row],[Minimum Demand]]-10, Table1[[#This Row],[Maximum Demand]]+10)</f>
        <v>91</v>
      </c>
      <c r="H1120">
        <f>VLOOKUP(IFERROR(VALUE(LEFT(C1120, SEARCH(" ", C1120)-1)), 0),Database!$H$2:$I$22, 2, FALSE)</f>
        <v>50</v>
      </c>
      <c r="I1120">
        <f>VLOOKUP(IFERROR(VALUE(LEFT(C1120, SEARCH(" ", C1120)-1)), 0),Database!$K$2:$L$22, 2, FALSE)</f>
        <v>105</v>
      </c>
      <c r="J112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120">
        <f t="shared" ca="1" si="17"/>
        <v>39</v>
      </c>
    </row>
    <row r="1121" spans="1:11" x14ac:dyDescent="0.3">
      <c r="A1121" t="s">
        <v>335</v>
      </c>
      <c r="B1121" t="s">
        <v>460</v>
      </c>
      <c r="C1121" t="str">
        <f>VLOOKUP(A1121, Database!$A$2:$B$459, 2, FALSE)</f>
        <v>4 Days / 5 Days / 8 Days</v>
      </c>
      <c r="D1121" s="8">
        <f>VLOOKUP(A1121, Database!$A$2:$C$459, 3, FALSE)</f>
        <v>845</v>
      </c>
      <c r="E1121" s="8">
        <f>Table1[[#This Row],[Price]]*0.75-Table1[[#This Row],[Cost per unit of resources]]</f>
        <v>623.75</v>
      </c>
      <c r="F1121" s="8">
        <f>VLOOKUP(IFERROR(VALUE(LEFT(C1121, SEARCH(" ", C1121)-1)), 0),Database!$E$2:$F$22, 2, FALSE)</f>
        <v>10</v>
      </c>
      <c r="G1121">
        <f ca="1">RANDBETWEEN(Table1[[#This Row],[Minimum Demand]]-10, Table1[[#This Row],[Maximum Demand]]+10)</f>
        <v>83</v>
      </c>
      <c r="H1121">
        <f>VLOOKUP(IFERROR(VALUE(LEFT(C1121, SEARCH(" ", C1121)-1)), 0),Database!$H$2:$I$22, 2, FALSE)</f>
        <v>50</v>
      </c>
      <c r="I1121">
        <f>VLOOKUP(IFERROR(VALUE(LEFT(C1121, SEARCH(" ", C1121)-1)), 0),Database!$K$2:$L$22, 2, FALSE)</f>
        <v>105</v>
      </c>
      <c r="J112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121">
        <f t="shared" ca="1" si="17"/>
        <v>39</v>
      </c>
    </row>
    <row r="1122" spans="1:11" x14ac:dyDescent="0.3">
      <c r="A1122" t="s">
        <v>335</v>
      </c>
      <c r="B1122" t="s">
        <v>461</v>
      </c>
      <c r="C1122" t="str">
        <f>VLOOKUP(A1122, Database!$A$2:$B$459, 2, FALSE)</f>
        <v>4 Days / 5 Days / 8 Days</v>
      </c>
      <c r="D1122" s="8">
        <f>VLOOKUP(A1122, Database!$A$2:$C$459, 3, FALSE)</f>
        <v>845</v>
      </c>
      <c r="E1122" s="8">
        <f>Table1[[#This Row],[Price]]*0.75-Table1[[#This Row],[Cost per unit of resources]]</f>
        <v>623.75</v>
      </c>
      <c r="F1122" s="8">
        <f>VLOOKUP(IFERROR(VALUE(LEFT(C1122, SEARCH(" ", C1122)-1)), 0),Database!$E$2:$F$22, 2, FALSE)</f>
        <v>10</v>
      </c>
      <c r="G1122">
        <f ca="1">RANDBETWEEN(Table1[[#This Row],[Minimum Demand]]-10, Table1[[#This Row],[Maximum Demand]]+10)</f>
        <v>51</v>
      </c>
      <c r="H1122">
        <f>VLOOKUP(IFERROR(VALUE(LEFT(C1122, SEARCH(" ", C1122)-1)), 0),Database!$H$2:$I$22, 2, FALSE)</f>
        <v>50</v>
      </c>
      <c r="I1122">
        <f>VLOOKUP(IFERROR(VALUE(LEFT(C1122, SEARCH(" ", C1122)-1)), 0),Database!$K$2:$L$22, 2, FALSE)</f>
        <v>105</v>
      </c>
      <c r="J112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122">
        <f t="shared" ca="1" si="17"/>
        <v>33</v>
      </c>
    </row>
    <row r="1123" spans="1:11" x14ac:dyDescent="0.3">
      <c r="A1123" t="s">
        <v>335</v>
      </c>
      <c r="B1123" t="s">
        <v>462</v>
      </c>
      <c r="C1123" t="str">
        <f>VLOOKUP(A1123, Database!$A$2:$B$459, 2, FALSE)</f>
        <v>4 Days / 5 Days / 8 Days</v>
      </c>
      <c r="D1123" s="8">
        <f>VLOOKUP(A1123, Database!$A$2:$C$459, 3, FALSE)</f>
        <v>845</v>
      </c>
      <c r="E1123" s="8">
        <f>Table1[[#This Row],[Price]]*0.75-Table1[[#This Row],[Cost per unit of resources]]</f>
        <v>623.75</v>
      </c>
      <c r="F1123" s="8">
        <f>VLOOKUP(IFERROR(VALUE(LEFT(C1123, SEARCH(" ", C1123)-1)), 0),Database!$E$2:$F$22, 2, FALSE)</f>
        <v>10</v>
      </c>
      <c r="G1123">
        <f ca="1">RANDBETWEEN(Table1[[#This Row],[Minimum Demand]]-10, Table1[[#This Row],[Maximum Demand]]+10)</f>
        <v>51</v>
      </c>
      <c r="H1123">
        <f>VLOOKUP(IFERROR(VALUE(LEFT(C1123, SEARCH(" ", C1123)-1)), 0),Database!$H$2:$I$22, 2, FALSE)</f>
        <v>50</v>
      </c>
      <c r="I1123">
        <f>VLOOKUP(IFERROR(VALUE(LEFT(C1123, SEARCH(" ", C1123)-1)), 0),Database!$K$2:$L$22, 2, FALSE)</f>
        <v>105</v>
      </c>
      <c r="J112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123">
        <f t="shared" ca="1" si="17"/>
        <v>38</v>
      </c>
    </row>
    <row r="1124" spans="1:11" x14ac:dyDescent="0.3">
      <c r="A1124" t="s">
        <v>335</v>
      </c>
      <c r="B1124" t="s">
        <v>463</v>
      </c>
      <c r="C1124" t="str">
        <f>VLOOKUP(A1124, Database!$A$2:$B$459, 2, FALSE)</f>
        <v>4 Days / 5 Days / 8 Days</v>
      </c>
      <c r="D1124" s="8">
        <f>VLOOKUP(A1124, Database!$A$2:$C$459, 3, FALSE)</f>
        <v>845</v>
      </c>
      <c r="E1124" s="8">
        <f>Table1[[#This Row],[Price]]*0.75-Table1[[#This Row],[Cost per unit of resources]]</f>
        <v>623.75</v>
      </c>
      <c r="F1124" s="8">
        <f>VLOOKUP(IFERROR(VALUE(LEFT(C1124, SEARCH(" ", C1124)-1)), 0),Database!$E$2:$F$22, 2, FALSE)</f>
        <v>10</v>
      </c>
      <c r="G1124">
        <f ca="1">RANDBETWEEN(Table1[[#This Row],[Minimum Demand]]-10, Table1[[#This Row],[Maximum Demand]]+10)</f>
        <v>114</v>
      </c>
      <c r="H1124">
        <f>VLOOKUP(IFERROR(VALUE(LEFT(C1124, SEARCH(" ", C1124)-1)), 0),Database!$H$2:$I$22, 2, FALSE)</f>
        <v>50</v>
      </c>
      <c r="I1124">
        <f>VLOOKUP(IFERROR(VALUE(LEFT(C1124, SEARCH(" ", C1124)-1)), 0),Database!$K$2:$L$22, 2, FALSE)</f>
        <v>105</v>
      </c>
      <c r="J112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124">
        <f t="shared" ca="1" si="17"/>
        <v>34</v>
      </c>
    </row>
    <row r="1125" spans="1:11" x14ac:dyDescent="0.3">
      <c r="A1125" t="s">
        <v>336</v>
      </c>
      <c r="B1125" t="s">
        <v>460</v>
      </c>
      <c r="C1125" t="str">
        <f>VLOOKUP(A1125, Database!$A$2:$B$459, 2, FALSE)</f>
        <v>4 Days / 5 Days / 8 Days</v>
      </c>
      <c r="D1125" s="8">
        <f>VLOOKUP(A1125, Database!$A$2:$C$459, 3, FALSE)</f>
        <v>790</v>
      </c>
      <c r="E1125" s="8">
        <f>Table1[[#This Row],[Price]]*0.75-Table1[[#This Row],[Cost per unit of resources]]</f>
        <v>582.5</v>
      </c>
      <c r="F1125" s="8">
        <f>VLOOKUP(IFERROR(VALUE(LEFT(C1125, SEARCH(" ", C1125)-1)), 0),Database!$E$2:$F$22, 2, FALSE)</f>
        <v>10</v>
      </c>
      <c r="G1125">
        <f ca="1">RANDBETWEEN(Table1[[#This Row],[Minimum Demand]]-10, Table1[[#This Row],[Maximum Demand]]+10)</f>
        <v>67</v>
      </c>
      <c r="H1125">
        <f>VLOOKUP(IFERROR(VALUE(LEFT(C1125, SEARCH(" ", C1125)-1)), 0),Database!$H$2:$I$22, 2, FALSE)</f>
        <v>50</v>
      </c>
      <c r="I1125">
        <f>VLOOKUP(IFERROR(VALUE(LEFT(C1125, SEARCH(" ", C1125)-1)), 0),Database!$K$2:$L$22, 2, FALSE)</f>
        <v>105</v>
      </c>
      <c r="J112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125">
        <f t="shared" ca="1" si="17"/>
        <v>27</v>
      </c>
    </row>
    <row r="1126" spans="1:11" x14ac:dyDescent="0.3">
      <c r="A1126" t="s">
        <v>336</v>
      </c>
      <c r="B1126" t="s">
        <v>461</v>
      </c>
      <c r="C1126" t="str">
        <f>VLOOKUP(A1126, Database!$A$2:$B$459, 2, FALSE)</f>
        <v>4 Days / 5 Days / 8 Days</v>
      </c>
      <c r="D1126" s="8">
        <f>VLOOKUP(A1126, Database!$A$2:$C$459, 3, FALSE)</f>
        <v>790</v>
      </c>
      <c r="E1126" s="8">
        <f>Table1[[#This Row],[Price]]*0.75-Table1[[#This Row],[Cost per unit of resources]]</f>
        <v>582.5</v>
      </c>
      <c r="F1126" s="8">
        <f>VLOOKUP(IFERROR(VALUE(LEFT(C1126, SEARCH(" ", C1126)-1)), 0),Database!$E$2:$F$22, 2, FALSE)</f>
        <v>10</v>
      </c>
      <c r="G1126">
        <f ca="1">RANDBETWEEN(Table1[[#This Row],[Minimum Demand]]-10, Table1[[#This Row],[Maximum Demand]]+10)</f>
        <v>46</v>
      </c>
      <c r="H1126">
        <f>VLOOKUP(IFERROR(VALUE(LEFT(C1126, SEARCH(" ", C1126)-1)), 0),Database!$H$2:$I$22, 2, FALSE)</f>
        <v>50</v>
      </c>
      <c r="I1126">
        <f>VLOOKUP(IFERROR(VALUE(LEFT(C1126, SEARCH(" ", C1126)-1)), 0),Database!$K$2:$L$22, 2, FALSE)</f>
        <v>105</v>
      </c>
      <c r="J112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126">
        <f t="shared" ca="1" si="17"/>
        <v>24</v>
      </c>
    </row>
    <row r="1127" spans="1:11" x14ac:dyDescent="0.3">
      <c r="A1127" t="s">
        <v>336</v>
      </c>
      <c r="B1127" t="s">
        <v>462</v>
      </c>
      <c r="C1127" t="str">
        <f>VLOOKUP(A1127, Database!$A$2:$B$459, 2, FALSE)</f>
        <v>4 Days / 5 Days / 8 Days</v>
      </c>
      <c r="D1127" s="8">
        <f>VLOOKUP(A1127, Database!$A$2:$C$459, 3, FALSE)</f>
        <v>790</v>
      </c>
      <c r="E1127" s="8">
        <f>Table1[[#This Row],[Price]]*0.75-Table1[[#This Row],[Cost per unit of resources]]</f>
        <v>582.5</v>
      </c>
      <c r="F1127" s="8">
        <f>VLOOKUP(IFERROR(VALUE(LEFT(C1127, SEARCH(" ", C1127)-1)), 0),Database!$E$2:$F$22, 2, FALSE)</f>
        <v>10</v>
      </c>
      <c r="G1127">
        <f ca="1">RANDBETWEEN(Table1[[#This Row],[Minimum Demand]]-10, Table1[[#This Row],[Maximum Demand]]+10)</f>
        <v>108</v>
      </c>
      <c r="H1127">
        <f>VLOOKUP(IFERROR(VALUE(LEFT(C1127, SEARCH(" ", C1127)-1)), 0),Database!$H$2:$I$22, 2, FALSE)</f>
        <v>50</v>
      </c>
      <c r="I1127">
        <f>VLOOKUP(IFERROR(VALUE(LEFT(C1127, SEARCH(" ", C1127)-1)), 0),Database!$K$2:$L$22, 2, FALSE)</f>
        <v>105</v>
      </c>
      <c r="J112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127">
        <f t="shared" ca="1" si="17"/>
        <v>39</v>
      </c>
    </row>
    <row r="1128" spans="1:11" x14ac:dyDescent="0.3">
      <c r="A1128" t="s">
        <v>336</v>
      </c>
      <c r="B1128" t="s">
        <v>463</v>
      </c>
      <c r="C1128" t="str">
        <f>VLOOKUP(A1128, Database!$A$2:$B$459, 2, FALSE)</f>
        <v>4 Days / 5 Days / 8 Days</v>
      </c>
      <c r="D1128" s="8">
        <f>VLOOKUP(A1128, Database!$A$2:$C$459, 3, FALSE)</f>
        <v>790</v>
      </c>
      <c r="E1128" s="8">
        <f>Table1[[#This Row],[Price]]*0.75-Table1[[#This Row],[Cost per unit of resources]]</f>
        <v>582.5</v>
      </c>
      <c r="F1128" s="8">
        <f>VLOOKUP(IFERROR(VALUE(LEFT(C1128, SEARCH(" ", C1128)-1)), 0),Database!$E$2:$F$22, 2, FALSE)</f>
        <v>10</v>
      </c>
      <c r="G1128">
        <f ca="1">RANDBETWEEN(Table1[[#This Row],[Minimum Demand]]-10, Table1[[#This Row],[Maximum Demand]]+10)</f>
        <v>77</v>
      </c>
      <c r="H1128">
        <f>VLOOKUP(IFERROR(VALUE(LEFT(C1128, SEARCH(" ", C1128)-1)), 0),Database!$H$2:$I$22, 2, FALSE)</f>
        <v>50</v>
      </c>
      <c r="I1128">
        <f>VLOOKUP(IFERROR(VALUE(LEFT(C1128, SEARCH(" ", C1128)-1)), 0),Database!$K$2:$L$22, 2, FALSE)</f>
        <v>105</v>
      </c>
      <c r="J112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128">
        <f t="shared" ca="1" si="17"/>
        <v>27</v>
      </c>
    </row>
    <row r="1129" spans="1:11" x14ac:dyDescent="0.3">
      <c r="A1129" t="s">
        <v>337</v>
      </c>
      <c r="B1129" t="s">
        <v>460</v>
      </c>
      <c r="C1129" t="str">
        <f>VLOOKUP(A1129, Database!$A$2:$B$459, 2, FALSE)</f>
        <v>4 Days / 5 Days / 8 Days</v>
      </c>
      <c r="D1129" s="8">
        <f>VLOOKUP(A1129, Database!$A$2:$C$459, 3, FALSE)</f>
        <v>950</v>
      </c>
      <c r="E1129" s="8">
        <f>Table1[[#This Row],[Price]]*0.75-Table1[[#This Row],[Cost per unit of resources]]</f>
        <v>702.5</v>
      </c>
      <c r="F1129" s="8">
        <f>VLOOKUP(IFERROR(VALUE(LEFT(C1129, SEARCH(" ", C1129)-1)), 0),Database!$E$2:$F$22, 2, FALSE)</f>
        <v>10</v>
      </c>
      <c r="G1129">
        <f ca="1">RANDBETWEEN(Table1[[#This Row],[Minimum Demand]]-10, Table1[[#This Row],[Maximum Demand]]+10)</f>
        <v>72</v>
      </c>
      <c r="H1129">
        <f>VLOOKUP(IFERROR(VALUE(LEFT(C1129, SEARCH(" ", C1129)-1)), 0),Database!$H$2:$I$22, 2, FALSE)</f>
        <v>50</v>
      </c>
      <c r="I1129">
        <f>VLOOKUP(IFERROR(VALUE(LEFT(C1129, SEARCH(" ", C1129)-1)), 0),Database!$K$2:$L$22, 2, FALSE)</f>
        <v>105</v>
      </c>
      <c r="J112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129">
        <f t="shared" ca="1" si="17"/>
        <v>35</v>
      </c>
    </row>
    <row r="1130" spans="1:11" x14ac:dyDescent="0.3">
      <c r="A1130" t="s">
        <v>337</v>
      </c>
      <c r="B1130" t="s">
        <v>461</v>
      </c>
      <c r="C1130" t="str">
        <f>VLOOKUP(A1130, Database!$A$2:$B$459, 2, FALSE)</f>
        <v>4 Days / 5 Days / 8 Days</v>
      </c>
      <c r="D1130" s="8">
        <f>VLOOKUP(A1130, Database!$A$2:$C$459, 3, FALSE)</f>
        <v>950</v>
      </c>
      <c r="E1130" s="8">
        <f>Table1[[#This Row],[Price]]*0.75-Table1[[#This Row],[Cost per unit of resources]]</f>
        <v>702.5</v>
      </c>
      <c r="F1130" s="8">
        <f>VLOOKUP(IFERROR(VALUE(LEFT(C1130, SEARCH(" ", C1130)-1)), 0),Database!$E$2:$F$22, 2, FALSE)</f>
        <v>10</v>
      </c>
      <c r="G1130">
        <f ca="1">RANDBETWEEN(Table1[[#This Row],[Minimum Demand]]-10, Table1[[#This Row],[Maximum Demand]]+10)</f>
        <v>71</v>
      </c>
      <c r="H1130">
        <f>VLOOKUP(IFERROR(VALUE(LEFT(C1130, SEARCH(" ", C1130)-1)), 0),Database!$H$2:$I$22, 2, FALSE)</f>
        <v>50</v>
      </c>
      <c r="I1130">
        <f>VLOOKUP(IFERROR(VALUE(LEFT(C1130, SEARCH(" ", C1130)-1)), 0),Database!$K$2:$L$22, 2, FALSE)</f>
        <v>105</v>
      </c>
      <c r="J113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130">
        <f t="shared" ca="1" si="17"/>
        <v>20</v>
      </c>
    </row>
    <row r="1131" spans="1:11" x14ac:dyDescent="0.3">
      <c r="A1131" t="s">
        <v>337</v>
      </c>
      <c r="B1131" t="s">
        <v>462</v>
      </c>
      <c r="C1131" t="str">
        <f>VLOOKUP(A1131, Database!$A$2:$B$459, 2, FALSE)</f>
        <v>4 Days / 5 Days / 8 Days</v>
      </c>
      <c r="D1131" s="8">
        <f>VLOOKUP(A1131, Database!$A$2:$C$459, 3, FALSE)</f>
        <v>950</v>
      </c>
      <c r="E1131" s="8">
        <f>Table1[[#This Row],[Price]]*0.75-Table1[[#This Row],[Cost per unit of resources]]</f>
        <v>702.5</v>
      </c>
      <c r="F1131" s="8">
        <f>VLOOKUP(IFERROR(VALUE(LEFT(C1131, SEARCH(" ", C1131)-1)), 0),Database!$E$2:$F$22, 2, FALSE)</f>
        <v>10</v>
      </c>
      <c r="G1131">
        <f ca="1">RANDBETWEEN(Table1[[#This Row],[Minimum Demand]]-10, Table1[[#This Row],[Maximum Demand]]+10)</f>
        <v>41</v>
      </c>
      <c r="H1131">
        <f>VLOOKUP(IFERROR(VALUE(LEFT(C1131, SEARCH(" ", C1131)-1)), 0),Database!$H$2:$I$22, 2, FALSE)</f>
        <v>50</v>
      </c>
      <c r="I1131">
        <f>VLOOKUP(IFERROR(VALUE(LEFT(C1131, SEARCH(" ", C1131)-1)), 0),Database!$K$2:$L$22, 2, FALSE)</f>
        <v>105</v>
      </c>
      <c r="J113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131">
        <f t="shared" ca="1" si="17"/>
        <v>21</v>
      </c>
    </row>
    <row r="1132" spans="1:11" x14ac:dyDescent="0.3">
      <c r="A1132" t="s">
        <v>337</v>
      </c>
      <c r="B1132" t="s">
        <v>463</v>
      </c>
      <c r="C1132" t="str">
        <f>VLOOKUP(A1132, Database!$A$2:$B$459, 2, FALSE)</f>
        <v>4 Days / 5 Days / 8 Days</v>
      </c>
      <c r="D1132" s="8">
        <f>VLOOKUP(A1132, Database!$A$2:$C$459, 3, FALSE)</f>
        <v>950</v>
      </c>
      <c r="E1132" s="8">
        <f>Table1[[#This Row],[Price]]*0.75-Table1[[#This Row],[Cost per unit of resources]]</f>
        <v>702.5</v>
      </c>
      <c r="F1132" s="8">
        <f>VLOOKUP(IFERROR(VALUE(LEFT(C1132, SEARCH(" ", C1132)-1)), 0),Database!$E$2:$F$22, 2, FALSE)</f>
        <v>10</v>
      </c>
      <c r="G1132">
        <f ca="1">RANDBETWEEN(Table1[[#This Row],[Minimum Demand]]-10, Table1[[#This Row],[Maximum Demand]]+10)</f>
        <v>52</v>
      </c>
      <c r="H1132">
        <f>VLOOKUP(IFERROR(VALUE(LEFT(C1132, SEARCH(" ", C1132)-1)), 0),Database!$H$2:$I$22, 2, FALSE)</f>
        <v>50</v>
      </c>
      <c r="I1132">
        <f>VLOOKUP(IFERROR(VALUE(LEFT(C1132, SEARCH(" ", C1132)-1)), 0),Database!$K$2:$L$22, 2, FALSE)</f>
        <v>105</v>
      </c>
      <c r="J113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132">
        <f t="shared" ca="1" si="17"/>
        <v>37</v>
      </c>
    </row>
    <row r="1133" spans="1:11" x14ac:dyDescent="0.3">
      <c r="A1133" t="s">
        <v>338</v>
      </c>
      <c r="B1133" t="s">
        <v>460</v>
      </c>
      <c r="C1133" t="str">
        <f>VLOOKUP(A1133, Database!$A$2:$B$459, 2, FALSE)</f>
        <v>4 Days / 5 Days / 8 Days</v>
      </c>
      <c r="D1133" s="8">
        <f>VLOOKUP(A1133, Database!$A$2:$C$459, 3, FALSE)</f>
        <v>970</v>
      </c>
      <c r="E1133" s="8">
        <f>Table1[[#This Row],[Price]]*0.75-Table1[[#This Row],[Cost per unit of resources]]</f>
        <v>717.5</v>
      </c>
      <c r="F1133" s="8">
        <f>VLOOKUP(IFERROR(VALUE(LEFT(C1133, SEARCH(" ", C1133)-1)), 0),Database!$E$2:$F$22, 2, FALSE)</f>
        <v>10</v>
      </c>
      <c r="G1133">
        <f ca="1">RANDBETWEEN(Table1[[#This Row],[Minimum Demand]]-10, Table1[[#This Row],[Maximum Demand]]+10)</f>
        <v>64</v>
      </c>
      <c r="H1133">
        <f>VLOOKUP(IFERROR(VALUE(LEFT(C1133, SEARCH(" ", C1133)-1)), 0),Database!$H$2:$I$22, 2, FALSE)</f>
        <v>50</v>
      </c>
      <c r="I1133">
        <f>VLOOKUP(IFERROR(VALUE(LEFT(C1133, SEARCH(" ", C1133)-1)), 0),Database!$K$2:$L$22, 2, FALSE)</f>
        <v>105</v>
      </c>
      <c r="J113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133">
        <f t="shared" ca="1" si="17"/>
        <v>21</v>
      </c>
    </row>
    <row r="1134" spans="1:11" x14ac:dyDescent="0.3">
      <c r="A1134" t="s">
        <v>338</v>
      </c>
      <c r="B1134" t="s">
        <v>461</v>
      </c>
      <c r="C1134" t="str">
        <f>VLOOKUP(A1134, Database!$A$2:$B$459, 2, FALSE)</f>
        <v>4 Days / 5 Days / 8 Days</v>
      </c>
      <c r="D1134" s="8">
        <f>VLOOKUP(A1134, Database!$A$2:$C$459, 3, FALSE)</f>
        <v>970</v>
      </c>
      <c r="E1134" s="8">
        <f>Table1[[#This Row],[Price]]*0.75-Table1[[#This Row],[Cost per unit of resources]]</f>
        <v>717.5</v>
      </c>
      <c r="F1134" s="8">
        <f>VLOOKUP(IFERROR(VALUE(LEFT(C1134, SEARCH(" ", C1134)-1)), 0),Database!$E$2:$F$22, 2, FALSE)</f>
        <v>10</v>
      </c>
      <c r="G1134">
        <f ca="1">RANDBETWEEN(Table1[[#This Row],[Minimum Demand]]-10, Table1[[#This Row],[Maximum Demand]]+10)</f>
        <v>85</v>
      </c>
      <c r="H1134">
        <f>VLOOKUP(IFERROR(VALUE(LEFT(C1134, SEARCH(" ", C1134)-1)), 0),Database!$H$2:$I$22, 2, FALSE)</f>
        <v>50</v>
      </c>
      <c r="I1134">
        <f>VLOOKUP(IFERROR(VALUE(LEFT(C1134, SEARCH(" ", C1134)-1)), 0),Database!$K$2:$L$22, 2, FALSE)</f>
        <v>105</v>
      </c>
      <c r="J113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134">
        <f t="shared" ca="1" si="17"/>
        <v>36</v>
      </c>
    </row>
    <row r="1135" spans="1:11" x14ac:dyDescent="0.3">
      <c r="A1135" t="s">
        <v>338</v>
      </c>
      <c r="B1135" t="s">
        <v>462</v>
      </c>
      <c r="C1135" t="str">
        <f>VLOOKUP(A1135, Database!$A$2:$B$459, 2, FALSE)</f>
        <v>4 Days / 5 Days / 8 Days</v>
      </c>
      <c r="D1135" s="8">
        <f>VLOOKUP(A1135, Database!$A$2:$C$459, 3, FALSE)</f>
        <v>970</v>
      </c>
      <c r="E1135" s="8">
        <f>Table1[[#This Row],[Price]]*0.75-Table1[[#This Row],[Cost per unit of resources]]</f>
        <v>717.5</v>
      </c>
      <c r="F1135" s="8">
        <f>VLOOKUP(IFERROR(VALUE(LEFT(C1135, SEARCH(" ", C1135)-1)), 0),Database!$E$2:$F$22, 2, FALSE)</f>
        <v>10</v>
      </c>
      <c r="G1135">
        <f ca="1">RANDBETWEEN(Table1[[#This Row],[Minimum Demand]]-10, Table1[[#This Row],[Maximum Demand]]+10)</f>
        <v>43</v>
      </c>
      <c r="H1135">
        <f>VLOOKUP(IFERROR(VALUE(LEFT(C1135, SEARCH(" ", C1135)-1)), 0),Database!$H$2:$I$22, 2, FALSE)</f>
        <v>50</v>
      </c>
      <c r="I1135">
        <f>VLOOKUP(IFERROR(VALUE(LEFT(C1135, SEARCH(" ", C1135)-1)), 0),Database!$K$2:$L$22, 2, FALSE)</f>
        <v>105</v>
      </c>
      <c r="J113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135">
        <f t="shared" ca="1" si="17"/>
        <v>20</v>
      </c>
    </row>
    <row r="1136" spans="1:11" x14ac:dyDescent="0.3">
      <c r="A1136" t="s">
        <v>338</v>
      </c>
      <c r="B1136" t="s">
        <v>463</v>
      </c>
      <c r="C1136" t="str">
        <f>VLOOKUP(A1136, Database!$A$2:$B$459, 2, FALSE)</f>
        <v>4 Days / 5 Days / 8 Days</v>
      </c>
      <c r="D1136" s="8">
        <f>VLOOKUP(A1136, Database!$A$2:$C$459, 3, FALSE)</f>
        <v>970</v>
      </c>
      <c r="E1136" s="8">
        <f>Table1[[#This Row],[Price]]*0.75-Table1[[#This Row],[Cost per unit of resources]]</f>
        <v>717.5</v>
      </c>
      <c r="F1136" s="8">
        <f>VLOOKUP(IFERROR(VALUE(LEFT(C1136, SEARCH(" ", C1136)-1)), 0),Database!$E$2:$F$22, 2, FALSE)</f>
        <v>10</v>
      </c>
      <c r="G1136">
        <f ca="1">RANDBETWEEN(Table1[[#This Row],[Minimum Demand]]-10, Table1[[#This Row],[Maximum Demand]]+10)</f>
        <v>75</v>
      </c>
      <c r="H1136">
        <f>VLOOKUP(IFERROR(VALUE(LEFT(C1136, SEARCH(" ", C1136)-1)), 0),Database!$H$2:$I$22, 2, FALSE)</f>
        <v>50</v>
      </c>
      <c r="I1136">
        <f>VLOOKUP(IFERROR(VALUE(LEFT(C1136, SEARCH(" ", C1136)-1)), 0),Database!$K$2:$L$22, 2, FALSE)</f>
        <v>105</v>
      </c>
      <c r="J113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136">
        <f t="shared" ca="1" si="17"/>
        <v>32</v>
      </c>
    </row>
    <row r="1137" spans="1:11" x14ac:dyDescent="0.3">
      <c r="A1137" t="s">
        <v>339</v>
      </c>
      <c r="B1137" t="s">
        <v>460</v>
      </c>
      <c r="C1137" t="str">
        <f>VLOOKUP(A1137, Database!$A$2:$B$459, 2, FALSE)</f>
        <v>5 Days / 9 Days</v>
      </c>
      <c r="D1137" s="8">
        <f>VLOOKUP(A1137, Database!$A$2:$C$459, 3, FALSE)</f>
        <v>1070</v>
      </c>
      <c r="E1137" s="8">
        <f>Table1[[#This Row],[Price]]*0.75-Table1[[#This Row],[Cost per unit of resources]]</f>
        <v>782.5</v>
      </c>
      <c r="F1137" s="8">
        <f>VLOOKUP(IFERROR(VALUE(LEFT(C1137, SEARCH(" ", C1137)-1)), 0),Database!$E$2:$F$22, 2, FALSE)</f>
        <v>20</v>
      </c>
      <c r="G1137">
        <f ca="1">RANDBETWEEN(Table1[[#This Row],[Minimum Demand]]-10, Table1[[#This Row],[Maximum Demand]]+10)</f>
        <v>84</v>
      </c>
      <c r="H1137">
        <f>VLOOKUP(IFERROR(VALUE(LEFT(C1137, SEARCH(" ", C1137)-1)), 0),Database!$H$2:$I$22, 2, FALSE)</f>
        <v>50</v>
      </c>
      <c r="I1137">
        <f>VLOOKUP(IFERROR(VALUE(LEFT(C1137, SEARCH(" ", C1137)-1)), 0),Database!$K$2:$L$22, 2, FALSE)</f>
        <v>105</v>
      </c>
      <c r="J113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137">
        <f t="shared" ca="1" si="17"/>
        <v>36</v>
      </c>
    </row>
    <row r="1138" spans="1:11" x14ac:dyDescent="0.3">
      <c r="A1138" t="s">
        <v>339</v>
      </c>
      <c r="B1138" t="s">
        <v>461</v>
      </c>
      <c r="C1138" t="str">
        <f>VLOOKUP(A1138, Database!$A$2:$B$459, 2, FALSE)</f>
        <v>5 Days / 9 Days</v>
      </c>
      <c r="D1138" s="8">
        <f>VLOOKUP(A1138, Database!$A$2:$C$459, 3, FALSE)</f>
        <v>1070</v>
      </c>
      <c r="E1138" s="8">
        <f>Table1[[#This Row],[Price]]*0.75-Table1[[#This Row],[Cost per unit of resources]]</f>
        <v>782.5</v>
      </c>
      <c r="F1138" s="8">
        <f>VLOOKUP(IFERROR(VALUE(LEFT(C1138, SEARCH(" ", C1138)-1)), 0),Database!$E$2:$F$22, 2, FALSE)</f>
        <v>20</v>
      </c>
      <c r="G1138">
        <f ca="1">RANDBETWEEN(Table1[[#This Row],[Minimum Demand]]-10, Table1[[#This Row],[Maximum Demand]]+10)</f>
        <v>84</v>
      </c>
      <c r="H1138">
        <f>VLOOKUP(IFERROR(VALUE(LEFT(C1138, SEARCH(" ", C1138)-1)), 0),Database!$H$2:$I$22, 2, FALSE)</f>
        <v>50</v>
      </c>
      <c r="I1138">
        <f>VLOOKUP(IFERROR(VALUE(LEFT(C1138, SEARCH(" ", C1138)-1)), 0),Database!$K$2:$L$22, 2, FALSE)</f>
        <v>105</v>
      </c>
      <c r="J113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138">
        <f t="shared" ca="1" si="17"/>
        <v>40</v>
      </c>
    </row>
    <row r="1139" spans="1:11" x14ac:dyDescent="0.3">
      <c r="A1139" t="s">
        <v>339</v>
      </c>
      <c r="B1139" t="s">
        <v>462</v>
      </c>
      <c r="C1139" t="str">
        <f>VLOOKUP(A1139, Database!$A$2:$B$459, 2, FALSE)</f>
        <v>5 Days / 9 Days</v>
      </c>
      <c r="D1139" s="8">
        <f>VLOOKUP(A1139, Database!$A$2:$C$459, 3, FALSE)</f>
        <v>1070</v>
      </c>
      <c r="E1139" s="8">
        <f>Table1[[#This Row],[Price]]*0.75-Table1[[#This Row],[Cost per unit of resources]]</f>
        <v>782.5</v>
      </c>
      <c r="F1139" s="8">
        <f>VLOOKUP(IFERROR(VALUE(LEFT(C1139, SEARCH(" ", C1139)-1)), 0),Database!$E$2:$F$22, 2, FALSE)</f>
        <v>20</v>
      </c>
      <c r="G1139">
        <f ca="1">RANDBETWEEN(Table1[[#This Row],[Minimum Demand]]-10, Table1[[#This Row],[Maximum Demand]]+10)</f>
        <v>115</v>
      </c>
      <c r="H1139">
        <f>VLOOKUP(IFERROR(VALUE(LEFT(C1139, SEARCH(" ", C1139)-1)), 0),Database!$H$2:$I$22, 2, FALSE)</f>
        <v>50</v>
      </c>
      <c r="I1139">
        <f>VLOOKUP(IFERROR(VALUE(LEFT(C1139, SEARCH(" ", C1139)-1)), 0),Database!$K$2:$L$22, 2, FALSE)</f>
        <v>105</v>
      </c>
      <c r="J113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139">
        <f t="shared" ca="1" si="17"/>
        <v>22</v>
      </c>
    </row>
    <row r="1140" spans="1:11" x14ac:dyDescent="0.3">
      <c r="A1140" t="s">
        <v>339</v>
      </c>
      <c r="B1140" t="s">
        <v>463</v>
      </c>
      <c r="C1140" t="str">
        <f>VLOOKUP(A1140, Database!$A$2:$B$459, 2, FALSE)</f>
        <v>5 Days / 9 Days</v>
      </c>
      <c r="D1140" s="8">
        <f>VLOOKUP(A1140, Database!$A$2:$C$459, 3, FALSE)</f>
        <v>1070</v>
      </c>
      <c r="E1140" s="8">
        <f>Table1[[#This Row],[Price]]*0.75-Table1[[#This Row],[Cost per unit of resources]]</f>
        <v>782.5</v>
      </c>
      <c r="F1140" s="8">
        <f>VLOOKUP(IFERROR(VALUE(LEFT(C1140, SEARCH(" ", C1140)-1)), 0),Database!$E$2:$F$22, 2, FALSE)</f>
        <v>20</v>
      </c>
      <c r="G1140">
        <f ca="1">RANDBETWEEN(Table1[[#This Row],[Minimum Demand]]-10, Table1[[#This Row],[Maximum Demand]]+10)</f>
        <v>80</v>
      </c>
      <c r="H1140">
        <f>VLOOKUP(IFERROR(VALUE(LEFT(C1140, SEARCH(" ", C1140)-1)), 0),Database!$H$2:$I$22, 2, FALSE)</f>
        <v>50</v>
      </c>
      <c r="I1140">
        <f>VLOOKUP(IFERROR(VALUE(LEFT(C1140, SEARCH(" ", C1140)-1)), 0),Database!$K$2:$L$22, 2, FALSE)</f>
        <v>105</v>
      </c>
      <c r="J114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140">
        <f t="shared" ca="1" si="17"/>
        <v>38</v>
      </c>
    </row>
    <row r="1141" spans="1:11" x14ac:dyDescent="0.3">
      <c r="A1141" t="s">
        <v>340</v>
      </c>
      <c r="B1141" t="s">
        <v>460</v>
      </c>
      <c r="C1141" t="str">
        <f>VLOOKUP(A1141, Database!$A$2:$B$459, 2, FALSE)</f>
        <v>4 Days / 5 Days / 8 Days</v>
      </c>
      <c r="D1141" s="8">
        <f>VLOOKUP(A1141, Database!$A$2:$C$459, 3, FALSE)</f>
        <v>1540</v>
      </c>
      <c r="E1141" s="8">
        <f>Table1[[#This Row],[Price]]*0.75-Table1[[#This Row],[Cost per unit of resources]]</f>
        <v>1145</v>
      </c>
      <c r="F1141" s="8">
        <f>VLOOKUP(IFERROR(VALUE(LEFT(C1141, SEARCH(" ", C1141)-1)), 0),Database!$E$2:$F$22, 2, FALSE)</f>
        <v>10</v>
      </c>
      <c r="G1141">
        <f ca="1">RANDBETWEEN(Table1[[#This Row],[Minimum Demand]]-10, Table1[[#This Row],[Maximum Demand]]+10)</f>
        <v>74</v>
      </c>
      <c r="H1141">
        <f>VLOOKUP(IFERROR(VALUE(LEFT(C1141, SEARCH(" ", C1141)-1)), 0),Database!$H$2:$I$22, 2, FALSE)</f>
        <v>50</v>
      </c>
      <c r="I1141">
        <f>VLOOKUP(IFERROR(VALUE(LEFT(C1141, SEARCH(" ", C1141)-1)), 0),Database!$K$2:$L$22, 2, FALSE)</f>
        <v>105</v>
      </c>
      <c r="J114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141">
        <f t="shared" ca="1" si="17"/>
        <v>21</v>
      </c>
    </row>
    <row r="1142" spans="1:11" x14ac:dyDescent="0.3">
      <c r="A1142" t="s">
        <v>340</v>
      </c>
      <c r="B1142" t="s">
        <v>461</v>
      </c>
      <c r="C1142" t="str">
        <f>VLOOKUP(A1142, Database!$A$2:$B$459, 2, FALSE)</f>
        <v>4 Days / 5 Days / 8 Days</v>
      </c>
      <c r="D1142" s="8">
        <f>VLOOKUP(A1142, Database!$A$2:$C$459, 3, FALSE)</f>
        <v>1540</v>
      </c>
      <c r="E1142" s="8">
        <f>Table1[[#This Row],[Price]]*0.75-Table1[[#This Row],[Cost per unit of resources]]</f>
        <v>1145</v>
      </c>
      <c r="F1142" s="8">
        <f>VLOOKUP(IFERROR(VALUE(LEFT(C1142, SEARCH(" ", C1142)-1)), 0),Database!$E$2:$F$22, 2, FALSE)</f>
        <v>10</v>
      </c>
      <c r="G1142">
        <f ca="1">RANDBETWEEN(Table1[[#This Row],[Minimum Demand]]-10, Table1[[#This Row],[Maximum Demand]]+10)</f>
        <v>74</v>
      </c>
      <c r="H1142">
        <f>VLOOKUP(IFERROR(VALUE(LEFT(C1142, SEARCH(" ", C1142)-1)), 0),Database!$H$2:$I$22, 2, FALSE)</f>
        <v>50</v>
      </c>
      <c r="I1142">
        <f>VLOOKUP(IFERROR(VALUE(LEFT(C1142, SEARCH(" ", C1142)-1)), 0),Database!$K$2:$L$22, 2, FALSE)</f>
        <v>105</v>
      </c>
      <c r="J114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142">
        <f t="shared" ca="1" si="17"/>
        <v>21</v>
      </c>
    </row>
    <row r="1143" spans="1:11" x14ac:dyDescent="0.3">
      <c r="A1143" t="s">
        <v>340</v>
      </c>
      <c r="B1143" t="s">
        <v>462</v>
      </c>
      <c r="C1143" t="str">
        <f>VLOOKUP(A1143, Database!$A$2:$B$459, 2, FALSE)</f>
        <v>4 Days / 5 Days / 8 Days</v>
      </c>
      <c r="D1143" s="8">
        <f>VLOOKUP(A1143, Database!$A$2:$C$459, 3, FALSE)</f>
        <v>1540</v>
      </c>
      <c r="E1143" s="8">
        <f>Table1[[#This Row],[Price]]*0.75-Table1[[#This Row],[Cost per unit of resources]]</f>
        <v>1145</v>
      </c>
      <c r="F1143" s="8">
        <f>VLOOKUP(IFERROR(VALUE(LEFT(C1143, SEARCH(" ", C1143)-1)), 0),Database!$E$2:$F$22, 2, FALSE)</f>
        <v>10</v>
      </c>
      <c r="G1143">
        <f ca="1">RANDBETWEEN(Table1[[#This Row],[Minimum Demand]]-10, Table1[[#This Row],[Maximum Demand]]+10)</f>
        <v>67</v>
      </c>
      <c r="H1143">
        <f>VLOOKUP(IFERROR(VALUE(LEFT(C1143, SEARCH(" ", C1143)-1)), 0),Database!$H$2:$I$22, 2, FALSE)</f>
        <v>50</v>
      </c>
      <c r="I1143">
        <f>VLOOKUP(IFERROR(VALUE(LEFT(C1143, SEARCH(" ", C1143)-1)), 0),Database!$K$2:$L$22, 2, FALSE)</f>
        <v>105</v>
      </c>
      <c r="J114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143">
        <f t="shared" ca="1" si="17"/>
        <v>32</v>
      </c>
    </row>
    <row r="1144" spans="1:11" x14ac:dyDescent="0.3">
      <c r="A1144" t="s">
        <v>340</v>
      </c>
      <c r="B1144" t="s">
        <v>463</v>
      </c>
      <c r="C1144" t="str">
        <f>VLOOKUP(A1144, Database!$A$2:$B$459, 2, FALSE)</f>
        <v>4 Days / 5 Days / 8 Days</v>
      </c>
      <c r="D1144" s="8">
        <f>VLOOKUP(A1144, Database!$A$2:$C$459, 3, FALSE)</f>
        <v>1540</v>
      </c>
      <c r="E1144" s="8">
        <f>Table1[[#This Row],[Price]]*0.75-Table1[[#This Row],[Cost per unit of resources]]</f>
        <v>1145</v>
      </c>
      <c r="F1144" s="8">
        <f>VLOOKUP(IFERROR(VALUE(LEFT(C1144, SEARCH(" ", C1144)-1)), 0),Database!$E$2:$F$22, 2, FALSE)</f>
        <v>10</v>
      </c>
      <c r="G1144">
        <f ca="1">RANDBETWEEN(Table1[[#This Row],[Minimum Demand]]-10, Table1[[#This Row],[Maximum Demand]]+10)</f>
        <v>110</v>
      </c>
      <c r="H1144">
        <f>VLOOKUP(IFERROR(VALUE(LEFT(C1144, SEARCH(" ", C1144)-1)), 0),Database!$H$2:$I$22, 2, FALSE)</f>
        <v>50</v>
      </c>
      <c r="I1144">
        <f>VLOOKUP(IFERROR(VALUE(LEFT(C1144, SEARCH(" ", C1144)-1)), 0),Database!$K$2:$L$22, 2, FALSE)</f>
        <v>105</v>
      </c>
      <c r="J114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144">
        <f t="shared" ca="1" si="17"/>
        <v>24</v>
      </c>
    </row>
    <row r="1145" spans="1:11" x14ac:dyDescent="0.3">
      <c r="A1145" t="s">
        <v>341</v>
      </c>
      <c r="B1145" t="s">
        <v>460</v>
      </c>
      <c r="C1145" t="str">
        <f>VLOOKUP(A1145, Database!$A$2:$B$459, 2, FALSE)</f>
        <v>5 Days / 4 Nights</v>
      </c>
      <c r="D1145" s="8">
        <f>VLOOKUP(A1145, Database!$A$2:$C$459, 3, FALSE)</f>
        <v>1710</v>
      </c>
      <c r="E1145" s="8">
        <f>Table1[[#This Row],[Price]]*0.75-Table1[[#This Row],[Cost per unit of resources]]</f>
        <v>1262.5</v>
      </c>
      <c r="F1145" s="8">
        <f>VLOOKUP(IFERROR(VALUE(LEFT(C1145, SEARCH(" ", C1145)-1)), 0),Database!$E$2:$F$22, 2, FALSE)</f>
        <v>20</v>
      </c>
      <c r="G1145">
        <f ca="1">RANDBETWEEN(Table1[[#This Row],[Minimum Demand]]-10, Table1[[#This Row],[Maximum Demand]]+10)</f>
        <v>64</v>
      </c>
      <c r="H1145">
        <f>VLOOKUP(IFERROR(VALUE(LEFT(C1145, SEARCH(" ", C1145)-1)), 0),Database!$H$2:$I$22, 2, FALSE)</f>
        <v>50</v>
      </c>
      <c r="I1145">
        <f>VLOOKUP(IFERROR(VALUE(LEFT(C1145, SEARCH(" ", C1145)-1)), 0),Database!$K$2:$L$22, 2, FALSE)</f>
        <v>105</v>
      </c>
      <c r="J114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145">
        <f t="shared" ca="1" si="17"/>
        <v>24</v>
      </c>
    </row>
    <row r="1146" spans="1:11" x14ac:dyDescent="0.3">
      <c r="A1146" t="s">
        <v>341</v>
      </c>
      <c r="B1146" t="s">
        <v>461</v>
      </c>
      <c r="C1146" t="str">
        <f>VLOOKUP(A1146, Database!$A$2:$B$459, 2, FALSE)</f>
        <v>5 Days / 4 Nights</v>
      </c>
      <c r="D1146" s="8">
        <f>VLOOKUP(A1146, Database!$A$2:$C$459, 3, FALSE)</f>
        <v>1710</v>
      </c>
      <c r="E1146" s="8">
        <f>Table1[[#This Row],[Price]]*0.75-Table1[[#This Row],[Cost per unit of resources]]</f>
        <v>1262.5</v>
      </c>
      <c r="F1146" s="8">
        <f>VLOOKUP(IFERROR(VALUE(LEFT(C1146, SEARCH(" ", C1146)-1)), 0),Database!$E$2:$F$22, 2, FALSE)</f>
        <v>20</v>
      </c>
      <c r="G1146">
        <f ca="1">RANDBETWEEN(Table1[[#This Row],[Minimum Demand]]-10, Table1[[#This Row],[Maximum Demand]]+10)</f>
        <v>94</v>
      </c>
      <c r="H1146">
        <f>VLOOKUP(IFERROR(VALUE(LEFT(C1146, SEARCH(" ", C1146)-1)), 0),Database!$H$2:$I$22, 2, FALSE)</f>
        <v>50</v>
      </c>
      <c r="I1146">
        <f>VLOOKUP(IFERROR(VALUE(LEFT(C1146, SEARCH(" ", C1146)-1)), 0),Database!$K$2:$L$22, 2, FALSE)</f>
        <v>105</v>
      </c>
      <c r="J114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146">
        <f t="shared" ca="1" si="17"/>
        <v>28</v>
      </c>
    </row>
    <row r="1147" spans="1:11" x14ac:dyDescent="0.3">
      <c r="A1147" t="s">
        <v>341</v>
      </c>
      <c r="B1147" t="s">
        <v>462</v>
      </c>
      <c r="C1147" t="str">
        <f>VLOOKUP(A1147, Database!$A$2:$B$459, 2, FALSE)</f>
        <v>5 Days / 4 Nights</v>
      </c>
      <c r="D1147" s="8">
        <f>VLOOKUP(A1147, Database!$A$2:$C$459, 3, FALSE)</f>
        <v>1710</v>
      </c>
      <c r="E1147" s="8">
        <f>Table1[[#This Row],[Price]]*0.75-Table1[[#This Row],[Cost per unit of resources]]</f>
        <v>1262.5</v>
      </c>
      <c r="F1147" s="8">
        <f>VLOOKUP(IFERROR(VALUE(LEFT(C1147, SEARCH(" ", C1147)-1)), 0),Database!$E$2:$F$22, 2, FALSE)</f>
        <v>20</v>
      </c>
      <c r="G1147">
        <f ca="1">RANDBETWEEN(Table1[[#This Row],[Minimum Demand]]-10, Table1[[#This Row],[Maximum Demand]]+10)</f>
        <v>46</v>
      </c>
      <c r="H1147">
        <f>VLOOKUP(IFERROR(VALUE(LEFT(C1147, SEARCH(" ", C1147)-1)), 0),Database!$H$2:$I$22, 2, FALSE)</f>
        <v>50</v>
      </c>
      <c r="I1147">
        <f>VLOOKUP(IFERROR(VALUE(LEFT(C1147, SEARCH(" ", C1147)-1)), 0),Database!$K$2:$L$22, 2, FALSE)</f>
        <v>105</v>
      </c>
      <c r="J114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147">
        <f t="shared" ca="1" si="17"/>
        <v>32</v>
      </c>
    </row>
    <row r="1148" spans="1:11" x14ac:dyDescent="0.3">
      <c r="A1148" t="s">
        <v>341</v>
      </c>
      <c r="B1148" t="s">
        <v>463</v>
      </c>
      <c r="C1148" t="str">
        <f>VLOOKUP(A1148, Database!$A$2:$B$459, 2, FALSE)</f>
        <v>5 Days / 4 Nights</v>
      </c>
      <c r="D1148" s="8">
        <f>VLOOKUP(A1148, Database!$A$2:$C$459, 3, FALSE)</f>
        <v>1710</v>
      </c>
      <c r="E1148" s="8">
        <f>Table1[[#This Row],[Price]]*0.75-Table1[[#This Row],[Cost per unit of resources]]</f>
        <v>1262.5</v>
      </c>
      <c r="F1148" s="8">
        <f>VLOOKUP(IFERROR(VALUE(LEFT(C1148, SEARCH(" ", C1148)-1)), 0),Database!$E$2:$F$22, 2, FALSE)</f>
        <v>20</v>
      </c>
      <c r="G1148">
        <f ca="1">RANDBETWEEN(Table1[[#This Row],[Minimum Demand]]-10, Table1[[#This Row],[Maximum Demand]]+10)</f>
        <v>92</v>
      </c>
      <c r="H1148">
        <f>VLOOKUP(IFERROR(VALUE(LEFT(C1148, SEARCH(" ", C1148)-1)), 0),Database!$H$2:$I$22, 2, FALSE)</f>
        <v>50</v>
      </c>
      <c r="I1148">
        <f>VLOOKUP(IFERROR(VALUE(LEFT(C1148, SEARCH(" ", C1148)-1)), 0),Database!$K$2:$L$22, 2, FALSE)</f>
        <v>105</v>
      </c>
      <c r="J114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148">
        <f t="shared" ca="1" si="17"/>
        <v>22</v>
      </c>
    </row>
    <row r="1149" spans="1:11" x14ac:dyDescent="0.3">
      <c r="A1149" t="s">
        <v>342</v>
      </c>
      <c r="B1149" t="s">
        <v>460</v>
      </c>
      <c r="C1149" t="str">
        <f>VLOOKUP(A1149, Database!$A$2:$B$459, 2, FALSE)</f>
        <v>9 Days / 8 Nights</v>
      </c>
      <c r="D1149" s="8">
        <f>VLOOKUP(A1149, Database!$A$2:$C$459, 3, FALSE)</f>
        <v>1299</v>
      </c>
      <c r="E1149" s="8">
        <f>Table1[[#This Row],[Price]]*0.75-Table1[[#This Row],[Cost per unit of resources]]</f>
        <v>944.25</v>
      </c>
      <c r="F1149" s="8">
        <f>VLOOKUP(IFERROR(VALUE(LEFT(C1149, SEARCH(" ", C1149)-1)), 0),Database!$E$2:$F$22, 2, FALSE)</f>
        <v>30</v>
      </c>
      <c r="G1149">
        <f ca="1">RANDBETWEEN(Table1[[#This Row],[Minimum Demand]]-10, Table1[[#This Row],[Maximum Demand]]+10)</f>
        <v>56</v>
      </c>
      <c r="H1149">
        <f>VLOOKUP(IFERROR(VALUE(LEFT(C1149, SEARCH(" ", C1149)-1)), 0),Database!$H$2:$I$22, 2, FALSE)</f>
        <v>33</v>
      </c>
      <c r="I1149">
        <f>VLOOKUP(IFERROR(VALUE(LEFT(C1149, SEARCH(" ", C1149)-1)), 0),Database!$K$2:$L$22, 2, FALSE)</f>
        <v>85</v>
      </c>
      <c r="J114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149">
        <f t="shared" ca="1" si="17"/>
        <v>35</v>
      </c>
    </row>
    <row r="1150" spans="1:11" x14ac:dyDescent="0.3">
      <c r="A1150" t="s">
        <v>342</v>
      </c>
      <c r="B1150" t="s">
        <v>461</v>
      </c>
      <c r="C1150" t="str">
        <f>VLOOKUP(A1150, Database!$A$2:$B$459, 2, FALSE)</f>
        <v>9 Days / 8 Nights</v>
      </c>
      <c r="D1150" s="8">
        <f>VLOOKUP(A1150, Database!$A$2:$C$459, 3, FALSE)</f>
        <v>1299</v>
      </c>
      <c r="E1150" s="8">
        <f>Table1[[#This Row],[Price]]*0.75-Table1[[#This Row],[Cost per unit of resources]]</f>
        <v>944.25</v>
      </c>
      <c r="F1150" s="8">
        <f>VLOOKUP(IFERROR(VALUE(LEFT(C1150, SEARCH(" ", C1150)-1)), 0),Database!$E$2:$F$22, 2, FALSE)</f>
        <v>30</v>
      </c>
      <c r="G1150">
        <f ca="1">RANDBETWEEN(Table1[[#This Row],[Minimum Demand]]-10, Table1[[#This Row],[Maximum Demand]]+10)</f>
        <v>33</v>
      </c>
      <c r="H1150">
        <f>VLOOKUP(IFERROR(VALUE(LEFT(C1150, SEARCH(" ", C1150)-1)), 0),Database!$H$2:$I$22, 2, FALSE)</f>
        <v>33</v>
      </c>
      <c r="I1150">
        <f>VLOOKUP(IFERROR(VALUE(LEFT(C1150, SEARCH(" ", C1150)-1)), 0),Database!$K$2:$L$22, 2, FALSE)</f>
        <v>85</v>
      </c>
      <c r="J115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v>
      </c>
      <c r="K1150">
        <f t="shared" ca="1" si="17"/>
        <v>34</v>
      </c>
    </row>
    <row r="1151" spans="1:11" x14ac:dyDescent="0.3">
      <c r="A1151" t="s">
        <v>342</v>
      </c>
      <c r="B1151" t="s">
        <v>462</v>
      </c>
      <c r="C1151" t="str">
        <f>VLOOKUP(A1151, Database!$A$2:$B$459, 2, FALSE)</f>
        <v>9 Days / 8 Nights</v>
      </c>
      <c r="D1151" s="8">
        <f>VLOOKUP(A1151, Database!$A$2:$C$459, 3, FALSE)</f>
        <v>1299</v>
      </c>
      <c r="E1151" s="8">
        <f>Table1[[#This Row],[Price]]*0.75-Table1[[#This Row],[Cost per unit of resources]]</f>
        <v>944.25</v>
      </c>
      <c r="F1151" s="8">
        <f>VLOOKUP(IFERROR(VALUE(LEFT(C1151, SEARCH(" ", C1151)-1)), 0),Database!$E$2:$F$22, 2, FALSE)</f>
        <v>30</v>
      </c>
      <c r="G1151">
        <f ca="1">RANDBETWEEN(Table1[[#This Row],[Minimum Demand]]-10, Table1[[#This Row],[Maximum Demand]]+10)</f>
        <v>23</v>
      </c>
      <c r="H1151">
        <f>VLOOKUP(IFERROR(VALUE(LEFT(C1151, SEARCH(" ", C1151)-1)), 0),Database!$H$2:$I$22, 2, FALSE)</f>
        <v>33</v>
      </c>
      <c r="I1151">
        <f>VLOOKUP(IFERROR(VALUE(LEFT(C1151, SEARCH(" ", C1151)-1)), 0),Database!$K$2:$L$22, 2, FALSE)</f>
        <v>85</v>
      </c>
      <c r="J115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151">
        <f t="shared" ca="1" si="17"/>
        <v>38</v>
      </c>
    </row>
    <row r="1152" spans="1:11" x14ac:dyDescent="0.3">
      <c r="A1152" t="s">
        <v>342</v>
      </c>
      <c r="B1152" t="s">
        <v>463</v>
      </c>
      <c r="C1152" t="str">
        <f>VLOOKUP(A1152, Database!$A$2:$B$459, 2, FALSE)</f>
        <v>9 Days / 8 Nights</v>
      </c>
      <c r="D1152" s="8">
        <f>VLOOKUP(A1152, Database!$A$2:$C$459, 3, FALSE)</f>
        <v>1299</v>
      </c>
      <c r="E1152" s="8">
        <f>Table1[[#This Row],[Price]]*0.75-Table1[[#This Row],[Cost per unit of resources]]</f>
        <v>944.25</v>
      </c>
      <c r="F1152" s="8">
        <f>VLOOKUP(IFERROR(VALUE(LEFT(C1152, SEARCH(" ", C1152)-1)), 0),Database!$E$2:$F$22, 2, FALSE)</f>
        <v>30</v>
      </c>
      <c r="G1152">
        <f ca="1">RANDBETWEEN(Table1[[#This Row],[Minimum Demand]]-10, Table1[[#This Row],[Maximum Demand]]+10)</f>
        <v>54</v>
      </c>
      <c r="H1152">
        <f>VLOOKUP(IFERROR(VALUE(LEFT(C1152, SEARCH(" ", C1152)-1)), 0),Database!$H$2:$I$22, 2, FALSE)</f>
        <v>33</v>
      </c>
      <c r="I1152">
        <f>VLOOKUP(IFERROR(VALUE(LEFT(C1152, SEARCH(" ", C1152)-1)), 0),Database!$K$2:$L$22, 2, FALSE)</f>
        <v>85</v>
      </c>
      <c r="J115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152">
        <f t="shared" ca="1" si="17"/>
        <v>22</v>
      </c>
    </row>
    <row r="1153" spans="1:11" x14ac:dyDescent="0.3">
      <c r="A1153" t="s">
        <v>343</v>
      </c>
      <c r="B1153" t="s">
        <v>460</v>
      </c>
      <c r="C1153" t="str">
        <f>VLOOKUP(A1153, Database!$A$2:$B$459, 2, FALSE)</f>
        <v>6 Days / 5 Nights</v>
      </c>
      <c r="D1153" s="8">
        <f>VLOOKUP(A1153, Database!$A$2:$C$459, 3, FALSE)</f>
        <v>845</v>
      </c>
      <c r="E1153" s="8">
        <f>Table1[[#This Row],[Price]]*0.75-Table1[[#This Row],[Cost per unit of resources]]</f>
        <v>613.75</v>
      </c>
      <c r="F1153" s="8">
        <f>VLOOKUP(IFERROR(VALUE(LEFT(C1153, SEARCH(" ", C1153)-1)), 0),Database!$E$2:$F$22, 2, FALSE)</f>
        <v>20</v>
      </c>
      <c r="G1153">
        <f ca="1">RANDBETWEEN(Table1[[#This Row],[Minimum Demand]]-10, Table1[[#This Row],[Maximum Demand]]+10)</f>
        <v>70</v>
      </c>
      <c r="H1153">
        <f>VLOOKUP(IFERROR(VALUE(LEFT(C1153, SEARCH(" ", C1153)-1)), 0),Database!$H$2:$I$22, 2, FALSE)</f>
        <v>50</v>
      </c>
      <c r="I1153">
        <f>VLOOKUP(IFERROR(VALUE(LEFT(C1153, SEARCH(" ", C1153)-1)), 0),Database!$K$2:$L$22, 2, FALSE)</f>
        <v>105</v>
      </c>
      <c r="J115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153">
        <f t="shared" ca="1" si="17"/>
        <v>29</v>
      </c>
    </row>
    <row r="1154" spans="1:11" x14ac:dyDescent="0.3">
      <c r="A1154" t="s">
        <v>343</v>
      </c>
      <c r="B1154" t="s">
        <v>461</v>
      </c>
      <c r="C1154" t="str">
        <f>VLOOKUP(A1154, Database!$A$2:$B$459, 2, FALSE)</f>
        <v>6 Days / 5 Nights</v>
      </c>
      <c r="D1154" s="8">
        <f>VLOOKUP(A1154, Database!$A$2:$C$459, 3, FALSE)</f>
        <v>845</v>
      </c>
      <c r="E1154" s="8">
        <f>Table1[[#This Row],[Price]]*0.75-Table1[[#This Row],[Cost per unit of resources]]</f>
        <v>613.75</v>
      </c>
      <c r="F1154" s="8">
        <f>VLOOKUP(IFERROR(VALUE(LEFT(C1154, SEARCH(" ", C1154)-1)), 0),Database!$E$2:$F$22, 2, FALSE)</f>
        <v>20</v>
      </c>
      <c r="G1154">
        <f ca="1">RANDBETWEEN(Table1[[#This Row],[Minimum Demand]]-10, Table1[[#This Row],[Maximum Demand]]+10)</f>
        <v>89</v>
      </c>
      <c r="H1154">
        <f>VLOOKUP(IFERROR(VALUE(LEFT(C1154, SEARCH(" ", C1154)-1)), 0),Database!$H$2:$I$22, 2, FALSE)</f>
        <v>50</v>
      </c>
      <c r="I1154">
        <f>VLOOKUP(IFERROR(VALUE(LEFT(C1154, SEARCH(" ", C1154)-1)), 0),Database!$K$2:$L$22, 2, FALSE)</f>
        <v>105</v>
      </c>
      <c r="J115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154">
        <f t="shared" ref="K1154:K1217" ca="1" si="18">RANDBETWEEN(20, 40)</f>
        <v>39</v>
      </c>
    </row>
    <row r="1155" spans="1:11" x14ac:dyDescent="0.3">
      <c r="A1155" t="s">
        <v>343</v>
      </c>
      <c r="B1155" t="s">
        <v>462</v>
      </c>
      <c r="C1155" t="str">
        <f>VLOOKUP(A1155, Database!$A$2:$B$459, 2, FALSE)</f>
        <v>6 Days / 5 Nights</v>
      </c>
      <c r="D1155" s="8">
        <f>VLOOKUP(A1155, Database!$A$2:$C$459, 3, FALSE)</f>
        <v>845</v>
      </c>
      <c r="E1155" s="8">
        <f>Table1[[#This Row],[Price]]*0.75-Table1[[#This Row],[Cost per unit of resources]]</f>
        <v>613.75</v>
      </c>
      <c r="F1155" s="8">
        <f>VLOOKUP(IFERROR(VALUE(LEFT(C1155, SEARCH(" ", C1155)-1)), 0),Database!$E$2:$F$22, 2, FALSE)</f>
        <v>20</v>
      </c>
      <c r="G1155">
        <f ca="1">RANDBETWEEN(Table1[[#This Row],[Minimum Demand]]-10, Table1[[#This Row],[Maximum Demand]]+10)</f>
        <v>88</v>
      </c>
      <c r="H1155">
        <f>VLOOKUP(IFERROR(VALUE(LEFT(C1155, SEARCH(" ", C1155)-1)), 0),Database!$H$2:$I$22, 2, FALSE)</f>
        <v>50</v>
      </c>
      <c r="I1155">
        <f>VLOOKUP(IFERROR(VALUE(LEFT(C1155, SEARCH(" ", C1155)-1)), 0),Database!$K$2:$L$22, 2, FALSE)</f>
        <v>105</v>
      </c>
      <c r="J115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155">
        <f t="shared" ca="1" si="18"/>
        <v>37</v>
      </c>
    </row>
    <row r="1156" spans="1:11" x14ac:dyDescent="0.3">
      <c r="A1156" t="s">
        <v>343</v>
      </c>
      <c r="B1156" t="s">
        <v>463</v>
      </c>
      <c r="C1156" t="str">
        <f>VLOOKUP(A1156, Database!$A$2:$B$459, 2, FALSE)</f>
        <v>6 Days / 5 Nights</v>
      </c>
      <c r="D1156" s="8">
        <f>VLOOKUP(A1156, Database!$A$2:$C$459, 3, FALSE)</f>
        <v>845</v>
      </c>
      <c r="E1156" s="8">
        <f>Table1[[#This Row],[Price]]*0.75-Table1[[#This Row],[Cost per unit of resources]]</f>
        <v>613.75</v>
      </c>
      <c r="F1156" s="8">
        <f>VLOOKUP(IFERROR(VALUE(LEFT(C1156, SEARCH(" ", C1156)-1)), 0),Database!$E$2:$F$22, 2, FALSE)</f>
        <v>20</v>
      </c>
      <c r="G1156">
        <f ca="1">RANDBETWEEN(Table1[[#This Row],[Minimum Demand]]-10, Table1[[#This Row],[Maximum Demand]]+10)</f>
        <v>113</v>
      </c>
      <c r="H1156">
        <f>VLOOKUP(IFERROR(VALUE(LEFT(C1156, SEARCH(" ", C1156)-1)), 0),Database!$H$2:$I$22, 2, FALSE)</f>
        <v>50</v>
      </c>
      <c r="I1156">
        <f>VLOOKUP(IFERROR(VALUE(LEFT(C1156, SEARCH(" ", C1156)-1)), 0),Database!$K$2:$L$22, 2, FALSE)</f>
        <v>105</v>
      </c>
      <c r="J115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156">
        <f t="shared" ca="1" si="18"/>
        <v>28</v>
      </c>
    </row>
    <row r="1157" spans="1:11" x14ac:dyDescent="0.3">
      <c r="A1157" t="s">
        <v>344</v>
      </c>
      <c r="B1157" t="s">
        <v>460</v>
      </c>
      <c r="C1157" t="str">
        <f>VLOOKUP(A1157, Database!$A$2:$B$459, 2, FALSE)</f>
        <v>5 Days / 4 Nights</v>
      </c>
      <c r="D1157" s="8">
        <f>VLOOKUP(A1157, Database!$A$2:$C$459, 3, FALSE)</f>
        <v>560</v>
      </c>
      <c r="E1157" s="8">
        <f>Table1[[#This Row],[Price]]*0.75-Table1[[#This Row],[Cost per unit of resources]]</f>
        <v>400</v>
      </c>
      <c r="F1157" s="8">
        <f>VLOOKUP(IFERROR(VALUE(LEFT(C1157, SEARCH(" ", C1157)-1)), 0),Database!$E$2:$F$22, 2, FALSE)</f>
        <v>20</v>
      </c>
      <c r="G1157">
        <f ca="1">RANDBETWEEN(Table1[[#This Row],[Minimum Demand]]-10, Table1[[#This Row],[Maximum Demand]]+10)</f>
        <v>59</v>
      </c>
      <c r="H1157">
        <f>VLOOKUP(IFERROR(VALUE(LEFT(C1157, SEARCH(" ", C1157)-1)), 0),Database!$H$2:$I$22, 2, FALSE)</f>
        <v>50</v>
      </c>
      <c r="I1157">
        <f>VLOOKUP(IFERROR(VALUE(LEFT(C1157, SEARCH(" ", C1157)-1)), 0),Database!$K$2:$L$22, 2, FALSE)</f>
        <v>105</v>
      </c>
      <c r="J115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157">
        <f t="shared" ca="1" si="18"/>
        <v>20</v>
      </c>
    </row>
    <row r="1158" spans="1:11" x14ac:dyDescent="0.3">
      <c r="A1158" t="s">
        <v>344</v>
      </c>
      <c r="B1158" t="s">
        <v>461</v>
      </c>
      <c r="C1158" t="str">
        <f>VLOOKUP(A1158, Database!$A$2:$B$459, 2, FALSE)</f>
        <v>5 Days / 4 Nights</v>
      </c>
      <c r="D1158" s="8">
        <f>VLOOKUP(A1158, Database!$A$2:$C$459, 3, FALSE)</f>
        <v>560</v>
      </c>
      <c r="E1158" s="8">
        <f>Table1[[#This Row],[Price]]*0.75-Table1[[#This Row],[Cost per unit of resources]]</f>
        <v>400</v>
      </c>
      <c r="F1158" s="8">
        <f>VLOOKUP(IFERROR(VALUE(LEFT(C1158, SEARCH(" ", C1158)-1)), 0),Database!$E$2:$F$22, 2, FALSE)</f>
        <v>20</v>
      </c>
      <c r="G1158">
        <f ca="1">RANDBETWEEN(Table1[[#This Row],[Minimum Demand]]-10, Table1[[#This Row],[Maximum Demand]]+10)</f>
        <v>110</v>
      </c>
      <c r="H1158">
        <f>VLOOKUP(IFERROR(VALUE(LEFT(C1158, SEARCH(" ", C1158)-1)), 0),Database!$H$2:$I$22, 2, FALSE)</f>
        <v>50</v>
      </c>
      <c r="I1158">
        <f>VLOOKUP(IFERROR(VALUE(LEFT(C1158, SEARCH(" ", C1158)-1)), 0),Database!$K$2:$L$22, 2, FALSE)</f>
        <v>105</v>
      </c>
      <c r="J115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158">
        <f t="shared" ca="1" si="18"/>
        <v>24</v>
      </c>
    </row>
    <row r="1159" spans="1:11" x14ac:dyDescent="0.3">
      <c r="A1159" t="s">
        <v>344</v>
      </c>
      <c r="B1159" t="s">
        <v>462</v>
      </c>
      <c r="C1159" t="str">
        <f>VLOOKUP(A1159, Database!$A$2:$B$459, 2, FALSE)</f>
        <v>5 Days / 4 Nights</v>
      </c>
      <c r="D1159" s="8">
        <f>VLOOKUP(A1159, Database!$A$2:$C$459, 3, FALSE)</f>
        <v>560</v>
      </c>
      <c r="E1159" s="8">
        <f>Table1[[#This Row],[Price]]*0.75-Table1[[#This Row],[Cost per unit of resources]]</f>
        <v>400</v>
      </c>
      <c r="F1159" s="8">
        <f>VLOOKUP(IFERROR(VALUE(LEFT(C1159, SEARCH(" ", C1159)-1)), 0),Database!$E$2:$F$22, 2, FALSE)</f>
        <v>20</v>
      </c>
      <c r="G1159">
        <f ca="1">RANDBETWEEN(Table1[[#This Row],[Minimum Demand]]-10, Table1[[#This Row],[Maximum Demand]]+10)</f>
        <v>81</v>
      </c>
      <c r="H1159">
        <f>VLOOKUP(IFERROR(VALUE(LEFT(C1159, SEARCH(" ", C1159)-1)), 0),Database!$H$2:$I$22, 2, FALSE)</f>
        <v>50</v>
      </c>
      <c r="I1159">
        <f>VLOOKUP(IFERROR(VALUE(LEFT(C1159, SEARCH(" ", C1159)-1)), 0),Database!$K$2:$L$22, 2, FALSE)</f>
        <v>105</v>
      </c>
      <c r="J115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159">
        <f t="shared" ca="1" si="18"/>
        <v>36</v>
      </c>
    </row>
    <row r="1160" spans="1:11" x14ac:dyDescent="0.3">
      <c r="A1160" t="s">
        <v>344</v>
      </c>
      <c r="B1160" t="s">
        <v>463</v>
      </c>
      <c r="C1160" t="str">
        <f>VLOOKUP(A1160, Database!$A$2:$B$459, 2, FALSE)</f>
        <v>5 Days / 4 Nights</v>
      </c>
      <c r="D1160" s="8">
        <f>VLOOKUP(A1160, Database!$A$2:$C$459, 3, FALSE)</f>
        <v>560</v>
      </c>
      <c r="E1160" s="8">
        <f>Table1[[#This Row],[Price]]*0.75-Table1[[#This Row],[Cost per unit of resources]]</f>
        <v>400</v>
      </c>
      <c r="F1160" s="8">
        <f>VLOOKUP(IFERROR(VALUE(LEFT(C1160, SEARCH(" ", C1160)-1)), 0),Database!$E$2:$F$22, 2, FALSE)</f>
        <v>20</v>
      </c>
      <c r="G1160">
        <f ca="1">RANDBETWEEN(Table1[[#This Row],[Minimum Demand]]-10, Table1[[#This Row],[Maximum Demand]]+10)</f>
        <v>94</v>
      </c>
      <c r="H1160">
        <f>VLOOKUP(IFERROR(VALUE(LEFT(C1160, SEARCH(" ", C1160)-1)), 0),Database!$H$2:$I$22, 2, FALSE)</f>
        <v>50</v>
      </c>
      <c r="I1160">
        <f>VLOOKUP(IFERROR(VALUE(LEFT(C1160, SEARCH(" ", C1160)-1)), 0),Database!$K$2:$L$22, 2, FALSE)</f>
        <v>105</v>
      </c>
      <c r="J116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160">
        <f t="shared" ca="1" si="18"/>
        <v>32</v>
      </c>
    </row>
    <row r="1161" spans="1:11" x14ac:dyDescent="0.3">
      <c r="A1161" t="s">
        <v>345</v>
      </c>
      <c r="B1161" t="s">
        <v>460</v>
      </c>
      <c r="C1161" t="str">
        <f>VLOOKUP(A1161, Database!$A$2:$B$459, 2, FALSE)</f>
        <v>5 Days / 4 Nights</v>
      </c>
      <c r="D1161" s="8">
        <f>VLOOKUP(A1161, Database!$A$2:$C$459, 3, FALSE)</f>
        <v>499</v>
      </c>
      <c r="E1161" s="8">
        <f>Table1[[#This Row],[Price]]*0.75-Table1[[#This Row],[Cost per unit of resources]]</f>
        <v>354.25</v>
      </c>
      <c r="F1161" s="8">
        <f>VLOOKUP(IFERROR(VALUE(LEFT(C1161, SEARCH(" ", C1161)-1)), 0),Database!$E$2:$F$22, 2, FALSE)</f>
        <v>20</v>
      </c>
      <c r="G1161">
        <f ca="1">RANDBETWEEN(Table1[[#This Row],[Minimum Demand]]-10, Table1[[#This Row],[Maximum Demand]]+10)</f>
        <v>70</v>
      </c>
      <c r="H1161">
        <f>VLOOKUP(IFERROR(VALUE(LEFT(C1161, SEARCH(" ", C1161)-1)), 0),Database!$H$2:$I$22, 2, FALSE)</f>
        <v>50</v>
      </c>
      <c r="I1161">
        <f>VLOOKUP(IFERROR(VALUE(LEFT(C1161, SEARCH(" ", C1161)-1)), 0),Database!$K$2:$L$22, 2, FALSE)</f>
        <v>105</v>
      </c>
      <c r="J116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161">
        <f t="shared" ca="1" si="18"/>
        <v>37</v>
      </c>
    </row>
    <row r="1162" spans="1:11" x14ac:dyDescent="0.3">
      <c r="A1162" t="s">
        <v>345</v>
      </c>
      <c r="B1162" t="s">
        <v>461</v>
      </c>
      <c r="C1162" t="str">
        <f>VLOOKUP(A1162, Database!$A$2:$B$459, 2, FALSE)</f>
        <v>5 Days / 4 Nights</v>
      </c>
      <c r="D1162" s="8">
        <f>VLOOKUP(A1162, Database!$A$2:$C$459, 3, FALSE)</f>
        <v>499</v>
      </c>
      <c r="E1162" s="8">
        <f>Table1[[#This Row],[Price]]*0.75-Table1[[#This Row],[Cost per unit of resources]]</f>
        <v>354.25</v>
      </c>
      <c r="F1162" s="8">
        <f>VLOOKUP(IFERROR(VALUE(LEFT(C1162, SEARCH(" ", C1162)-1)), 0),Database!$E$2:$F$22, 2, FALSE)</f>
        <v>20</v>
      </c>
      <c r="G1162">
        <f ca="1">RANDBETWEEN(Table1[[#This Row],[Minimum Demand]]-10, Table1[[#This Row],[Maximum Demand]]+10)</f>
        <v>95</v>
      </c>
      <c r="H1162">
        <f>VLOOKUP(IFERROR(VALUE(LEFT(C1162, SEARCH(" ", C1162)-1)), 0),Database!$H$2:$I$22, 2, FALSE)</f>
        <v>50</v>
      </c>
      <c r="I1162">
        <f>VLOOKUP(IFERROR(VALUE(LEFT(C1162, SEARCH(" ", C1162)-1)), 0),Database!$K$2:$L$22, 2, FALSE)</f>
        <v>105</v>
      </c>
      <c r="J116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17</v>
      </c>
      <c r="K1162">
        <f t="shared" ca="1" si="18"/>
        <v>21</v>
      </c>
    </row>
    <row r="1163" spans="1:11" x14ac:dyDescent="0.3">
      <c r="A1163" t="s">
        <v>345</v>
      </c>
      <c r="B1163" t="s">
        <v>462</v>
      </c>
      <c r="C1163" t="str">
        <f>VLOOKUP(A1163, Database!$A$2:$B$459, 2, FALSE)</f>
        <v>5 Days / 4 Nights</v>
      </c>
      <c r="D1163" s="8">
        <f>VLOOKUP(A1163, Database!$A$2:$C$459, 3, FALSE)</f>
        <v>499</v>
      </c>
      <c r="E1163" s="8">
        <f>Table1[[#This Row],[Price]]*0.75-Table1[[#This Row],[Cost per unit of resources]]</f>
        <v>354.25</v>
      </c>
      <c r="F1163" s="8">
        <f>VLOOKUP(IFERROR(VALUE(LEFT(C1163, SEARCH(" ", C1163)-1)), 0),Database!$E$2:$F$22, 2, FALSE)</f>
        <v>20</v>
      </c>
      <c r="G1163">
        <f ca="1">RANDBETWEEN(Table1[[#This Row],[Minimum Demand]]-10, Table1[[#This Row],[Maximum Demand]]+10)</f>
        <v>106</v>
      </c>
      <c r="H1163">
        <f>VLOOKUP(IFERROR(VALUE(LEFT(C1163, SEARCH(" ", C1163)-1)), 0),Database!$H$2:$I$22, 2, FALSE)</f>
        <v>50</v>
      </c>
      <c r="I1163">
        <f>VLOOKUP(IFERROR(VALUE(LEFT(C1163, SEARCH(" ", C1163)-1)), 0),Database!$K$2:$L$22, 2, FALSE)</f>
        <v>105</v>
      </c>
      <c r="J116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163">
        <f t="shared" ca="1" si="18"/>
        <v>40</v>
      </c>
    </row>
    <row r="1164" spans="1:11" x14ac:dyDescent="0.3">
      <c r="A1164" t="s">
        <v>345</v>
      </c>
      <c r="B1164" t="s">
        <v>463</v>
      </c>
      <c r="C1164" t="str">
        <f>VLOOKUP(A1164, Database!$A$2:$B$459, 2, FALSE)</f>
        <v>5 Days / 4 Nights</v>
      </c>
      <c r="D1164" s="8">
        <f>VLOOKUP(A1164, Database!$A$2:$C$459, 3, FALSE)</f>
        <v>499</v>
      </c>
      <c r="E1164" s="8">
        <f>Table1[[#This Row],[Price]]*0.75-Table1[[#This Row],[Cost per unit of resources]]</f>
        <v>354.25</v>
      </c>
      <c r="F1164" s="8">
        <f>VLOOKUP(IFERROR(VALUE(LEFT(C1164, SEARCH(" ", C1164)-1)), 0),Database!$E$2:$F$22, 2, FALSE)</f>
        <v>20</v>
      </c>
      <c r="G1164">
        <f ca="1">RANDBETWEEN(Table1[[#This Row],[Minimum Demand]]-10, Table1[[#This Row],[Maximum Demand]]+10)</f>
        <v>71</v>
      </c>
      <c r="H1164">
        <f>VLOOKUP(IFERROR(VALUE(LEFT(C1164, SEARCH(" ", C1164)-1)), 0),Database!$H$2:$I$22, 2, FALSE)</f>
        <v>50</v>
      </c>
      <c r="I1164">
        <f>VLOOKUP(IFERROR(VALUE(LEFT(C1164, SEARCH(" ", C1164)-1)), 0),Database!$K$2:$L$22, 2, FALSE)</f>
        <v>105</v>
      </c>
      <c r="J116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164">
        <f t="shared" ca="1" si="18"/>
        <v>30</v>
      </c>
    </row>
    <row r="1165" spans="1:11" x14ac:dyDescent="0.3">
      <c r="A1165" t="s">
        <v>346</v>
      </c>
      <c r="B1165" t="s">
        <v>460</v>
      </c>
      <c r="C1165" t="str">
        <f>VLOOKUP(A1165, Database!$A$2:$B$459, 2, FALSE)</f>
        <v>10 Days / 9 Nights</v>
      </c>
      <c r="D1165" s="8">
        <f>VLOOKUP(A1165, Database!$A$2:$C$459, 3, FALSE)</f>
        <v>1399</v>
      </c>
      <c r="E1165" s="8">
        <f>Table1[[#This Row],[Price]]*0.75-Table1[[#This Row],[Cost per unit of resources]]</f>
        <v>1019.25</v>
      </c>
      <c r="F1165" s="8">
        <f>VLOOKUP(IFERROR(VALUE(LEFT(C1165, SEARCH(" ", C1165)-1)), 0),Database!$E$2:$F$22, 2, FALSE)</f>
        <v>30</v>
      </c>
      <c r="G1165">
        <f ca="1">RANDBETWEEN(Table1[[#This Row],[Minimum Demand]]-10, Table1[[#This Row],[Maximum Demand]]+10)</f>
        <v>65</v>
      </c>
      <c r="H1165">
        <f>VLOOKUP(IFERROR(VALUE(LEFT(C1165, SEARCH(" ", C1165)-1)), 0),Database!$H$2:$I$22, 2, FALSE)</f>
        <v>33</v>
      </c>
      <c r="I1165">
        <f>VLOOKUP(IFERROR(VALUE(LEFT(C1165, SEARCH(" ", C1165)-1)), 0),Database!$K$2:$L$22, 2, FALSE)</f>
        <v>85</v>
      </c>
      <c r="J116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165">
        <f t="shared" ca="1" si="18"/>
        <v>29</v>
      </c>
    </row>
    <row r="1166" spans="1:11" x14ac:dyDescent="0.3">
      <c r="A1166" t="s">
        <v>346</v>
      </c>
      <c r="B1166" t="s">
        <v>461</v>
      </c>
      <c r="C1166" t="str">
        <f>VLOOKUP(A1166, Database!$A$2:$B$459, 2, FALSE)</f>
        <v>10 Days / 9 Nights</v>
      </c>
      <c r="D1166" s="8">
        <f>VLOOKUP(A1166, Database!$A$2:$C$459, 3, FALSE)</f>
        <v>1399</v>
      </c>
      <c r="E1166" s="8">
        <f>Table1[[#This Row],[Price]]*0.75-Table1[[#This Row],[Cost per unit of resources]]</f>
        <v>1019.25</v>
      </c>
      <c r="F1166" s="8">
        <f>VLOOKUP(IFERROR(VALUE(LEFT(C1166, SEARCH(" ", C1166)-1)), 0),Database!$E$2:$F$22, 2, FALSE)</f>
        <v>30</v>
      </c>
      <c r="G1166">
        <f ca="1">RANDBETWEEN(Table1[[#This Row],[Minimum Demand]]-10, Table1[[#This Row],[Maximum Demand]]+10)</f>
        <v>42</v>
      </c>
      <c r="H1166">
        <f>VLOOKUP(IFERROR(VALUE(LEFT(C1166, SEARCH(" ", C1166)-1)), 0),Database!$H$2:$I$22, 2, FALSE)</f>
        <v>33</v>
      </c>
      <c r="I1166">
        <f>VLOOKUP(IFERROR(VALUE(LEFT(C1166, SEARCH(" ", C1166)-1)), 0),Database!$K$2:$L$22, 2, FALSE)</f>
        <v>85</v>
      </c>
      <c r="J116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166">
        <f t="shared" ca="1" si="18"/>
        <v>39</v>
      </c>
    </row>
    <row r="1167" spans="1:11" x14ac:dyDescent="0.3">
      <c r="A1167" t="s">
        <v>346</v>
      </c>
      <c r="B1167" t="s">
        <v>462</v>
      </c>
      <c r="C1167" t="str">
        <f>VLOOKUP(A1167, Database!$A$2:$B$459, 2, FALSE)</f>
        <v>10 Days / 9 Nights</v>
      </c>
      <c r="D1167" s="8">
        <f>VLOOKUP(A1167, Database!$A$2:$C$459, 3, FALSE)</f>
        <v>1399</v>
      </c>
      <c r="E1167" s="8">
        <f>Table1[[#This Row],[Price]]*0.75-Table1[[#This Row],[Cost per unit of resources]]</f>
        <v>1019.25</v>
      </c>
      <c r="F1167" s="8">
        <f>VLOOKUP(IFERROR(VALUE(LEFT(C1167, SEARCH(" ", C1167)-1)), 0),Database!$E$2:$F$22, 2, FALSE)</f>
        <v>30</v>
      </c>
      <c r="G1167">
        <f ca="1">RANDBETWEEN(Table1[[#This Row],[Minimum Demand]]-10, Table1[[#This Row],[Maximum Demand]]+10)</f>
        <v>62</v>
      </c>
      <c r="H1167">
        <f>VLOOKUP(IFERROR(VALUE(LEFT(C1167, SEARCH(" ", C1167)-1)), 0),Database!$H$2:$I$22, 2, FALSE)</f>
        <v>33</v>
      </c>
      <c r="I1167">
        <f>VLOOKUP(IFERROR(VALUE(LEFT(C1167, SEARCH(" ", C1167)-1)), 0),Database!$K$2:$L$22, 2, FALSE)</f>
        <v>85</v>
      </c>
      <c r="J116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167">
        <f t="shared" ca="1" si="18"/>
        <v>25</v>
      </c>
    </row>
    <row r="1168" spans="1:11" x14ac:dyDescent="0.3">
      <c r="A1168" t="s">
        <v>346</v>
      </c>
      <c r="B1168" t="s">
        <v>463</v>
      </c>
      <c r="C1168" t="str">
        <f>VLOOKUP(A1168, Database!$A$2:$B$459, 2, FALSE)</f>
        <v>10 Days / 9 Nights</v>
      </c>
      <c r="D1168" s="8">
        <f>VLOOKUP(A1168, Database!$A$2:$C$459, 3, FALSE)</f>
        <v>1399</v>
      </c>
      <c r="E1168" s="8">
        <f>Table1[[#This Row],[Price]]*0.75-Table1[[#This Row],[Cost per unit of resources]]</f>
        <v>1019.25</v>
      </c>
      <c r="F1168" s="8">
        <f>VLOOKUP(IFERROR(VALUE(LEFT(C1168, SEARCH(" ", C1168)-1)), 0),Database!$E$2:$F$22, 2, FALSE)</f>
        <v>30</v>
      </c>
      <c r="G1168">
        <f ca="1">RANDBETWEEN(Table1[[#This Row],[Minimum Demand]]-10, Table1[[#This Row],[Maximum Demand]]+10)</f>
        <v>66</v>
      </c>
      <c r="H1168">
        <f>VLOOKUP(IFERROR(VALUE(LEFT(C1168, SEARCH(" ", C1168)-1)), 0),Database!$H$2:$I$22, 2, FALSE)</f>
        <v>33</v>
      </c>
      <c r="I1168">
        <f>VLOOKUP(IFERROR(VALUE(LEFT(C1168, SEARCH(" ", C1168)-1)), 0),Database!$K$2:$L$22, 2, FALSE)</f>
        <v>85</v>
      </c>
      <c r="J116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168">
        <f t="shared" ca="1" si="18"/>
        <v>23</v>
      </c>
    </row>
    <row r="1169" spans="1:11" x14ac:dyDescent="0.3">
      <c r="A1169" t="s">
        <v>347</v>
      </c>
      <c r="B1169" t="s">
        <v>460</v>
      </c>
      <c r="C1169" t="str">
        <f>VLOOKUP(A1169, Database!$A$2:$B$459, 2, FALSE)</f>
        <v>12 Days / 11 Nights</v>
      </c>
      <c r="D1169" s="8">
        <f>VLOOKUP(A1169, Database!$A$2:$C$459, 3, FALSE)</f>
        <v>1640</v>
      </c>
      <c r="E1169" s="8">
        <f>Table1[[#This Row],[Price]]*0.75-Table1[[#This Row],[Cost per unit of resources]]</f>
        <v>1190</v>
      </c>
      <c r="F1169" s="8">
        <f>VLOOKUP(IFERROR(VALUE(LEFT(C1169, SEARCH(" ", C1169)-1)), 0),Database!$E$2:$F$22, 2, FALSE)</f>
        <v>40</v>
      </c>
      <c r="G1169">
        <f ca="1">RANDBETWEEN(Table1[[#This Row],[Minimum Demand]]-10, Table1[[#This Row],[Maximum Demand]]+10)</f>
        <v>56</v>
      </c>
      <c r="H1169">
        <f>VLOOKUP(IFERROR(VALUE(LEFT(C1169, SEARCH(" ", C1169)-1)), 0),Database!$H$2:$I$22, 2, FALSE)</f>
        <v>28</v>
      </c>
      <c r="I1169">
        <f>VLOOKUP(IFERROR(VALUE(LEFT(C1169, SEARCH(" ", C1169)-1)), 0),Database!$K$2:$L$22, 2, FALSE)</f>
        <v>55</v>
      </c>
      <c r="J116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169">
        <f t="shared" ca="1" si="18"/>
        <v>37</v>
      </c>
    </row>
    <row r="1170" spans="1:11" x14ac:dyDescent="0.3">
      <c r="A1170" t="s">
        <v>347</v>
      </c>
      <c r="B1170" t="s">
        <v>461</v>
      </c>
      <c r="C1170" t="str">
        <f>VLOOKUP(A1170, Database!$A$2:$B$459, 2, FALSE)</f>
        <v>12 Days / 11 Nights</v>
      </c>
      <c r="D1170" s="8">
        <f>VLOOKUP(A1170, Database!$A$2:$C$459, 3, FALSE)</f>
        <v>1640</v>
      </c>
      <c r="E1170" s="8">
        <f>Table1[[#This Row],[Price]]*0.75-Table1[[#This Row],[Cost per unit of resources]]</f>
        <v>1190</v>
      </c>
      <c r="F1170" s="8">
        <f>VLOOKUP(IFERROR(VALUE(LEFT(C1170, SEARCH(" ", C1170)-1)), 0),Database!$E$2:$F$22, 2, FALSE)</f>
        <v>40</v>
      </c>
      <c r="G1170">
        <f ca="1">RANDBETWEEN(Table1[[#This Row],[Minimum Demand]]-10, Table1[[#This Row],[Maximum Demand]]+10)</f>
        <v>50</v>
      </c>
      <c r="H1170">
        <f>VLOOKUP(IFERROR(VALUE(LEFT(C1170, SEARCH(" ", C1170)-1)), 0),Database!$H$2:$I$22, 2, FALSE)</f>
        <v>28</v>
      </c>
      <c r="I1170">
        <f>VLOOKUP(IFERROR(VALUE(LEFT(C1170, SEARCH(" ", C1170)-1)), 0),Database!$K$2:$L$22, 2, FALSE)</f>
        <v>55</v>
      </c>
      <c r="J117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1170">
        <f t="shared" ca="1" si="18"/>
        <v>32</v>
      </c>
    </row>
    <row r="1171" spans="1:11" x14ac:dyDescent="0.3">
      <c r="A1171" t="s">
        <v>347</v>
      </c>
      <c r="B1171" t="s">
        <v>462</v>
      </c>
      <c r="C1171" t="str">
        <f>VLOOKUP(A1171, Database!$A$2:$B$459, 2, FALSE)</f>
        <v>12 Days / 11 Nights</v>
      </c>
      <c r="D1171" s="8">
        <f>VLOOKUP(A1171, Database!$A$2:$C$459, 3, FALSE)</f>
        <v>1640</v>
      </c>
      <c r="E1171" s="8">
        <f>Table1[[#This Row],[Price]]*0.75-Table1[[#This Row],[Cost per unit of resources]]</f>
        <v>1190</v>
      </c>
      <c r="F1171" s="8">
        <f>VLOOKUP(IFERROR(VALUE(LEFT(C1171, SEARCH(" ", C1171)-1)), 0),Database!$E$2:$F$22, 2, FALSE)</f>
        <v>40</v>
      </c>
      <c r="G1171">
        <f ca="1">RANDBETWEEN(Table1[[#This Row],[Minimum Demand]]-10, Table1[[#This Row],[Maximum Demand]]+10)</f>
        <v>44</v>
      </c>
      <c r="H1171">
        <f>VLOOKUP(IFERROR(VALUE(LEFT(C1171, SEARCH(" ", C1171)-1)), 0),Database!$H$2:$I$22, 2, FALSE)</f>
        <v>28</v>
      </c>
      <c r="I1171">
        <f>VLOOKUP(IFERROR(VALUE(LEFT(C1171, SEARCH(" ", C1171)-1)), 0),Database!$K$2:$L$22, 2, FALSE)</f>
        <v>55</v>
      </c>
      <c r="J117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171">
        <f t="shared" ca="1" si="18"/>
        <v>33</v>
      </c>
    </row>
    <row r="1172" spans="1:11" x14ac:dyDescent="0.3">
      <c r="A1172" t="s">
        <v>347</v>
      </c>
      <c r="B1172" t="s">
        <v>463</v>
      </c>
      <c r="C1172" t="str">
        <f>VLOOKUP(A1172, Database!$A$2:$B$459, 2, FALSE)</f>
        <v>12 Days / 11 Nights</v>
      </c>
      <c r="D1172" s="8">
        <f>VLOOKUP(A1172, Database!$A$2:$C$459, 3, FALSE)</f>
        <v>1640</v>
      </c>
      <c r="E1172" s="8">
        <f>Table1[[#This Row],[Price]]*0.75-Table1[[#This Row],[Cost per unit of resources]]</f>
        <v>1190</v>
      </c>
      <c r="F1172" s="8">
        <f>VLOOKUP(IFERROR(VALUE(LEFT(C1172, SEARCH(" ", C1172)-1)), 0),Database!$E$2:$F$22, 2, FALSE)</f>
        <v>40</v>
      </c>
      <c r="G1172">
        <f ca="1">RANDBETWEEN(Table1[[#This Row],[Minimum Demand]]-10, Table1[[#This Row],[Maximum Demand]]+10)</f>
        <v>35</v>
      </c>
      <c r="H1172">
        <f>VLOOKUP(IFERROR(VALUE(LEFT(C1172, SEARCH(" ", C1172)-1)), 0),Database!$H$2:$I$22, 2, FALSE)</f>
        <v>28</v>
      </c>
      <c r="I1172">
        <f>VLOOKUP(IFERROR(VALUE(LEFT(C1172, SEARCH(" ", C1172)-1)), 0),Database!$K$2:$L$22, 2, FALSE)</f>
        <v>55</v>
      </c>
      <c r="J117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172">
        <f t="shared" ca="1" si="18"/>
        <v>36</v>
      </c>
    </row>
    <row r="1173" spans="1:11" x14ac:dyDescent="0.3">
      <c r="A1173" t="s">
        <v>348</v>
      </c>
      <c r="B1173" t="s">
        <v>460</v>
      </c>
      <c r="C1173" t="str">
        <f>VLOOKUP(A1173, Database!$A$2:$B$459, 2, FALSE)</f>
        <v>8 Days / 7 Nights</v>
      </c>
      <c r="D1173" s="8">
        <f>VLOOKUP(A1173, Database!$A$2:$C$459, 3, FALSE)</f>
        <v>890</v>
      </c>
      <c r="E1173" s="8">
        <f>Table1[[#This Row],[Price]]*0.75-Table1[[#This Row],[Cost per unit of resources]]</f>
        <v>637.5</v>
      </c>
      <c r="F1173" s="8">
        <f>VLOOKUP(IFERROR(VALUE(LEFT(C1173, SEARCH(" ", C1173)-1)), 0),Database!$E$2:$F$22, 2, FALSE)</f>
        <v>30</v>
      </c>
      <c r="G1173">
        <f ca="1">RANDBETWEEN(Table1[[#This Row],[Minimum Demand]]-10, Table1[[#This Row],[Maximum Demand]]+10)</f>
        <v>51</v>
      </c>
      <c r="H1173">
        <f>VLOOKUP(IFERROR(VALUE(LEFT(C1173, SEARCH(" ", C1173)-1)), 0),Database!$H$2:$I$22, 2, FALSE)</f>
        <v>33</v>
      </c>
      <c r="I1173">
        <f>VLOOKUP(IFERROR(VALUE(LEFT(C1173, SEARCH(" ", C1173)-1)), 0),Database!$K$2:$L$22, 2, FALSE)</f>
        <v>85</v>
      </c>
      <c r="J117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173">
        <f t="shared" ca="1" si="18"/>
        <v>26</v>
      </c>
    </row>
    <row r="1174" spans="1:11" x14ac:dyDescent="0.3">
      <c r="A1174" t="s">
        <v>348</v>
      </c>
      <c r="B1174" t="s">
        <v>461</v>
      </c>
      <c r="C1174" t="str">
        <f>VLOOKUP(A1174, Database!$A$2:$B$459, 2, FALSE)</f>
        <v>8 Days / 7 Nights</v>
      </c>
      <c r="D1174" s="8">
        <f>VLOOKUP(A1174, Database!$A$2:$C$459, 3, FALSE)</f>
        <v>890</v>
      </c>
      <c r="E1174" s="8">
        <f>Table1[[#This Row],[Price]]*0.75-Table1[[#This Row],[Cost per unit of resources]]</f>
        <v>637.5</v>
      </c>
      <c r="F1174" s="8">
        <f>VLOOKUP(IFERROR(VALUE(LEFT(C1174, SEARCH(" ", C1174)-1)), 0),Database!$E$2:$F$22, 2, FALSE)</f>
        <v>30</v>
      </c>
      <c r="G1174">
        <f ca="1">RANDBETWEEN(Table1[[#This Row],[Minimum Demand]]-10, Table1[[#This Row],[Maximum Demand]]+10)</f>
        <v>82</v>
      </c>
      <c r="H1174">
        <f>VLOOKUP(IFERROR(VALUE(LEFT(C1174, SEARCH(" ", C1174)-1)), 0),Database!$H$2:$I$22, 2, FALSE)</f>
        <v>33</v>
      </c>
      <c r="I1174">
        <f>VLOOKUP(IFERROR(VALUE(LEFT(C1174, SEARCH(" ", C1174)-1)), 0),Database!$K$2:$L$22, 2, FALSE)</f>
        <v>85</v>
      </c>
      <c r="J117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22</v>
      </c>
      <c r="K1174">
        <f t="shared" ca="1" si="18"/>
        <v>28</v>
      </c>
    </row>
    <row r="1175" spans="1:11" x14ac:dyDescent="0.3">
      <c r="A1175" t="s">
        <v>348</v>
      </c>
      <c r="B1175" t="s">
        <v>462</v>
      </c>
      <c r="C1175" t="str">
        <f>VLOOKUP(A1175, Database!$A$2:$B$459, 2, FALSE)</f>
        <v>8 Days / 7 Nights</v>
      </c>
      <c r="D1175" s="8">
        <f>VLOOKUP(A1175, Database!$A$2:$C$459, 3, FALSE)</f>
        <v>890</v>
      </c>
      <c r="E1175" s="8">
        <f>Table1[[#This Row],[Price]]*0.75-Table1[[#This Row],[Cost per unit of resources]]</f>
        <v>637.5</v>
      </c>
      <c r="F1175" s="8">
        <f>VLOOKUP(IFERROR(VALUE(LEFT(C1175, SEARCH(" ", C1175)-1)), 0),Database!$E$2:$F$22, 2, FALSE)</f>
        <v>30</v>
      </c>
      <c r="G1175">
        <f ca="1">RANDBETWEEN(Table1[[#This Row],[Minimum Demand]]-10, Table1[[#This Row],[Maximum Demand]]+10)</f>
        <v>61</v>
      </c>
      <c r="H1175">
        <f>VLOOKUP(IFERROR(VALUE(LEFT(C1175, SEARCH(" ", C1175)-1)), 0),Database!$H$2:$I$22, 2, FALSE)</f>
        <v>33</v>
      </c>
      <c r="I1175">
        <f>VLOOKUP(IFERROR(VALUE(LEFT(C1175, SEARCH(" ", C1175)-1)), 0),Database!$K$2:$L$22, 2, FALSE)</f>
        <v>85</v>
      </c>
      <c r="J117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175">
        <f t="shared" ca="1" si="18"/>
        <v>24</v>
      </c>
    </row>
    <row r="1176" spans="1:11" x14ac:dyDescent="0.3">
      <c r="A1176" t="s">
        <v>348</v>
      </c>
      <c r="B1176" t="s">
        <v>463</v>
      </c>
      <c r="C1176" t="str">
        <f>VLOOKUP(A1176, Database!$A$2:$B$459, 2, FALSE)</f>
        <v>8 Days / 7 Nights</v>
      </c>
      <c r="D1176" s="8">
        <f>VLOOKUP(A1176, Database!$A$2:$C$459, 3, FALSE)</f>
        <v>890</v>
      </c>
      <c r="E1176" s="8">
        <f>Table1[[#This Row],[Price]]*0.75-Table1[[#This Row],[Cost per unit of resources]]</f>
        <v>637.5</v>
      </c>
      <c r="F1176" s="8">
        <f>VLOOKUP(IFERROR(VALUE(LEFT(C1176, SEARCH(" ", C1176)-1)), 0),Database!$E$2:$F$22, 2, FALSE)</f>
        <v>30</v>
      </c>
      <c r="G1176">
        <f ca="1">RANDBETWEEN(Table1[[#This Row],[Minimum Demand]]-10, Table1[[#This Row],[Maximum Demand]]+10)</f>
        <v>60</v>
      </c>
      <c r="H1176">
        <f>VLOOKUP(IFERROR(VALUE(LEFT(C1176, SEARCH(" ", C1176)-1)), 0),Database!$H$2:$I$22, 2, FALSE)</f>
        <v>33</v>
      </c>
      <c r="I1176">
        <f>VLOOKUP(IFERROR(VALUE(LEFT(C1176, SEARCH(" ", C1176)-1)), 0),Database!$K$2:$L$22, 2, FALSE)</f>
        <v>85</v>
      </c>
      <c r="J117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176">
        <f t="shared" ca="1" si="18"/>
        <v>24</v>
      </c>
    </row>
    <row r="1177" spans="1:11" x14ac:dyDescent="0.3">
      <c r="A1177" t="s">
        <v>349</v>
      </c>
      <c r="B1177" t="s">
        <v>460</v>
      </c>
      <c r="C1177" t="str">
        <f>VLOOKUP(A1177, Database!$A$2:$B$459, 2, FALSE)</f>
        <v>11 Days / 10 Nights</v>
      </c>
      <c r="D1177" s="8">
        <f>VLOOKUP(A1177, Database!$A$2:$C$459, 3, FALSE)</f>
        <v>1325</v>
      </c>
      <c r="E1177" s="8">
        <f>Table1[[#This Row],[Price]]*0.75-Table1[[#This Row],[Cost per unit of resources]]</f>
        <v>963.75</v>
      </c>
      <c r="F1177" s="8">
        <f>VLOOKUP(IFERROR(VALUE(LEFT(C1177, SEARCH(" ", C1177)-1)), 0),Database!$E$2:$F$22, 2, FALSE)</f>
        <v>30</v>
      </c>
      <c r="G1177">
        <f ca="1">RANDBETWEEN(Table1[[#This Row],[Minimum Demand]]-10, Table1[[#This Row],[Maximum Demand]]+10)</f>
        <v>44</v>
      </c>
      <c r="H1177">
        <f>VLOOKUP(IFERROR(VALUE(LEFT(C1177, SEARCH(" ", C1177)-1)), 0),Database!$H$2:$I$22, 2, FALSE)</f>
        <v>33</v>
      </c>
      <c r="I1177">
        <f>VLOOKUP(IFERROR(VALUE(LEFT(C1177, SEARCH(" ", C1177)-1)), 0),Database!$K$2:$L$22, 2, FALSE)</f>
        <v>85</v>
      </c>
      <c r="J117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177">
        <f t="shared" ca="1" si="18"/>
        <v>37</v>
      </c>
    </row>
    <row r="1178" spans="1:11" x14ac:dyDescent="0.3">
      <c r="A1178" t="s">
        <v>349</v>
      </c>
      <c r="B1178" t="s">
        <v>461</v>
      </c>
      <c r="C1178" t="str">
        <f>VLOOKUP(A1178, Database!$A$2:$B$459, 2, FALSE)</f>
        <v>11 Days / 10 Nights</v>
      </c>
      <c r="D1178" s="8">
        <f>VLOOKUP(A1178, Database!$A$2:$C$459, 3, FALSE)</f>
        <v>1325</v>
      </c>
      <c r="E1178" s="8">
        <f>Table1[[#This Row],[Price]]*0.75-Table1[[#This Row],[Cost per unit of resources]]</f>
        <v>963.75</v>
      </c>
      <c r="F1178" s="8">
        <f>VLOOKUP(IFERROR(VALUE(LEFT(C1178, SEARCH(" ", C1178)-1)), 0),Database!$E$2:$F$22, 2, FALSE)</f>
        <v>30</v>
      </c>
      <c r="G1178">
        <f ca="1">RANDBETWEEN(Table1[[#This Row],[Minimum Demand]]-10, Table1[[#This Row],[Maximum Demand]]+10)</f>
        <v>90</v>
      </c>
      <c r="H1178">
        <f>VLOOKUP(IFERROR(VALUE(LEFT(C1178, SEARCH(" ", C1178)-1)), 0),Database!$H$2:$I$22, 2, FALSE)</f>
        <v>33</v>
      </c>
      <c r="I1178">
        <f>VLOOKUP(IFERROR(VALUE(LEFT(C1178, SEARCH(" ", C1178)-1)), 0),Database!$K$2:$L$22, 2, FALSE)</f>
        <v>85</v>
      </c>
      <c r="J117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178">
        <f t="shared" ca="1" si="18"/>
        <v>32</v>
      </c>
    </row>
    <row r="1179" spans="1:11" x14ac:dyDescent="0.3">
      <c r="A1179" t="s">
        <v>349</v>
      </c>
      <c r="B1179" t="s">
        <v>462</v>
      </c>
      <c r="C1179" t="str">
        <f>VLOOKUP(A1179, Database!$A$2:$B$459, 2, FALSE)</f>
        <v>11 Days / 10 Nights</v>
      </c>
      <c r="D1179" s="8">
        <f>VLOOKUP(A1179, Database!$A$2:$C$459, 3, FALSE)</f>
        <v>1325</v>
      </c>
      <c r="E1179" s="8">
        <f>Table1[[#This Row],[Price]]*0.75-Table1[[#This Row],[Cost per unit of resources]]</f>
        <v>963.75</v>
      </c>
      <c r="F1179" s="8">
        <f>VLOOKUP(IFERROR(VALUE(LEFT(C1179, SEARCH(" ", C1179)-1)), 0),Database!$E$2:$F$22, 2, FALSE)</f>
        <v>30</v>
      </c>
      <c r="G1179">
        <f ca="1">RANDBETWEEN(Table1[[#This Row],[Minimum Demand]]-10, Table1[[#This Row],[Maximum Demand]]+10)</f>
        <v>46</v>
      </c>
      <c r="H1179">
        <f>VLOOKUP(IFERROR(VALUE(LEFT(C1179, SEARCH(" ", C1179)-1)), 0),Database!$H$2:$I$22, 2, FALSE)</f>
        <v>33</v>
      </c>
      <c r="I1179">
        <f>VLOOKUP(IFERROR(VALUE(LEFT(C1179, SEARCH(" ", C1179)-1)), 0),Database!$K$2:$L$22, 2, FALSE)</f>
        <v>85</v>
      </c>
      <c r="J117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179">
        <f t="shared" ca="1" si="18"/>
        <v>31</v>
      </c>
    </row>
    <row r="1180" spans="1:11" x14ac:dyDescent="0.3">
      <c r="A1180" t="s">
        <v>349</v>
      </c>
      <c r="B1180" t="s">
        <v>463</v>
      </c>
      <c r="C1180" t="str">
        <f>VLOOKUP(A1180, Database!$A$2:$B$459, 2, FALSE)</f>
        <v>11 Days / 10 Nights</v>
      </c>
      <c r="D1180" s="8">
        <f>VLOOKUP(A1180, Database!$A$2:$C$459, 3, FALSE)</f>
        <v>1325</v>
      </c>
      <c r="E1180" s="8">
        <f>Table1[[#This Row],[Price]]*0.75-Table1[[#This Row],[Cost per unit of resources]]</f>
        <v>963.75</v>
      </c>
      <c r="F1180" s="8">
        <f>VLOOKUP(IFERROR(VALUE(LEFT(C1180, SEARCH(" ", C1180)-1)), 0),Database!$E$2:$F$22, 2, FALSE)</f>
        <v>30</v>
      </c>
      <c r="G1180">
        <f ca="1">RANDBETWEEN(Table1[[#This Row],[Minimum Demand]]-10, Table1[[#This Row],[Maximum Demand]]+10)</f>
        <v>47</v>
      </c>
      <c r="H1180">
        <f>VLOOKUP(IFERROR(VALUE(LEFT(C1180, SEARCH(" ", C1180)-1)), 0),Database!$H$2:$I$22, 2, FALSE)</f>
        <v>33</v>
      </c>
      <c r="I1180">
        <f>VLOOKUP(IFERROR(VALUE(LEFT(C1180, SEARCH(" ", C1180)-1)), 0),Database!$K$2:$L$22, 2, FALSE)</f>
        <v>85</v>
      </c>
      <c r="J118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180">
        <f t="shared" ca="1" si="18"/>
        <v>31</v>
      </c>
    </row>
    <row r="1181" spans="1:11" x14ac:dyDescent="0.3">
      <c r="A1181" t="s">
        <v>350</v>
      </c>
      <c r="B1181" t="s">
        <v>460</v>
      </c>
      <c r="C1181" t="str">
        <f>VLOOKUP(A1181, Database!$A$2:$B$459, 2, FALSE)</f>
        <v>8 Days / 7 Nights</v>
      </c>
      <c r="D1181" s="8">
        <f>VLOOKUP(A1181, Database!$A$2:$C$459, 3, FALSE)</f>
        <v>1900</v>
      </c>
      <c r="E1181" s="8">
        <f>Table1[[#This Row],[Price]]*0.75-Table1[[#This Row],[Cost per unit of resources]]</f>
        <v>1395</v>
      </c>
      <c r="F1181" s="8">
        <f>VLOOKUP(IFERROR(VALUE(LEFT(C1181, SEARCH(" ", C1181)-1)), 0),Database!$E$2:$F$22, 2, FALSE)</f>
        <v>30</v>
      </c>
      <c r="G1181">
        <f ca="1">RANDBETWEEN(Table1[[#This Row],[Minimum Demand]]-10, Table1[[#This Row],[Maximum Demand]]+10)</f>
        <v>48</v>
      </c>
      <c r="H1181">
        <f>VLOOKUP(IFERROR(VALUE(LEFT(C1181, SEARCH(" ", C1181)-1)), 0),Database!$H$2:$I$22, 2, FALSE)</f>
        <v>33</v>
      </c>
      <c r="I1181">
        <f>VLOOKUP(IFERROR(VALUE(LEFT(C1181, SEARCH(" ", C1181)-1)), 0),Database!$K$2:$L$22, 2, FALSE)</f>
        <v>85</v>
      </c>
      <c r="J118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181">
        <f t="shared" ca="1" si="18"/>
        <v>29</v>
      </c>
    </row>
    <row r="1182" spans="1:11" x14ac:dyDescent="0.3">
      <c r="A1182" t="s">
        <v>350</v>
      </c>
      <c r="B1182" t="s">
        <v>461</v>
      </c>
      <c r="C1182" t="str">
        <f>VLOOKUP(A1182, Database!$A$2:$B$459, 2, FALSE)</f>
        <v>8 Days / 7 Nights</v>
      </c>
      <c r="D1182" s="8">
        <f>VLOOKUP(A1182, Database!$A$2:$C$459, 3, FALSE)</f>
        <v>1900</v>
      </c>
      <c r="E1182" s="8">
        <f>Table1[[#This Row],[Price]]*0.75-Table1[[#This Row],[Cost per unit of resources]]</f>
        <v>1395</v>
      </c>
      <c r="F1182" s="8">
        <f>VLOOKUP(IFERROR(VALUE(LEFT(C1182, SEARCH(" ", C1182)-1)), 0),Database!$E$2:$F$22, 2, FALSE)</f>
        <v>30</v>
      </c>
      <c r="G1182">
        <f ca="1">RANDBETWEEN(Table1[[#This Row],[Minimum Demand]]-10, Table1[[#This Row],[Maximum Demand]]+10)</f>
        <v>69</v>
      </c>
      <c r="H1182">
        <f>VLOOKUP(IFERROR(VALUE(LEFT(C1182, SEARCH(" ", C1182)-1)), 0),Database!$H$2:$I$22, 2, FALSE)</f>
        <v>33</v>
      </c>
      <c r="I1182">
        <f>VLOOKUP(IFERROR(VALUE(LEFT(C1182, SEARCH(" ", C1182)-1)), 0),Database!$K$2:$L$22, 2, FALSE)</f>
        <v>85</v>
      </c>
      <c r="J118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182">
        <f t="shared" ca="1" si="18"/>
        <v>27</v>
      </c>
    </row>
    <row r="1183" spans="1:11" x14ac:dyDescent="0.3">
      <c r="A1183" t="s">
        <v>350</v>
      </c>
      <c r="B1183" t="s">
        <v>463</v>
      </c>
      <c r="C1183" t="str">
        <f>VLOOKUP(A1183, Database!$A$2:$B$459, 2, FALSE)</f>
        <v>8 Days / 7 Nights</v>
      </c>
      <c r="D1183" s="8">
        <f>VLOOKUP(A1183, Database!$A$2:$C$459, 3, FALSE)</f>
        <v>1900</v>
      </c>
      <c r="E1183" s="8">
        <f>Table1[[#This Row],[Price]]*0.75-Table1[[#This Row],[Cost per unit of resources]]</f>
        <v>1395</v>
      </c>
      <c r="F1183" s="8">
        <f>VLOOKUP(IFERROR(VALUE(LEFT(C1183, SEARCH(" ", C1183)-1)), 0),Database!$E$2:$F$22, 2, FALSE)</f>
        <v>30</v>
      </c>
      <c r="G1183">
        <f ca="1">RANDBETWEEN(Table1[[#This Row],[Minimum Demand]]-10, Table1[[#This Row],[Maximum Demand]]+10)</f>
        <v>66</v>
      </c>
      <c r="H1183">
        <f>VLOOKUP(IFERROR(VALUE(LEFT(C1183, SEARCH(" ", C1183)-1)), 0),Database!$H$2:$I$22, 2, FALSE)</f>
        <v>33</v>
      </c>
      <c r="I1183">
        <f>VLOOKUP(IFERROR(VALUE(LEFT(C1183, SEARCH(" ", C1183)-1)), 0),Database!$K$2:$L$22, 2, FALSE)</f>
        <v>85</v>
      </c>
      <c r="J118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183">
        <f t="shared" ca="1" si="18"/>
        <v>34</v>
      </c>
    </row>
    <row r="1184" spans="1:11" x14ac:dyDescent="0.3">
      <c r="A1184" t="s">
        <v>351</v>
      </c>
      <c r="B1184" t="s">
        <v>460</v>
      </c>
      <c r="C1184" t="str">
        <f>VLOOKUP(A1184, Database!$A$2:$B$459, 2, FALSE)</f>
        <v>1 Day</v>
      </c>
      <c r="D1184" s="8">
        <f>VLOOKUP(A1184, Database!$A$2:$C$459, 3, FALSE)</f>
        <v>70</v>
      </c>
      <c r="E1184" s="8">
        <f>Table1[[#This Row],[Price]]*0.75-Table1[[#This Row],[Cost per unit of resources]]</f>
        <v>42.5</v>
      </c>
      <c r="F1184" s="8">
        <f>VLOOKUP(IFERROR(VALUE(LEFT(C1184, SEARCH(" ", C1184)-1)), 0),Database!$E$2:$F$22, 2, FALSE)</f>
        <v>10</v>
      </c>
      <c r="G1184">
        <f ca="1">RANDBETWEEN(Table1[[#This Row],[Minimum Demand]]-10, Table1[[#This Row],[Maximum Demand]]+10)</f>
        <v>57</v>
      </c>
      <c r="H1184">
        <f>VLOOKUP(IFERROR(VALUE(LEFT(C1184, SEARCH(" ", C1184)-1)), 0),Database!$H$2:$I$22, 2, FALSE)</f>
        <v>50</v>
      </c>
      <c r="I1184">
        <f>VLOOKUP(IFERROR(VALUE(LEFT(C1184, SEARCH(" ", C1184)-1)), 0),Database!$K$2:$L$22, 2, FALSE)</f>
        <v>105</v>
      </c>
      <c r="J118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184">
        <f t="shared" ca="1" si="18"/>
        <v>36</v>
      </c>
    </row>
    <row r="1185" spans="1:11" x14ac:dyDescent="0.3">
      <c r="A1185" t="s">
        <v>351</v>
      </c>
      <c r="B1185" t="s">
        <v>461</v>
      </c>
      <c r="C1185" t="str">
        <f>VLOOKUP(A1185, Database!$A$2:$B$459, 2, FALSE)</f>
        <v>1 Day</v>
      </c>
      <c r="D1185" s="8">
        <f>VLOOKUP(A1185, Database!$A$2:$C$459, 3, FALSE)</f>
        <v>70</v>
      </c>
      <c r="E1185" s="8">
        <f>Table1[[#This Row],[Price]]*0.75-Table1[[#This Row],[Cost per unit of resources]]</f>
        <v>42.5</v>
      </c>
      <c r="F1185" s="8">
        <f>VLOOKUP(IFERROR(VALUE(LEFT(C1185, SEARCH(" ", C1185)-1)), 0),Database!$E$2:$F$22, 2, FALSE)</f>
        <v>10</v>
      </c>
      <c r="G1185">
        <f ca="1">RANDBETWEEN(Table1[[#This Row],[Minimum Demand]]-10, Table1[[#This Row],[Maximum Demand]]+10)</f>
        <v>52</v>
      </c>
      <c r="H1185">
        <f>VLOOKUP(IFERROR(VALUE(LEFT(C1185, SEARCH(" ", C1185)-1)), 0),Database!$H$2:$I$22, 2, FALSE)</f>
        <v>50</v>
      </c>
      <c r="I1185">
        <f>VLOOKUP(IFERROR(VALUE(LEFT(C1185, SEARCH(" ", C1185)-1)), 0),Database!$K$2:$L$22, 2, FALSE)</f>
        <v>105</v>
      </c>
      <c r="J118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185">
        <f t="shared" ca="1" si="18"/>
        <v>21</v>
      </c>
    </row>
    <row r="1186" spans="1:11" x14ac:dyDescent="0.3">
      <c r="A1186" t="s">
        <v>351</v>
      </c>
      <c r="B1186" t="s">
        <v>462</v>
      </c>
      <c r="C1186" t="str">
        <f>VLOOKUP(A1186, Database!$A$2:$B$459, 2, FALSE)</f>
        <v>1 Day</v>
      </c>
      <c r="D1186" s="8">
        <f>VLOOKUP(A1186, Database!$A$2:$C$459, 3, FALSE)</f>
        <v>70</v>
      </c>
      <c r="E1186" s="8">
        <f>Table1[[#This Row],[Price]]*0.75-Table1[[#This Row],[Cost per unit of resources]]</f>
        <v>42.5</v>
      </c>
      <c r="F1186" s="8">
        <f>VLOOKUP(IFERROR(VALUE(LEFT(C1186, SEARCH(" ", C1186)-1)), 0),Database!$E$2:$F$22, 2, FALSE)</f>
        <v>10</v>
      </c>
      <c r="G1186">
        <f ca="1">RANDBETWEEN(Table1[[#This Row],[Minimum Demand]]-10, Table1[[#This Row],[Maximum Demand]]+10)</f>
        <v>75</v>
      </c>
      <c r="H1186">
        <f>VLOOKUP(IFERROR(VALUE(LEFT(C1186, SEARCH(" ", C1186)-1)), 0),Database!$H$2:$I$22, 2, FALSE)</f>
        <v>50</v>
      </c>
      <c r="I1186">
        <f>VLOOKUP(IFERROR(VALUE(LEFT(C1186, SEARCH(" ", C1186)-1)), 0),Database!$K$2:$L$22, 2, FALSE)</f>
        <v>105</v>
      </c>
      <c r="J118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186">
        <f t="shared" ca="1" si="18"/>
        <v>36</v>
      </c>
    </row>
    <row r="1187" spans="1:11" x14ac:dyDescent="0.3">
      <c r="A1187" t="s">
        <v>351</v>
      </c>
      <c r="B1187" t="s">
        <v>463</v>
      </c>
      <c r="C1187" t="str">
        <f>VLOOKUP(A1187, Database!$A$2:$B$459, 2, FALSE)</f>
        <v>1 Day</v>
      </c>
      <c r="D1187" s="8">
        <f>VLOOKUP(A1187, Database!$A$2:$C$459, 3, FALSE)</f>
        <v>70</v>
      </c>
      <c r="E1187" s="8">
        <f>Table1[[#This Row],[Price]]*0.75-Table1[[#This Row],[Cost per unit of resources]]</f>
        <v>42.5</v>
      </c>
      <c r="F1187" s="8">
        <f>VLOOKUP(IFERROR(VALUE(LEFT(C1187, SEARCH(" ", C1187)-1)), 0),Database!$E$2:$F$22, 2, FALSE)</f>
        <v>10</v>
      </c>
      <c r="G1187">
        <f ca="1">RANDBETWEEN(Table1[[#This Row],[Minimum Demand]]-10, Table1[[#This Row],[Maximum Demand]]+10)</f>
        <v>75</v>
      </c>
      <c r="H1187">
        <f>VLOOKUP(IFERROR(VALUE(LEFT(C1187, SEARCH(" ", C1187)-1)), 0),Database!$H$2:$I$22, 2, FALSE)</f>
        <v>50</v>
      </c>
      <c r="I1187">
        <f>VLOOKUP(IFERROR(VALUE(LEFT(C1187, SEARCH(" ", C1187)-1)), 0),Database!$K$2:$L$22, 2, FALSE)</f>
        <v>105</v>
      </c>
      <c r="J118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187">
        <f t="shared" ca="1" si="18"/>
        <v>20</v>
      </c>
    </row>
    <row r="1188" spans="1:11" x14ac:dyDescent="0.3">
      <c r="A1188" t="s">
        <v>352</v>
      </c>
      <c r="B1188" t="s">
        <v>460</v>
      </c>
      <c r="C1188" t="str">
        <f>VLOOKUP(A1188, Database!$A$2:$B$459, 2, FALSE)</f>
        <v>5 Days / 4 Nights</v>
      </c>
      <c r="D1188" s="8">
        <f>VLOOKUP(A1188, Database!$A$2:$C$459, 3, FALSE)</f>
        <v>580</v>
      </c>
      <c r="E1188" s="8">
        <f>Table1[[#This Row],[Price]]*0.75-Table1[[#This Row],[Cost per unit of resources]]</f>
        <v>415</v>
      </c>
      <c r="F1188" s="8">
        <f>VLOOKUP(IFERROR(VALUE(LEFT(C1188, SEARCH(" ", C1188)-1)), 0),Database!$E$2:$F$22, 2, FALSE)</f>
        <v>20</v>
      </c>
      <c r="G1188">
        <f ca="1">RANDBETWEEN(Table1[[#This Row],[Minimum Demand]]-10, Table1[[#This Row],[Maximum Demand]]+10)</f>
        <v>102</v>
      </c>
      <c r="H1188">
        <f>VLOOKUP(IFERROR(VALUE(LEFT(C1188, SEARCH(" ", C1188)-1)), 0),Database!$H$2:$I$22, 2, FALSE)</f>
        <v>50</v>
      </c>
      <c r="I1188">
        <f>VLOOKUP(IFERROR(VALUE(LEFT(C1188, SEARCH(" ", C1188)-1)), 0),Database!$K$2:$L$22, 2, FALSE)</f>
        <v>105</v>
      </c>
      <c r="J118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1188">
        <f t="shared" ca="1" si="18"/>
        <v>38</v>
      </c>
    </row>
    <row r="1189" spans="1:11" x14ac:dyDescent="0.3">
      <c r="A1189" t="s">
        <v>352</v>
      </c>
      <c r="B1189" t="s">
        <v>461</v>
      </c>
      <c r="C1189" t="str">
        <f>VLOOKUP(A1189, Database!$A$2:$B$459, 2, FALSE)</f>
        <v>5 Days / 4 Nights</v>
      </c>
      <c r="D1189" s="8">
        <f>VLOOKUP(A1189, Database!$A$2:$C$459, 3, FALSE)</f>
        <v>580</v>
      </c>
      <c r="E1189" s="8">
        <f>Table1[[#This Row],[Price]]*0.75-Table1[[#This Row],[Cost per unit of resources]]</f>
        <v>415</v>
      </c>
      <c r="F1189" s="8">
        <f>VLOOKUP(IFERROR(VALUE(LEFT(C1189, SEARCH(" ", C1189)-1)), 0),Database!$E$2:$F$22, 2, FALSE)</f>
        <v>20</v>
      </c>
      <c r="G1189">
        <f ca="1">RANDBETWEEN(Table1[[#This Row],[Minimum Demand]]-10, Table1[[#This Row],[Maximum Demand]]+10)</f>
        <v>84</v>
      </c>
      <c r="H1189">
        <f>VLOOKUP(IFERROR(VALUE(LEFT(C1189, SEARCH(" ", C1189)-1)), 0),Database!$H$2:$I$22, 2, FALSE)</f>
        <v>50</v>
      </c>
      <c r="I1189">
        <f>VLOOKUP(IFERROR(VALUE(LEFT(C1189, SEARCH(" ", C1189)-1)), 0),Database!$K$2:$L$22, 2, FALSE)</f>
        <v>105</v>
      </c>
      <c r="J118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189">
        <f t="shared" ca="1" si="18"/>
        <v>38</v>
      </c>
    </row>
    <row r="1190" spans="1:11" x14ac:dyDescent="0.3">
      <c r="A1190" t="s">
        <v>352</v>
      </c>
      <c r="B1190" t="s">
        <v>462</v>
      </c>
      <c r="C1190" t="str">
        <f>VLOOKUP(A1190, Database!$A$2:$B$459, 2, FALSE)</f>
        <v>5 Days / 4 Nights</v>
      </c>
      <c r="D1190" s="8">
        <f>VLOOKUP(A1190, Database!$A$2:$C$459, 3, FALSE)</f>
        <v>580</v>
      </c>
      <c r="E1190" s="8">
        <f>Table1[[#This Row],[Price]]*0.75-Table1[[#This Row],[Cost per unit of resources]]</f>
        <v>415</v>
      </c>
      <c r="F1190" s="8">
        <f>VLOOKUP(IFERROR(VALUE(LEFT(C1190, SEARCH(" ", C1190)-1)), 0),Database!$E$2:$F$22, 2, FALSE)</f>
        <v>20</v>
      </c>
      <c r="G1190">
        <f ca="1">RANDBETWEEN(Table1[[#This Row],[Minimum Demand]]-10, Table1[[#This Row],[Maximum Demand]]+10)</f>
        <v>84</v>
      </c>
      <c r="H1190">
        <f>VLOOKUP(IFERROR(VALUE(LEFT(C1190, SEARCH(" ", C1190)-1)), 0),Database!$H$2:$I$22, 2, FALSE)</f>
        <v>50</v>
      </c>
      <c r="I1190">
        <f>VLOOKUP(IFERROR(VALUE(LEFT(C1190, SEARCH(" ", C1190)-1)), 0),Database!$K$2:$L$22, 2, FALSE)</f>
        <v>105</v>
      </c>
      <c r="J119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190">
        <f t="shared" ca="1" si="18"/>
        <v>38</v>
      </c>
    </row>
    <row r="1191" spans="1:11" x14ac:dyDescent="0.3">
      <c r="A1191" t="s">
        <v>352</v>
      </c>
      <c r="B1191" t="s">
        <v>463</v>
      </c>
      <c r="C1191" t="str">
        <f>VLOOKUP(A1191, Database!$A$2:$B$459, 2, FALSE)</f>
        <v>5 Days / 4 Nights</v>
      </c>
      <c r="D1191" s="8">
        <f>VLOOKUP(A1191, Database!$A$2:$C$459, 3, FALSE)</f>
        <v>580</v>
      </c>
      <c r="E1191" s="8">
        <f>Table1[[#This Row],[Price]]*0.75-Table1[[#This Row],[Cost per unit of resources]]</f>
        <v>415</v>
      </c>
      <c r="F1191" s="8">
        <f>VLOOKUP(IFERROR(VALUE(LEFT(C1191, SEARCH(" ", C1191)-1)), 0),Database!$E$2:$F$22, 2, FALSE)</f>
        <v>20</v>
      </c>
      <c r="G1191">
        <f ca="1">RANDBETWEEN(Table1[[#This Row],[Minimum Demand]]-10, Table1[[#This Row],[Maximum Demand]]+10)</f>
        <v>114</v>
      </c>
      <c r="H1191">
        <f>VLOOKUP(IFERROR(VALUE(LEFT(C1191, SEARCH(" ", C1191)-1)), 0),Database!$H$2:$I$22, 2, FALSE)</f>
        <v>50</v>
      </c>
      <c r="I1191">
        <f>VLOOKUP(IFERROR(VALUE(LEFT(C1191, SEARCH(" ", C1191)-1)), 0),Database!$K$2:$L$22, 2, FALSE)</f>
        <v>105</v>
      </c>
      <c r="J119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191">
        <f t="shared" ca="1" si="18"/>
        <v>32</v>
      </c>
    </row>
    <row r="1192" spans="1:11" x14ac:dyDescent="0.3">
      <c r="A1192" t="s">
        <v>353</v>
      </c>
      <c r="B1192" t="s">
        <v>460</v>
      </c>
      <c r="C1192" t="str">
        <f>VLOOKUP(A1192, Database!$A$2:$B$459, 2, FALSE)</f>
        <v>9 Days / 8 Nights</v>
      </c>
      <c r="D1192" s="8">
        <f>VLOOKUP(A1192, Database!$A$2:$C$459, 3, FALSE)</f>
        <v>1435</v>
      </c>
      <c r="E1192" s="8">
        <f>Table1[[#This Row],[Price]]*0.75-Table1[[#This Row],[Cost per unit of resources]]</f>
        <v>1046.25</v>
      </c>
      <c r="F1192" s="8">
        <f>VLOOKUP(IFERROR(VALUE(LEFT(C1192, SEARCH(" ", C1192)-1)), 0),Database!$E$2:$F$22, 2, FALSE)</f>
        <v>30</v>
      </c>
      <c r="G1192">
        <f ca="1">RANDBETWEEN(Table1[[#This Row],[Minimum Demand]]-10, Table1[[#This Row],[Maximum Demand]]+10)</f>
        <v>91</v>
      </c>
      <c r="H1192">
        <f>VLOOKUP(IFERROR(VALUE(LEFT(C1192, SEARCH(" ", C1192)-1)), 0),Database!$H$2:$I$22, 2, FALSE)</f>
        <v>33</v>
      </c>
      <c r="I1192">
        <f>VLOOKUP(IFERROR(VALUE(LEFT(C1192, SEARCH(" ", C1192)-1)), 0),Database!$K$2:$L$22, 2, FALSE)</f>
        <v>85</v>
      </c>
      <c r="J119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192">
        <f t="shared" ca="1" si="18"/>
        <v>28</v>
      </c>
    </row>
    <row r="1193" spans="1:11" x14ac:dyDescent="0.3">
      <c r="A1193" t="s">
        <v>353</v>
      </c>
      <c r="B1193" t="s">
        <v>461</v>
      </c>
      <c r="C1193" t="str">
        <f>VLOOKUP(A1193, Database!$A$2:$B$459, 2, FALSE)</f>
        <v>9 Days / 8 Nights</v>
      </c>
      <c r="D1193" s="8">
        <f>VLOOKUP(A1193, Database!$A$2:$C$459, 3, FALSE)</f>
        <v>1435</v>
      </c>
      <c r="E1193" s="8">
        <f>Table1[[#This Row],[Price]]*0.75-Table1[[#This Row],[Cost per unit of resources]]</f>
        <v>1046.25</v>
      </c>
      <c r="F1193" s="8">
        <f>VLOOKUP(IFERROR(VALUE(LEFT(C1193, SEARCH(" ", C1193)-1)), 0),Database!$E$2:$F$22, 2, FALSE)</f>
        <v>30</v>
      </c>
      <c r="G1193">
        <f ca="1">RANDBETWEEN(Table1[[#This Row],[Minimum Demand]]-10, Table1[[#This Row],[Maximum Demand]]+10)</f>
        <v>67</v>
      </c>
      <c r="H1193">
        <f>VLOOKUP(IFERROR(VALUE(LEFT(C1193, SEARCH(" ", C1193)-1)), 0),Database!$H$2:$I$22, 2, FALSE)</f>
        <v>33</v>
      </c>
      <c r="I1193">
        <f>VLOOKUP(IFERROR(VALUE(LEFT(C1193, SEARCH(" ", C1193)-1)), 0),Database!$K$2:$L$22, 2, FALSE)</f>
        <v>85</v>
      </c>
      <c r="J119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193">
        <f t="shared" ca="1" si="18"/>
        <v>28</v>
      </c>
    </row>
    <row r="1194" spans="1:11" x14ac:dyDescent="0.3">
      <c r="A1194" t="s">
        <v>353</v>
      </c>
      <c r="B1194" t="s">
        <v>462</v>
      </c>
      <c r="C1194" t="str">
        <f>VLOOKUP(A1194, Database!$A$2:$B$459, 2, FALSE)</f>
        <v>9 Days / 8 Nights</v>
      </c>
      <c r="D1194" s="8">
        <f>VLOOKUP(A1194, Database!$A$2:$C$459, 3, FALSE)</f>
        <v>1435</v>
      </c>
      <c r="E1194" s="8">
        <f>Table1[[#This Row],[Price]]*0.75-Table1[[#This Row],[Cost per unit of resources]]</f>
        <v>1046.25</v>
      </c>
      <c r="F1194" s="8">
        <f>VLOOKUP(IFERROR(VALUE(LEFT(C1194, SEARCH(" ", C1194)-1)), 0),Database!$E$2:$F$22, 2, FALSE)</f>
        <v>30</v>
      </c>
      <c r="G1194">
        <f ca="1">RANDBETWEEN(Table1[[#This Row],[Minimum Demand]]-10, Table1[[#This Row],[Maximum Demand]]+10)</f>
        <v>47</v>
      </c>
      <c r="H1194">
        <f>VLOOKUP(IFERROR(VALUE(LEFT(C1194, SEARCH(" ", C1194)-1)), 0),Database!$H$2:$I$22, 2, FALSE)</f>
        <v>33</v>
      </c>
      <c r="I1194">
        <f>VLOOKUP(IFERROR(VALUE(LEFT(C1194, SEARCH(" ", C1194)-1)), 0),Database!$K$2:$L$22, 2, FALSE)</f>
        <v>85</v>
      </c>
      <c r="J119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194">
        <f t="shared" ca="1" si="18"/>
        <v>34</v>
      </c>
    </row>
    <row r="1195" spans="1:11" x14ac:dyDescent="0.3">
      <c r="A1195" t="s">
        <v>353</v>
      </c>
      <c r="B1195" t="s">
        <v>463</v>
      </c>
      <c r="C1195" t="str">
        <f>VLOOKUP(A1195, Database!$A$2:$B$459, 2, FALSE)</f>
        <v>9 Days / 8 Nights</v>
      </c>
      <c r="D1195" s="8">
        <f>VLOOKUP(A1195, Database!$A$2:$C$459, 3, FALSE)</f>
        <v>1435</v>
      </c>
      <c r="E1195" s="8">
        <f>Table1[[#This Row],[Price]]*0.75-Table1[[#This Row],[Cost per unit of resources]]</f>
        <v>1046.25</v>
      </c>
      <c r="F1195" s="8">
        <f>VLOOKUP(IFERROR(VALUE(LEFT(C1195, SEARCH(" ", C1195)-1)), 0),Database!$E$2:$F$22, 2, FALSE)</f>
        <v>30</v>
      </c>
      <c r="G1195">
        <f ca="1">RANDBETWEEN(Table1[[#This Row],[Minimum Demand]]-10, Table1[[#This Row],[Maximum Demand]]+10)</f>
        <v>95</v>
      </c>
      <c r="H1195">
        <f>VLOOKUP(IFERROR(VALUE(LEFT(C1195, SEARCH(" ", C1195)-1)), 0),Database!$H$2:$I$22, 2, FALSE)</f>
        <v>33</v>
      </c>
      <c r="I1195">
        <f>VLOOKUP(IFERROR(VALUE(LEFT(C1195, SEARCH(" ", C1195)-1)), 0),Database!$K$2:$L$22, 2, FALSE)</f>
        <v>85</v>
      </c>
      <c r="J119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195">
        <f t="shared" ca="1" si="18"/>
        <v>40</v>
      </c>
    </row>
    <row r="1196" spans="1:11" x14ac:dyDescent="0.3">
      <c r="A1196" t="s">
        <v>354</v>
      </c>
      <c r="B1196" t="s">
        <v>460</v>
      </c>
      <c r="C1196" t="str">
        <f>VLOOKUP(A1196, Database!$A$2:$B$459, 2, FALSE)</f>
        <v>1 Day</v>
      </c>
      <c r="D1196" s="8">
        <f>VLOOKUP(A1196, Database!$A$2:$C$459, 3, FALSE)</f>
        <v>110</v>
      </c>
      <c r="E1196" s="8">
        <f>Table1[[#This Row],[Price]]*0.75-Table1[[#This Row],[Cost per unit of resources]]</f>
        <v>72.5</v>
      </c>
      <c r="F1196" s="8">
        <f>VLOOKUP(IFERROR(VALUE(LEFT(C1196, SEARCH(" ", C1196)-1)), 0),Database!$E$2:$F$22, 2, FALSE)</f>
        <v>10</v>
      </c>
      <c r="G1196">
        <f ca="1">RANDBETWEEN(Table1[[#This Row],[Minimum Demand]]-10, Table1[[#This Row],[Maximum Demand]]+10)</f>
        <v>83</v>
      </c>
      <c r="H1196">
        <f>VLOOKUP(IFERROR(VALUE(LEFT(C1196, SEARCH(" ", C1196)-1)), 0),Database!$H$2:$I$22, 2, FALSE)</f>
        <v>50</v>
      </c>
      <c r="I1196">
        <f>VLOOKUP(IFERROR(VALUE(LEFT(C1196, SEARCH(" ", C1196)-1)), 0),Database!$K$2:$L$22, 2, FALSE)</f>
        <v>105</v>
      </c>
      <c r="J119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196">
        <f t="shared" ca="1" si="18"/>
        <v>23</v>
      </c>
    </row>
    <row r="1197" spans="1:11" x14ac:dyDescent="0.3">
      <c r="A1197" t="s">
        <v>354</v>
      </c>
      <c r="B1197" t="s">
        <v>461</v>
      </c>
      <c r="C1197" t="str">
        <f>VLOOKUP(A1197, Database!$A$2:$B$459, 2, FALSE)</f>
        <v>1 Day</v>
      </c>
      <c r="D1197" s="8">
        <f>VLOOKUP(A1197, Database!$A$2:$C$459, 3, FALSE)</f>
        <v>110</v>
      </c>
      <c r="E1197" s="8">
        <f>Table1[[#This Row],[Price]]*0.75-Table1[[#This Row],[Cost per unit of resources]]</f>
        <v>72.5</v>
      </c>
      <c r="F1197" s="8">
        <f>VLOOKUP(IFERROR(VALUE(LEFT(C1197, SEARCH(" ", C1197)-1)), 0),Database!$E$2:$F$22, 2, FALSE)</f>
        <v>10</v>
      </c>
      <c r="G1197">
        <f ca="1">RANDBETWEEN(Table1[[#This Row],[Minimum Demand]]-10, Table1[[#This Row],[Maximum Demand]]+10)</f>
        <v>78</v>
      </c>
      <c r="H1197">
        <f>VLOOKUP(IFERROR(VALUE(LEFT(C1197, SEARCH(" ", C1197)-1)), 0),Database!$H$2:$I$22, 2, FALSE)</f>
        <v>50</v>
      </c>
      <c r="I1197">
        <f>VLOOKUP(IFERROR(VALUE(LEFT(C1197, SEARCH(" ", C1197)-1)), 0),Database!$K$2:$L$22, 2, FALSE)</f>
        <v>105</v>
      </c>
      <c r="J119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197">
        <f t="shared" ca="1" si="18"/>
        <v>35</v>
      </c>
    </row>
    <row r="1198" spans="1:11" x14ac:dyDescent="0.3">
      <c r="A1198" t="s">
        <v>354</v>
      </c>
      <c r="B1198" t="s">
        <v>462</v>
      </c>
      <c r="C1198" t="str">
        <f>VLOOKUP(A1198, Database!$A$2:$B$459, 2, FALSE)</f>
        <v>1 Day</v>
      </c>
      <c r="D1198" s="8">
        <f>VLOOKUP(A1198, Database!$A$2:$C$459, 3, FALSE)</f>
        <v>110</v>
      </c>
      <c r="E1198" s="8">
        <f>Table1[[#This Row],[Price]]*0.75-Table1[[#This Row],[Cost per unit of resources]]</f>
        <v>72.5</v>
      </c>
      <c r="F1198" s="8">
        <f>VLOOKUP(IFERROR(VALUE(LEFT(C1198, SEARCH(" ", C1198)-1)), 0),Database!$E$2:$F$22, 2, FALSE)</f>
        <v>10</v>
      </c>
      <c r="G1198">
        <f ca="1">RANDBETWEEN(Table1[[#This Row],[Minimum Demand]]-10, Table1[[#This Row],[Maximum Demand]]+10)</f>
        <v>101</v>
      </c>
      <c r="H1198">
        <f>VLOOKUP(IFERROR(VALUE(LEFT(C1198, SEARCH(" ", C1198)-1)), 0),Database!$H$2:$I$22, 2, FALSE)</f>
        <v>50</v>
      </c>
      <c r="I1198">
        <f>VLOOKUP(IFERROR(VALUE(LEFT(C1198, SEARCH(" ", C1198)-1)), 0),Database!$K$2:$L$22, 2, FALSE)</f>
        <v>105</v>
      </c>
      <c r="J119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23</v>
      </c>
      <c r="K1198">
        <f t="shared" ca="1" si="18"/>
        <v>29</v>
      </c>
    </row>
    <row r="1199" spans="1:11" x14ac:dyDescent="0.3">
      <c r="A1199" t="s">
        <v>354</v>
      </c>
      <c r="B1199" t="s">
        <v>463</v>
      </c>
      <c r="C1199" t="str">
        <f>VLOOKUP(A1199, Database!$A$2:$B$459, 2, FALSE)</f>
        <v>1 Day</v>
      </c>
      <c r="D1199" s="8">
        <f>VLOOKUP(A1199, Database!$A$2:$C$459, 3, FALSE)</f>
        <v>110</v>
      </c>
      <c r="E1199" s="8">
        <f>Table1[[#This Row],[Price]]*0.75-Table1[[#This Row],[Cost per unit of resources]]</f>
        <v>72.5</v>
      </c>
      <c r="F1199" s="8">
        <f>VLOOKUP(IFERROR(VALUE(LEFT(C1199, SEARCH(" ", C1199)-1)), 0),Database!$E$2:$F$22, 2, FALSE)</f>
        <v>10</v>
      </c>
      <c r="G1199">
        <f ca="1">RANDBETWEEN(Table1[[#This Row],[Minimum Demand]]-10, Table1[[#This Row],[Maximum Demand]]+10)</f>
        <v>104</v>
      </c>
      <c r="H1199">
        <f>VLOOKUP(IFERROR(VALUE(LEFT(C1199, SEARCH(" ", C1199)-1)), 0),Database!$H$2:$I$22, 2, FALSE)</f>
        <v>50</v>
      </c>
      <c r="I1199">
        <f>VLOOKUP(IFERROR(VALUE(LEFT(C1199, SEARCH(" ", C1199)-1)), 0),Database!$K$2:$L$22, 2, FALSE)</f>
        <v>105</v>
      </c>
      <c r="J119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29</v>
      </c>
      <c r="K1199">
        <f t="shared" ca="1" si="18"/>
        <v>36</v>
      </c>
    </row>
    <row r="1200" spans="1:11" x14ac:dyDescent="0.3">
      <c r="A1200" t="s">
        <v>355</v>
      </c>
      <c r="B1200" t="s">
        <v>460</v>
      </c>
      <c r="C1200" t="str">
        <f>VLOOKUP(A1200, Database!$A$2:$B$459, 2, FALSE)</f>
        <v>1 Day</v>
      </c>
      <c r="D1200" s="8">
        <f>VLOOKUP(A1200, Database!$A$2:$C$459, 3, FALSE)</f>
        <v>80</v>
      </c>
      <c r="E1200" s="8">
        <f>Table1[[#This Row],[Price]]*0.75-Table1[[#This Row],[Cost per unit of resources]]</f>
        <v>50</v>
      </c>
      <c r="F1200" s="8">
        <f>VLOOKUP(IFERROR(VALUE(LEFT(C1200, SEARCH(" ", C1200)-1)), 0),Database!$E$2:$F$22, 2, FALSE)</f>
        <v>10</v>
      </c>
      <c r="G1200">
        <f ca="1">RANDBETWEEN(Table1[[#This Row],[Minimum Demand]]-10, Table1[[#This Row],[Maximum Demand]]+10)</f>
        <v>110</v>
      </c>
      <c r="H1200">
        <f>VLOOKUP(IFERROR(VALUE(LEFT(C1200, SEARCH(" ", C1200)-1)), 0),Database!$H$2:$I$22, 2, FALSE)</f>
        <v>50</v>
      </c>
      <c r="I1200">
        <f>VLOOKUP(IFERROR(VALUE(LEFT(C1200, SEARCH(" ", C1200)-1)), 0),Database!$K$2:$L$22, 2, FALSE)</f>
        <v>105</v>
      </c>
      <c r="J120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200">
        <f t="shared" ca="1" si="18"/>
        <v>37</v>
      </c>
    </row>
    <row r="1201" spans="1:11" x14ac:dyDescent="0.3">
      <c r="A1201" t="s">
        <v>355</v>
      </c>
      <c r="B1201" t="s">
        <v>461</v>
      </c>
      <c r="C1201" t="str">
        <f>VLOOKUP(A1201, Database!$A$2:$B$459, 2, FALSE)</f>
        <v>1 Day</v>
      </c>
      <c r="D1201" s="8">
        <f>VLOOKUP(A1201, Database!$A$2:$C$459, 3, FALSE)</f>
        <v>80</v>
      </c>
      <c r="E1201" s="8">
        <f>Table1[[#This Row],[Price]]*0.75-Table1[[#This Row],[Cost per unit of resources]]</f>
        <v>50</v>
      </c>
      <c r="F1201" s="8">
        <f>VLOOKUP(IFERROR(VALUE(LEFT(C1201, SEARCH(" ", C1201)-1)), 0),Database!$E$2:$F$22, 2, FALSE)</f>
        <v>10</v>
      </c>
      <c r="G1201">
        <f ca="1">RANDBETWEEN(Table1[[#This Row],[Minimum Demand]]-10, Table1[[#This Row],[Maximum Demand]]+10)</f>
        <v>101</v>
      </c>
      <c r="H1201">
        <f>VLOOKUP(IFERROR(VALUE(LEFT(C1201, SEARCH(" ", C1201)-1)), 0),Database!$H$2:$I$22, 2, FALSE)</f>
        <v>50</v>
      </c>
      <c r="I1201">
        <f>VLOOKUP(IFERROR(VALUE(LEFT(C1201, SEARCH(" ", C1201)-1)), 0),Database!$K$2:$L$22, 2, FALSE)</f>
        <v>105</v>
      </c>
      <c r="J120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29</v>
      </c>
      <c r="K1201">
        <f t="shared" ca="1" si="18"/>
        <v>36</v>
      </c>
    </row>
    <row r="1202" spans="1:11" x14ac:dyDescent="0.3">
      <c r="A1202" t="s">
        <v>355</v>
      </c>
      <c r="B1202" t="s">
        <v>462</v>
      </c>
      <c r="C1202" t="str">
        <f>VLOOKUP(A1202, Database!$A$2:$B$459, 2, FALSE)</f>
        <v>1 Day</v>
      </c>
      <c r="D1202" s="8">
        <f>VLOOKUP(A1202, Database!$A$2:$C$459, 3, FALSE)</f>
        <v>80</v>
      </c>
      <c r="E1202" s="8">
        <f>Table1[[#This Row],[Price]]*0.75-Table1[[#This Row],[Cost per unit of resources]]</f>
        <v>50</v>
      </c>
      <c r="F1202" s="8">
        <f>VLOOKUP(IFERROR(VALUE(LEFT(C1202, SEARCH(" ", C1202)-1)), 0),Database!$E$2:$F$22, 2, FALSE)</f>
        <v>10</v>
      </c>
      <c r="G1202">
        <f ca="1">RANDBETWEEN(Table1[[#This Row],[Minimum Demand]]-10, Table1[[#This Row],[Maximum Demand]]+10)</f>
        <v>96</v>
      </c>
      <c r="H1202">
        <f>VLOOKUP(IFERROR(VALUE(LEFT(C1202, SEARCH(" ", C1202)-1)), 0),Database!$H$2:$I$22, 2, FALSE)</f>
        <v>50</v>
      </c>
      <c r="I1202">
        <f>VLOOKUP(IFERROR(VALUE(LEFT(C1202, SEARCH(" ", C1202)-1)), 0),Database!$K$2:$L$22, 2, FALSE)</f>
        <v>105</v>
      </c>
      <c r="J120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27</v>
      </c>
      <c r="K1202">
        <f t="shared" ca="1" si="18"/>
        <v>34</v>
      </c>
    </row>
    <row r="1203" spans="1:11" x14ac:dyDescent="0.3">
      <c r="A1203" t="s">
        <v>355</v>
      </c>
      <c r="B1203" t="s">
        <v>463</v>
      </c>
      <c r="C1203" t="str">
        <f>VLOOKUP(A1203, Database!$A$2:$B$459, 2, FALSE)</f>
        <v>1 Day</v>
      </c>
      <c r="D1203" s="8">
        <f>VLOOKUP(A1203, Database!$A$2:$C$459, 3, FALSE)</f>
        <v>80</v>
      </c>
      <c r="E1203" s="8">
        <f>Table1[[#This Row],[Price]]*0.75-Table1[[#This Row],[Cost per unit of resources]]</f>
        <v>50</v>
      </c>
      <c r="F1203" s="8">
        <f>VLOOKUP(IFERROR(VALUE(LEFT(C1203, SEARCH(" ", C1203)-1)), 0),Database!$E$2:$F$22, 2, FALSE)</f>
        <v>10</v>
      </c>
      <c r="G1203">
        <f ca="1">RANDBETWEEN(Table1[[#This Row],[Minimum Demand]]-10, Table1[[#This Row],[Maximum Demand]]+10)</f>
        <v>99</v>
      </c>
      <c r="H1203">
        <f>VLOOKUP(IFERROR(VALUE(LEFT(C1203, SEARCH(" ", C1203)-1)), 0),Database!$H$2:$I$22, 2, FALSE)</f>
        <v>50</v>
      </c>
      <c r="I1203">
        <f>VLOOKUP(IFERROR(VALUE(LEFT(C1203, SEARCH(" ", C1203)-1)), 0),Database!$K$2:$L$22, 2, FALSE)</f>
        <v>105</v>
      </c>
      <c r="J120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19</v>
      </c>
      <c r="K1203">
        <f t="shared" ca="1" si="18"/>
        <v>24</v>
      </c>
    </row>
    <row r="1204" spans="1:11" x14ac:dyDescent="0.3">
      <c r="A1204" t="s">
        <v>356</v>
      </c>
      <c r="B1204" t="s">
        <v>460</v>
      </c>
      <c r="C1204" t="str">
        <f>VLOOKUP(A1204, Database!$A$2:$B$459, 2, FALSE)</f>
        <v>5 Days / 4 Nights</v>
      </c>
      <c r="D1204" s="8">
        <f>VLOOKUP(A1204, Database!$A$2:$C$459, 3, FALSE)</f>
        <v>590</v>
      </c>
      <c r="E1204" s="8">
        <f>Table1[[#This Row],[Price]]*0.75-Table1[[#This Row],[Cost per unit of resources]]</f>
        <v>422.5</v>
      </c>
      <c r="F1204" s="8">
        <f>VLOOKUP(IFERROR(VALUE(LEFT(C1204, SEARCH(" ", C1204)-1)), 0),Database!$E$2:$F$22, 2, FALSE)</f>
        <v>20</v>
      </c>
      <c r="G1204">
        <f ca="1">RANDBETWEEN(Table1[[#This Row],[Minimum Demand]]-10, Table1[[#This Row],[Maximum Demand]]+10)</f>
        <v>41</v>
      </c>
      <c r="H1204">
        <f>VLOOKUP(IFERROR(VALUE(LEFT(C1204, SEARCH(" ", C1204)-1)), 0),Database!$H$2:$I$22, 2, FALSE)</f>
        <v>50</v>
      </c>
      <c r="I1204">
        <f>VLOOKUP(IFERROR(VALUE(LEFT(C1204, SEARCH(" ", C1204)-1)), 0),Database!$K$2:$L$22, 2, FALSE)</f>
        <v>105</v>
      </c>
      <c r="J120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204">
        <f t="shared" ca="1" si="18"/>
        <v>29</v>
      </c>
    </row>
    <row r="1205" spans="1:11" x14ac:dyDescent="0.3">
      <c r="A1205" t="s">
        <v>356</v>
      </c>
      <c r="B1205" t="s">
        <v>461</v>
      </c>
      <c r="C1205" t="str">
        <f>VLOOKUP(A1205, Database!$A$2:$B$459, 2, FALSE)</f>
        <v>5 Days / 4 Nights</v>
      </c>
      <c r="D1205" s="8">
        <f>VLOOKUP(A1205, Database!$A$2:$C$459, 3, FALSE)</f>
        <v>590</v>
      </c>
      <c r="E1205" s="8">
        <f>Table1[[#This Row],[Price]]*0.75-Table1[[#This Row],[Cost per unit of resources]]</f>
        <v>422.5</v>
      </c>
      <c r="F1205" s="8">
        <f>VLOOKUP(IFERROR(VALUE(LEFT(C1205, SEARCH(" ", C1205)-1)), 0),Database!$E$2:$F$22, 2, FALSE)</f>
        <v>20</v>
      </c>
      <c r="G1205">
        <f ca="1">RANDBETWEEN(Table1[[#This Row],[Minimum Demand]]-10, Table1[[#This Row],[Maximum Demand]]+10)</f>
        <v>64</v>
      </c>
      <c r="H1205">
        <f>VLOOKUP(IFERROR(VALUE(LEFT(C1205, SEARCH(" ", C1205)-1)), 0),Database!$H$2:$I$22, 2, FALSE)</f>
        <v>50</v>
      </c>
      <c r="I1205">
        <f>VLOOKUP(IFERROR(VALUE(LEFT(C1205, SEARCH(" ", C1205)-1)), 0),Database!$K$2:$L$22, 2, FALSE)</f>
        <v>105</v>
      </c>
      <c r="J120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205">
        <f t="shared" ca="1" si="18"/>
        <v>30</v>
      </c>
    </row>
    <row r="1206" spans="1:11" x14ac:dyDescent="0.3">
      <c r="A1206" t="s">
        <v>356</v>
      </c>
      <c r="B1206" t="s">
        <v>462</v>
      </c>
      <c r="C1206" t="str">
        <f>VLOOKUP(A1206, Database!$A$2:$B$459, 2, FALSE)</f>
        <v>5 Days / 4 Nights</v>
      </c>
      <c r="D1206" s="8">
        <f>VLOOKUP(A1206, Database!$A$2:$C$459, 3, FALSE)</f>
        <v>590</v>
      </c>
      <c r="E1206" s="8">
        <f>Table1[[#This Row],[Price]]*0.75-Table1[[#This Row],[Cost per unit of resources]]</f>
        <v>422.5</v>
      </c>
      <c r="F1206" s="8">
        <f>VLOOKUP(IFERROR(VALUE(LEFT(C1206, SEARCH(" ", C1206)-1)), 0),Database!$E$2:$F$22, 2, FALSE)</f>
        <v>20</v>
      </c>
      <c r="G1206">
        <f ca="1">RANDBETWEEN(Table1[[#This Row],[Minimum Demand]]-10, Table1[[#This Row],[Maximum Demand]]+10)</f>
        <v>99</v>
      </c>
      <c r="H1206">
        <f>VLOOKUP(IFERROR(VALUE(LEFT(C1206, SEARCH(" ", C1206)-1)), 0),Database!$H$2:$I$22, 2, FALSE)</f>
        <v>50</v>
      </c>
      <c r="I1206">
        <f>VLOOKUP(IFERROR(VALUE(LEFT(C1206, SEARCH(" ", C1206)-1)), 0),Database!$K$2:$L$22, 2, FALSE)</f>
        <v>105</v>
      </c>
      <c r="J120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1206">
        <f t="shared" ca="1" si="18"/>
        <v>32</v>
      </c>
    </row>
    <row r="1207" spans="1:11" x14ac:dyDescent="0.3">
      <c r="A1207" t="s">
        <v>356</v>
      </c>
      <c r="B1207" t="s">
        <v>463</v>
      </c>
      <c r="C1207" t="str">
        <f>VLOOKUP(A1207, Database!$A$2:$B$459, 2, FALSE)</f>
        <v>5 Days / 4 Nights</v>
      </c>
      <c r="D1207" s="8">
        <f>VLOOKUP(A1207, Database!$A$2:$C$459, 3, FALSE)</f>
        <v>590</v>
      </c>
      <c r="E1207" s="8">
        <f>Table1[[#This Row],[Price]]*0.75-Table1[[#This Row],[Cost per unit of resources]]</f>
        <v>422.5</v>
      </c>
      <c r="F1207" s="8">
        <f>VLOOKUP(IFERROR(VALUE(LEFT(C1207, SEARCH(" ", C1207)-1)), 0),Database!$E$2:$F$22, 2, FALSE)</f>
        <v>20</v>
      </c>
      <c r="G1207">
        <f ca="1">RANDBETWEEN(Table1[[#This Row],[Minimum Demand]]-10, Table1[[#This Row],[Maximum Demand]]+10)</f>
        <v>112</v>
      </c>
      <c r="H1207">
        <f>VLOOKUP(IFERROR(VALUE(LEFT(C1207, SEARCH(" ", C1207)-1)), 0),Database!$H$2:$I$22, 2, FALSE)</f>
        <v>50</v>
      </c>
      <c r="I1207">
        <f>VLOOKUP(IFERROR(VALUE(LEFT(C1207, SEARCH(" ", C1207)-1)), 0),Database!$K$2:$L$22, 2, FALSE)</f>
        <v>105</v>
      </c>
      <c r="J120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207">
        <f t="shared" ca="1" si="18"/>
        <v>29</v>
      </c>
    </row>
    <row r="1208" spans="1:11" x14ac:dyDescent="0.3">
      <c r="A1208" t="s">
        <v>357</v>
      </c>
      <c r="B1208" t="s">
        <v>460</v>
      </c>
      <c r="C1208" t="str">
        <f>VLOOKUP(A1208, Database!$A$2:$B$459, 2, FALSE)</f>
        <v>6 Days / 5 Nights</v>
      </c>
      <c r="D1208" s="8">
        <f>VLOOKUP(A1208, Database!$A$2:$C$459, 3, FALSE)</f>
        <v>720</v>
      </c>
      <c r="E1208" s="8">
        <f>Table1[[#This Row],[Price]]*0.75-Table1[[#This Row],[Cost per unit of resources]]</f>
        <v>520</v>
      </c>
      <c r="F1208" s="8">
        <f>VLOOKUP(IFERROR(VALUE(LEFT(C1208, SEARCH(" ", C1208)-1)), 0),Database!$E$2:$F$22, 2, FALSE)</f>
        <v>20</v>
      </c>
      <c r="G1208">
        <f ca="1">RANDBETWEEN(Table1[[#This Row],[Minimum Demand]]-10, Table1[[#This Row],[Maximum Demand]]+10)</f>
        <v>103</v>
      </c>
      <c r="H1208">
        <f>VLOOKUP(IFERROR(VALUE(LEFT(C1208, SEARCH(" ", C1208)-1)), 0),Database!$H$2:$I$22, 2, FALSE)</f>
        <v>50</v>
      </c>
      <c r="I1208">
        <f>VLOOKUP(IFERROR(VALUE(LEFT(C1208, SEARCH(" ", C1208)-1)), 0),Database!$K$2:$L$22, 2, FALSE)</f>
        <v>105</v>
      </c>
      <c r="J120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24</v>
      </c>
      <c r="K1208">
        <f t="shared" ca="1" si="18"/>
        <v>30</v>
      </c>
    </row>
    <row r="1209" spans="1:11" x14ac:dyDescent="0.3">
      <c r="A1209" t="s">
        <v>357</v>
      </c>
      <c r="B1209" t="s">
        <v>461</v>
      </c>
      <c r="C1209" t="str">
        <f>VLOOKUP(A1209, Database!$A$2:$B$459, 2, FALSE)</f>
        <v>6 Days / 5 Nights</v>
      </c>
      <c r="D1209" s="8">
        <f>VLOOKUP(A1209, Database!$A$2:$C$459, 3, FALSE)</f>
        <v>720</v>
      </c>
      <c r="E1209" s="8">
        <f>Table1[[#This Row],[Price]]*0.75-Table1[[#This Row],[Cost per unit of resources]]</f>
        <v>520</v>
      </c>
      <c r="F1209" s="8">
        <f>VLOOKUP(IFERROR(VALUE(LEFT(C1209, SEARCH(" ", C1209)-1)), 0),Database!$E$2:$F$22, 2, FALSE)</f>
        <v>20</v>
      </c>
      <c r="G1209">
        <f ca="1">RANDBETWEEN(Table1[[#This Row],[Minimum Demand]]-10, Table1[[#This Row],[Maximum Demand]]+10)</f>
        <v>44</v>
      </c>
      <c r="H1209">
        <f>VLOOKUP(IFERROR(VALUE(LEFT(C1209, SEARCH(" ", C1209)-1)), 0),Database!$H$2:$I$22, 2, FALSE)</f>
        <v>50</v>
      </c>
      <c r="I1209">
        <f>VLOOKUP(IFERROR(VALUE(LEFT(C1209, SEARCH(" ", C1209)-1)), 0),Database!$K$2:$L$22, 2, FALSE)</f>
        <v>105</v>
      </c>
      <c r="J120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209">
        <f t="shared" ca="1" si="18"/>
        <v>31</v>
      </c>
    </row>
    <row r="1210" spans="1:11" x14ac:dyDescent="0.3">
      <c r="A1210" t="s">
        <v>357</v>
      </c>
      <c r="B1210" t="s">
        <v>462</v>
      </c>
      <c r="C1210" t="str">
        <f>VLOOKUP(A1210, Database!$A$2:$B$459, 2, FALSE)</f>
        <v>6 Days / 5 Nights</v>
      </c>
      <c r="D1210" s="8">
        <f>VLOOKUP(A1210, Database!$A$2:$C$459, 3, FALSE)</f>
        <v>720</v>
      </c>
      <c r="E1210" s="8">
        <f>Table1[[#This Row],[Price]]*0.75-Table1[[#This Row],[Cost per unit of resources]]</f>
        <v>520</v>
      </c>
      <c r="F1210" s="8">
        <f>VLOOKUP(IFERROR(VALUE(LEFT(C1210, SEARCH(" ", C1210)-1)), 0),Database!$E$2:$F$22, 2, FALSE)</f>
        <v>20</v>
      </c>
      <c r="G1210">
        <f ca="1">RANDBETWEEN(Table1[[#This Row],[Minimum Demand]]-10, Table1[[#This Row],[Maximum Demand]]+10)</f>
        <v>62</v>
      </c>
      <c r="H1210">
        <f>VLOOKUP(IFERROR(VALUE(LEFT(C1210, SEARCH(" ", C1210)-1)), 0),Database!$H$2:$I$22, 2, FALSE)</f>
        <v>50</v>
      </c>
      <c r="I1210">
        <f>VLOOKUP(IFERROR(VALUE(LEFT(C1210, SEARCH(" ", C1210)-1)), 0),Database!$K$2:$L$22, 2, FALSE)</f>
        <v>105</v>
      </c>
      <c r="J121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210">
        <f t="shared" ca="1" si="18"/>
        <v>39</v>
      </c>
    </row>
    <row r="1211" spans="1:11" x14ac:dyDescent="0.3">
      <c r="A1211" t="s">
        <v>357</v>
      </c>
      <c r="B1211" t="s">
        <v>463</v>
      </c>
      <c r="C1211" t="str">
        <f>VLOOKUP(A1211, Database!$A$2:$B$459, 2, FALSE)</f>
        <v>6 Days / 5 Nights</v>
      </c>
      <c r="D1211" s="8">
        <f>VLOOKUP(A1211, Database!$A$2:$C$459, 3, FALSE)</f>
        <v>720</v>
      </c>
      <c r="E1211" s="8">
        <f>Table1[[#This Row],[Price]]*0.75-Table1[[#This Row],[Cost per unit of resources]]</f>
        <v>520</v>
      </c>
      <c r="F1211" s="8">
        <f>VLOOKUP(IFERROR(VALUE(LEFT(C1211, SEARCH(" ", C1211)-1)), 0),Database!$E$2:$F$22, 2, FALSE)</f>
        <v>20</v>
      </c>
      <c r="G1211">
        <f ca="1">RANDBETWEEN(Table1[[#This Row],[Minimum Demand]]-10, Table1[[#This Row],[Maximum Demand]]+10)</f>
        <v>114</v>
      </c>
      <c r="H1211">
        <f>VLOOKUP(IFERROR(VALUE(LEFT(C1211, SEARCH(" ", C1211)-1)), 0),Database!$H$2:$I$22, 2, FALSE)</f>
        <v>50</v>
      </c>
      <c r="I1211">
        <f>VLOOKUP(IFERROR(VALUE(LEFT(C1211, SEARCH(" ", C1211)-1)), 0),Database!$K$2:$L$22, 2, FALSE)</f>
        <v>105</v>
      </c>
      <c r="J121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211">
        <f t="shared" ca="1" si="18"/>
        <v>28</v>
      </c>
    </row>
    <row r="1212" spans="1:11" x14ac:dyDescent="0.3">
      <c r="A1212" t="s">
        <v>358</v>
      </c>
      <c r="B1212" t="s">
        <v>460</v>
      </c>
      <c r="C1212" t="str">
        <f>VLOOKUP(A1212, Database!$A$2:$B$459, 2, FALSE)</f>
        <v>7 Days / 6 Nights</v>
      </c>
      <c r="D1212" s="8">
        <f>VLOOKUP(A1212, Database!$A$2:$C$459, 3, FALSE)</f>
        <v>1045</v>
      </c>
      <c r="E1212" s="8">
        <f>Table1[[#This Row],[Price]]*0.75-Table1[[#This Row],[Cost per unit of resources]]</f>
        <v>763.75</v>
      </c>
      <c r="F1212" s="8">
        <f>VLOOKUP(IFERROR(VALUE(LEFT(C1212, SEARCH(" ", C1212)-1)), 0),Database!$E$2:$F$22, 2, FALSE)</f>
        <v>20</v>
      </c>
      <c r="G1212">
        <f ca="1">RANDBETWEEN(Table1[[#This Row],[Minimum Demand]]-10, Table1[[#This Row],[Maximum Demand]]+10)</f>
        <v>88</v>
      </c>
      <c r="H1212">
        <f>VLOOKUP(IFERROR(VALUE(LEFT(C1212, SEARCH(" ", C1212)-1)), 0),Database!$H$2:$I$22, 2, FALSE)</f>
        <v>33</v>
      </c>
      <c r="I1212">
        <f>VLOOKUP(IFERROR(VALUE(LEFT(C1212, SEARCH(" ", C1212)-1)), 0),Database!$K$2:$L$22, 2, FALSE)</f>
        <v>85</v>
      </c>
      <c r="J121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212">
        <f t="shared" ca="1" si="18"/>
        <v>35</v>
      </c>
    </row>
    <row r="1213" spans="1:11" x14ac:dyDescent="0.3">
      <c r="A1213" t="s">
        <v>358</v>
      </c>
      <c r="B1213" t="s">
        <v>461</v>
      </c>
      <c r="C1213" t="str">
        <f>VLOOKUP(A1213, Database!$A$2:$B$459, 2, FALSE)</f>
        <v>7 Days / 6 Nights</v>
      </c>
      <c r="D1213" s="8">
        <f>VLOOKUP(A1213, Database!$A$2:$C$459, 3, FALSE)</f>
        <v>1045</v>
      </c>
      <c r="E1213" s="8">
        <f>Table1[[#This Row],[Price]]*0.75-Table1[[#This Row],[Cost per unit of resources]]</f>
        <v>763.75</v>
      </c>
      <c r="F1213" s="8">
        <f>VLOOKUP(IFERROR(VALUE(LEFT(C1213, SEARCH(" ", C1213)-1)), 0),Database!$E$2:$F$22, 2, FALSE)</f>
        <v>20</v>
      </c>
      <c r="G1213">
        <f ca="1">RANDBETWEEN(Table1[[#This Row],[Minimum Demand]]-10, Table1[[#This Row],[Maximum Demand]]+10)</f>
        <v>43</v>
      </c>
      <c r="H1213">
        <f>VLOOKUP(IFERROR(VALUE(LEFT(C1213, SEARCH(" ", C1213)-1)), 0),Database!$H$2:$I$22, 2, FALSE)</f>
        <v>33</v>
      </c>
      <c r="I1213">
        <f>VLOOKUP(IFERROR(VALUE(LEFT(C1213, SEARCH(" ", C1213)-1)), 0),Database!$K$2:$L$22, 2, FALSE)</f>
        <v>85</v>
      </c>
      <c r="J121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213">
        <f t="shared" ca="1" si="18"/>
        <v>20</v>
      </c>
    </row>
    <row r="1214" spans="1:11" x14ac:dyDescent="0.3">
      <c r="A1214" t="s">
        <v>358</v>
      </c>
      <c r="B1214" t="s">
        <v>462</v>
      </c>
      <c r="C1214" t="str">
        <f>VLOOKUP(A1214, Database!$A$2:$B$459, 2, FALSE)</f>
        <v>7 Days / 6 Nights</v>
      </c>
      <c r="D1214" s="8">
        <f>VLOOKUP(A1214, Database!$A$2:$C$459, 3, FALSE)</f>
        <v>1045</v>
      </c>
      <c r="E1214" s="8">
        <f>Table1[[#This Row],[Price]]*0.75-Table1[[#This Row],[Cost per unit of resources]]</f>
        <v>763.75</v>
      </c>
      <c r="F1214" s="8">
        <f>VLOOKUP(IFERROR(VALUE(LEFT(C1214, SEARCH(" ", C1214)-1)), 0),Database!$E$2:$F$22, 2, FALSE)</f>
        <v>20</v>
      </c>
      <c r="G1214">
        <f ca="1">RANDBETWEEN(Table1[[#This Row],[Minimum Demand]]-10, Table1[[#This Row],[Maximum Demand]]+10)</f>
        <v>30</v>
      </c>
      <c r="H1214">
        <f>VLOOKUP(IFERROR(VALUE(LEFT(C1214, SEARCH(" ", C1214)-1)), 0),Database!$H$2:$I$22, 2, FALSE)</f>
        <v>33</v>
      </c>
      <c r="I1214">
        <f>VLOOKUP(IFERROR(VALUE(LEFT(C1214, SEARCH(" ", C1214)-1)), 0),Database!$K$2:$L$22, 2, FALSE)</f>
        <v>85</v>
      </c>
      <c r="J121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214">
        <f t="shared" ca="1" si="18"/>
        <v>36</v>
      </c>
    </row>
    <row r="1215" spans="1:11" x14ac:dyDescent="0.3">
      <c r="A1215" t="s">
        <v>358</v>
      </c>
      <c r="B1215" t="s">
        <v>463</v>
      </c>
      <c r="C1215" t="str">
        <f>VLOOKUP(A1215, Database!$A$2:$B$459, 2, FALSE)</f>
        <v>7 Days / 6 Nights</v>
      </c>
      <c r="D1215" s="8">
        <f>VLOOKUP(A1215, Database!$A$2:$C$459, 3, FALSE)</f>
        <v>1045</v>
      </c>
      <c r="E1215" s="8">
        <f>Table1[[#This Row],[Price]]*0.75-Table1[[#This Row],[Cost per unit of resources]]</f>
        <v>763.75</v>
      </c>
      <c r="F1215" s="8">
        <f>VLOOKUP(IFERROR(VALUE(LEFT(C1215, SEARCH(" ", C1215)-1)), 0),Database!$E$2:$F$22, 2, FALSE)</f>
        <v>20</v>
      </c>
      <c r="G1215">
        <f ca="1">RANDBETWEEN(Table1[[#This Row],[Minimum Demand]]-10, Table1[[#This Row],[Maximum Demand]]+10)</f>
        <v>37</v>
      </c>
      <c r="H1215">
        <f>VLOOKUP(IFERROR(VALUE(LEFT(C1215, SEARCH(" ", C1215)-1)), 0),Database!$H$2:$I$22, 2, FALSE)</f>
        <v>33</v>
      </c>
      <c r="I1215">
        <f>VLOOKUP(IFERROR(VALUE(LEFT(C1215, SEARCH(" ", C1215)-1)), 0),Database!$K$2:$L$22, 2, FALSE)</f>
        <v>85</v>
      </c>
      <c r="J121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215">
        <f t="shared" ca="1" si="18"/>
        <v>35</v>
      </c>
    </row>
    <row r="1216" spans="1:11" x14ac:dyDescent="0.3">
      <c r="A1216" t="s">
        <v>359</v>
      </c>
      <c r="B1216" t="s">
        <v>460</v>
      </c>
      <c r="C1216" t="str">
        <f>VLOOKUP(A1216, Database!$A$2:$B$459, 2, FALSE)</f>
        <v>8 Days / 7 Nights</v>
      </c>
      <c r="D1216" s="8">
        <f>VLOOKUP(A1216, Database!$A$2:$C$459, 3, FALSE)</f>
        <v>1230</v>
      </c>
      <c r="E1216" s="8">
        <f>Table1[[#This Row],[Price]]*0.75-Table1[[#This Row],[Cost per unit of resources]]</f>
        <v>892.5</v>
      </c>
      <c r="F1216" s="8">
        <f>VLOOKUP(IFERROR(VALUE(LEFT(C1216, SEARCH(" ", C1216)-1)), 0),Database!$E$2:$F$22, 2, FALSE)</f>
        <v>30</v>
      </c>
      <c r="G1216">
        <f ca="1">RANDBETWEEN(Table1[[#This Row],[Minimum Demand]]-10, Table1[[#This Row],[Maximum Demand]]+10)</f>
        <v>44</v>
      </c>
      <c r="H1216">
        <f>VLOOKUP(IFERROR(VALUE(LEFT(C1216, SEARCH(" ", C1216)-1)), 0),Database!$H$2:$I$22, 2, FALSE)</f>
        <v>33</v>
      </c>
      <c r="I1216">
        <f>VLOOKUP(IFERROR(VALUE(LEFT(C1216, SEARCH(" ", C1216)-1)), 0),Database!$K$2:$L$22, 2, FALSE)</f>
        <v>85</v>
      </c>
      <c r="J121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216">
        <f t="shared" ca="1" si="18"/>
        <v>36</v>
      </c>
    </row>
    <row r="1217" spans="1:11" x14ac:dyDescent="0.3">
      <c r="A1217" t="s">
        <v>359</v>
      </c>
      <c r="B1217" t="s">
        <v>461</v>
      </c>
      <c r="C1217" t="str">
        <f>VLOOKUP(A1217, Database!$A$2:$B$459, 2, FALSE)</f>
        <v>8 Days / 7 Nights</v>
      </c>
      <c r="D1217" s="8">
        <f>VLOOKUP(A1217, Database!$A$2:$C$459, 3, FALSE)</f>
        <v>1230</v>
      </c>
      <c r="E1217" s="8">
        <f>Table1[[#This Row],[Price]]*0.75-Table1[[#This Row],[Cost per unit of resources]]</f>
        <v>892.5</v>
      </c>
      <c r="F1217" s="8">
        <f>VLOOKUP(IFERROR(VALUE(LEFT(C1217, SEARCH(" ", C1217)-1)), 0),Database!$E$2:$F$22, 2, FALSE)</f>
        <v>30</v>
      </c>
      <c r="G1217">
        <f ca="1">RANDBETWEEN(Table1[[#This Row],[Minimum Demand]]-10, Table1[[#This Row],[Maximum Demand]]+10)</f>
        <v>77</v>
      </c>
      <c r="H1217">
        <f>VLOOKUP(IFERROR(VALUE(LEFT(C1217, SEARCH(" ", C1217)-1)), 0),Database!$H$2:$I$22, 2, FALSE)</f>
        <v>33</v>
      </c>
      <c r="I1217">
        <f>VLOOKUP(IFERROR(VALUE(LEFT(C1217, SEARCH(" ", C1217)-1)), 0),Database!$K$2:$L$22, 2, FALSE)</f>
        <v>85</v>
      </c>
      <c r="J121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31</v>
      </c>
      <c r="K1217">
        <f t="shared" ca="1" si="18"/>
        <v>39</v>
      </c>
    </row>
    <row r="1218" spans="1:11" x14ac:dyDescent="0.3">
      <c r="A1218" t="s">
        <v>359</v>
      </c>
      <c r="B1218" t="s">
        <v>462</v>
      </c>
      <c r="C1218" t="str">
        <f>VLOOKUP(A1218, Database!$A$2:$B$459, 2, FALSE)</f>
        <v>8 Days / 7 Nights</v>
      </c>
      <c r="D1218" s="8">
        <f>VLOOKUP(A1218, Database!$A$2:$C$459, 3, FALSE)</f>
        <v>1230</v>
      </c>
      <c r="E1218" s="8">
        <f>Table1[[#This Row],[Price]]*0.75-Table1[[#This Row],[Cost per unit of resources]]</f>
        <v>892.5</v>
      </c>
      <c r="F1218" s="8">
        <f>VLOOKUP(IFERROR(VALUE(LEFT(C1218, SEARCH(" ", C1218)-1)), 0),Database!$E$2:$F$22, 2, FALSE)</f>
        <v>30</v>
      </c>
      <c r="G1218">
        <f ca="1">RANDBETWEEN(Table1[[#This Row],[Minimum Demand]]-10, Table1[[#This Row],[Maximum Demand]]+10)</f>
        <v>28</v>
      </c>
      <c r="H1218">
        <f>VLOOKUP(IFERROR(VALUE(LEFT(C1218, SEARCH(" ", C1218)-1)), 0),Database!$H$2:$I$22, 2, FALSE)</f>
        <v>33</v>
      </c>
      <c r="I1218">
        <f>VLOOKUP(IFERROR(VALUE(LEFT(C1218, SEARCH(" ", C1218)-1)), 0),Database!$K$2:$L$22, 2, FALSE)</f>
        <v>85</v>
      </c>
      <c r="J121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218">
        <f t="shared" ref="K1218:K1281" ca="1" si="19">RANDBETWEEN(20, 40)</f>
        <v>20</v>
      </c>
    </row>
    <row r="1219" spans="1:11" x14ac:dyDescent="0.3">
      <c r="A1219" t="s">
        <v>359</v>
      </c>
      <c r="B1219" t="s">
        <v>463</v>
      </c>
      <c r="C1219" t="str">
        <f>VLOOKUP(A1219, Database!$A$2:$B$459, 2, FALSE)</f>
        <v>8 Days / 7 Nights</v>
      </c>
      <c r="D1219" s="8">
        <f>VLOOKUP(A1219, Database!$A$2:$C$459, 3, FALSE)</f>
        <v>1230</v>
      </c>
      <c r="E1219" s="8">
        <f>Table1[[#This Row],[Price]]*0.75-Table1[[#This Row],[Cost per unit of resources]]</f>
        <v>892.5</v>
      </c>
      <c r="F1219" s="8">
        <f>VLOOKUP(IFERROR(VALUE(LEFT(C1219, SEARCH(" ", C1219)-1)), 0),Database!$E$2:$F$22, 2, FALSE)</f>
        <v>30</v>
      </c>
      <c r="G1219">
        <f ca="1">RANDBETWEEN(Table1[[#This Row],[Minimum Demand]]-10, Table1[[#This Row],[Maximum Demand]]+10)</f>
        <v>83</v>
      </c>
      <c r="H1219">
        <f>VLOOKUP(IFERROR(VALUE(LEFT(C1219, SEARCH(" ", C1219)-1)), 0),Database!$H$2:$I$22, 2, FALSE)</f>
        <v>33</v>
      </c>
      <c r="I1219">
        <f>VLOOKUP(IFERROR(VALUE(LEFT(C1219, SEARCH(" ", C1219)-1)), 0),Database!$K$2:$L$22, 2, FALSE)</f>
        <v>85</v>
      </c>
      <c r="J121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1219">
        <f t="shared" ca="1" si="19"/>
        <v>37</v>
      </c>
    </row>
    <row r="1220" spans="1:11" x14ac:dyDescent="0.3">
      <c r="A1220" t="s">
        <v>360</v>
      </c>
      <c r="B1220" t="s">
        <v>460</v>
      </c>
      <c r="C1220" t="str">
        <f>VLOOKUP(A1220, Database!$A$2:$B$459, 2, FALSE)</f>
        <v>9 Days / 8 Nights</v>
      </c>
      <c r="D1220" s="8">
        <f>VLOOKUP(A1220, Database!$A$2:$C$459, 3, FALSE)</f>
        <v>1365</v>
      </c>
      <c r="E1220" s="8">
        <f>Table1[[#This Row],[Price]]*0.75-Table1[[#This Row],[Cost per unit of resources]]</f>
        <v>993.75</v>
      </c>
      <c r="F1220" s="8">
        <f>VLOOKUP(IFERROR(VALUE(LEFT(C1220, SEARCH(" ", C1220)-1)), 0),Database!$E$2:$F$22, 2, FALSE)</f>
        <v>30</v>
      </c>
      <c r="G1220">
        <f ca="1">RANDBETWEEN(Table1[[#This Row],[Minimum Demand]]-10, Table1[[#This Row],[Maximum Demand]]+10)</f>
        <v>70</v>
      </c>
      <c r="H1220">
        <f>VLOOKUP(IFERROR(VALUE(LEFT(C1220, SEARCH(" ", C1220)-1)), 0),Database!$H$2:$I$22, 2, FALSE)</f>
        <v>33</v>
      </c>
      <c r="I1220">
        <f>VLOOKUP(IFERROR(VALUE(LEFT(C1220, SEARCH(" ", C1220)-1)), 0),Database!$K$2:$L$22, 2, FALSE)</f>
        <v>85</v>
      </c>
      <c r="J122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220">
        <f t="shared" ca="1" si="19"/>
        <v>36</v>
      </c>
    </row>
    <row r="1221" spans="1:11" x14ac:dyDescent="0.3">
      <c r="A1221" t="s">
        <v>360</v>
      </c>
      <c r="B1221" t="s">
        <v>461</v>
      </c>
      <c r="C1221" t="str">
        <f>VLOOKUP(A1221, Database!$A$2:$B$459, 2, FALSE)</f>
        <v>9 Days / 8 Nights</v>
      </c>
      <c r="D1221" s="8">
        <f>VLOOKUP(A1221, Database!$A$2:$C$459, 3, FALSE)</f>
        <v>1365</v>
      </c>
      <c r="E1221" s="8">
        <f>Table1[[#This Row],[Price]]*0.75-Table1[[#This Row],[Cost per unit of resources]]</f>
        <v>993.75</v>
      </c>
      <c r="F1221" s="8">
        <f>VLOOKUP(IFERROR(VALUE(LEFT(C1221, SEARCH(" ", C1221)-1)), 0),Database!$E$2:$F$22, 2, FALSE)</f>
        <v>30</v>
      </c>
      <c r="G1221">
        <f ca="1">RANDBETWEEN(Table1[[#This Row],[Minimum Demand]]-10, Table1[[#This Row],[Maximum Demand]]+10)</f>
        <v>76</v>
      </c>
      <c r="H1221">
        <f>VLOOKUP(IFERROR(VALUE(LEFT(C1221, SEARCH(" ", C1221)-1)), 0),Database!$H$2:$I$22, 2, FALSE)</f>
        <v>33</v>
      </c>
      <c r="I1221">
        <f>VLOOKUP(IFERROR(VALUE(LEFT(C1221, SEARCH(" ", C1221)-1)), 0),Database!$K$2:$L$22, 2, FALSE)</f>
        <v>85</v>
      </c>
      <c r="J122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1221">
        <f t="shared" ca="1" si="19"/>
        <v>32</v>
      </c>
    </row>
    <row r="1222" spans="1:11" x14ac:dyDescent="0.3">
      <c r="A1222" t="s">
        <v>360</v>
      </c>
      <c r="B1222" t="s">
        <v>462</v>
      </c>
      <c r="C1222" t="str">
        <f>VLOOKUP(A1222, Database!$A$2:$B$459, 2, FALSE)</f>
        <v>9 Days / 8 Nights</v>
      </c>
      <c r="D1222" s="8">
        <f>VLOOKUP(A1222, Database!$A$2:$C$459, 3, FALSE)</f>
        <v>1365</v>
      </c>
      <c r="E1222" s="8">
        <f>Table1[[#This Row],[Price]]*0.75-Table1[[#This Row],[Cost per unit of resources]]</f>
        <v>993.75</v>
      </c>
      <c r="F1222" s="8">
        <f>VLOOKUP(IFERROR(VALUE(LEFT(C1222, SEARCH(" ", C1222)-1)), 0),Database!$E$2:$F$22, 2, FALSE)</f>
        <v>30</v>
      </c>
      <c r="G1222">
        <f ca="1">RANDBETWEEN(Table1[[#This Row],[Minimum Demand]]-10, Table1[[#This Row],[Maximum Demand]]+10)</f>
        <v>40</v>
      </c>
      <c r="H1222">
        <f>VLOOKUP(IFERROR(VALUE(LEFT(C1222, SEARCH(" ", C1222)-1)), 0),Database!$H$2:$I$22, 2, FALSE)</f>
        <v>33</v>
      </c>
      <c r="I1222">
        <f>VLOOKUP(IFERROR(VALUE(LEFT(C1222, SEARCH(" ", C1222)-1)), 0),Database!$K$2:$L$22, 2, FALSE)</f>
        <v>85</v>
      </c>
      <c r="J122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222">
        <f t="shared" ca="1" si="19"/>
        <v>21</v>
      </c>
    </row>
    <row r="1223" spans="1:11" x14ac:dyDescent="0.3">
      <c r="A1223" t="s">
        <v>360</v>
      </c>
      <c r="B1223" t="s">
        <v>463</v>
      </c>
      <c r="C1223" t="str">
        <f>VLOOKUP(A1223, Database!$A$2:$B$459, 2, FALSE)</f>
        <v>9 Days / 8 Nights</v>
      </c>
      <c r="D1223" s="8">
        <f>VLOOKUP(A1223, Database!$A$2:$C$459, 3, FALSE)</f>
        <v>1365</v>
      </c>
      <c r="E1223" s="8">
        <f>Table1[[#This Row],[Price]]*0.75-Table1[[#This Row],[Cost per unit of resources]]</f>
        <v>993.75</v>
      </c>
      <c r="F1223" s="8">
        <f>VLOOKUP(IFERROR(VALUE(LEFT(C1223, SEARCH(" ", C1223)-1)), 0),Database!$E$2:$F$22, 2, FALSE)</f>
        <v>30</v>
      </c>
      <c r="G1223">
        <f ca="1">RANDBETWEEN(Table1[[#This Row],[Minimum Demand]]-10, Table1[[#This Row],[Maximum Demand]]+10)</f>
        <v>74</v>
      </c>
      <c r="H1223">
        <f>VLOOKUP(IFERROR(VALUE(LEFT(C1223, SEARCH(" ", C1223)-1)), 0),Database!$H$2:$I$22, 2, FALSE)</f>
        <v>33</v>
      </c>
      <c r="I1223">
        <f>VLOOKUP(IFERROR(VALUE(LEFT(C1223, SEARCH(" ", C1223)-1)), 0),Database!$K$2:$L$22, 2, FALSE)</f>
        <v>85</v>
      </c>
      <c r="J122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223">
        <f t="shared" ca="1" si="19"/>
        <v>33</v>
      </c>
    </row>
    <row r="1224" spans="1:11" x14ac:dyDescent="0.3">
      <c r="A1224" t="s">
        <v>361</v>
      </c>
      <c r="B1224" t="s">
        <v>460</v>
      </c>
      <c r="C1224" t="str">
        <f>VLOOKUP(A1224, Database!$A$2:$B$459, 2, FALSE)</f>
        <v>11 Days / 10 Nights</v>
      </c>
      <c r="D1224" s="8">
        <f>VLOOKUP(A1224, Database!$A$2:$C$459, 3, FALSE)</f>
        <v>1599</v>
      </c>
      <c r="E1224" s="8">
        <f>Table1[[#This Row],[Price]]*0.75-Table1[[#This Row],[Cost per unit of resources]]</f>
        <v>1169.25</v>
      </c>
      <c r="F1224" s="8">
        <f>VLOOKUP(IFERROR(VALUE(LEFT(C1224, SEARCH(" ", C1224)-1)), 0),Database!$E$2:$F$22, 2, FALSE)</f>
        <v>30</v>
      </c>
      <c r="G1224">
        <f ca="1">RANDBETWEEN(Table1[[#This Row],[Minimum Demand]]-10, Table1[[#This Row],[Maximum Demand]]+10)</f>
        <v>88</v>
      </c>
      <c r="H1224">
        <f>VLOOKUP(IFERROR(VALUE(LEFT(C1224, SEARCH(" ", C1224)-1)), 0),Database!$H$2:$I$22, 2, FALSE)</f>
        <v>33</v>
      </c>
      <c r="I1224">
        <f>VLOOKUP(IFERROR(VALUE(LEFT(C1224, SEARCH(" ", C1224)-1)), 0),Database!$K$2:$L$22, 2, FALSE)</f>
        <v>85</v>
      </c>
      <c r="J122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224">
        <f t="shared" ca="1" si="19"/>
        <v>31</v>
      </c>
    </row>
    <row r="1225" spans="1:11" x14ac:dyDescent="0.3">
      <c r="A1225" t="s">
        <v>361</v>
      </c>
      <c r="B1225" t="s">
        <v>461</v>
      </c>
      <c r="C1225" t="str">
        <f>VLOOKUP(A1225, Database!$A$2:$B$459, 2, FALSE)</f>
        <v>11 Days / 10 Nights</v>
      </c>
      <c r="D1225" s="8">
        <f>VLOOKUP(A1225, Database!$A$2:$C$459, 3, FALSE)</f>
        <v>1599</v>
      </c>
      <c r="E1225" s="8">
        <f>Table1[[#This Row],[Price]]*0.75-Table1[[#This Row],[Cost per unit of resources]]</f>
        <v>1169.25</v>
      </c>
      <c r="F1225" s="8">
        <f>VLOOKUP(IFERROR(VALUE(LEFT(C1225, SEARCH(" ", C1225)-1)), 0),Database!$E$2:$F$22, 2, FALSE)</f>
        <v>30</v>
      </c>
      <c r="G1225">
        <f ca="1">RANDBETWEEN(Table1[[#This Row],[Minimum Demand]]-10, Table1[[#This Row],[Maximum Demand]]+10)</f>
        <v>70</v>
      </c>
      <c r="H1225">
        <f>VLOOKUP(IFERROR(VALUE(LEFT(C1225, SEARCH(" ", C1225)-1)), 0),Database!$H$2:$I$22, 2, FALSE)</f>
        <v>33</v>
      </c>
      <c r="I1225">
        <f>VLOOKUP(IFERROR(VALUE(LEFT(C1225, SEARCH(" ", C1225)-1)), 0),Database!$K$2:$L$22, 2, FALSE)</f>
        <v>85</v>
      </c>
      <c r="J122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225">
        <f t="shared" ca="1" si="19"/>
        <v>31</v>
      </c>
    </row>
    <row r="1226" spans="1:11" x14ac:dyDescent="0.3">
      <c r="A1226" t="s">
        <v>361</v>
      </c>
      <c r="B1226" t="s">
        <v>462</v>
      </c>
      <c r="C1226" t="str">
        <f>VLOOKUP(A1226, Database!$A$2:$B$459, 2, FALSE)</f>
        <v>11 Days / 10 Nights</v>
      </c>
      <c r="D1226" s="8">
        <f>VLOOKUP(A1226, Database!$A$2:$C$459, 3, FALSE)</f>
        <v>1599</v>
      </c>
      <c r="E1226" s="8">
        <f>Table1[[#This Row],[Price]]*0.75-Table1[[#This Row],[Cost per unit of resources]]</f>
        <v>1169.25</v>
      </c>
      <c r="F1226" s="8">
        <f>VLOOKUP(IFERROR(VALUE(LEFT(C1226, SEARCH(" ", C1226)-1)), 0),Database!$E$2:$F$22, 2, FALSE)</f>
        <v>30</v>
      </c>
      <c r="G1226">
        <f ca="1">RANDBETWEEN(Table1[[#This Row],[Minimum Demand]]-10, Table1[[#This Row],[Maximum Demand]]+10)</f>
        <v>37</v>
      </c>
      <c r="H1226">
        <f>VLOOKUP(IFERROR(VALUE(LEFT(C1226, SEARCH(" ", C1226)-1)), 0),Database!$H$2:$I$22, 2, FALSE)</f>
        <v>33</v>
      </c>
      <c r="I1226">
        <f>VLOOKUP(IFERROR(VALUE(LEFT(C1226, SEARCH(" ", C1226)-1)), 0),Database!$K$2:$L$22, 2, FALSE)</f>
        <v>85</v>
      </c>
      <c r="J122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226">
        <f t="shared" ca="1" si="19"/>
        <v>38</v>
      </c>
    </row>
    <row r="1227" spans="1:11" x14ac:dyDescent="0.3">
      <c r="A1227" t="s">
        <v>361</v>
      </c>
      <c r="B1227" t="s">
        <v>463</v>
      </c>
      <c r="C1227" t="str">
        <f>VLOOKUP(A1227, Database!$A$2:$B$459, 2, FALSE)</f>
        <v>11 Days / 10 Nights</v>
      </c>
      <c r="D1227" s="8">
        <f>VLOOKUP(A1227, Database!$A$2:$C$459, 3, FALSE)</f>
        <v>1599</v>
      </c>
      <c r="E1227" s="8">
        <f>Table1[[#This Row],[Price]]*0.75-Table1[[#This Row],[Cost per unit of resources]]</f>
        <v>1169.25</v>
      </c>
      <c r="F1227" s="8">
        <f>VLOOKUP(IFERROR(VALUE(LEFT(C1227, SEARCH(" ", C1227)-1)), 0),Database!$E$2:$F$22, 2, FALSE)</f>
        <v>30</v>
      </c>
      <c r="G1227">
        <f ca="1">RANDBETWEEN(Table1[[#This Row],[Minimum Demand]]-10, Table1[[#This Row],[Maximum Demand]]+10)</f>
        <v>61</v>
      </c>
      <c r="H1227">
        <f>VLOOKUP(IFERROR(VALUE(LEFT(C1227, SEARCH(" ", C1227)-1)), 0),Database!$H$2:$I$22, 2, FALSE)</f>
        <v>33</v>
      </c>
      <c r="I1227">
        <f>VLOOKUP(IFERROR(VALUE(LEFT(C1227, SEARCH(" ", C1227)-1)), 0),Database!$K$2:$L$22, 2, FALSE)</f>
        <v>85</v>
      </c>
      <c r="J122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227">
        <f t="shared" ca="1" si="19"/>
        <v>40</v>
      </c>
    </row>
    <row r="1228" spans="1:11" x14ac:dyDescent="0.3">
      <c r="A1228" t="s">
        <v>362</v>
      </c>
      <c r="B1228" t="s">
        <v>460</v>
      </c>
      <c r="C1228" t="str">
        <f>VLOOKUP(A1228, Database!$A$2:$B$459, 2, FALSE)</f>
        <v>10 Days / 9 Nights</v>
      </c>
      <c r="D1228" s="8">
        <f>VLOOKUP(A1228, Database!$A$2:$C$459, 3, FALSE)</f>
        <v>1110</v>
      </c>
      <c r="E1228" s="8">
        <f>Table1[[#This Row],[Price]]*0.75-Table1[[#This Row],[Cost per unit of resources]]</f>
        <v>802.5</v>
      </c>
      <c r="F1228" s="8">
        <f>VLOOKUP(IFERROR(VALUE(LEFT(C1228, SEARCH(" ", C1228)-1)), 0),Database!$E$2:$F$22, 2, FALSE)</f>
        <v>30</v>
      </c>
      <c r="G1228">
        <f ca="1">RANDBETWEEN(Table1[[#This Row],[Minimum Demand]]-10, Table1[[#This Row],[Maximum Demand]]+10)</f>
        <v>64</v>
      </c>
      <c r="H1228">
        <f>VLOOKUP(IFERROR(VALUE(LEFT(C1228, SEARCH(" ", C1228)-1)), 0),Database!$H$2:$I$22, 2, FALSE)</f>
        <v>33</v>
      </c>
      <c r="I1228">
        <f>VLOOKUP(IFERROR(VALUE(LEFT(C1228, SEARCH(" ", C1228)-1)), 0),Database!$K$2:$L$22, 2, FALSE)</f>
        <v>85</v>
      </c>
      <c r="J122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228">
        <f t="shared" ca="1" si="19"/>
        <v>38</v>
      </c>
    </row>
    <row r="1229" spans="1:11" x14ac:dyDescent="0.3">
      <c r="A1229" t="s">
        <v>362</v>
      </c>
      <c r="B1229" t="s">
        <v>461</v>
      </c>
      <c r="C1229" t="str">
        <f>VLOOKUP(A1229, Database!$A$2:$B$459, 2, FALSE)</f>
        <v>10 Days / 9 Nights</v>
      </c>
      <c r="D1229" s="8">
        <f>VLOOKUP(A1229, Database!$A$2:$C$459, 3, FALSE)</f>
        <v>1110</v>
      </c>
      <c r="E1229" s="8">
        <f>Table1[[#This Row],[Price]]*0.75-Table1[[#This Row],[Cost per unit of resources]]</f>
        <v>802.5</v>
      </c>
      <c r="F1229" s="8">
        <f>VLOOKUP(IFERROR(VALUE(LEFT(C1229, SEARCH(" ", C1229)-1)), 0),Database!$E$2:$F$22, 2, FALSE)</f>
        <v>30</v>
      </c>
      <c r="G1229">
        <f ca="1">RANDBETWEEN(Table1[[#This Row],[Minimum Demand]]-10, Table1[[#This Row],[Maximum Demand]]+10)</f>
        <v>30</v>
      </c>
      <c r="H1229">
        <f>VLOOKUP(IFERROR(VALUE(LEFT(C1229, SEARCH(" ", C1229)-1)), 0),Database!$H$2:$I$22, 2, FALSE)</f>
        <v>33</v>
      </c>
      <c r="I1229">
        <f>VLOOKUP(IFERROR(VALUE(LEFT(C1229, SEARCH(" ", C1229)-1)), 0),Database!$K$2:$L$22, 2, FALSE)</f>
        <v>85</v>
      </c>
      <c r="J122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229">
        <f t="shared" ca="1" si="19"/>
        <v>37</v>
      </c>
    </row>
    <row r="1230" spans="1:11" x14ac:dyDescent="0.3">
      <c r="A1230" t="s">
        <v>362</v>
      </c>
      <c r="B1230" t="s">
        <v>462</v>
      </c>
      <c r="C1230" t="str">
        <f>VLOOKUP(A1230, Database!$A$2:$B$459, 2, FALSE)</f>
        <v>10 Days / 9 Nights</v>
      </c>
      <c r="D1230" s="8">
        <f>VLOOKUP(A1230, Database!$A$2:$C$459, 3, FALSE)</f>
        <v>1110</v>
      </c>
      <c r="E1230" s="8">
        <f>Table1[[#This Row],[Price]]*0.75-Table1[[#This Row],[Cost per unit of resources]]</f>
        <v>802.5</v>
      </c>
      <c r="F1230" s="8">
        <f>VLOOKUP(IFERROR(VALUE(LEFT(C1230, SEARCH(" ", C1230)-1)), 0),Database!$E$2:$F$22, 2, FALSE)</f>
        <v>30</v>
      </c>
      <c r="G1230">
        <f ca="1">RANDBETWEEN(Table1[[#This Row],[Minimum Demand]]-10, Table1[[#This Row],[Maximum Demand]]+10)</f>
        <v>56</v>
      </c>
      <c r="H1230">
        <f>VLOOKUP(IFERROR(VALUE(LEFT(C1230, SEARCH(" ", C1230)-1)), 0),Database!$H$2:$I$22, 2, FALSE)</f>
        <v>33</v>
      </c>
      <c r="I1230">
        <f>VLOOKUP(IFERROR(VALUE(LEFT(C1230, SEARCH(" ", C1230)-1)), 0),Database!$K$2:$L$22, 2, FALSE)</f>
        <v>85</v>
      </c>
      <c r="J123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230">
        <f t="shared" ca="1" si="19"/>
        <v>31</v>
      </c>
    </row>
    <row r="1231" spans="1:11" x14ac:dyDescent="0.3">
      <c r="A1231" t="s">
        <v>362</v>
      </c>
      <c r="B1231" t="s">
        <v>463</v>
      </c>
      <c r="C1231" t="str">
        <f>VLOOKUP(A1231, Database!$A$2:$B$459, 2, FALSE)</f>
        <v>10 Days / 9 Nights</v>
      </c>
      <c r="D1231" s="8">
        <f>VLOOKUP(A1231, Database!$A$2:$C$459, 3, FALSE)</f>
        <v>1110</v>
      </c>
      <c r="E1231" s="8">
        <f>Table1[[#This Row],[Price]]*0.75-Table1[[#This Row],[Cost per unit of resources]]</f>
        <v>802.5</v>
      </c>
      <c r="F1231" s="8">
        <f>VLOOKUP(IFERROR(VALUE(LEFT(C1231, SEARCH(" ", C1231)-1)), 0),Database!$E$2:$F$22, 2, FALSE)</f>
        <v>30</v>
      </c>
      <c r="G1231">
        <f ca="1">RANDBETWEEN(Table1[[#This Row],[Minimum Demand]]-10, Table1[[#This Row],[Maximum Demand]]+10)</f>
        <v>59</v>
      </c>
      <c r="H1231">
        <f>VLOOKUP(IFERROR(VALUE(LEFT(C1231, SEARCH(" ", C1231)-1)), 0),Database!$H$2:$I$22, 2, FALSE)</f>
        <v>33</v>
      </c>
      <c r="I1231">
        <f>VLOOKUP(IFERROR(VALUE(LEFT(C1231, SEARCH(" ", C1231)-1)), 0),Database!$K$2:$L$22, 2, FALSE)</f>
        <v>85</v>
      </c>
      <c r="J123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231">
        <f t="shared" ca="1" si="19"/>
        <v>22</v>
      </c>
    </row>
    <row r="1232" spans="1:11" x14ac:dyDescent="0.3">
      <c r="A1232" t="s">
        <v>363</v>
      </c>
      <c r="B1232" t="s">
        <v>460</v>
      </c>
      <c r="C1232" t="str">
        <f>VLOOKUP(A1232, Database!$A$2:$B$459, 2, FALSE)</f>
        <v>4 Days / 3 Nights</v>
      </c>
      <c r="D1232" s="8">
        <f>VLOOKUP(A1232, Database!$A$2:$C$459, 3, FALSE)</f>
        <v>450</v>
      </c>
      <c r="E1232" s="8">
        <f>Table1[[#This Row],[Price]]*0.75-Table1[[#This Row],[Cost per unit of resources]]</f>
        <v>327.5</v>
      </c>
      <c r="F1232" s="8">
        <f>VLOOKUP(IFERROR(VALUE(LEFT(C1232, SEARCH(" ", C1232)-1)), 0),Database!$E$2:$F$22, 2, FALSE)</f>
        <v>10</v>
      </c>
      <c r="G1232">
        <f ca="1">RANDBETWEEN(Table1[[#This Row],[Minimum Demand]]-10, Table1[[#This Row],[Maximum Demand]]+10)</f>
        <v>102</v>
      </c>
      <c r="H1232">
        <f>VLOOKUP(IFERROR(VALUE(LEFT(C1232, SEARCH(" ", C1232)-1)), 0),Database!$H$2:$I$22, 2, FALSE)</f>
        <v>50</v>
      </c>
      <c r="I1232">
        <f>VLOOKUP(IFERROR(VALUE(LEFT(C1232, SEARCH(" ", C1232)-1)), 0),Database!$K$2:$L$22, 2, FALSE)</f>
        <v>105</v>
      </c>
      <c r="J123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1232">
        <f t="shared" ca="1" si="19"/>
        <v>32</v>
      </c>
    </row>
    <row r="1233" spans="1:11" x14ac:dyDescent="0.3">
      <c r="A1233" t="s">
        <v>363</v>
      </c>
      <c r="B1233" t="s">
        <v>461</v>
      </c>
      <c r="C1233" t="str">
        <f>VLOOKUP(A1233, Database!$A$2:$B$459, 2, FALSE)</f>
        <v>4 Days / 3 Nights</v>
      </c>
      <c r="D1233" s="8">
        <f>VLOOKUP(A1233, Database!$A$2:$C$459, 3, FALSE)</f>
        <v>450</v>
      </c>
      <c r="E1233" s="8">
        <f>Table1[[#This Row],[Price]]*0.75-Table1[[#This Row],[Cost per unit of resources]]</f>
        <v>327.5</v>
      </c>
      <c r="F1233" s="8">
        <f>VLOOKUP(IFERROR(VALUE(LEFT(C1233, SEARCH(" ", C1233)-1)), 0),Database!$E$2:$F$22, 2, FALSE)</f>
        <v>10</v>
      </c>
      <c r="G1233">
        <f ca="1">RANDBETWEEN(Table1[[#This Row],[Minimum Demand]]-10, Table1[[#This Row],[Maximum Demand]]+10)</f>
        <v>47</v>
      </c>
      <c r="H1233">
        <f>VLOOKUP(IFERROR(VALUE(LEFT(C1233, SEARCH(" ", C1233)-1)), 0),Database!$H$2:$I$22, 2, FALSE)</f>
        <v>50</v>
      </c>
      <c r="I1233">
        <f>VLOOKUP(IFERROR(VALUE(LEFT(C1233, SEARCH(" ", C1233)-1)), 0),Database!$K$2:$L$22, 2, FALSE)</f>
        <v>105</v>
      </c>
      <c r="J123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233">
        <f t="shared" ca="1" si="19"/>
        <v>25</v>
      </c>
    </row>
    <row r="1234" spans="1:11" x14ac:dyDescent="0.3">
      <c r="A1234" t="s">
        <v>363</v>
      </c>
      <c r="B1234" t="s">
        <v>462</v>
      </c>
      <c r="C1234" t="str">
        <f>VLOOKUP(A1234, Database!$A$2:$B$459, 2, FALSE)</f>
        <v>4 Days / 3 Nights</v>
      </c>
      <c r="D1234" s="8">
        <f>VLOOKUP(A1234, Database!$A$2:$C$459, 3, FALSE)</f>
        <v>450</v>
      </c>
      <c r="E1234" s="8">
        <f>Table1[[#This Row],[Price]]*0.75-Table1[[#This Row],[Cost per unit of resources]]</f>
        <v>327.5</v>
      </c>
      <c r="F1234" s="8">
        <f>VLOOKUP(IFERROR(VALUE(LEFT(C1234, SEARCH(" ", C1234)-1)), 0),Database!$E$2:$F$22, 2, FALSE)</f>
        <v>10</v>
      </c>
      <c r="G1234">
        <f ca="1">RANDBETWEEN(Table1[[#This Row],[Minimum Demand]]-10, Table1[[#This Row],[Maximum Demand]]+10)</f>
        <v>79</v>
      </c>
      <c r="H1234">
        <f>VLOOKUP(IFERROR(VALUE(LEFT(C1234, SEARCH(" ", C1234)-1)), 0),Database!$H$2:$I$22, 2, FALSE)</f>
        <v>50</v>
      </c>
      <c r="I1234">
        <f>VLOOKUP(IFERROR(VALUE(LEFT(C1234, SEARCH(" ", C1234)-1)), 0),Database!$K$2:$L$22, 2, FALSE)</f>
        <v>105</v>
      </c>
      <c r="J123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234">
        <f t="shared" ca="1" si="19"/>
        <v>36</v>
      </c>
    </row>
    <row r="1235" spans="1:11" x14ac:dyDescent="0.3">
      <c r="A1235" t="s">
        <v>363</v>
      </c>
      <c r="B1235" t="s">
        <v>463</v>
      </c>
      <c r="C1235" t="str">
        <f>VLOOKUP(A1235, Database!$A$2:$B$459, 2, FALSE)</f>
        <v>4 Days / 3 Nights</v>
      </c>
      <c r="D1235" s="8">
        <f>VLOOKUP(A1235, Database!$A$2:$C$459, 3, FALSE)</f>
        <v>450</v>
      </c>
      <c r="E1235" s="8">
        <f>Table1[[#This Row],[Price]]*0.75-Table1[[#This Row],[Cost per unit of resources]]</f>
        <v>327.5</v>
      </c>
      <c r="F1235" s="8">
        <f>VLOOKUP(IFERROR(VALUE(LEFT(C1235, SEARCH(" ", C1235)-1)), 0),Database!$E$2:$F$22, 2, FALSE)</f>
        <v>10</v>
      </c>
      <c r="G1235">
        <f ca="1">RANDBETWEEN(Table1[[#This Row],[Minimum Demand]]-10, Table1[[#This Row],[Maximum Demand]]+10)</f>
        <v>45</v>
      </c>
      <c r="H1235">
        <f>VLOOKUP(IFERROR(VALUE(LEFT(C1235, SEARCH(" ", C1235)-1)), 0),Database!$H$2:$I$22, 2, FALSE)</f>
        <v>50</v>
      </c>
      <c r="I1235">
        <f>VLOOKUP(IFERROR(VALUE(LEFT(C1235, SEARCH(" ", C1235)-1)), 0),Database!$K$2:$L$22, 2, FALSE)</f>
        <v>105</v>
      </c>
      <c r="J123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235">
        <f t="shared" ca="1" si="19"/>
        <v>30</v>
      </c>
    </row>
    <row r="1236" spans="1:11" x14ac:dyDescent="0.3">
      <c r="A1236" t="s">
        <v>364</v>
      </c>
      <c r="B1236" t="s">
        <v>460</v>
      </c>
      <c r="C1236" t="str">
        <f>VLOOKUP(A1236, Database!$A$2:$B$459, 2, FALSE)</f>
        <v>4 Days / 3 Nights</v>
      </c>
      <c r="D1236" s="8">
        <f>VLOOKUP(A1236, Database!$A$2:$C$459, 3, FALSE)</f>
        <v>660</v>
      </c>
      <c r="E1236" s="8">
        <f>Table1[[#This Row],[Price]]*0.75-Table1[[#This Row],[Cost per unit of resources]]</f>
        <v>485</v>
      </c>
      <c r="F1236" s="8">
        <f>VLOOKUP(IFERROR(VALUE(LEFT(C1236, SEARCH(" ", C1236)-1)), 0),Database!$E$2:$F$22, 2, FALSE)</f>
        <v>10</v>
      </c>
      <c r="G1236">
        <f ca="1">RANDBETWEEN(Table1[[#This Row],[Minimum Demand]]-10, Table1[[#This Row],[Maximum Demand]]+10)</f>
        <v>92</v>
      </c>
      <c r="H1236">
        <f>VLOOKUP(IFERROR(VALUE(LEFT(C1236, SEARCH(" ", C1236)-1)), 0),Database!$H$2:$I$22, 2, FALSE)</f>
        <v>50</v>
      </c>
      <c r="I1236">
        <f>VLOOKUP(IFERROR(VALUE(LEFT(C1236, SEARCH(" ", C1236)-1)), 0),Database!$K$2:$L$22, 2, FALSE)</f>
        <v>105</v>
      </c>
      <c r="J123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236">
        <f t="shared" ca="1" si="19"/>
        <v>30</v>
      </c>
    </row>
    <row r="1237" spans="1:11" x14ac:dyDescent="0.3">
      <c r="A1237" t="s">
        <v>364</v>
      </c>
      <c r="B1237" t="s">
        <v>461</v>
      </c>
      <c r="C1237" t="str">
        <f>VLOOKUP(A1237, Database!$A$2:$B$459, 2, FALSE)</f>
        <v>4 Days / 3 Nights</v>
      </c>
      <c r="D1237" s="8">
        <f>VLOOKUP(A1237, Database!$A$2:$C$459, 3, FALSE)</f>
        <v>660</v>
      </c>
      <c r="E1237" s="8">
        <f>Table1[[#This Row],[Price]]*0.75-Table1[[#This Row],[Cost per unit of resources]]</f>
        <v>485</v>
      </c>
      <c r="F1237" s="8">
        <f>VLOOKUP(IFERROR(VALUE(LEFT(C1237, SEARCH(" ", C1237)-1)), 0),Database!$E$2:$F$22, 2, FALSE)</f>
        <v>10</v>
      </c>
      <c r="G1237">
        <f ca="1">RANDBETWEEN(Table1[[#This Row],[Minimum Demand]]-10, Table1[[#This Row],[Maximum Demand]]+10)</f>
        <v>82</v>
      </c>
      <c r="H1237">
        <f>VLOOKUP(IFERROR(VALUE(LEFT(C1237, SEARCH(" ", C1237)-1)), 0),Database!$H$2:$I$22, 2, FALSE)</f>
        <v>50</v>
      </c>
      <c r="I1237">
        <f>VLOOKUP(IFERROR(VALUE(LEFT(C1237, SEARCH(" ", C1237)-1)), 0),Database!$K$2:$L$22, 2, FALSE)</f>
        <v>105</v>
      </c>
      <c r="J123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237">
        <f t="shared" ca="1" si="19"/>
        <v>24</v>
      </c>
    </row>
    <row r="1238" spans="1:11" x14ac:dyDescent="0.3">
      <c r="A1238" t="s">
        <v>364</v>
      </c>
      <c r="B1238" t="s">
        <v>462</v>
      </c>
      <c r="C1238" t="str">
        <f>VLOOKUP(A1238, Database!$A$2:$B$459, 2, FALSE)</f>
        <v>4 Days / 3 Nights</v>
      </c>
      <c r="D1238" s="8">
        <f>VLOOKUP(A1238, Database!$A$2:$C$459, 3, FALSE)</f>
        <v>660</v>
      </c>
      <c r="E1238" s="8">
        <f>Table1[[#This Row],[Price]]*0.75-Table1[[#This Row],[Cost per unit of resources]]</f>
        <v>485</v>
      </c>
      <c r="F1238" s="8">
        <f>VLOOKUP(IFERROR(VALUE(LEFT(C1238, SEARCH(" ", C1238)-1)), 0),Database!$E$2:$F$22, 2, FALSE)</f>
        <v>10</v>
      </c>
      <c r="G1238">
        <f ca="1">RANDBETWEEN(Table1[[#This Row],[Minimum Demand]]-10, Table1[[#This Row],[Maximum Demand]]+10)</f>
        <v>103</v>
      </c>
      <c r="H1238">
        <f>VLOOKUP(IFERROR(VALUE(LEFT(C1238, SEARCH(" ", C1238)-1)), 0),Database!$H$2:$I$22, 2, FALSE)</f>
        <v>50</v>
      </c>
      <c r="I1238">
        <f>VLOOKUP(IFERROR(VALUE(LEFT(C1238, SEARCH(" ", C1238)-1)), 0),Database!$K$2:$L$22, 2, FALSE)</f>
        <v>105</v>
      </c>
      <c r="J123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22</v>
      </c>
      <c r="K1238">
        <f t="shared" ca="1" si="19"/>
        <v>27</v>
      </c>
    </row>
    <row r="1239" spans="1:11" x14ac:dyDescent="0.3">
      <c r="A1239" t="s">
        <v>364</v>
      </c>
      <c r="B1239" t="s">
        <v>463</v>
      </c>
      <c r="C1239" t="str">
        <f>VLOOKUP(A1239, Database!$A$2:$B$459, 2, FALSE)</f>
        <v>4 Days / 3 Nights</v>
      </c>
      <c r="D1239" s="8">
        <f>VLOOKUP(A1239, Database!$A$2:$C$459, 3, FALSE)</f>
        <v>660</v>
      </c>
      <c r="E1239" s="8">
        <f>Table1[[#This Row],[Price]]*0.75-Table1[[#This Row],[Cost per unit of resources]]</f>
        <v>485</v>
      </c>
      <c r="F1239" s="8">
        <f>VLOOKUP(IFERROR(VALUE(LEFT(C1239, SEARCH(" ", C1239)-1)), 0),Database!$E$2:$F$22, 2, FALSE)</f>
        <v>10</v>
      </c>
      <c r="G1239">
        <f ca="1">RANDBETWEEN(Table1[[#This Row],[Minimum Demand]]-10, Table1[[#This Row],[Maximum Demand]]+10)</f>
        <v>109</v>
      </c>
      <c r="H1239">
        <f>VLOOKUP(IFERROR(VALUE(LEFT(C1239, SEARCH(" ", C1239)-1)), 0),Database!$H$2:$I$22, 2, FALSE)</f>
        <v>50</v>
      </c>
      <c r="I1239">
        <f>VLOOKUP(IFERROR(VALUE(LEFT(C1239, SEARCH(" ", C1239)-1)), 0),Database!$K$2:$L$22, 2, FALSE)</f>
        <v>105</v>
      </c>
      <c r="J123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239">
        <f t="shared" ca="1" si="19"/>
        <v>36</v>
      </c>
    </row>
    <row r="1240" spans="1:11" x14ac:dyDescent="0.3">
      <c r="A1240" t="s">
        <v>365</v>
      </c>
      <c r="B1240" t="s">
        <v>460</v>
      </c>
      <c r="C1240" t="str">
        <f>VLOOKUP(A1240, Database!$A$2:$B$459, 2, FALSE)</f>
        <v>12 Days / 11 Nights</v>
      </c>
      <c r="D1240" s="8">
        <f>VLOOKUP(A1240, Database!$A$2:$C$459, 3, FALSE)</f>
        <v>1590</v>
      </c>
      <c r="E1240" s="8">
        <f>Table1[[#This Row],[Price]]*0.75-Table1[[#This Row],[Cost per unit of resources]]</f>
        <v>1152.5</v>
      </c>
      <c r="F1240" s="8">
        <f>VLOOKUP(IFERROR(VALUE(LEFT(C1240, SEARCH(" ", C1240)-1)), 0),Database!$E$2:$F$22, 2, FALSE)</f>
        <v>40</v>
      </c>
      <c r="G1240">
        <f ca="1">RANDBETWEEN(Table1[[#This Row],[Minimum Demand]]-10, Table1[[#This Row],[Maximum Demand]]+10)</f>
        <v>48</v>
      </c>
      <c r="H1240">
        <f>VLOOKUP(IFERROR(VALUE(LEFT(C1240, SEARCH(" ", C1240)-1)), 0),Database!$H$2:$I$22, 2, FALSE)</f>
        <v>28</v>
      </c>
      <c r="I1240">
        <f>VLOOKUP(IFERROR(VALUE(LEFT(C1240, SEARCH(" ", C1240)-1)), 0),Database!$K$2:$L$22, 2, FALSE)</f>
        <v>55</v>
      </c>
      <c r="J124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240">
        <f t="shared" ca="1" si="19"/>
        <v>20</v>
      </c>
    </row>
    <row r="1241" spans="1:11" x14ac:dyDescent="0.3">
      <c r="A1241" t="s">
        <v>365</v>
      </c>
      <c r="B1241" t="s">
        <v>461</v>
      </c>
      <c r="C1241" t="str">
        <f>VLOOKUP(A1241, Database!$A$2:$B$459, 2, FALSE)</f>
        <v>12 Days / 11 Nights</v>
      </c>
      <c r="D1241" s="8">
        <f>VLOOKUP(A1241, Database!$A$2:$C$459, 3, FALSE)</f>
        <v>1590</v>
      </c>
      <c r="E1241" s="8">
        <f>Table1[[#This Row],[Price]]*0.75-Table1[[#This Row],[Cost per unit of resources]]</f>
        <v>1152.5</v>
      </c>
      <c r="F1241" s="8">
        <f>VLOOKUP(IFERROR(VALUE(LEFT(C1241, SEARCH(" ", C1241)-1)), 0),Database!$E$2:$F$22, 2, FALSE)</f>
        <v>40</v>
      </c>
      <c r="G1241">
        <f ca="1">RANDBETWEEN(Table1[[#This Row],[Minimum Demand]]-10, Table1[[#This Row],[Maximum Demand]]+10)</f>
        <v>59</v>
      </c>
      <c r="H1241">
        <f>VLOOKUP(IFERROR(VALUE(LEFT(C1241, SEARCH(" ", C1241)-1)), 0),Database!$H$2:$I$22, 2, FALSE)</f>
        <v>28</v>
      </c>
      <c r="I1241">
        <f>VLOOKUP(IFERROR(VALUE(LEFT(C1241, SEARCH(" ", C1241)-1)), 0),Database!$K$2:$L$22, 2, FALSE)</f>
        <v>55</v>
      </c>
      <c r="J124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241">
        <f t="shared" ca="1" si="19"/>
        <v>28</v>
      </c>
    </row>
    <row r="1242" spans="1:11" x14ac:dyDescent="0.3">
      <c r="A1242" t="s">
        <v>365</v>
      </c>
      <c r="B1242" t="s">
        <v>462</v>
      </c>
      <c r="C1242" t="str">
        <f>VLOOKUP(A1242, Database!$A$2:$B$459, 2, FALSE)</f>
        <v>12 Days / 11 Nights</v>
      </c>
      <c r="D1242" s="8">
        <f>VLOOKUP(A1242, Database!$A$2:$C$459, 3, FALSE)</f>
        <v>1590</v>
      </c>
      <c r="E1242" s="8">
        <f>Table1[[#This Row],[Price]]*0.75-Table1[[#This Row],[Cost per unit of resources]]</f>
        <v>1152.5</v>
      </c>
      <c r="F1242" s="8">
        <f>VLOOKUP(IFERROR(VALUE(LEFT(C1242, SEARCH(" ", C1242)-1)), 0),Database!$E$2:$F$22, 2, FALSE)</f>
        <v>40</v>
      </c>
      <c r="G1242">
        <f ca="1">RANDBETWEEN(Table1[[#This Row],[Minimum Demand]]-10, Table1[[#This Row],[Maximum Demand]]+10)</f>
        <v>27</v>
      </c>
      <c r="H1242">
        <f>VLOOKUP(IFERROR(VALUE(LEFT(C1242, SEARCH(" ", C1242)-1)), 0),Database!$H$2:$I$22, 2, FALSE)</f>
        <v>28</v>
      </c>
      <c r="I1242">
        <f>VLOOKUP(IFERROR(VALUE(LEFT(C1242, SEARCH(" ", C1242)-1)), 0),Database!$K$2:$L$22, 2, FALSE)</f>
        <v>55</v>
      </c>
      <c r="J124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242">
        <f t="shared" ca="1" si="19"/>
        <v>31</v>
      </c>
    </row>
    <row r="1243" spans="1:11" x14ac:dyDescent="0.3">
      <c r="A1243" t="s">
        <v>365</v>
      </c>
      <c r="B1243" t="s">
        <v>463</v>
      </c>
      <c r="C1243" t="str">
        <f>VLOOKUP(A1243, Database!$A$2:$B$459, 2, FALSE)</f>
        <v>12 Days / 11 Nights</v>
      </c>
      <c r="D1243" s="8">
        <f>VLOOKUP(A1243, Database!$A$2:$C$459, 3, FALSE)</f>
        <v>1590</v>
      </c>
      <c r="E1243" s="8">
        <f>Table1[[#This Row],[Price]]*0.75-Table1[[#This Row],[Cost per unit of resources]]</f>
        <v>1152.5</v>
      </c>
      <c r="F1243" s="8">
        <f>VLOOKUP(IFERROR(VALUE(LEFT(C1243, SEARCH(" ", C1243)-1)), 0),Database!$E$2:$F$22, 2, FALSE)</f>
        <v>40</v>
      </c>
      <c r="G1243">
        <f ca="1">RANDBETWEEN(Table1[[#This Row],[Minimum Demand]]-10, Table1[[#This Row],[Maximum Demand]]+10)</f>
        <v>57</v>
      </c>
      <c r="H1243">
        <f>VLOOKUP(IFERROR(VALUE(LEFT(C1243, SEARCH(" ", C1243)-1)), 0),Database!$H$2:$I$22, 2, FALSE)</f>
        <v>28</v>
      </c>
      <c r="I1243">
        <f>VLOOKUP(IFERROR(VALUE(LEFT(C1243, SEARCH(" ", C1243)-1)), 0),Database!$K$2:$L$22, 2, FALSE)</f>
        <v>55</v>
      </c>
      <c r="J124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243">
        <f t="shared" ca="1" si="19"/>
        <v>26</v>
      </c>
    </row>
    <row r="1244" spans="1:11" x14ac:dyDescent="0.3">
      <c r="A1244" t="s">
        <v>366</v>
      </c>
      <c r="B1244" t="s">
        <v>460</v>
      </c>
      <c r="C1244" t="str">
        <f>VLOOKUP(A1244, Database!$A$2:$B$459, 2, FALSE)</f>
        <v>16 Days / 15 Nights</v>
      </c>
      <c r="D1244" s="8">
        <f>VLOOKUP(A1244, Database!$A$2:$C$459, 3, FALSE)</f>
        <v>2310</v>
      </c>
      <c r="E1244" s="8">
        <f>Table1[[#This Row],[Price]]*0.75-Table1[[#This Row],[Cost per unit of resources]]</f>
        <v>1682.5</v>
      </c>
      <c r="F1244" s="8">
        <f>VLOOKUP(IFERROR(VALUE(LEFT(C1244, SEARCH(" ", C1244)-1)), 0),Database!$E$2:$F$22, 2, FALSE)</f>
        <v>50</v>
      </c>
      <c r="G1244">
        <f ca="1">RANDBETWEEN(Table1[[#This Row],[Minimum Demand]]-10, Table1[[#This Row],[Maximum Demand]]+10)</f>
        <v>47</v>
      </c>
      <c r="H1244">
        <f>VLOOKUP(IFERROR(VALUE(LEFT(C1244, SEARCH(" ", C1244)-1)), 0),Database!$H$2:$I$22, 2, FALSE)</f>
        <v>28</v>
      </c>
      <c r="I1244">
        <f>VLOOKUP(IFERROR(VALUE(LEFT(C1244, SEARCH(" ", C1244)-1)), 0),Database!$K$2:$L$22, 2, FALSE)</f>
        <v>55</v>
      </c>
      <c r="J124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1244">
        <f t="shared" ca="1" si="19"/>
        <v>32</v>
      </c>
    </row>
    <row r="1245" spans="1:11" x14ac:dyDescent="0.3">
      <c r="A1245" t="s">
        <v>366</v>
      </c>
      <c r="B1245" t="s">
        <v>461</v>
      </c>
      <c r="C1245" t="str">
        <f>VLOOKUP(A1245, Database!$A$2:$B$459, 2, FALSE)</f>
        <v>16 Days / 15 Nights</v>
      </c>
      <c r="D1245" s="8">
        <f>VLOOKUP(A1245, Database!$A$2:$C$459, 3, FALSE)</f>
        <v>2310</v>
      </c>
      <c r="E1245" s="8">
        <f>Table1[[#This Row],[Price]]*0.75-Table1[[#This Row],[Cost per unit of resources]]</f>
        <v>1682.5</v>
      </c>
      <c r="F1245" s="8">
        <f>VLOOKUP(IFERROR(VALUE(LEFT(C1245, SEARCH(" ", C1245)-1)), 0),Database!$E$2:$F$22, 2, FALSE)</f>
        <v>50</v>
      </c>
      <c r="G1245">
        <f ca="1">RANDBETWEEN(Table1[[#This Row],[Minimum Demand]]-10, Table1[[#This Row],[Maximum Demand]]+10)</f>
        <v>29</v>
      </c>
      <c r="H1245">
        <f>VLOOKUP(IFERROR(VALUE(LEFT(C1245, SEARCH(" ", C1245)-1)), 0),Database!$H$2:$I$22, 2, FALSE)</f>
        <v>28</v>
      </c>
      <c r="I1245">
        <f>VLOOKUP(IFERROR(VALUE(LEFT(C1245, SEARCH(" ", C1245)-1)), 0),Database!$K$2:$L$22, 2, FALSE)</f>
        <v>55</v>
      </c>
      <c r="J124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245">
        <f t="shared" ca="1" si="19"/>
        <v>22</v>
      </c>
    </row>
    <row r="1246" spans="1:11" x14ac:dyDescent="0.3">
      <c r="A1246" t="s">
        <v>366</v>
      </c>
      <c r="B1246" t="s">
        <v>462</v>
      </c>
      <c r="C1246" t="str">
        <f>VLOOKUP(A1246, Database!$A$2:$B$459, 2, FALSE)</f>
        <v>16 Days / 15 Nights</v>
      </c>
      <c r="D1246" s="8">
        <f>VLOOKUP(A1246, Database!$A$2:$C$459, 3, FALSE)</f>
        <v>2310</v>
      </c>
      <c r="E1246" s="8">
        <f>Table1[[#This Row],[Price]]*0.75-Table1[[#This Row],[Cost per unit of resources]]</f>
        <v>1682.5</v>
      </c>
      <c r="F1246" s="8">
        <f>VLOOKUP(IFERROR(VALUE(LEFT(C1246, SEARCH(" ", C1246)-1)), 0),Database!$E$2:$F$22, 2, FALSE)</f>
        <v>50</v>
      </c>
      <c r="G1246">
        <f ca="1">RANDBETWEEN(Table1[[#This Row],[Minimum Demand]]-10, Table1[[#This Row],[Maximum Demand]]+10)</f>
        <v>61</v>
      </c>
      <c r="H1246">
        <f>VLOOKUP(IFERROR(VALUE(LEFT(C1246, SEARCH(" ", C1246)-1)), 0),Database!$H$2:$I$22, 2, FALSE)</f>
        <v>28</v>
      </c>
      <c r="I1246">
        <f>VLOOKUP(IFERROR(VALUE(LEFT(C1246, SEARCH(" ", C1246)-1)), 0),Database!$K$2:$L$22, 2, FALSE)</f>
        <v>55</v>
      </c>
      <c r="J124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246">
        <f t="shared" ca="1" si="19"/>
        <v>25</v>
      </c>
    </row>
    <row r="1247" spans="1:11" x14ac:dyDescent="0.3">
      <c r="A1247" t="s">
        <v>366</v>
      </c>
      <c r="B1247" t="s">
        <v>463</v>
      </c>
      <c r="C1247" t="str">
        <f>VLOOKUP(A1247, Database!$A$2:$B$459, 2, FALSE)</f>
        <v>16 Days / 15 Nights</v>
      </c>
      <c r="D1247" s="8">
        <f>VLOOKUP(A1247, Database!$A$2:$C$459, 3, FALSE)</f>
        <v>2310</v>
      </c>
      <c r="E1247" s="8">
        <f>Table1[[#This Row],[Price]]*0.75-Table1[[#This Row],[Cost per unit of resources]]</f>
        <v>1682.5</v>
      </c>
      <c r="F1247" s="8">
        <f>VLOOKUP(IFERROR(VALUE(LEFT(C1247, SEARCH(" ", C1247)-1)), 0),Database!$E$2:$F$22, 2, FALSE)</f>
        <v>50</v>
      </c>
      <c r="G1247">
        <f ca="1">RANDBETWEEN(Table1[[#This Row],[Minimum Demand]]-10, Table1[[#This Row],[Maximum Demand]]+10)</f>
        <v>64</v>
      </c>
      <c r="H1247">
        <f>VLOOKUP(IFERROR(VALUE(LEFT(C1247, SEARCH(" ", C1247)-1)), 0),Database!$H$2:$I$22, 2, FALSE)</f>
        <v>28</v>
      </c>
      <c r="I1247">
        <f>VLOOKUP(IFERROR(VALUE(LEFT(C1247, SEARCH(" ", C1247)-1)), 0),Database!$K$2:$L$22, 2, FALSE)</f>
        <v>55</v>
      </c>
      <c r="J124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247">
        <f t="shared" ca="1" si="19"/>
        <v>21</v>
      </c>
    </row>
    <row r="1248" spans="1:11" x14ac:dyDescent="0.3">
      <c r="A1248" t="s">
        <v>367</v>
      </c>
      <c r="B1248" t="s">
        <v>460</v>
      </c>
      <c r="C1248" t="str">
        <f>VLOOKUP(A1248, Database!$A$2:$B$459, 2, FALSE)</f>
        <v>4 Days / 3 Nights</v>
      </c>
      <c r="D1248" s="8">
        <f>VLOOKUP(A1248, Database!$A$2:$C$459, 3, FALSE)</f>
        <v>680</v>
      </c>
      <c r="E1248" s="8">
        <f>Table1[[#This Row],[Price]]*0.75-Table1[[#This Row],[Cost per unit of resources]]</f>
        <v>500</v>
      </c>
      <c r="F1248" s="8">
        <f>VLOOKUP(IFERROR(VALUE(LEFT(C1248, SEARCH(" ", C1248)-1)), 0),Database!$E$2:$F$22, 2, FALSE)</f>
        <v>10</v>
      </c>
      <c r="G1248">
        <f ca="1">RANDBETWEEN(Table1[[#This Row],[Minimum Demand]]-10, Table1[[#This Row],[Maximum Demand]]+10)</f>
        <v>108</v>
      </c>
      <c r="H1248">
        <f>VLOOKUP(IFERROR(VALUE(LEFT(C1248, SEARCH(" ", C1248)-1)), 0),Database!$H$2:$I$22, 2, FALSE)</f>
        <v>50</v>
      </c>
      <c r="I1248">
        <f>VLOOKUP(IFERROR(VALUE(LEFT(C1248, SEARCH(" ", C1248)-1)), 0),Database!$K$2:$L$22, 2, FALSE)</f>
        <v>105</v>
      </c>
      <c r="J124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248">
        <f t="shared" ca="1" si="19"/>
        <v>38</v>
      </c>
    </row>
    <row r="1249" spans="1:11" x14ac:dyDescent="0.3">
      <c r="A1249" t="s">
        <v>367</v>
      </c>
      <c r="B1249" t="s">
        <v>461</v>
      </c>
      <c r="C1249" t="str">
        <f>VLOOKUP(A1249, Database!$A$2:$B$459, 2, FALSE)</f>
        <v>4 Days / 3 Nights</v>
      </c>
      <c r="D1249" s="8">
        <f>VLOOKUP(A1249, Database!$A$2:$C$459, 3, FALSE)</f>
        <v>680</v>
      </c>
      <c r="E1249" s="8">
        <f>Table1[[#This Row],[Price]]*0.75-Table1[[#This Row],[Cost per unit of resources]]</f>
        <v>500</v>
      </c>
      <c r="F1249" s="8">
        <f>VLOOKUP(IFERROR(VALUE(LEFT(C1249, SEARCH(" ", C1249)-1)), 0),Database!$E$2:$F$22, 2, FALSE)</f>
        <v>10</v>
      </c>
      <c r="G1249">
        <f ca="1">RANDBETWEEN(Table1[[#This Row],[Minimum Demand]]-10, Table1[[#This Row],[Maximum Demand]]+10)</f>
        <v>92</v>
      </c>
      <c r="H1249">
        <f>VLOOKUP(IFERROR(VALUE(LEFT(C1249, SEARCH(" ", C1249)-1)), 0),Database!$H$2:$I$22, 2, FALSE)</f>
        <v>50</v>
      </c>
      <c r="I1249">
        <f>VLOOKUP(IFERROR(VALUE(LEFT(C1249, SEARCH(" ", C1249)-1)), 0),Database!$K$2:$L$22, 2, FALSE)</f>
        <v>105</v>
      </c>
      <c r="J124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249">
        <f t="shared" ca="1" si="19"/>
        <v>34</v>
      </c>
    </row>
    <row r="1250" spans="1:11" x14ac:dyDescent="0.3">
      <c r="A1250" t="s">
        <v>367</v>
      </c>
      <c r="B1250" t="s">
        <v>462</v>
      </c>
      <c r="C1250" t="str">
        <f>VLOOKUP(A1250, Database!$A$2:$B$459, 2, FALSE)</f>
        <v>4 Days / 3 Nights</v>
      </c>
      <c r="D1250" s="8">
        <f>VLOOKUP(A1250, Database!$A$2:$C$459, 3, FALSE)</f>
        <v>680</v>
      </c>
      <c r="E1250" s="8">
        <f>Table1[[#This Row],[Price]]*0.75-Table1[[#This Row],[Cost per unit of resources]]</f>
        <v>500</v>
      </c>
      <c r="F1250" s="8">
        <f>VLOOKUP(IFERROR(VALUE(LEFT(C1250, SEARCH(" ", C1250)-1)), 0),Database!$E$2:$F$22, 2, FALSE)</f>
        <v>10</v>
      </c>
      <c r="G1250">
        <f ca="1">RANDBETWEEN(Table1[[#This Row],[Minimum Demand]]-10, Table1[[#This Row],[Maximum Demand]]+10)</f>
        <v>103</v>
      </c>
      <c r="H1250">
        <f>VLOOKUP(IFERROR(VALUE(LEFT(C1250, SEARCH(" ", C1250)-1)), 0),Database!$H$2:$I$22, 2, FALSE)</f>
        <v>50</v>
      </c>
      <c r="I1250">
        <f>VLOOKUP(IFERROR(VALUE(LEFT(C1250, SEARCH(" ", C1250)-1)), 0),Database!$K$2:$L$22, 2, FALSE)</f>
        <v>105</v>
      </c>
      <c r="J125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22</v>
      </c>
      <c r="K1250">
        <f t="shared" ca="1" si="19"/>
        <v>28</v>
      </c>
    </row>
    <row r="1251" spans="1:11" x14ac:dyDescent="0.3">
      <c r="A1251" t="s">
        <v>367</v>
      </c>
      <c r="B1251" t="s">
        <v>463</v>
      </c>
      <c r="C1251" t="str">
        <f>VLOOKUP(A1251, Database!$A$2:$B$459, 2, FALSE)</f>
        <v>4 Days / 3 Nights</v>
      </c>
      <c r="D1251" s="8">
        <f>VLOOKUP(A1251, Database!$A$2:$C$459, 3, FALSE)</f>
        <v>680</v>
      </c>
      <c r="E1251" s="8">
        <f>Table1[[#This Row],[Price]]*0.75-Table1[[#This Row],[Cost per unit of resources]]</f>
        <v>500</v>
      </c>
      <c r="F1251" s="8">
        <f>VLOOKUP(IFERROR(VALUE(LEFT(C1251, SEARCH(" ", C1251)-1)), 0),Database!$E$2:$F$22, 2, FALSE)</f>
        <v>10</v>
      </c>
      <c r="G1251">
        <f ca="1">RANDBETWEEN(Table1[[#This Row],[Minimum Demand]]-10, Table1[[#This Row],[Maximum Demand]]+10)</f>
        <v>102</v>
      </c>
      <c r="H1251">
        <f>VLOOKUP(IFERROR(VALUE(LEFT(C1251, SEARCH(" ", C1251)-1)), 0),Database!$H$2:$I$22, 2, FALSE)</f>
        <v>50</v>
      </c>
      <c r="I1251">
        <f>VLOOKUP(IFERROR(VALUE(LEFT(C1251, SEARCH(" ", C1251)-1)), 0),Database!$K$2:$L$22, 2, FALSE)</f>
        <v>105</v>
      </c>
      <c r="J125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23</v>
      </c>
      <c r="K1251">
        <f t="shared" ca="1" si="19"/>
        <v>29</v>
      </c>
    </row>
    <row r="1252" spans="1:11" x14ac:dyDescent="0.3">
      <c r="A1252" t="s">
        <v>368</v>
      </c>
      <c r="B1252" t="s">
        <v>460</v>
      </c>
      <c r="C1252" t="str">
        <f>VLOOKUP(A1252, Database!$A$2:$B$459, 2, FALSE)</f>
        <v>5 Days / 4 Nights</v>
      </c>
      <c r="D1252" s="8">
        <f>VLOOKUP(A1252, Database!$A$2:$C$459, 3, FALSE)</f>
        <v>830</v>
      </c>
      <c r="E1252" s="8">
        <f>Table1[[#This Row],[Price]]*0.75-Table1[[#This Row],[Cost per unit of resources]]</f>
        <v>602.5</v>
      </c>
      <c r="F1252" s="8">
        <f>VLOOKUP(IFERROR(VALUE(LEFT(C1252, SEARCH(" ", C1252)-1)), 0),Database!$E$2:$F$22, 2, FALSE)</f>
        <v>20</v>
      </c>
      <c r="G1252">
        <f ca="1">RANDBETWEEN(Table1[[#This Row],[Minimum Demand]]-10, Table1[[#This Row],[Maximum Demand]]+10)</f>
        <v>53</v>
      </c>
      <c r="H1252">
        <f>VLOOKUP(IFERROR(VALUE(LEFT(C1252, SEARCH(" ", C1252)-1)), 0),Database!$H$2:$I$22, 2, FALSE)</f>
        <v>50</v>
      </c>
      <c r="I1252">
        <f>VLOOKUP(IFERROR(VALUE(LEFT(C1252, SEARCH(" ", C1252)-1)), 0),Database!$K$2:$L$22, 2, FALSE)</f>
        <v>105</v>
      </c>
      <c r="J125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252">
        <f t="shared" ca="1" si="19"/>
        <v>39</v>
      </c>
    </row>
    <row r="1253" spans="1:11" x14ac:dyDescent="0.3">
      <c r="A1253" t="s">
        <v>368</v>
      </c>
      <c r="B1253" t="s">
        <v>461</v>
      </c>
      <c r="C1253" t="str">
        <f>VLOOKUP(A1253, Database!$A$2:$B$459, 2, FALSE)</f>
        <v>5 Days / 4 Nights</v>
      </c>
      <c r="D1253" s="8">
        <f>VLOOKUP(A1253, Database!$A$2:$C$459, 3, FALSE)</f>
        <v>830</v>
      </c>
      <c r="E1253" s="8">
        <f>Table1[[#This Row],[Price]]*0.75-Table1[[#This Row],[Cost per unit of resources]]</f>
        <v>602.5</v>
      </c>
      <c r="F1253" s="8">
        <f>VLOOKUP(IFERROR(VALUE(LEFT(C1253, SEARCH(" ", C1253)-1)), 0),Database!$E$2:$F$22, 2, FALSE)</f>
        <v>20</v>
      </c>
      <c r="G1253">
        <f ca="1">RANDBETWEEN(Table1[[#This Row],[Minimum Demand]]-10, Table1[[#This Row],[Maximum Demand]]+10)</f>
        <v>56</v>
      </c>
      <c r="H1253">
        <f>VLOOKUP(IFERROR(VALUE(LEFT(C1253, SEARCH(" ", C1253)-1)), 0),Database!$H$2:$I$22, 2, FALSE)</f>
        <v>50</v>
      </c>
      <c r="I1253">
        <f>VLOOKUP(IFERROR(VALUE(LEFT(C1253, SEARCH(" ", C1253)-1)), 0),Database!$K$2:$L$22, 2, FALSE)</f>
        <v>105</v>
      </c>
      <c r="J125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253">
        <f t="shared" ca="1" si="19"/>
        <v>36</v>
      </c>
    </row>
    <row r="1254" spans="1:11" x14ac:dyDescent="0.3">
      <c r="A1254" t="s">
        <v>368</v>
      </c>
      <c r="B1254" t="s">
        <v>462</v>
      </c>
      <c r="C1254" t="str">
        <f>VLOOKUP(A1254, Database!$A$2:$B$459, 2, FALSE)</f>
        <v>5 Days / 4 Nights</v>
      </c>
      <c r="D1254" s="8">
        <f>VLOOKUP(A1254, Database!$A$2:$C$459, 3, FALSE)</f>
        <v>830</v>
      </c>
      <c r="E1254" s="8">
        <f>Table1[[#This Row],[Price]]*0.75-Table1[[#This Row],[Cost per unit of resources]]</f>
        <v>602.5</v>
      </c>
      <c r="F1254" s="8">
        <f>VLOOKUP(IFERROR(VALUE(LEFT(C1254, SEARCH(" ", C1254)-1)), 0),Database!$E$2:$F$22, 2, FALSE)</f>
        <v>20</v>
      </c>
      <c r="G1254">
        <f ca="1">RANDBETWEEN(Table1[[#This Row],[Minimum Demand]]-10, Table1[[#This Row],[Maximum Demand]]+10)</f>
        <v>94</v>
      </c>
      <c r="H1254">
        <f>VLOOKUP(IFERROR(VALUE(LEFT(C1254, SEARCH(" ", C1254)-1)), 0),Database!$H$2:$I$22, 2, FALSE)</f>
        <v>50</v>
      </c>
      <c r="I1254">
        <f>VLOOKUP(IFERROR(VALUE(LEFT(C1254, SEARCH(" ", C1254)-1)), 0),Database!$K$2:$L$22, 2, FALSE)</f>
        <v>105</v>
      </c>
      <c r="J125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254">
        <f t="shared" ca="1" si="19"/>
        <v>30</v>
      </c>
    </row>
    <row r="1255" spans="1:11" x14ac:dyDescent="0.3">
      <c r="A1255" t="s">
        <v>368</v>
      </c>
      <c r="B1255" t="s">
        <v>463</v>
      </c>
      <c r="C1255" t="str">
        <f>VLOOKUP(A1255, Database!$A$2:$B$459, 2, FALSE)</f>
        <v>5 Days / 4 Nights</v>
      </c>
      <c r="D1255" s="8">
        <f>VLOOKUP(A1255, Database!$A$2:$C$459, 3, FALSE)</f>
        <v>830</v>
      </c>
      <c r="E1255" s="8">
        <f>Table1[[#This Row],[Price]]*0.75-Table1[[#This Row],[Cost per unit of resources]]</f>
        <v>602.5</v>
      </c>
      <c r="F1255" s="8">
        <f>VLOOKUP(IFERROR(VALUE(LEFT(C1255, SEARCH(" ", C1255)-1)), 0),Database!$E$2:$F$22, 2, FALSE)</f>
        <v>20</v>
      </c>
      <c r="G1255">
        <f ca="1">RANDBETWEEN(Table1[[#This Row],[Minimum Demand]]-10, Table1[[#This Row],[Maximum Demand]]+10)</f>
        <v>43</v>
      </c>
      <c r="H1255">
        <f>VLOOKUP(IFERROR(VALUE(LEFT(C1255, SEARCH(" ", C1255)-1)), 0),Database!$H$2:$I$22, 2, FALSE)</f>
        <v>50</v>
      </c>
      <c r="I1255">
        <f>VLOOKUP(IFERROR(VALUE(LEFT(C1255, SEARCH(" ", C1255)-1)), 0),Database!$K$2:$L$22, 2, FALSE)</f>
        <v>105</v>
      </c>
      <c r="J125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255">
        <f t="shared" ca="1" si="19"/>
        <v>34</v>
      </c>
    </row>
    <row r="1256" spans="1:11" x14ac:dyDescent="0.3">
      <c r="A1256" t="s">
        <v>369</v>
      </c>
      <c r="B1256" t="s">
        <v>460</v>
      </c>
      <c r="C1256" t="str">
        <f>VLOOKUP(A1256, Database!$A$2:$B$459, 2, FALSE)</f>
        <v>12 Days / 11 Nights</v>
      </c>
      <c r="D1256" s="8">
        <f>VLOOKUP(A1256, Database!$A$2:$C$459, 3, FALSE)</f>
        <v>1750</v>
      </c>
      <c r="E1256" s="8">
        <f>Table1[[#This Row],[Price]]*0.75-Table1[[#This Row],[Cost per unit of resources]]</f>
        <v>1272.5</v>
      </c>
      <c r="F1256" s="8">
        <f>VLOOKUP(IFERROR(VALUE(LEFT(C1256, SEARCH(" ", C1256)-1)), 0),Database!$E$2:$F$22, 2, FALSE)</f>
        <v>40</v>
      </c>
      <c r="G1256">
        <f ca="1">RANDBETWEEN(Table1[[#This Row],[Minimum Demand]]-10, Table1[[#This Row],[Maximum Demand]]+10)</f>
        <v>27</v>
      </c>
      <c r="H1256">
        <f>VLOOKUP(IFERROR(VALUE(LEFT(C1256, SEARCH(" ", C1256)-1)), 0),Database!$H$2:$I$22, 2, FALSE)</f>
        <v>28</v>
      </c>
      <c r="I1256">
        <f>VLOOKUP(IFERROR(VALUE(LEFT(C1256, SEARCH(" ", C1256)-1)), 0),Database!$K$2:$L$22, 2, FALSE)</f>
        <v>55</v>
      </c>
      <c r="J125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256">
        <f t="shared" ca="1" si="19"/>
        <v>37</v>
      </c>
    </row>
    <row r="1257" spans="1:11" x14ac:dyDescent="0.3">
      <c r="A1257" t="s">
        <v>369</v>
      </c>
      <c r="B1257" t="s">
        <v>461</v>
      </c>
      <c r="C1257" t="str">
        <f>VLOOKUP(A1257, Database!$A$2:$B$459, 2, FALSE)</f>
        <v>12 Days / 11 Nights</v>
      </c>
      <c r="D1257" s="8">
        <f>VLOOKUP(A1257, Database!$A$2:$C$459, 3, FALSE)</f>
        <v>1750</v>
      </c>
      <c r="E1257" s="8">
        <f>Table1[[#This Row],[Price]]*0.75-Table1[[#This Row],[Cost per unit of resources]]</f>
        <v>1272.5</v>
      </c>
      <c r="F1257" s="8">
        <f>VLOOKUP(IFERROR(VALUE(LEFT(C1257, SEARCH(" ", C1257)-1)), 0),Database!$E$2:$F$22, 2, FALSE)</f>
        <v>40</v>
      </c>
      <c r="G1257">
        <f ca="1">RANDBETWEEN(Table1[[#This Row],[Minimum Demand]]-10, Table1[[#This Row],[Maximum Demand]]+10)</f>
        <v>46</v>
      </c>
      <c r="H1257">
        <f>VLOOKUP(IFERROR(VALUE(LEFT(C1257, SEARCH(" ", C1257)-1)), 0),Database!$H$2:$I$22, 2, FALSE)</f>
        <v>28</v>
      </c>
      <c r="I1257">
        <f>VLOOKUP(IFERROR(VALUE(LEFT(C1257, SEARCH(" ", C1257)-1)), 0),Database!$K$2:$L$22, 2, FALSE)</f>
        <v>55</v>
      </c>
      <c r="J125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24</v>
      </c>
      <c r="K1257">
        <f t="shared" ca="1" si="19"/>
        <v>30</v>
      </c>
    </row>
    <row r="1258" spans="1:11" x14ac:dyDescent="0.3">
      <c r="A1258" t="s">
        <v>369</v>
      </c>
      <c r="B1258" t="s">
        <v>462</v>
      </c>
      <c r="C1258" t="str">
        <f>VLOOKUP(A1258, Database!$A$2:$B$459, 2, FALSE)</f>
        <v>12 Days / 11 Nights</v>
      </c>
      <c r="D1258" s="8">
        <f>VLOOKUP(A1258, Database!$A$2:$C$459, 3, FALSE)</f>
        <v>1750</v>
      </c>
      <c r="E1258" s="8">
        <f>Table1[[#This Row],[Price]]*0.75-Table1[[#This Row],[Cost per unit of resources]]</f>
        <v>1272.5</v>
      </c>
      <c r="F1258" s="8">
        <f>VLOOKUP(IFERROR(VALUE(LEFT(C1258, SEARCH(" ", C1258)-1)), 0),Database!$E$2:$F$22, 2, FALSE)</f>
        <v>40</v>
      </c>
      <c r="G1258">
        <f ca="1">RANDBETWEEN(Table1[[#This Row],[Minimum Demand]]-10, Table1[[#This Row],[Maximum Demand]]+10)</f>
        <v>36</v>
      </c>
      <c r="H1258">
        <f>VLOOKUP(IFERROR(VALUE(LEFT(C1258, SEARCH(" ", C1258)-1)), 0),Database!$H$2:$I$22, 2, FALSE)</f>
        <v>28</v>
      </c>
      <c r="I1258">
        <f>VLOOKUP(IFERROR(VALUE(LEFT(C1258, SEARCH(" ", C1258)-1)), 0),Database!$K$2:$L$22, 2, FALSE)</f>
        <v>55</v>
      </c>
      <c r="J125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1258">
        <f t="shared" ca="1" si="19"/>
        <v>29</v>
      </c>
    </row>
    <row r="1259" spans="1:11" x14ac:dyDescent="0.3">
      <c r="A1259" t="s">
        <v>369</v>
      </c>
      <c r="B1259" t="s">
        <v>463</v>
      </c>
      <c r="C1259" t="str">
        <f>VLOOKUP(A1259, Database!$A$2:$B$459, 2, FALSE)</f>
        <v>12 Days / 11 Nights</v>
      </c>
      <c r="D1259" s="8">
        <f>VLOOKUP(A1259, Database!$A$2:$C$459, 3, FALSE)</f>
        <v>1750</v>
      </c>
      <c r="E1259" s="8">
        <f>Table1[[#This Row],[Price]]*0.75-Table1[[#This Row],[Cost per unit of resources]]</f>
        <v>1272.5</v>
      </c>
      <c r="F1259" s="8">
        <f>VLOOKUP(IFERROR(VALUE(LEFT(C1259, SEARCH(" ", C1259)-1)), 0),Database!$E$2:$F$22, 2, FALSE)</f>
        <v>40</v>
      </c>
      <c r="G1259">
        <f ca="1">RANDBETWEEN(Table1[[#This Row],[Minimum Demand]]-10, Table1[[#This Row],[Maximum Demand]]+10)</f>
        <v>25</v>
      </c>
      <c r="H1259">
        <f>VLOOKUP(IFERROR(VALUE(LEFT(C1259, SEARCH(" ", C1259)-1)), 0),Database!$H$2:$I$22, 2, FALSE)</f>
        <v>28</v>
      </c>
      <c r="I1259">
        <f>VLOOKUP(IFERROR(VALUE(LEFT(C1259, SEARCH(" ", C1259)-1)), 0),Database!$K$2:$L$22, 2, FALSE)</f>
        <v>55</v>
      </c>
      <c r="J125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259">
        <f t="shared" ca="1" si="19"/>
        <v>20</v>
      </c>
    </row>
    <row r="1260" spans="1:11" x14ac:dyDescent="0.3">
      <c r="A1260" t="s">
        <v>370</v>
      </c>
      <c r="B1260" t="s">
        <v>460</v>
      </c>
      <c r="C1260" t="str">
        <f>VLOOKUP(A1260, Database!$A$2:$B$459, 2, FALSE)</f>
        <v>12 Days / 11 Nights</v>
      </c>
      <c r="D1260" s="8">
        <f>VLOOKUP(A1260, Database!$A$2:$C$459, 3, FALSE)</f>
        <v>1545</v>
      </c>
      <c r="E1260" s="8">
        <f>Table1[[#This Row],[Price]]*0.75-Table1[[#This Row],[Cost per unit of resources]]</f>
        <v>1118.75</v>
      </c>
      <c r="F1260" s="8">
        <f>VLOOKUP(IFERROR(VALUE(LEFT(C1260, SEARCH(" ", C1260)-1)), 0),Database!$E$2:$F$22, 2, FALSE)</f>
        <v>40</v>
      </c>
      <c r="G1260">
        <f ca="1">RANDBETWEEN(Table1[[#This Row],[Minimum Demand]]-10, Table1[[#This Row],[Maximum Demand]]+10)</f>
        <v>30</v>
      </c>
      <c r="H1260">
        <f>VLOOKUP(IFERROR(VALUE(LEFT(C1260, SEARCH(" ", C1260)-1)), 0),Database!$H$2:$I$22, 2, FALSE)</f>
        <v>28</v>
      </c>
      <c r="I1260">
        <f>VLOOKUP(IFERROR(VALUE(LEFT(C1260, SEARCH(" ", C1260)-1)), 0),Database!$K$2:$L$22, 2, FALSE)</f>
        <v>55</v>
      </c>
      <c r="J126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1260">
        <f t="shared" ca="1" si="19"/>
        <v>26</v>
      </c>
    </row>
    <row r="1261" spans="1:11" x14ac:dyDescent="0.3">
      <c r="A1261" t="s">
        <v>370</v>
      </c>
      <c r="B1261" t="s">
        <v>461</v>
      </c>
      <c r="C1261" t="str">
        <f>VLOOKUP(A1261, Database!$A$2:$B$459, 2, FALSE)</f>
        <v>12 Days / 11 Nights</v>
      </c>
      <c r="D1261" s="8">
        <f>VLOOKUP(A1261, Database!$A$2:$C$459, 3, FALSE)</f>
        <v>1545</v>
      </c>
      <c r="E1261" s="8">
        <f>Table1[[#This Row],[Price]]*0.75-Table1[[#This Row],[Cost per unit of resources]]</f>
        <v>1118.75</v>
      </c>
      <c r="F1261" s="8">
        <f>VLOOKUP(IFERROR(VALUE(LEFT(C1261, SEARCH(" ", C1261)-1)), 0),Database!$E$2:$F$22, 2, FALSE)</f>
        <v>40</v>
      </c>
      <c r="G1261">
        <f ca="1">RANDBETWEEN(Table1[[#This Row],[Minimum Demand]]-10, Table1[[#This Row],[Maximum Demand]]+10)</f>
        <v>39</v>
      </c>
      <c r="H1261">
        <f>VLOOKUP(IFERROR(VALUE(LEFT(C1261, SEARCH(" ", C1261)-1)), 0),Database!$H$2:$I$22, 2, FALSE)</f>
        <v>28</v>
      </c>
      <c r="I1261">
        <f>VLOOKUP(IFERROR(VALUE(LEFT(C1261, SEARCH(" ", C1261)-1)), 0),Database!$K$2:$L$22, 2, FALSE)</f>
        <v>55</v>
      </c>
      <c r="J126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261">
        <f t="shared" ca="1" si="19"/>
        <v>29</v>
      </c>
    </row>
    <row r="1262" spans="1:11" x14ac:dyDescent="0.3">
      <c r="A1262" t="s">
        <v>370</v>
      </c>
      <c r="B1262" t="s">
        <v>462</v>
      </c>
      <c r="C1262" t="str">
        <f>VLOOKUP(A1262, Database!$A$2:$B$459, 2, FALSE)</f>
        <v>12 Days / 11 Nights</v>
      </c>
      <c r="D1262" s="8">
        <f>VLOOKUP(A1262, Database!$A$2:$C$459, 3, FALSE)</f>
        <v>1545</v>
      </c>
      <c r="E1262" s="8">
        <f>Table1[[#This Row],[Price]]*0.75-Table1[[#This Row],[Cost per unit of resources]]</f>
        <v>1118.75</v>
      </c>
      <c r="F1262" s="8">
        <f>VLOOKUP(IFERROR(VALUE(LEFT(C1262, SEARCH(" ", C1262)-1)), 0),Database!$E$2:$F$22, 2, FALSE)</f>
        <v>40</v>
      </c>
      <c r="G1262">
        <f ca="1">RANDBETWEEN(Table1[[#This Row],[Minimum Demand]]-10, Table1[[#This Row],[Maximum Demand]]+10)</f>
        <v>53</v>
      </c>
      <c r="H1262">
        <f>VLOOKUP(IFERROR(VALUE(LEFT(C1262, SEARCH(" ", C1262)-1)), 0),Database!$H$2:$I$22, 2, FALSE)</f>
        <v>28</v>
      </c>
      <c r="I1262">
        <f>VLOOKUP(IFERROR(VALUE(LEFT(C1262, SEARCH(" ", C1262)-1)), 0),Database!$K$2:$L$22, 2, FALSE)</f>
        <v>55</v>
      </c>
      <c r="J126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17</v>
      </c>
      <c r="K1262">
        <f t="shared" ca="1" si="19"/>
        <v>21</v>
      </c>
    </row>
    <row r="1263" spans="1:11" x14ac:dyDescent="0.3">
      <c r="A1263" t="s">
        <v>370</v>
      </c>
      <c r="B1263" t="s">
        <v>463</v>
      </c>
      <c r="C1263" t="str">
        <f>VLOOKUP(A1263, Database!$A$2:$B$459, 2, FALSE)</f>
        <v>12 Days / 11 Nights</v>
      </c>
      <c r="D1263" s="8">
        <f>VLOOKUP(A1263, Database!$A$2:$C$459, 3, FALSE)</f>
        <v>1545</v>
      </c>
      <c r="E1263" s="8">
        <f>Table1[[#This Row],[Price]]*0.75-Table1[[#This Row],[Cost per unit of resources]]</f>
        <v>1118.75</v>
      </c>
      <c r="F1263" s="8">
        <f>VLOOKUP(IFERROR(VALUE(LEFT(C1263, SEARCH(" ", C1263)-1)), 0),Database!$E$2:$F$22, 2, FALSE)</f>
        <v>40</v>
      </c>
      <c r="G1263">
        <f ca="1">RANDBETWEEN(Table1[[#This Row],[Minimum Demand]]-10, Table1[[#This Row],[Maximum Demand]]+10)</f>
        <v>44</v>
      </c>
      <c r="H1263">
        <f>VLOOKUP(IFERROR(VALUE(LEFT(C1263, SEARCH(" ", C1263)-1)), 0),Database!$H$2:$I$22, 2, FALSE)</f>
        <v>28</v>
      </c>
      <c r="I1263">
        <f>VLOOKUP(IFERROR(VALUE(LEFT(C1263, SEARCH(" ", C1263)-1)), 0),Database!$K$2:$L$22, 2, FALSE)</f>
        <v>55</v>
      </c>
      <c r="J126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263">
        <f t="shared" ca="1" si="19"/>
        <v>24</v>
      </c>
    </row>
    <row r="1264" spans="1:11" x14ac:dyDescent="0.3">
      <c r="A1264" t="s">
        <v>371</v>
      </c>
      <c r="B1264" t="s">
        <v>460</v>
      </c>
      <c r="C1264" t="str">
        <f>VLOOKUP(A1264, Database!$A$2:$B$459, 2, FALSE)</f>
        <v>12 Days / 11 Nights</v>
      </c>
      <c r="D1264" s="8">
        <f>VLOOKUP(A1264, Database!$A$2:$C$459, 3, FALSE)</f>
        <v>1470</v>
      </c>
      <c r="E1264" s="8">
        <f>Table1[[#This Row],[Price]]*0.75-Table1[[#This Row],[Cost per unit of resources]]</f>
        <v>1062.5</v>
      </c>
      <c r="F1264" s="8">
        <f>VLOOKUP(IFERROR(VALUE(LEFT(C1264, SEARCH(" ", C1264)-1)), 0),Database!$E$2:$F$22, 2, FALSE)</f>
        <v>40</v>
      </c>
      <c r="G1264">
        <f ca="1">RANDBETWEEN(Table1[[#This Row],[Minimum Demand]]-10, Table1[[#This Row],[Maximum Demand]]+10)</f>
        <v>36</v>
      </c>
      <c r="H1264">
        <f>VLOOKUP(IFERROR(VALUE(LEFT(C1264, SEARCH(" ", C1264)-1)), 0),Database!$H$2:$I$22, 2, FALSE)</f>
        <v>28</v>
      </c>
      <c r="I1264">
        <f>VLOOKUP(IFERROR(VALUE(LEFT(C1264, SEARCH(" ", C1264)-1)), 0),Database!$K$2:$L$22, 2, FALSE)</f>
        <v>55</v>
      </c>
      <c r="J126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264">
        <f t="shared" ca="1" si="19"/>
        <v>35</v>
      </c>
    </row>
    <row r="1265" spans="1:11" x14ac:dyDescent="0.3">
      <c r="A1265" t="s">
        <v>371</v>
      </c>
      <c r="B1265" t="s">
        <v>461</v>
      </c>
      <c r="C1265" t="str">
        <f>VLOOKUP(A1265, Database!$A$2:$B$459, 2, FALSE)</f>
        <v>12 Days / 11 Nights</v>
      </c>
      <c r="D1265" s="8">
        <f>VLOOKUP(A1265, Database!$A$2:$C$459, 3, FALSE)</f>
        <v>1470</v>
      </c>
      <c r="E1265" s="8">
        <f>Table1[[#This Row],[Price]]*0.75-Table1[[#This Row],[Cost per unit of resources]]</f>
        <v>1062.5</v>
      </c>
      <c r="F1265" s="8">
        <f>VLOOKUP(IFERROR(VALUE(LEFT(C1265, SEARCH(" ", C1265)-1)), 0),Database!$E$2:$F$22, 2, FALSE)</f>
        <v>40</v>
      </c>
      <c r="G1265">
        <f ca="1">RANDBETWEEN(Table1[[#This Row],[Minimum Demand]]-10, Table1[[#This Row],[Maximum Demand]]+10)</f>
        <v>31</v>
      </c>
      <c r="H1265">
        <f>VLOOKUP(IFERROR(VALUE(LEFT(C1265, SEARCH(" ", C1265)-1)), 0),Database!$H$2:$I$22, 2, FALSE)</f>
        <v>28</v>
      </c>
      <c r="I1265">
        <f>VLOOKUP(IFERROR(VALUE(LEFT(C1265, SEARCH(" ", C1265)-1)), 0),Database!$K$2:$L$22, 2, FALSE)</f>
        <v>55</v>
      </c>
      <c r="J126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265">
        <f t="shared" ca="1" si="19"/>
        <v>36</v>
      </c>
    </row>
    <row r="1266" spans="1:11" x14ac:dyDescent="0.3">
      <c r="A1266" t="s">
        <v>371</v>
      </c>
      <c r="B1266" t="s">
        <v>462</v>
      </c>
      <c r="C1266" t="str">
        <f>VLOOKUP(A1266, Database!$A$2:$B$459, 2, FALSE)</f>
        <v>12 Days / 11 Nights</v>
      </c>
      <c r="D1266" s="8">
        <f>VLOOKUP(A1266, Database!$A$2:$C$459, 3, FALSE)</f>
        <v>1470</v>
      </c>
      <c r="E1266" s="8">
        <f>Table1[[#This Row],[Price]]*0.75-Table1[[#This Row],[Cost per unit of resources]]</f>
        <v>1062.5</v>
      </c>
      <c r="F1266" s="8">
        <f>VLOOKUP(IFERROR(VALUE(LEFT(C1266, SEARCH(" ", C1266)-1)), 0),Database!$E$2:$F$22, 2, FALSE)</f>
        <v>40</v>
      </c>
      <c r="G1266">
        <f ca="1">RANDBETWEEN(Table1[[#This Row],[Minimum Demand]]-10, Table1[[#This Row],[Maximum Demand]]+10)</f>
        <v>61</v>
      </c>
      <c r="H1266">
        <f>VLOOKUP(IFERROR(VALUE(LEFT(C1266, SEARCH(" ", C1266)-1)), 0),Database!$H$2:$I$22, 2, FALSE)</f>
        <v>28</v>
      </c>
      <c r="I1266">
        <f>VLOOKUP(IFERROR(VALUE(LEFT(C1266, SEARCH(" ", C1266)-1)), 0),Database!$K$2:$L$22, 2, FALSE)</f>
        <v>55</v>
      </c>
      <c r="J126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266">
        <f t="shared" ca="1" si="19"/>
        <v>37</v>
      </c>
    </row>
    <row r="1267" spans="1:11" x14ac:dyDescent="0.3">
      <c r="A1267" t="s">
        <v>371</v>
      </c>
      <c r="B1267" t="s">
        <v>463</v>
      </c>
      <c r="C1267" t="str">
        <f>VLOOKUP(A1267, Database!$A$2:$B$459, 2, FALSE)</f>
        <v>12 Days / 11 Nights</v>
      </c>
      <c r="D1267" s="8">
        <f>VLOOKUP(A1267, Database!$A$2:$C$459, 3, FALSE)</f>
        <v>1470</v>
      </c>
      <c r="E1267" s="8">
        <f>Table1[[#This Row],[Price]]*0.75-Table1[[#This Row],[Cost per unit of resources]]</f>
        <v>1062.5</v>
      </c>
      <c r="F1267" s="8">
        <f>VLOOKUP(IFERROR(VALUE(LEFT(C1267, SEARCH(" ", C1267)-1)), 0),Database!$E$2:$F$22, 2, FALSE)</f>
        <v>40</v>
      </c>
      <c r="G1267">
        <f ca="1">RANDBETWEEN(Table1[[#This Row],[Minimum Demand]]-10, Table1[[#This Row],[Maximum Demand]]+10)</f>
        <v>29</v>
      </c>
      <c r="H1267">
        <f>VLOOKUP(IFERROR(VALUE(LEFT(C1267, SEARCH(" ", C1267)-1)), 0),Database!$H$2:$I$22, 2, FALSE)</f>
        <v>28</v>
      </c>
      <c r="I1267">
        <f>VLOOKUP(IFERROR(VALUE(LEFT(C1267, SEARCH(" ", C1267)-1)), 0),Database!$K$2:$L$22, 2, FALSE)</f>
        <v>55</v>
      </c>
      <c r="J126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1267">
        <f t="shared" ca="1" si="19"/>
        <v>27</v>
      </c>
    </row>
    <row r="1268" spans="1:11" x14ac:dyDescent="0.3">
      <c r="A1268" t="s">
        <v>372</v>
      </c>
      <c r="B1268" t="s">
        <v>460</v>
      </c>
      <c r="C1268" t="str">
        <f>VLOOKUP(A1268, Database!$A$2:$B$459, 2, FALSE)</f>
        <v>13 Days / 12 Nights</v>
      </c>
      <c r="D1268" s="8">
        <f>VLOOKUP(A1268, Database!$A$2:$C$459, 3, FALSE)</f>
        <v>1999</v>
      </c>
      <c r="E1268" s="8">
        <f>Table1[[#This Row],[Price]]*0.75-Table1[[#This Row],[Cost per unit of resources]]</f>
        <v>1459.25</v>
      </c>
      <c r="F1268" s="8">
        <f>VLOOKUP(IFERROR(VALUE(LEFT(C1268, SEARCH(" ", C1268)-1)), 0),Database!$E$2:$F$22, 2, FALSE)</f>
        <v>40</v>
      </c>
      <c r="G1268">
        <f ca="1">RANDBETWEEN(Table1[[#This Row],[Minimum Demand]]-10, Table1[[#This Row],[Maximum Demand]]+10)</f>
        <v>31</v>
      </c>
      <c r="H1268">
        <f>VLOOKUP(IFERROR(VALUE(LEFT(C1268, SEARCH(" ", C1268)-1)), 0),Database!$H$2:$I$22, 2, FALSE)</f>
        <v>28</v>
      </c>
      <c r="I1268">
        <f>VLOOKUP(IFERROR(VALUE(LEFT(C1268, SEARCH(" ", C1268)-1)), 0),Database!$K$2:$L$22, 2, FALSE)</f>
        <v>55</v>
      </c>
      <c r="J126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268">
        <f t="shared" ca="1" si="19"/>
        <v>34</v>
      </c>
    </row>
    <row r="1269" spans="1:11" x14ac:dyDescent="0.3">
      <c r="A1269" t="s">
        <v>372</v>
      </c>
      <c r="B1269" t="s">
        <v>461</v>
      </c>
      <c r="C1269" t="str">
        <f>VLOOKUP(A1269, Database!$A$2:$B$459, 2, FALSE)</f>
        <v>13 Days / 12 Nights</v>
      </c>
      <c r="D1269" s="8">
        <f>VLOOKUP(A1269, Database!$A$2:$C$459, 3, FALSE)</f>
        <v>1999</v>
      </c>
      <c r="E1269" s="8">
        <f>Table1[[#This Row],[Price]]*0.75-Table1[[#This Row],[Cost per unit of resources]]</f>
        <v>1459.25</v>
      </c>
      <c r="F1269" s="8">
        <f>VLOOKUP(IFERROR(VALUE(LEFT(C1269, SEARCH(" ", C1269)-1)), 0),Database!$E$2:$F$22, 2, FALSE)</f>
        <v>40</v>
      </c>
      <c r="G1269">
        <f ca="1">RANDBETWEEN(Table1[[#This Row],[Minimum Demand]]-10, Table1[[#This Row],[Maximum Demand]]+10)</f>
        <v>51</v>
      </c>
      <c r="H1269">
        <f>VLOOKUP(IFERROR(VALUE(LEFT(C1269, SEARCH(" ", C1269)-1)), 0),Database!$H$2:$I$22, 2, FALSE)</f>
        <v>28</v>
      </c>
      <c r="I1269">
        <f>VLOOKUP(IFERROR(VALUE(LEFT(C1269, SEARCH(" ", C1269)-1)), 0),Database!$K$2:$L$22, 2, FALSE)</f>
        <v>55</v>
      </c>
      <c r="J126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32</v>
      </c>
      <c r="K1269">
        <f t="shared" ca="1" si="19"/>
        <v>40</v>
      </c>
    </row>
    <row r="1270" spans="1:11" x14ac:dyDescent="0.3">
      <c r="A1270" t="s">
        <v>372</v>
      </c>
      <c r="B1270" t="s">
        <v>462</v>
      </c>
      <c r="C1270" t="str">
        <f>VLOOKUP(A1270, Database!$A$2:$B$459, 2, FALSE)</f>
        <v>13 Days / 12 Nights</v>
      </c>
      <c r="D1270" s="8">
        <f>VLOOKUP(A1270, Database!$A$2:$C$459, 3, FALSE)</f>
        <v>1999</v>
      </c>
      <c r="E1270" s="8">
        <f>Table1[[#This Row],[Price]]*0.75-Table1[[#This Row],[Cost per unit of resources]]</f>
        <v>1459.25</v>
      </c>
      <c r="F1270" s="8">
        <f>VLOOKUP(IFERROR(VALUE(LEFT(C1270, SEARCH(" ", C1270)-1)), 0),Database!$E$2:$F$22, 2, FALSE)</f>
        <v>40</v>
      </c>
      <c r="G1270">
        <f ca="1">RANDBETWEEN(Table1[[#This Row],[Minimum Demand]]-10, Table1[[#This Row],[Maximum Demand]]+10)</f>
        <v>49</v>
      </c>
      <c r="H1270">
        <f>VLOOKUP(IFERROR(VALUE(LEFT(C1270, SEARCH(" ", C1270)-1)), 0),Database!$H$2:$I$22, 2, FALSE)</f>
        <v>28</v>
      </c>
      <c r="I1270">
        <f>VLOOKUP(IFERROR(VALUE(LEFT(C1270, SEARCH(" ", C1270)-1)), 0),Database!$K$2:$L$22, 2, FALSE)</f>
        <v>55</v>
      </c>
      <c r="J127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27</v>
      </c>
      <c r="K1270">
        <f t="shared" ca="1" si="19"/>
        <v>34</v>
      </c>
    </row>
    <row r="1271" spans="1:11" x14ac:dyDescent="0.3">
      <c r="A1271" t="s">
        <v>372</v>
      </c>
      <c r="B1271" t="s">
        <v>463</v>
      </c>
      <c r="C1271" t="str">
        <f>VLOOKUP(A1271, Database!$A$2:$B$459, 2, FALSE)</f>
        <v>13 Days / 12 Nights</v>
      </c>
      <c r="D1271" s="8">
        <f>VLOOKUP(A1271, Database!$A$2:$C$459, 3, FALSE)</f>
        <v>1999</v>
      </c>
      <c r="E1271" s="8">
        <f>Table1[[#This Row],[Price]]*0.75-Table1[[#This Row],[Cost per unit of resources]]</f>
        <v>1459.25</v>
      </c>
      <c r="F1271" s="8">
        <f>VLOOKUP(IFERROR(VALUE(LEFT(C1271, SEARCH(" ", C1271)-1)), 0),Database!$E$2:$F$22, 2, FALSE)</f>
        <v>40</v>
      </c>
      <c r="G1271">
        <f ca="1">RANDBETWEEN(Table1[[#This Row],[Minimum Demand]]-10, Table1[[#This Row],[Maximum Demand]]+10)</f>
        <v>62</v>
      </c>
      <c r="H1271">
        <f>VLOOKUP(IFERROR(VALUE(LEFT(C1271, SEARCH(" ", C1271)-1)), 0),Database!$H$2:$I$22, 2, FALSE)</f>
        <v>28</v>
      </c>
      <c r="I1271">
        <f>VLOOKUP(IFERROR(VALUE(LEFT(C1271, SEARCH(" ", C1271)-1)), 0),Database!$K$2:$L$22, 2, FALSE)</f>
        <v>55</v>
      </c>
      <c r="J127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271">
        <f t="shared" ca="1" si="19"/>
        <v>25</v>
      </c>
    </row>
    <row r="1272" spans="1:11" x14ac:dyDescent="0.3">
      <c r="A1272" t="s">
        <v>373</v>
      </c>
      <c r="B1272" t="s">
        <v>460</v>
      </c>
      <c r="C1272" t="str">
        <f>VLOOKUP(A1272, Database!$A$2:$B$459, 2, FALSE)</f>
        <v>5 Days / 4 Nights</v>
      </c>
      <c r="D1272" s="8">
        <f>VLOOKUP(A1272, Database!$A$2:$C$459, 3, FALSE)</f>
        <v>810</v>
      </c>
      <c r="E1272" s="8">
        <f>Table1[[#This Row],[Price]]*0.75-Table1[[#This Row],[Cost per unit of resources]]</f>
        <v>587.5</v>
      </c>
      <c r="F1272" s="8">
        <f>VLOOKUP(IFERROR(VALUE(LEFT(C1272, SEARCH(" ", C1272)-1)), 0),Database!$E$2:$F$22, 2, FALSE)</f>
        <v>20</v>
      </c>
      <c r="G1272">
        <f ca="1">RANDBETWEEN(Table1[[#This Row],[Minimum Demand]]-10, Table1[[#This Row],[Maximum Demand]]+10)</f>
        <v>82</v>
      </c>
      <c r="H1272">
        <f>VLOOKUP(IFERROR(VALUE(LEFT(C1272, SEARCH(" ", C1272)-1)), 0),Database!$H$2:$I$22, 2, FALSE)</f>
        <v>50</v>
      </c>
      <c r="I1272">
        <f>VLOOKUP(IFERROR(VALUE(LEFT(C1272, SEARCH(" ", C1272)-1)), 0),Database!$K$2:$L$22, 2, FALSE)</f>
        <v>105</v>
      </c>
      <c r="J127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272">
        <f t="shared" ca="1" si="19"/>
        <v>27</v>
      </c>
    </row>
    <row r="1273" spans="1:11" x14ac:dyDescent="0.3">
      <c r="A1273" t="s">
        <v>373</v>
      </c>
      <c r="B1273" t="s">
        <v>461</v>
      </c>
      <c r="C1273" t="str">
        <f>VLOOKUP(A1273, Database!$A$2:$B$459, 2, FALSE)</f>
        <v>5 Days / 4 Nights</v>
      </c>
      <c r="D1273" s="8">
        <f>VLOOKUP(A1273, Database!$A$2:$C$459, 3, FALSE)</f>
        <v>810</v>
      </c>
      <c r="E1273" s="8">
        <f>Table1[[#This Row],[Price]]*0.75-Table1[[#This Row],[Cost per unit of resources]]</f>
        <v>587.5</v>
      </c>
      <c r="F1273" s="8">
        <f>VLOOKUP(IFERROR(VALUE(LEFT(C1273, SEARCH(" ", C1273)-1)), 0),Database!$E$2:$F$22, 2, FALSE)</f>
        <v>20</v>
      </c>
      <c r="G1273">
        <f ca="1">RANDBETWEEN(Table1[[#This Row],[Minimum Demand]]-10, Table1[[#This Row],[Maximum Demand]]+10)</f>
        <v>56</v>
      </c>
      <c r="H1273">
        <f>VLOOKUP(IFERROR(VALUE(LEFT(C1273, SEARCH(" ", C1273)-1)), 0),Database!$H$2:$I$22, 2, FALSE)</f>
        <v>50</v>
      </c>
      <c r="I1273">
        <f>VLOOKUP(IFERROR(VALUE(LEFT(C1273, SEARCH(" ", C1273)-1)), 0),Database!$K$2:$L$22, 2, FALSE)</f>
        <v>105</v>
      </c>
      <c r="J127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273">
        <f t="shared" ca="1" si="19"/>
        <v>35</v>
      </c>
    </row>
    <row r="1274" spans="1:11" x14ac:dyDescent="0.3">
      <c r="A1274" t="s">
        <v>373</v>
      </c>
      <c r="B1274" t="s">
        <v>462</v>
      </c>
      <c r="C1274" t="str">
        <f>VLOOKUP(A1274, Database!$A$2:$B$459, 2, FALSE)</f>
        <v>5 Days / 4 Nights</v>
      </c>
      <c r="D1274" s="8">
        <f>VLOOKUP(A1274, Database!$A$2:$C$459, 3, FALSE)</f>
        <v>810</v>
      </c>
      <c r="E1274" s="8">
        <f>Table1[[#This Row],[Price]]*0.75-Table1[[#This Row],[Cost per unit of resources]]</f>
        <v>587.5</v>
      </c>
      <c r="F1274" s="8">
        <f>VLOOKUP(IFERROR(VALUE(LEFT(C1274, SEARCH(" ", C1274)-1)), 0),Database!$E$2:$F$22, 2, FALSE)</f>
        <v>20</v>
      </c>
      <c r="G1274">
        <f ca="1">RANDBETWEEN(Table1[[#This Row],[Minimum Demand]]-10, Table1[[#This Row],[Maximum Demand]]+10)</f>
        <v>49</v>
      </c>
      <c r="H1274">
        <f>VLOOKUP(IFERROR(VALUE(LEFT(C1274, SEARCH(" ", C1274)-1)), 0),Database!$H$2:$I$22, 2, FALSE)</f>
        <v>50</v>
      </c>
      <c r="I1274">
        <f>VLOOKUP(IFERROR(VALUE(LEFT(C1274, SEARCH(" ", C1274)-1)), 0),Database!$K$2:$L$22, 2, FALSE)</f>
        <v>105</v>
      </c>
      <c r="J127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274">
        <f t="shared" ca="1" si="19"/>
        <v>40</v>
      </c>
    </row>
    <row r="1275" spans="1:11" x14ac:dyDescent="0.3">
      <c r="A1275" t="s">
        <v>373</v>
      </c>
      <c r="B1275" t="s">
        <v>463</v>
      </c>
      <c r="C1275" t="str">
        <f>VLOOKUP(A1275, Database!$A$2:$B$459, 2, FALSE)</f>
        <v>5 Days / 4 Nights</v>
      </c>
      <c r="D1275" s="8">
        <f>VLOOKUP(A1275, Database!$A$2:$C$459, 3, FALSE)</f>
        <v>810</v>
      </c>
      <c r="E1275" s="8">
        <f>Table1[[#This Row],[Price]]*0.75-Table1[[#This Row],[Cost per unit of resources]]</f>
        <v>587.5</v>
      </c>
      <c r="F1275" s="8">
        <f>VLOOKUP(IFERROR(VALUE(LEFT(C1275, SEARCH(" ", C1275)-1)), 0),Database!$E$2:$F$22, 2, FALSE)</f>
        <v>20</v>
      </c>
      <c r="G1275">
        <f ca="1">RANDBETWEEN(Table1[[#This Row],[Minimum Demand]]-10, Table1[[#This Row],[Maximum Demand]]+10)</f>
        <v>43</v>
      </c>
      <c r="H1275">
        <f>VLOOKUP(IFERROR(VALUE(LEFT(C1275, SEARCH(" ", C1275)-1)), 0),Database!$H$2:$I$22, 2, FALSE)</f>
        <v>50</v>
      </c>
      <c r="I1275">
        <f>VLOOKUP(IFERROR(VALUE(LEFT(C1275, SEARCH(" ", C1275)-1)), 0),Database!$K$2:$L$22, 2, FALSE)</f>
        <v>105</v>
      </c>
      <c r="J127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275">
        <f t="shared" ca="1" si="19"/>
        <v>34</v>
      </c>
    </row>
    <row r="1276" spans="1:11" x14ac:dyDescent="0.3">
      <c r="A1276" t="s">
        <v>374</v>
      </c>
      <c r="B1276" t="s">
        <v>460</v>
      </c>
      <c r="C1276" t="str">
        <f>VLOOKUP(A1276, Database!$A$2:$B$459, 2, FALSE)</f>
        <v>13 Days / 12 Nights</v>
      </c>
      <c r="D1276" s="8">
        <f>VLOOKUP(A1276, Database!$A$2:$C$459, 3, FALSE)</f>
        <v>1950</v>
      </c>
      <c r="E1276" s="8">
        <f>Table1[[#This Row],[Price]]*0.75-Table1[[#This Row],[Cost per unit of resources]]</f>
        <v>1422.5</v>
      </c>
      <c r="F1276" s="8">
        <f>VLOOKUP(IFERROR(VALUE(LEFT(C1276, SEARCH(" ", C1276)-1)), 0),Database!$E$2:$F$22, 2, FALSE)</f>
        <v>40</v>
      </c>
      <c r="G1276">
        <f ca="1">RANDBETWEEN(Table1[[#This Row],[Minimum Demand]]-10, Table1[[#This Row],[Maximum Demand]]+10)</f>
        <v>25</v>
      </c>
      <c r="H1276">
        <f>VLOOKUP(IFERROR(VALUE(LEFT(C1276, SEARCH(" ", C1276)-1)), 0),Database!$H$2:$I$22, 2, FALSE)</f>
        <v>28</v>
      </c>
      <c r="I1276">
        <f>VLOOKUP(IFERROR(VALUE(LEFT(C1276, SEARCH(" ", C1276)-1)), 0),Database!$K$2:$L$22, 2, FALSE)</f>
        <v>55</v>
      </c>
      <c r="J127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276">
        <f t="shared" ca="1" si="19"/>
        <v>20</v>
      </c>
    </row>
    <row r="1277" spans="1:11" x14ac:dyDescent="0.3">
      <c r="A1277" t="s">
        <v>374</v>
      </c>
      <c r="B1277" t="s">
        <v>461</v>
      </c>
      <c r="C1277" t="str">
        <f>VLOOKUP(A1277, Database!$A$2:$B$459, 2, FALSE)</f>
        <v>13 Days / 12 Nights</v>
      </c>
      <c r="D1277" s="8">
        <f>VLOOKUP(A1277, Database!$A$2:$C$459, 3, FALSE)</f>
        <v>1950</v>
      </c>
      <c r="E1277" s="8">
        <f>Table1[[#This Row],[Price]]*0.75-Table1[[#This Row],[Cost per unit of resources]]</f>
        <v>1422.5</v>
      </c>
      <c r="F1277" s="8">
        <f>VLOOKUP(IFERROR(VALUE(LEFT(C1277, SEARCH(" ", C1277)-1)), 0),Database!$E$2:$F$22, 2, FALSE)</f>
        <v>40</v>
      </c>
      <c r="G1277">
        <f ca="1">RANDBETWEEN(Table1[[#This Row],[Minimum Demand]]-10, Table1[[#This Row],[Maximum Demand]]+10)</f>
        <v>24</v>
      </c>
      <c r="H1277">
        <f>VLOOKUP(IFERROR(VALUE(LEFT(C1277, SEARCH(" ", C1277)-1)), 0),Database!$H$2:$I$22, 2, FALSE)</f>
        <v>28</v>
      </c>
      <c r="I1277">
        <f>VLOOKUP(IFERROR(VALUE(LEFT(C1277, SEARCH(" ", C1277)-1)), 0),Database!$K$2:$L$22, 2, FALSE)</f>
        <v>55</v>
      </c>
      <c r="J127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277">
        <f t="shared" ca="1" si="19"/>
        <v>36</v>
      </c>
    </row>
    <row r="1278" spans="1:11" x14ac:dyDescent="0.3">
      <c r="A1278" t="s">
        <v>374</v>
      </c>
      <c r="B1278" t="s">
        <v>462</v>
      </c>
      <c r="C1278" t="str">
        <f>VLOOKUP(A1278, Database!$A$2:$B$459, 2, FALSE)</f>
        <v>13 Days / 12 Nights</v>
      </c>
      <c r="D1278" s="8">
        <f>VLOOKUP(A1278, Database!$A$2:$C$459, 3, FALSE)</f>
        <v>1950</v>
      </c>
      <c r="E1278" s="8">
        <f>Table1[[#This Row],[Price]]*0.75-Table1[[#This Row],[Cost per unit of resources]]</f>
        <v>1422.5</v>
      </c>
      <c r="F1278" s="8">
        <f>VLOOKUP(IFERROR(VALUE(LEFT(C1278, SEARCH(" ", C1278)-1)), 0),Database!$E$2:$F$22, 2, FALSE)</f>
        <v>40</v>
      </c>
      <c r="G1278">
        <f ca="1">RANDBETWEEN(Table1[[#This Row],[Minimum Demand]]-10, Table1[[#This Row],[Maximum Demand]]+10)</f>
        <v>24</v>
      </c>
      <c r="H1278">
        <f>VLOOKUP(IFERROR(VALUE(LEFT(C1278, SEARCH(" ", C1278)-1)), 0),Database!$H$2:$I$22, 2, FALSE)</f>
        <v>28</v>
      </c>
      <c r="I1278">
        <f>VLOOKUP(IFERROR(VALUE(LEFT(C1278, SEARCH(" ", C1278)-1)), 0),Database!$K$2:$L$22, 2, FALSE)</f>
        <v>55</v>
      </c>
      <c r="J127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278">
        <f t="shared" ca="1" si="19"/>
        <v>37</v>
      </c>
    </row>
    <row r="1279" spans="1:11" x14ac:dyDescent="0.3">
      <c r="A1279" t="s">
        <v>374</v>
      </c>
      <c r="B1279" t="s">
        <v>463</v>
      </c>
      <c r="C1279" t="str">
        <f>VLOOKUP(A1279, Database!$A$2:$B$459, 2, FALSE)</f>
        <v>13 Days / 12 Nights</v>
      </c>
      <c r="D1279" s="8">
        <f>VLOOKUP(A1279, Database!$A$2:$C$459, 3, FALSE)</f>
        <v>1950</v>
      </c>
      <c r="E1279" s="8">
        <f>Table1[[#This Row],[Price]]*0.75-Table1[[#This Row],[Cost per unit of resources]]</f>
        <v>1422.5</v>
      </c>
      <c r="F1279" s="8">
        <f>VLOOKUP(IFERROR(VALUE(LEFT(C1279, SEARCH(" ", C1279)-1)), 0),Database!$E$2:$F$22, 2, FALSE)</f>
        <v>40</v>
      </c>
      <c r="G1279">
        <f ca="1">RANDBETWEEN(Table1[[#This Row],[Minimum Demand]]-10, Table1[[#This Row],[Maximum Demand]]+10)</f>
        <v>64</v>
      </c>
      <c r="H1279">
        <f>VLOOKUP(IFERROR(VALUE(LEFT(C1279, SEARCH(" ", C1279)-1)), 0),Database!$H$2:$I$22, 2, FALSE)</f>
        <v>28</v>
      </c>
      <c r="I1279">
        <f>VLOOKUP(IFERROR(VALUE(LEFT(C1279, SEARCH(" ", C1279)-1)), 0),Database!$K$2:$L$22, 2, FALSE)</f>
        <v>55</v>
      </c>
      <c r="J127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279">
        <f t="shared" ca="1" si="19"/>
        <v>36</v>
      </c>
    </row>
    <row r="1280" spans="1:11" x14ac:dyDescent="0.3">
      <c r="A1280" t="s">
        <v>375</v>
      </c>
      <c r="B1280" t="s">
        <v>460</v>
      </c>
      <c r="C1280" t="str">
        <f>VLOOKUP(A1280, Database!$A$2:$B$459, 2, FALSE)</f>
        <v>5 Days / 4 Nights</v>
      </c>
      <c r="D1280" s="8">
        <f>VLOOKUP(A1280, Database!$A$2:$C$459, 3, FALSE)</f>
        <v>710</v>
      </c>
      <c r="E1280" s="8">
        <f>Table1[[#This Row],[Price]]*0.75-Table1[[#This Row],[Cost per unit of resources]]</f>
        <v>512.5</v>
      </c>
      <c r="F1280" s="8">
        <f>VLOOKUP(IFERROR(VALUE(LEFT(C1280, SEARCH(" ", C1280)-1)), 0),Database!$E$2:$F$22, 2, FALSE)</f>
        <v>20</v>
      </c>
      <c r="G1280">
        <f ca="1">RANDBETWEEN(Table1[[#This Row],[Minimum Demand]]-10, Table1[[#This Row],[Maximum Demand]]+10)</f>
        <v>45</v>
      </c>
      <c r="H1280">
        <f>VLOOKUP(IFERROR(VALUE(LEFT(C1280, SEARCH(" ", C1280)-1)), 0),Database!$H$2:$I$22, 2, FALSE)</f>
        <v>50</v>
      </c>
      <c r="I1280">
        <f>VLOOKUP(IFERROR(VALUE(LEFT(C1280, SEARCH(" ", C1280)-1)), 0),Database!$K$2:$L$22, 2, FALSE)</f>
        <v>105</v>
      </c>
      <c r="J128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280">
        <f t="shared" ca="1" si="19"/>
        <v>23</v>
      </c>
    </row>
    <row r="1281" spans="1:11" x14ac:dyDescent="0.3">
      <c r="A1281" t="s">
        <v>375</v>
      </c>
      <c r="B1281" t="s">
        <v>461</v>
      </c>
      <c r="C1281" t="str">
        <f>VLOOKUP(A1281, Database!$A$2:$B$459, 2, FALSE)</f>
        <v>5 Days / 4 Nights</v>
      </c>
      <c r="D1281" s="8">
        <f>VLOOKUP(A1281, Database!$A$2:$C$459, 3, FALSE)</f>
        <v>710</v>
      </c>
      <c r="E1281" s="8">
        <f>Table1[[#This Row],[Price]]*0.75-Table1[[#This Row],[Cost per unit of resources]]</f>
        <v>512.5</v>
      </c>
      <c r="F1281" s="8">
        <f>VLOOKUP(IFERROR(VALUE(LEFT(C1281, SEARCH(" ", C1281)-1)), 0),Database!$E$2:$F$22, 2, FALSE)</f>
        <v>20</v>
      </c>
      <c r="G1281">
        <f ca="1">RANDBETWEEN(Table1[[#This Row],[Minimum Demand]]-10, Table1[[#This Row],[Maximum Demand]]+10)</f>
        <v>87</v>
      </c>
      <c r="H1281">
        <f>VLOOKUP(IFERROR(VALUE(LEFT(C1281, SEARCH(" ", C1281)-1)), 0),Database!$H$2:$I$22, 2, FALSE)</f>
        <v>50</v>
      </c>
      <c r="I1281">
        <f>VLOOKUP(IFERROR(VALUE(LEFT(C1281, SEARCH(" ", C1281)-1)), 0),Database!$K$2:$L$22, 2, FALSE)</f>
        <v>105</v>
      </c>
      <c r="J128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281">
        <f t="shared" ca="1" si="19"/>
        <v>38</v>
      </c>
    </row>
    <row r="1282" spans="1:11" x14ac:dyDescent="0.3">
      <c r="A1282" t="s">
        <v>375</v>
      </c>
      <c r="B1282" t="s">
        <v>462</v>
      </c>
      <c r="C1282" t="str">
        <f>VLOOKUP(A1282, Database!$A$2:$B$459, 2, FALSE)</f>
        <v>5 Days / 4 Nights</v>
      </c>
      <c r="D1282" s="8">
        <f>VLOOKUP(A1282, Database!$A$2:$C$459, 3, FALSE)</f>
        <v>710</v>
      </c>
      <c r="E1282" s="8">
        <f>Table1[[#This Row],[Price]]*0.75-Table1[[#This Row],[Cost per unit of resources]]</f>
        <v>512.5</v>
      </c>
      <c r="F1282" s="8">
        <f>VLOOKUP(IFERROR(VALUE(LEFT(C1282, SEARCH(" ", C1282)-1)), 0),Database!$E$2:$F$22, 2, FALSE)</f>
        <v>20</v>
      </c>
      <c r="G1282">
        <f ca="1">RANDBETWEEN(Table1[[#This Row],[Minimum Demand]]-10, Table1[[#This Row],[Maximum Demand]]+10)</f>
        <v>77</v>
      </c>
      <c r="H1282">
        <f>VLOOKUP(IFERROR(VALUE(LEFT(C1282, SEARCH(" ", C1282)-1)), 0),Database!$H$2:$I$22, 2, FALSE)</f>
        <v>50</v>
      </c>
      <c r="I1282">
        <f>VLOOKUP(IFERROR(VALUE(LEFT(C1282, SEARCH(" ", C1282)-1)), 0),Database!$K$2:$L$22, 2, FALSE)</f>
        <v>105</v>
      </c>
      <c r="J128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282">
        <f t="shared" ref="K1282:K1345" ca="1" si="20">RANDBETWEEN(20, 40)</f>
        <v>31</v>
      </c>
    </row>
    <row r="1283" spans="1:11" x14ac:dyDescent="0.3">
      <c r="A1283" t="s">
        <v>375</v>
      </c>
      <c r="B1283" t="s">
        <v>463</v>
      </c>
      <c r="C1283" t="str">
        <f>VLOOKUP(A1283, Database!$A$2:$B$459, 2, FALSE)</f>
        <v>5 Days / 4 Nights</v>
      </c>
      <c r="D1283" s="8">
        <f>VLOOKUP(A1283, Database!$A$2:$C$459, 3, FALSE)</f>
        <v>710</v>
      </c>
      <c r="E1283" s="8">
        <f>Table1[[#This Row],[Price]]*0.75-Table1[[#This Row],[Cost per unit of resources]]</f>
        <v>512.5</v>
      </c>
      <c r="F1283" s="8">
        <f>VLOOKUP(IFERROR(VALUE(LEFT(C1283, SEARCH(" ", C1283)-1)), 0),Database!$E$2:$F$22, 2, FALSE)</f>
        <v>20</v>
      </c>
      <c r="G1283">
        <f ca="1">RANDBETWEEN(Table1[[#This Row],[Minimum Demand]]-10, Table1[[#This Row],[Maximum Demand]]+10)</f>
        <v>73</v>
      </c>
      <c r="H1283">
        <f>VLOOKUP(IFERROR(VALUE(LEFT(C1283, SEARCH(" ", C1283)-1)), 0),Database!$H$2:$I$22, 2, FALSE)</f>
        <v>50</v>
      </c>
      <c r="I1283">
        <f>VLOOKUP(IFERROR(VALUE(LEFT(C1283, SEARCH(" ", C1283)-1)), 0),Database!$K$2:$L$22, 2, FALSE)</f>
        <v>105</v>
      </c>
      <c r="J128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283">
        <f t="shared" ca="1" si="20"/>
        <v>33</v>
      </c>
    </row>
    <row r="1284" spans="1:11" x14ac:dyDescent="0.3">
      <c r="A1284" t="s">
        <v>376</v>
      </c>
      <c r="B1284" t="s">
        <v>460</v>
      </c>
      <c r="C1284" t="str">
        <f>VLOOKUP(A1284, Database!$A$2:$B$459, 2, FALSE)</f>
        <v>7 Days / 6 Nights</v>
      </c>
      <c r="D1284" s="8">
        <f>VLOOKUP(A1284, Database!$A$2:$C$459, 3, FALSE)</f>
        <v>980</v>
      </c>
      <c r="E1284" s="8">
        <f>Table1[[#This Row],[Price]]*0.75-Table1[[#This Row],[Cost per unit of resources]]</f>
        <v>715</v>
      </c>
      <c r="F1284" s="8">
        <f>VLOOKUP(IFERROR(VALUE(LEFT(C1284, SEARCH(" ", C1284)-1)), 0),Database!$E$2:$F$22, 2, FALSE)</f>
        <v>20</v>
      </c>
      <c r="G1284">
        <f ca="1">RANDBETWEEN(Table1[[#This Row],[Minimum Demand]]-10, Table1[[#This Row],[Maximum Demand]]+10)</f>
        <v>93</v>
      </c>
      <c r="H1284">
        <f>VLOOKUP(IFERROR(VALUE(LEFT(C1284, SEARCH(" ", C1284)-1)), 0),Database!$H$2:$I$22, 2, FALSE)</f>
        <v>33</v>
      </c>
      <c r="I1284">
        <f>VLOOKUP(IFERROR(VALUE(LEFT(C1284, SEARCH(" ", C1284)-1)), 0),Database!$K$2:$L$22, 2, FALSE)</f>
        <v>85</v>
      </c>
      <c r="J128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284">
        <f t="shared" ca="1" si="20"/>
        <v>32</v>
      </c>
    </row>
    <row r="1285" spans="1:11" x14ac:dyDescent="0.3">
      <c r="A1285" t="s">
        <v>376</v>
      </c>
      <c r="B1285" t="s">
        <v>461</v>
      </c>
      <c r="C1285" t="str">
        <f>VLOOKUP(A1285, Database!$A$2:$B$459, 2, FALSE)</f>
        <v>7 Days / 6 Nights</v>
      </c>
      <c r="D1285" s="8">
        <f>VLOOKUP(A1285, Database!$A$2:$C$459, 3, FALSE)</f>
        <v>980</v>
      </c>
      <c r="E1285" s="8">
        <f>Table1[[#This Row],[Price]]*0.75-Table1[[#This Row],[Cost per unit of resources]]</f>
        <v>715</v>
      </c>
      <c r="F1285" s="8">
        <f>VLOOKUP(IFERROR(VALUE(LEFT(C1285, SEARCH(" ", C1285)-1)), 0),Database!$E$2:$F$22, 2, FALSE)</f>
        <v>20</v>
      </c>
      <c r="G1285">
        <f ca="1">RANDBETWEEN(Table1[[#This Row],[Minimum Demand]]-10, Table1[[#This Row],[Maximum Demand]]+10)</f>
        <v>64</v>
      </c>
      <c r="H1285">
        <f>VLOOKUP(IFERROR(VALUE(LEFT(C1285, SEARCH(" ", C1285)-1)), 0),Database!$H$2:$I$22, 2, FALSE)</f>
        <v>33</v>
      </c>
      <c r="I1285">
        <f>VLOOKUP(IFERROR(VALUE(LEFT(C1285, SEARCH(" ", C1285)-1)), 0),Database!$K$2:$L$22, 2, FALSE)</f>
        <v>85</v>
      </c>
      <c r="J128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285">
        <f t="shared" ca="1" si="20"/>
        <v>23</v>
      </c>
    </row>
    <row r="1286" spans="1:11" x14ac:dyDescent="0.3">
      <c r="A1286" t="s">
        <v>376</v>
      </c>
      <c r="B1286" t="s">
        <v>462</v>
      </c>
      <c r="C1286" t="str">
        <f>VLOOKUP(A1286, Database!$A$2:$B$459, 2, FALSE)</f>
        <v>7 Days / 6 Nights</v>
      </c>
      <c r="D1286" s="8">
        <f>VLOOKUP(A1286, Database!$A$2:$C$459, 3, FALSE)</f>
        <v>980</v>
      </c>
      <c r="E1286" s="8">
        <f>Table1[[#This Row],[Price]]*0.75-Table1[[#This Row],[Cost per unit of resources]]</f>
        <v>715</v>
      </c>
      <c r="F1286" s="8">
        <f>VLOOKUP(IFERROR(VALUE(LEFT(C1286, SEARCH(" ", C1286)-1)), 0),Database!$E$2:$F$22, 2, FALSE)</f>
        <v>20</v>
      </c>
      <c r="G1286">
        <f ca="1">RANDBETWEEN(Table1[[#This Row],[Minimum Demand]]-10, Table1[[#This Row],[Maximum Demand]]+10)</f>
        <v>84</v>
      </c>
      <c r="H1286">
        <f>VLOOKUP(IFERROR(VALUE(LEFT(C1286, SEARCH(" ", C1286)-1)), 0),Database!$H$2:$I$22, 2, FALSE)</f>
        <v>33</v>
      </c>
      <c r="I1286">
        <f>VLOOKUP(IFERROR(VALUE(LEFT(C1286, SEARCH(" ", C1286)-1)), 0),Database!$K$2:$L$22, 2, FALSE)</f>
        <v>85</v>
      </c>
      <c r="J128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286">
        <f t="shared" ca="1" si="20"/>
        <v>20</v>
      </c>
    </row>
    <row r="1287" spans="1:11" x14ac:dyDescent="0.3">
      <c r="A1287" t="s">
        <v>376</v>
      </c>
      <c r="B1287" t="s">
        <v>463</v>
      </c>
      <c r="C1287" t="str">
        <f>VLOOKUP(A1287, Database!$A$2:$B$459, 2, FALSE)</f>
        <v>7 Days / 6 Nights</v>
      </c>
      <c r="D1287" s="8">
        <f>VLOOKUP(A1287, Database!$A$2:$C$459, 3, FALSE)</f>
        <v>980</v>
      </c>
      <c r="E1287" s="8">
        <f>Table1[[#This Row],[Price]]*0.75-Table1[[#This Row],[Cost per unit of resources]]</f>
        <v>715</v>
      </c>
      <c r="F1287" s="8">
        <f>VLOOKUP(IFERROR(VALUE(LEFT(C1287, SEARCH(" ", C1287)-1)), 0),Database!$E$2:$F$22, 2, FALSE)</f>
        <v>20</v>
      </c>
      <c r="G1287">
        <f ca="1">RANDBETWEEN(Table1[[#This Row],[Minimum Demand]]-10, Table1[[#This Row],[Maximum Demand]]+10)</f>
        <v>55</v>
      </c>
      <c r="H1287">
        <f>VLOOKUP(IFERROR(VALUE(LEFT(C1287, SEARCH(" ", C1287)-1)), 0),Database!$H$2:$I$22, 2, FALSE)</f>
        <v>33</v>
      </c>
      <c r="I1287">
        <f>VLOOKUP(IFERROR(VALUE(LEFT(C1287, SEARCH(" ", C1287)-1)), 0),Database!$K$2:$L$22, 2, FALSE)</f>
        <v>85</v>
      </c>
      <c r="J128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287">
        <f t="shared" ca="1" si="20"/>
        <v>40</v>
      </c>
    </row>
    <row r="1288" spans="1:11" x14ac:dyDescent="0.3">
      <c r="A1288" t="s">
        <v>377</v>
      </c>
      <c r="B1288" t="s">
        <v>460</v>
      </c>
      <c r="C1288" t="str">
        <f>VLOOKUP(A1288, Database!$A$2:$B$459, 2, FALSE)</f>
        <v>8 Days / 7 Nights</v>
      </c>
      <c r="D1288" s="8">
        <f>VLOOKUP(A1288, Database!$A$2:$C$459, 3, FALSE)</f>
        <v>1230</v>
      </c>
      <c r="E1288" s="8">
        <f>Table1[[#This Row],[Price]]*0.75-Table1[[#This Row],[Cost per unit of resources]]</f>
        <v>892.5</v>
      </c>
      <c r="F1288" s="8">
        <f>VLOOKUP(IFERROR(VALUE(LEFT(C1288, SEARCH(" ", C1288)-1)), 0),Database!$E$2:$F$22, 2, FALSE)</f>
        <v>30</v>
      </c>
      <c r="G1288">
        <f ca="1">RANDBETWEEN(Table1[[#This Row],[Minimum Demand]]-10, Table1[[#This Row],[Maximum Demand]]+10)</f>
        <v>49</v>
      </c>
      <c r="H1288">
        <f>VLOOKUP(IFERROR(VALUE(LEFT(C1288, SEARCH(" ", C1288)-1)), 0),Database!$H$2:$I$22, 2, FALSE)</f>
        <v>33</v>
      </c>
      <c r="I1288">
        <f>VLOOKUP(IFERROR(VALUE(LEFT(C1288, SEARCH(" ", C1288)-1)), 0),Database!$K$2:$L$22, 2, FALSE)</f>
        <v>85</v>
      </c>
      <c r="J128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288">
        <f t="shared" ca="1" si="20"/>
        <v>35</v>
      </c>
    </row>
    <row r="1289" spans="1:11" x14ac:dyDescent="0.3">
      <c r="A1289" t="s">
        <v>377</v>
      </c>
      <c r="B1289" t="s">
        <v>461</v>
      </c>
      <c r="C1289" t="str">
        <f>VLOOKUP(A1289, Database!$A$2:$B$459, 2, FALSE)</f>
        <v>8 Days / 7 Nights</v>
      </c>
      <c r="D1289" s="8">
        <f>VLOOKUP(A1289, Database!$A$2:$C$459, 3, FALSE)</f>
        <v>1230</v>
      </c>
      <c r="E1289" s="8">
        <f>Table1[[#This Row],[Price]]*0.75-Table1[[#This Row],[Cost per unit of resources]]</f>
        <v>892.5</v>
      </c>
      <c r="F1289" s="8">
        <f>VLOOKUP(IFERROR(VALUE(LEFT(C1289, SEARCH(" ", C1289)-1)), 0),Database!$E$2:$F$22, 2, FALSE)</f>
        <v>30</v>
      </c>
      <c r="G1289">
        <f ca="1">RANDBETWEEN(Table1[[#This Row],[Minimum Demand]]-10, Table1[[#This Row],[Maximum Demand]]+10)</f>
        <v>75</v>
      </c>
      <c r="H1289">
        <f>VLOOKUP(IFERROR(VALUE(LEFT(C1289, SEARCH(" ", C1289)-1)), 0),Database!$H$2:$I$22, 2, FALSE)</f>
        <v>33</v>
      </c>
      <c r="I1289">
        <f>VLOOKUP(IFERROR(VALUE(LEFT(C1289, SEARCH(" ", C1289)-1)), 0),Database!$K$2:$L$22, 2, FALSE)</f>
        <v>85</v>
      </c>
      <c r="J128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32</v>
      </c>
      <c r="K1289">
        <f t="shared" ca="1" si="20"/>
        <v>40</v>
      </c>
    </row>
    <row r="1290" spans="1:11" x14ac:dyDescent="0.3">
      <c r="A1290" t="s">
        <v>377</v>
      </c>
      <c r="B1290" t="s">
        <v>462</v>
      </c>
      <c r="C1290" t="str">
        <f>VLOOKUP(A1290, Database!$A$2:$B$459, 2, FALSE)</f>
        <v>8 Days / 7 Nights</v>
      </c>
      <c r="D1290" s="8">
        <f>VLOOKUP(A1290, Database!$A$2:$C$459, 3, FALSE)</f>
        <v>1230</v>
      </c>
      <c r="E1290" s="8">
        <f>Table1[[#This Row],[Price]]*0.75-Table1[[#This Row],[Cost per unit of resources]]</f>
        <v>892.5</v>
      </c>
      <c r="F1290" s="8">
        <f>VLOOKUP(IFERROR(VALUE(LEFT(C1290, SEARCH(" ", C1290)-1)), 0),Database!$E$2:$F$22, 2, FALSE)</f>
        <v>30</v>
      </c>
      <c r="G1290">
        <f ca="1">RANDBETWEEN(Table1[[#This Row],[Minimum Demand]]-10, Table1[[#This Row],[Maximum Demand]]+10)</f>
        <v>81</v>
      </c>
      <c r="H1290">
        <f>VLOOKUP(IFERROR(VALUE(LEFT(C1290, SEARCH(" ", C1290)-1)), 0),Database!$H$2:$I$22, 2, FALSE)</f>
        <v>33</v>
      </c>
      <c r="I1290">
        <f>VLOOKUP(IFERROR(VALUE(LEFT(C1290, SEARCH(" ", C1290)-1)), 0),Database!$K$2:$L$22, 2, FALSE)</f>
        <v>85</v>
      </c>
      <c r="J129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23</v>
      </c>
      <c r="K1290">
        <f t="shared" ca="1" si="20"/>
        <v>29</v>
      </c>
    </row>
    <row r="1291" spans="1:11" x14ac:dyDescent="0.3">
      <c r="A1291" t="s">
        <v>377</v>
      </c>
      <c r="B1291" t="s">
        <v>463</v>
      </c>
      <c r="C1291" t="str">
        <f>VLOOKUP(A1291, Database!$A$2:$B$459, 2, FALSE)</f>
        <v>8 Days / 7 Nights</v>
      </c>
      <c r="D1291" s="8">
        <f>VLOOKUP(A1291, Database!$A$2:$C$459, 3, FALSE)</f>
        <v>1230</v>
      </c>
      <c r="E1291" s="8">
        <f>Table1[[#This Row],[Price]]*0.75-Table1[[#This Row],[Cost per unit of resources]]</f>
        <v>892.5</v>
      </c>
      <c r="F1291" s="8">
        <f>VLOOKUP(IFERROR(VALUE(LEFT(C1291, SEARCH(" ", C1291)-1)), 0),Database!$E$2:$F$22, 2, FALSE)</f>
        <v>30</v>
      </c>
      <c r="G1291">
        <f ca="1">RANDBETWEEN(Table1[[#This Row],[Minimum Demand]]-10, Table1[[#This Row],[Maximum Demand]]+10)</f>
        <v>79</v>
      </c>
      <c r="H1291">
        <f>VLOOKUP(IFERROR(VALUE(LEFT(C1291, SEARCH(" ", C1291)-1)), 0),Database!$H$2:$I$22, 2, FALSE)</f>
        <v>33</v>
      </c>
      <c r="I1291">
        <f>VLOOKUP(IFERROR(VALUE(LEFT(C1291, SEARCH(" ", C1291)-1)), 0),Database!$K$2:$L$22, 2, FALSE)</f>
        <v>85</v>
      </c>
      <c r="J129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27</v>
      </c>
      <c r="K1291">
        <f t="shared" ca="1" si="20"/>
        <v>34</v>
      </c>
    </row>
    <row r="1292" spans="1:11" x14ac:dyDescent="0.3">
      <c r="A1292" t="s">
        <v>378</v>
      </c>
      <c r="B1292" t="s">
        <v>460</v>
      </c>
      <c r="C1292" t="str">
        <f>VLOOKUP(A1292, Database!$A$2:$B$459, 2, FALSE)</f>
        <v>7 Days / 6 Nights</v>
      </c>
      <c r="D1292" s="8">
        <f>VLOOKUP(A1292, Database!$A$2:$C$459, 3, FALSE)</f>
        <v>955</v>
      </c>
      <c r="E1292" s="8">
        <f>Table1[[#This Row],[Price]]*0.75-Table1[[#This Row],[Cost per unit of resources]]</f>
        <v>696.25</v>
      </c>
      <c r="F1292" s="8">
        <f>VLOOKUP(IFERROR(VALUE(LEFT(C1292, SEARCH(" ", C1292)-1)), 0),Database!$E$2:$F$22, 2, FALSE)</f>
        <v>20</v>
      </c>
      <c r="G1292">
        <f ca="1">RANDBETWEEN(Table1[[#This Row],[Minimum Demand]]-10, Table1[[#This Row],[Maximum Demand]]+10)</f>
        <v>65</v>
      </c>
      <c r="H1292">
        <f>VLOOKUP(IFERROR(VALUE(LEFT(C1292, SEARCH(" ", C1292)-1)), 0),Database!$H$2:$I$22, 2, FALSE)</f>
        <v>33</v>
      </c>
      <c r="I1292">
        <f>VLOOKUP(IFERROR(VALUE(LEFT(C1292, SEARCH(" ", C1292)-1)), 0),Database!$K$2:$L$22, 2, FALSE)</f>
        <v>85</v>
      </c>
      <c r="J129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292">
        <f t="shared" ca="1" si="20"/>
        <v>21</v>
      </c>
    </row>
    <row r="1293" spans="1:11" x14ac:dyDescent="0.3">
      <c r="A1293" t="s">
        <v>378</v>
      </c>
      <c r="B1293" t="s">
        <v>461</v>
      </c>
      <c r="C1293" t="str">
        <f>VLOOKUP(A1293, Database!$A$2:$B$459, 2, FALSE)</f>
        <v>7 Days / 6 Nights</v>
      </c>
      <c r="D1293" s="8">
        <f>VLOOKUP(A1293, Database!$A$2:$C$459, 3, FALSE)</f>
        <v>955</v>
      </c>
      <c r="E1293" s="8">
        <f>Table1[[#This Row],[Price]]*0.75-Table1[[#This Row],[Cost per unit of resources]]</f>
        <v>696.25</v>
      </c>
      <c r="F1293" s="8">
        <f>VLOOKUP(IFERROR(VALUE(LEFT(C1293, SEARCH(" ", C1293)-1)), 0),Database!$E$2:$F$22, 2, FALSE)</f>
        <v>20</v>
      </c>
      <c r="G1293">
        <f ca="1">RANDBETWEEN(Table1[[#This Row],[Minimum Demand]]-10, Table1[[#This Row],[Maximum Demand]]+10)</f>
        <v>23</v>
      </c>
      <c r="H1293">
        <f>VLOOKUP(IFERROR(VALUE(LEFT(C1293, SEARCH(" ", C1293)-1)), 0),Database!$H$2:$I$22, 2, FALSE)</f>
        <v>33</v>
      </c>
      <c r="I1293">
        <f>VLOOKUP(IFERROR(VALUE(LEFT(C1293, SEARCH(" ", C1293)-1)), 0),Database!$K$2:$L$22, 2, FALSE)</f>
        <v>85</v>
      </c>
      <c r="J129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293">
        <f t="shared" ca="1" si="20"/>
        <v>35</v>
      </c>
    </row>
    <row r="1294" spans="1:11" x14ac:dyDescent="0.3">
      <c r="A1294" t="s">
        <v>378</v>
      </c>
      <c r="B1294" t="s">
        <v>462</v>
      </c>
      <c r="C1294" t="str">
        <f>VLOOKUP(A1294, Database!$A$2:$B$459, 2, FALSE)</f>
        <v>7 Days / 6 Nights</v>
      </c>
      <c r="D1294" s="8">
        <f>VLOOKUP(A1294, Database!$A$2:$C$459, 3, FALSE)</f>
        <v>955</v>
      </c>
      <c r="E1294" s="8">
        <f>Table1[[#This Row],[Price]]*0.75-Table1[[#This Row],[Cost per unit of resources]]</f>
        <v>696.25</v>
      </c>
      <c r="F1294" s="8">
        <f>VLOOKUP(IFERROR(VALUE(LEFT(C1294, SEARCH(" ", C1294)-1)), 0),Database!$E$2:$F$22, 2, FALSE)</f>
        <v>20</v>
      </c>
      <c r="G1294">
        <f ca="1">RANDBETWEEN(Table1[[#This Row],[Minimum Demand]]-10, Table1[[#This Row],[Maximum Demand]]+10)</f>
        <v>56</v>
      </c>
      <c r="H1294">
        <f>VLOOKUP(IFERROR(VALUE(LEFT(C1294, SEARCH(" ", C1294)-1)), 0),Database!$H$2:$I$22, 2, FALSE)</f>
        <v>33</v>
      </c>
      <c r="I1294">
        <f>VLOOKUP(IFERROR(VALUE(LEFT(C1294, SEARCH(" ", C1294)-1)), 0),Database!$K$2:$L$22, 2, FALSE)</f>
        <v>85</v>
      </c>
      <c r="J129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294">
        <f t="shared" ca="1" si="20"/>
        <v>30</v>
      </c>
    </row>
    <row r="1295" spans="1:11" x14ac:dyDescent="0.3">
      <c r="A1295" t="s">
        <v>378</v>
      </c>
      <c r="B1295" t="s">
        <v>463</v>
      </c>
      <c r="C1295" t="str">
        <f>VLOOKUP(A1295, Database!$A$2:$B$459, 2, FALSE)</f>
        <v>7 Days / 6 Nights</v>
      </c>
      <c r="D1295" s="8">
        <f>VLOOKUP(A1295, Database!$A$2:$C$459, 3, FALSE)</f>
        <v>955</v>
      </c>
      <c r="E1295" s="8">
        <f>Table1[[#This Row],[Price]]*0.75-Table1[[#This Row],[Cost per unit of resources]]</f>
        <v>696.25</v>
      </c>
      <c r="F1295" s="8">
        <f>VLOOKUP(IFERROR(VALUE(LEFT(C1295, SEARCH(" ", C1295)-1)), 0),Database!$E$2:$F$22, 2, FALSE)</f>
        <v>20</v>
      </c>
      <c r="G1295">
        <f ca="1">RANDBETWEEN(Table1[[#This Row],[Minimum Demand]]-10, Table1[[#This Row],[Maximum Demand]]+10)</f>
        <v>38</v>
      </c>
      <c r="H1295">
        <f>VLOOKUP(IFERROR(VALUE(LEFT(C1295, SEARCH(" ", C1295)-1)), 0),Database!$H$2:$I$22, 2, FALSE)</f>
        <v>33</v>
      </c>
      <c r="I1295">
        <f>VLOOKUP(IFERROR(VALUE(LEFT(C1295, SEARCH(" ", C1295)-1)), 0),Database!$K$2:$L$22, 2, FALSE)</f>
        <v>85</v>
      </c>
      <c r="J129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295">
        <f t="shared" ca="1" si="20"/>
        <v>38</v>
      </c>
    </row>
    <row r="1296" spans="1:11" x14ac:dyDescent="0.3">
      <c r="A1296" t="s">
        <v>379</v>
      </c>
      <c r="B1296" t="s">
        <v>460</v>
      </c>
      <c r="C1296" t="str">
        <f>VLOOKUP(A1296, Database!$A$2:$B$459, 2, FALSE)</f>
        <v>8 Days / 7 Nights</v>
      </c>
      <c r="D1296" s="8">
        <f>VLOOKUP(A1296, Database!$A$2:$C$459, 3, FALSE)</f>
        <v>1270</v>
      </c>
      <c r="E1296" s="8">
        <f>Table1[[#This Row],[Price]]*0.75-Table1[[#This Row],[Cost per unit of resources]]</f>
        <v>922.5</v>
      </c>
      <c r="F1296" s="8">
        <f>VLOOKUP(IFERROR(VALUE(LEFT(C1296, SEARCH(" ", C1296)-1)), 0),Database!$E$2:$F$22, 2, FALSE)</f>
        <v>30</v>
      </c>
      <c r="G1296">
        <f ca="1">RANDBETWEEN(Table1[[#This Row],[Minimum Demand]]-10, Table1[[#This Row],[Maximum Demand]]+10)</f>
        <v>32</v>
      </c>
      <c r="H1296">
        <f>VLOOKUP(IFERROR(VALUE(LEFT(C1296, SEARCH(" ", C1296)-1)), 0),Database!$H$2:$I$22, 2, FALSE)</f>
        <v>33</v>
      </c>
      <c r="I1296">
        <f>VLOOKUP(IFERROR(VALUE(LEFT(C1296, SEARCH(" ", C1296)-1)), 0),Database!$K$2:$L$22, 2, FALSE)</f>
        <v>85</v>
      </c>
      <c r="J129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296">
        <f t="shared" ca="1" si="20"/>
        <v>28</v>
      </c>
    </row>
    <row r="1297" spans="1:11" x14ac:dyDescent="0.3">
      <c r="A1297" t="s">
        <v>379</v>
      </c>
      <c r="B1297" t="s">
        <v>461</v>
      </c>
      <c r="C1297" t="str">
        <f>VLOOKUP(A1297, Database!$A$2:$B$459, 2, FALSE)</f>
        <v>8 Days / 7 Nights</v>
      </c>
      <c r="D1297" s="8">
        <f>VLOOKUP(A1297, Database!$A$2:$C$459, 3, FALSE)</f>
        <v>1270</v>
      </c>
      <c r="E1297" s="8">
        <f>Table1[[#This Row],[Price]]*0.75-Table1[[#This Row],[Cost per unit of resources]]</f>
        <v>922.5</v>
      </c>
      <c r="F1297" s="8">
        <f>VLOOKUP(IFERROR(VALUE(LEFT(C1297, SEARCH(" ", C1297)-1)), 0),Database!$E$2:$F$22, 2, FALSE)</f>
        <v>30</v>
      </c>
      <c r="G1297">
        <f ca="1">RANDBETWEEN(Table1[[#This Row],[Minimum Demand]]-10, Table1[[#This Row],[Maximum Demand]]+10)</f>
        <v>38</v>
      </c>
      <c r="H1297">
        <f>VLOOKUP(IFERROR(VALUE(LEFT(C1297, SEARCH(" ", C1297)-1)), 0),Database!$H$2:$I$22, 2, FALSE)</f>
        <v>33</v>
      </c>
      <c r="I1297">
        <f>VLOOKUP(IFERROR(VALUE(LEFT(C1297, SEARCH(" ", C1297)-1)), 0),Database!$K$2:$L$22, 2, FALSE)</f>
        <v>85</v>
      </c>
      <c r="J129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1297">
        <f t="shared" ca="1" si="20"/>
        <v>25</v>
      </c>
    </row>
    <row r="1298" spans="1:11" x14ac:dyDescent="0.3">
      <c r="A1298" t="s">
        <v>379</v>
      </c>
      <c r="B1298" t="s">
        <v>462</v>
      </c>
      <c r="C1298" t="str">
        <f>VLOOKUP(A1298, Database!$A$2:$B$459, 2, FALSE)</f>
        <v>8 Days / 7 Nights</v>
      </c>
      <c r="D1298" s="8">
        <f>VLOOKUP(A1298, Database!$A$2:$C$459, 3, FALSE)</f>
        <v>1270</v>
      </c>
      <c r="E1298" s="8">
        <f>Table1[[#This Row],[Price]]*0.75-Table1[[#This Row],[Cost per unit of resources]]</f>
        <v>922.5</v>
      </c>
      <c r="F1298" s="8">
        <f>VLOOKUP(IFERROR(VALUE(LEFT(C1298, SEARCH(" ", C1298)-1)), 0),Database!$E$2:$F$22, 2, FALSE)</f>
        <v>30</v>
      </c>
      <c r="G1298">
        <f ca="1">RANDBETWEEN(Table1[[#This Row],[Minimum Demand]]-10, Table1[[#This Row],[Maximum Demand]]+10)</f>
        <v>89</v>
      </c>
      <c r="H1298">
        <f>VLOOKUP(IFERROR(VALUE(LEFT(C1298, SEARCH(" ", C1298)-1)), 0),Database!$H$2:$I$22, 2, FALSE)</f>
        <v>33</v>
      </c>
      <c r="I1298">
        <f>VLOOKUP(IFERROR(VALUE(LEFT(C1298, SEARCH(" ", C1298)-1)), 0),Database!$K$2:$L$22, 2, FALSE)</f>
        <v>85</v>
      </c>
      <c r="J129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298">
        <f t="shared" ca="1" si="20"/>
        <v>32</v>
      </c>
    </row>
    <row r="1299" spans="1:11" x14ac:dyDescent="0.3">
      <c r="A1299" t="s">
        <v>379</v>
      </c>
      <c r="B1299" t="s">
        <v>463</v>
      </c>
      <c r="C1299" t="str">
        <f>VLOOKUP(A1299, Database!$A$2:$B$459, 2, FALSE)</f>
        <v>8 Days / 7 Nights</v>
      </c>
      <c r="D1299" s="8">
        <f>VLOOKUP(A1299, Database!$A$2:$C$459, 3, FALSE)</f>
        <v>1270</v>
      </c>
      <c r="E1299" s="8">
        <f>Table1[[#This Row],[Price]]*0.75-Table1[[#This Row],[Cost per unit of resources]]</f>
        <v>922.5</v>
      </c>
      <c r="F1299" s="8">
        <f>VLOOKUP(IFERROR(VALUE(LEFT(C1299, SEARCH(" ", C1299)-1)), 0),Database!$E$2:$F$22, 2, FALSE)</f>
        <v>30</v>
      </c>
      <c r="G1299">
        <f ca="1">RANDBETWEEN(Table1[[#This Row],[Minimum Demand]]-10, Table1[[#This Row],[Maximum Demand]]+10)</f>
        <v>69</v>
      </c>
      <c r="H1299">
        <f>VLOOKUP(IFERROR(VALUE(LEFT(C1299, SEARCH(" ", C1299)-1)), 0),Database!$H$2:$I$22, 2, FALSE)</f>
        <v>33</v>
      </c>
      <c r="I1299">
        <f>VLOOKUP(IFERROR(VALUE(LEFT(C1299, SEARCH(" ", C1299)-1)), 0),Database!$K$2:$L$22, 2, FALSE)</f>
        <v>85</v>
      </c>
      <c r="J129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299">
        <f t="shared" ca="1" si="20"/>
        <v>28</v>
      </c>
    </row>
    <row r="1300" spans="1:11" x14ac:dyDescent="0.3">
      <c r="A1300" t="s">
        <v>380</v>
      </c>
      <c r="B1300" t="s">
        <v>460</v>
      </c>
      <c r="C1300" t="str">
        <f>VLOOKUP(A1300, Database!$A$2:$B$459, 2, FALSE)</f>
        <v>9 Days / 8 Nights</v>
      </c>
      <c r="D1300" s="8">
        <f>VLOOKUP(A1300, Database!$A$2:$C$459, 3, FALSE)</f>
        <v>1330</v>
      </c>
      <c r="E1300" s="8">
        <f>Table1[[#This Row],[Price]]*0.75-Table1[[#This Row],[Cost per unit of resources]]</f>
        <v>967.5</v>
      </c>
      <c r="F1300" s="8">
        <f>VLOOKUP(IFERROR(VALUE(LEFT(C1300, SEARCH(" ", C1300)-1)), 0),Database!$E$2:$F$22, 2, FALSE)</f>
        <v>30</v>
      </c>
      <c r="G1300">
        <f ca="1">RANDBETWEEN(Table1[[#This Row],[Minimum Demand]]-10, Table1[[#This Row],[Maximum Demand]]+10)</f>
        <v>26</v>
      </c>
      <c r="H1300">
        <f>VLOOKUP(IFERROR(VALUE(LEFT(C1300, SEARCH(" ", C1300)-1)), 0),Database!$H$2:$I$22, 2, FALSE)</f>
        <v>33</v>
      </c>
      <c r="I1300">
        <f>VLOOKUP(IFERROR(VALUE(LEFT(C1300, SEARCH(" ", C1300)-1)), 0),Database!$K$2:$L$22, 2, FALSE)</f>
        <v>85</v>
      </c>
      <c r="J130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300">
        <f t="shared" ca="1" si="20"/>
        <v>23</v>
      </c>
    </row>
    <row r="1301" spans="1:11" x14ac:dyDescent="0.3">
      <c r="A1301" t="s">
        <v>380</v>
      </c>
      <c r="B1301" t="s">
        <v>461</v>
      </c>
      <c r="C1301" t="str">
        <f>VLOOKUP(A1301, Database!$A$2:$B$459, 2, FALSE)</f>
        <v>9 Days / 8 Nights</v>
      </c>
      <c r="D1301" s="8">
        <f>VLOOKUP(A1301, Database!$A$2:$C$459, 3, FALSE)</f>
        <v>1330</v>
      </c>
      <c r="E1301" s="8">
        <f>Table1[[#This Row],[Price]]*0.75-Table1[[#This Row],[Cost per unit of resources]]</f>
        <v>967.5</v>
      </c>
      <c r="F1301" s="8">
        <f>VLOOKUP(IFERROR(VALUE(LEFT(C1301, SEARCH(" ", C1301)-1)), 0),Database!$E$2:$F$22, 2, FALSE)</f>
        <v>30</v>
      </c>
      <c r="G1301">
        <f ca="1">RANDBETWEEN(Table1[[#This Row],[Minimum Demand]]-10, Table1[[#This Row],[Maximum Demand]]+10)</f>
        <v>76</v>
      </c>
      <c r="H1301">
        <f>VLOOKUP(IFERROR(VALUE(LEFT(C1301, SEARCH(" ", C1301)-1)), 0),Database!$H$2:$I$22, 2, FALSE)</f>
        <v>33</v>
      </c>
      <c r="I1301">
        <f>VLOOKUP(IFERROR(VALUE(LEFT(C1301, SEARCH(" ", C1301)-1)), 0),Database!$K$2:$L$22, 2, FALSE)</f>
        <v>85</v>
      </c>
      <c r="J130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32</v>
      </c>
      <c r="K1301">
        <f t="shared" ca="1" si="20"/>
        <v>40</v>
      </c>
    </row>
    <row r="1302" spans="1:11" x14ac:dyDescent="0.3">
      <c r="A1302" t="s">
        <v>380</v>
      </c>
      <c r="B1302" t="s">
        <v>462</v>
      </c>
      <c r="C1302" t="str">
        <f>VLOOKUP(A1302, Database!$A$2:$B$459, 2, FALSE)</f>
        <v>9 Days / 8 Nights</v>
      </c>
      <c r="D1302" s="8">
        <f>VLOOKUP(A1302, Database!$A$2:$C$459, 3, FALSE)</f>
        <v>1330</v>
      </c>
      <c r="E1302" s="8">
        <f>Table1[[#This Row],[Price]]*0.75-Table1[[#This Row],[Cost per unit of resources]]</f>
        <v>967.5</v>
      </c>
      <c r="F1302" s="8">
        <f>VLOOKUP(IFERROR(VALUE(LEFT(C1302, SEARCH(" ", C1302)-1)), 0),Database!$E$2:$F$22, 2, FALSE)</f>
        <v>30</v>
      </c>
      <c r="G1302">
        <f ca="1">RANDBETWEEN(Table1[[#This Row],[Minimum Demand]]-10, Table1[[#This Row],[Maximum Demand]]+10)</f>
        <v>95</v>
      </c>
      <c r="H1302">
        <f>VLOOKUP(IFERROR(VALUE(LEFT(C1302, SEARCH(" ", C1302)-1)), 0),Database!$H$2:$I$22, 2, FALSE)</f>
        <v>33</v>
      </c>
      <c r="I1302">
        <f>VLOOKUP(IFERROR(VALUE(LEFT(C1302, SEARCH(" ", C1302)-1)), 0),Database!$K$2:$L$22, 2, FALSE)</f>
        <v>85</v>
      </c>
      <c r="J130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302">
        <f t="shared" ca="1" si="20"/>
        <v>26</v>
      </c>
    </row>
    <row r="1303" spans="1:11" x14ac:dyDescent="0.3">
      <c r="A1303" t="s">
        <v>380</v>
      </c>
      <c r="B1303" t="s">
        <v>463</v>
      </c>
      <c r="C1303" t="str">
        <f>VLOOKUP(A1303, Database!$A$2:$B$459, 2, FALSE)</f>
        <v>9 Days / 8 Nights</v>
      </c>
      <c r="D1303" s="8">
        <f>VLOOKUP(A1303, Database!$A$2:$C$459, 3, FALSE)</f>
        <v>1330</v>
      </c>
      <c r="E1303" s="8">
        <f>Table1[[#This Row],[Price]]*0.75-Table1[[#This Row],[Cost per unit of resources]]</f>
        <v>967.5</v>
      </c>
      <c r="F1303" s="8">
        <f>VLOOKUP(IFERROR(VALUE(LEFT(C1303, SEARCH(" ", C1303)-1)), 0),Database!$E$2:$F$22, 2, FALSE)</f>
        <v>30</v>
      </c>
      <c r="G1303">
        <f ca="1">RANDBETWEEN(Table1[[#This Row],[Minimum Demand]]-10, Table1[[#This Row],[Maximum Demand]]+10)</f>
        <v>57</v>
      </c>
      <c r="H1303">
        <f>VLOOKUP(IFERROR(VALUE(LEFT(C1303, SEARCH(" ", C1303)-1)), 0),Database!$H$2:$I$22, 2, FALSE)</f>
        <v>33</v>
      </c>
      <c r="I1303">
        <f>VLOOKUP(IFERROR(VALUE(LEFT(C1303, SEARCH(" ", C1303)-1)), 0),Database!$K$2:$L$22, 2, FALSE)</f>
        <v>85</v>
      </c>
      <c r="J130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303">
        <f t="shared" ca="1" si="20"/>
        <v>31</v>
      </c>
    </row>
    <row r="1304" spans="1:11" x14ac:dyDescent="0.3">
      <c r="A1304" t="s">
        <v>381</v>
      </c>
      <c r="B1304" t="s">
        <v>460</v>
      </c>
      <c r="C1304" t="str">
        <f>VLOOKUP(A1304, Database!$A$2:$B$459, 2, FALSE)</f>
        <v>8 Days / 7 Nights</v>
      </c>
      <c r="D1304" s="8">
        <f>VLOOKUP(A1304, Database!$A$2:$C$459, 3, FALSE)</f>
        <v>1230</v>
      </c>
      <c r="E1304" s="8">
        <f>Table1[[#This Row],[Price]]*0.75-Table1[[#This Row],[Cost per unit of resources]]</f>
        <v>892.5</v>
      </c>
      <c r="F1304" s="8">
        <f>VLOOKUP(IFERROR(VALUE(LEFT(C1304, SEARCH(" ", C1304)-1)), 0),Database!$E$2:$F$22, 2, FALSE)</f>
        <v>30</v>
      </c>
      <c r="G1304">
        <f ca="1">RANDBETWEEN(Table1[[#This Row],[Minimum Demand]]-10, Table1[[#This Row],[Maximum Demand]]+10)</f>
        <v>25</v>
      </c>
      <c r="H1304">
        <f>VLOOKUP(IFERROR(VALUE(LEFT(C1304, SEARCH(" ", C1304)-1)), 0),Database!$H$2:$I$22, 2, FALSE)</f>
        <v>33</v>
      </c>
      <c r="I1304">
        <f>VLOOKUP(IFERROR(VALUE(LEFT(C1304, SEARCH(" ", C1304)-1)), 0),Database!$K$2:$L$22, 2, FALSE)</f>
        <v>85</v>
      </c>
      <c r="J130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304">
        <f t="shared" ca="1" si="20"/>
        <v>20</v>
      </c>
    </row>
    <row r="1305" spans="1:11" x14ac:dyDescent="0.3">
      <c r="A1305" t="s">
        <v>381</v>
      </c>
      <c r="B1305" t="s">
        <v>461</v>
      </c>
      <c r="C1305" t="str">
        <f>VLOOKUP(A1305, Database!$A$2:$B$459, 2, FALSE)</f>
        <v>8 Days / 7 Nights</v>
      </c>
      <c r="D1305" s="8">
        <f>VLOOKUP(A1305, Database!$A$2:$C$459, 3, FALSE)</f>
        <v>1230</v>
      </c>
      <c r="E1305" s="8">
        <f>Table1[[#This Row],[Price]]*0.75-Table1[[#This Row],[Cost per unit of resources]]</f>
        <v>892.5</v>
      </c>
      <c r="F1305" s="8">
        <f>VLOOKUP(IFERROR(VALUE(LEFT(C1305, SEARCH(" ", C1305)-1)), 0),Database!$E$2:$F$22, 2, FALSE)</f>
        <v>30</v>
      </c>
      <c r="G1305">
        <f ca="1">RANDBETWEEN(Table1[[#This Row],[Minimum Demand]]-10, Table1[[#This Row],[Maximum Demand]]+10)</f>
        <v>39</v>
      </c>
      <c r="H1305">
        <f>VLOOKUP(IFERROR(VALUE(LEFT(C1305, SEARCH(" ", C1305)-1)), 0),Database!$H$2:$I$22, 2, FALSE)</f>
        <v>33</v>
      </c>
      <c r="I1305">
        <f>VLOOKUP(IFERROR(VALUE(LEFT(C1305, SEARCH(" ", C1305)-1)), 0),Database!$K$2:$L$22, 2, FALSE)</f>
        <v>85</v>
      </c>
      <c r="J130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305">
        <f t="shared" ca="1" si="20"/>
        <v>39</v>
      </c>
    </row>
    <row r="1306" spans="1:11" x14ac:dyDescent="0.3">
      <c r="A1306" t="s">
        <v>381</v>
      </c>
      <c r="B1306" t="s">
        <v>462</v>
      </c>
      <c r="C1306" t="str">
        <f>VLOOKUP(A1306, Database!$A$2:$B$459, 2, FALSE)</f>
        <v>8 Days / 7 Nights</v>
      </c>
      <c r="D1306" s="8">
        <f>VLOOKUP(A1306, Database!$A$2:$C$459, 3, FALSE)</f>
        <v>1230</v>
      </c>
      <c r="E1306" s="8">
        <f>Table1[[#This Row],[Price]]*0.75-Table1[[#This Row],[Cost per unit of resources]]</f>
        <v>892.5</v>
      </c>
      <c r="F1306" s="8">
        <f>VLOOKUP(IFERROR(VALUE(LEFT(C1306, SEARCH(" ", C1306)-1)), 0),Database!$E$2:$F$22, 2, FALSE)</f>
        <v>30</v>
      </c>
      <c r="G1306">
        <f ca="1">RANDBETWEEN(Table1[[#This Row],[Minimum Demand]]-10, Table1[[#This Row],[Maximum Demand]]+10)</f>
        <v>56</v>
      </c>
      <c r="H1306">
        <f>VLOOKUP(IFERROR(VALUE(LEFT(C1306, SEARCH(" ", C1306)-1)), 0),Database!$H$2:$I$22, 2, FALSE)</f>
        <v>33</v>
      </c>
      <c r="I1306">
        <f>VLOOKUP(IFERROR(VALUE(LEFT(C1306, SEARCH(" ", C1306)-1)), 0),Database!$K$2:$L$22, 2, FALSE)</f>
        <v>85</v>
      </c>
      <c r="J130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306">
        <f t="shared" ca="1" si="20"/>
        <v>27</v>
      </c>
    </row>
    <row r="1307" spans="1:11" x14ac:dyDescent="0.3">
      <c r="A1307" t="s">
        <v>381</v>
      </c>
      <c r="B1307" t="s">
        <v>463</v>
      </c>
      <c r="C1307" t="str">
        <f>VLOOKUP(A1307, Database!$A$2:$B$459, 2, FALSE)</f>
        <v>8 Days / 7 Nights</v>
      </c>
      <c r="D1307" s="8">
        <f>VLOOKUP(A1307, Database!$A$2:$C$459, 3, FALSE)</f>
        <v>1230</v>
      </c>
      <c r="E1307" s="8">
        <f>Table1[[#This Row],[Price]]*0.75-Table1[[#This Row],[Cost per unit of resources]]</f>
        <v>892.5</v>
      </c>
      <c r="F1307" s="8">
        <f>VLOOKUP(IFERROR(VALUE(LEFT(C1307, SEARCH(" ", C1307)-1)), 0),Database!$E$2:$F$22, 2, FALSE)</f>
        <v>30</v>
      </c>
      <c r="G1307">
        <f ca="1">RANDBETWEEN(Table1[[#This Row],[Minimum Demand]]-10, Table1[[#This Row],[Maximum Demand]]+10)</f>
        <v>85</v>
      </c>
      <c r="H1307">
        <f>VLOOKUP(IFERROR(VALUE(LEFT(C1307, SEARCH(" ", C1307)-1)), 0),Database!$H$2:$I$22, 2, FALSE)</f>
        <v>33</v>
      </c>
      <c r="I1307">
        <f>VLOOKUP(IFERROR(VALUE(LEFT(C1307, SEARCH(" ", C1307)-1)), 0),Database!$K$2:$L$22, 2, FALSE)</f>
        <v>85</v>
      </c>
      <c r="J130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34</v>
      </c>
      <c r="K1307">
        <f t="shared" ca="1" si="20"/>
        <v>38</v>
      </c>
    </row>
    <row r="1308" spans="1:11" x14ac:dyDescent="0.3">
      <c r="A1308" t="s">
        <v>382</v>
      </c>
      <c r="B1308" t="s">
        <v>460</v>
      </c>
      <c r="C1308" t="str">
        <f>VLOOKUP(A1308, Database!$A$2:$B$459, 2, FALSE)</f>
        <v>11 Days / 10 Nights</v>
      </c>
      <c r="D1308" s="8">
        <f>VLOOKUP(A1308, Database!$A$2:$C$459, 3, FALSE)</f>
        <v>1640</v>
      </c>
      <c r="E1308" s="8">
        <f>Table1[[#This Row],[Price]]*0.75-Table1[[#This Row],[Cost per unit of resources]]</f>
        <v>1200</v>
      </c>
      <c r="F1308" s="8">
        <f>VLOOKUP(IFERROR(VALUE(LEFT(C1308, SEARCH(" ", C1308)-1)), 0),Database!$E$2:$F$22, 2, FALSE)</f>
        <v>30</v>
      </c>
      <c r="G1308">
        <f ca="1">RANDBETWEEN(Table1[[#This Row],[Minimum Demand]]-10, Table1[[#This Row],[Maximum Demand]]+10)</f>
        <v>35</v>
      </c>
      <c r="H1308">
        <f>VLOOKUP(IFERROR(VALUE(LEFT(C1308, SEARCH(" ", C1308)-1)), 0),Database!$H$2:$I$22, 2, FALSE)</f>
        <v>33</v>
      </c>
      <c r="I1308">
        <f>VLOOKUP(IFERROR(VALUE(LEFT(C1308, SEARCH(" ", C1308)-1)), 0),Database!$K$2:$L$22, 2, FALSE)</f>
        <v>85</v>
      </c>
      <c r="J130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308">
        <f t="shared" ca="1" si="20"/>
        <v>38</v>
      </c>
    </row>
    <row r="1309" spans="1:11" x14ac:dyDescent="0.3">
      <c r="A1309" t="s">
        <v>382</v>
      </c>
      <c r="B1309" t="s">
        <v>461</v>
      </c>
      <c r="C1309" t="str">
        <f>VLOOKUP(A1309, Database!$A$2:$B$459, 2, FALSE)</f>
        <v>11 Days / 10 Nights</v>
      </c>
      <c r="D1309" s="8">
        <f>VLOOKUP(A1309, Database!$A$2:$C$459, 3, FALSE)</f>
        <v>1640</v>
      </c>
      <c r="E1309" s="8">
        <f>Table1[[#This Row],[Price]]*0.75-Table1[[#This Row],[Cost per unit of resources]]</f>
        <v>1200</v>
      </c>
      <c r="F1309" s="8">
        <f>VLOOKUP(IFERROR(VALUE(LEFT(C1309, SEARCH(" ", C1309)-1)), 0),Database!$E$2:$F$22, 2, FALSE)</f>
        <v>30</v>
      </c>
      <c r="G1309">
        <f ca="1">RANDBETWEEN(Table1[[#This Row],[Minimum Demand]]-10, Table1[[#This Row],[Maximum Demand]]+10)</f>
        <v>86</v>
      </c>
      <c r="H1309">
        <f>VLOOKUP(IFERROR(VALUE(LEFT(C1309, SEARCH(" ", C1309)-1)), 0),Database!$H$2:$I$22, 2, FALSE)</f>
        <v>33</v>
      </c>
      <c r="I1309">
        <f>VLOOKUP(IFERROR(VALUE(LEFT(C1309, SEARCH(" ", C1309)-1)), 0),Database!$K$2:$L$22, 2, FALSE)</f>
        <v>85</v>
      </c>
      <c r="J130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309">
        <f t="shared" ca="1" si="20"/>
        <v>30</v>
      </c>
    </row>
    <row r="1310" spans="1:11" x14ac:dyDescent="0.3">
      <c r="A1310" t="s">
        <v>382</v>
      </c>
      <c r="B1310" t="s">
        <v>462</v>
      </c>
      <c r="C1310" t="str">
        <f>VLOOKUP(A1310, Database!$A$2:$B$459, 2, FALSE)</f>
        <v>11 Days / 10 Nights</v>
      </c>
      <c r="D1310" s="8">
        <f>VLOOKUP(A1310, Database!$A$2:$C$459, 3, FALSE)</f>
        <v>1640</v>
      </c>
      <c r="E1310" s="8">
        <f>Table1[[#This Row],[Price]]*0.75-Table1[[#This Row],[Cost per unit of resources]]</f>
        <v>1200</v>
      </c>
      <c r="F1310" s="8">
        <f>VLOOKUP(IFERROR(VALUE(LEFT(C1310, SEARCH(" ", C1310)-1)), 0),Database!$E$2:$F$22, 2, FALSE)</f>
        <v>30</v>
      </c>
      <c r="G1310">
        <f ca="1">RANDBETWEEN(Table1[[#This Row],[Minimum Demand]]-10, Table1[[#This Row],[Maximum Demand]]+10)</f>
        <v>55</v>
      </c>
      <c r="H1310">
        <f>VLOOKUP(IFERROR(VALUE(LEFT(C1310, SEARCH(" ", C1310)-1)), 0),Database!$H$2:$I$22, 2, FALSE)</f>
        <v>33</v>
      </c>
      <c r="I1310">
        <f>VLOOKUP(IFERROR(VALUE(LEFT(C1310, SEARCH(" ", C1310)-1)), 0),Database!$K$2:$L$22, 2, FALSE)</f>
        <v>85</v>
      </c>
      <c r="J131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310">
        <f t="shared" ca="1" si="20"/>
        <v>27</v>
      </c>
    </row>
    <row r="1311" spans="1:11" x14ac:dyDescent="0.3">
      <c r="A1311" t="s">
        <v>382</v>
      </c>
      <c r="B1311" t="s">
        <v>463</v>
      </c>
      <c r="C1311" t="str">
        <f>VLOOKUP(A1311, Database!$A$2:$B$459, 2, FALSE)</f>
        <v>11 Days / 10 Nights</v>
      </c>
      <c r="D1311" s="8">
        <f>VLOOKUP(A1311, Database!$A$2:$C$459, 3, FALSE)</f>
        <v>1640</v>
      </c>
      <c r="E1311" s="8">
        <f>Table1[[#This Row],[Price]]*0.75-Table1[[#This Row],[Cost per unit of resources]]</f>
        <v>1200</v>
      </c>
      <c r="F1311" s="8">
        <f>VLOOKUP(IFERROR(VALUE(LEFT(C1311, SEARCH(" ", C1311)-1)), 0),Database!$E$2:$F$22, 2, FALSE)</f>
        <v>30</v>
      </c>
      <c r="G1311">
        <f ca="1">RANDBETWEEN(Table1[[#This Row],[Minimum Demand]]-10, Table1[[#This Row],[Maximum Demand]]+10)</f>
        <v>26</v>
      </c>
      <c r="H1311">
        <f>VLOOKUP(IFERROR(VALUE(LEFT(C1311, SEARCH(" ", C1311)-1)), 0),Database!$H$2:$I$22, 2, FALSE)</f>
        <v>33</v>
      </c>
      <c r="I1311">
        <f>VLOOKUP(IFERROR(VALUE(LEFT(C1311, SEARCH(" ", C1311)-1)), 0),Database!$K$2:$L$22, 2, FALSE)</f>
        <v>85</v>
      </c>
      <c r="J131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311">
        <f t="shared" ca="1" si="20"/>
        <v>30</v>
      </c>
    </row>
    <row r="1312" spans="1:11" x14ac:dyDescent="0.3">
      <c r="A1312" t="s">
        <v>383</v>
      </c>
      <c r="B1312" t="s">
        <v>460</v>
      </c>
      <c r="C1312" t="str">
        <f>VLOOKUP(A1312, Database!$A$2:$B$459, 2, FALSE)</f>
        <v>10 Days / 9 Nights</v>
      </c>
      <c r="D1312" s="8">
        <f>VLOOKUP(A1312, Database!$A$2:$C$459, 3, FALSE)</f>
        <v>1440</v>
      </c>
      <c r="E1312" s="8">
        <f>Table1[[#This Row],[Price]]*0.75-Table1[[#This Row],[Cost per unit of resources]]</f>
        <v>1050</v>
      </c>
      <c r="F1312" s="8">
        <f>VLOOKUP(IFERROR(VALUE(LEFT(C1312, SEARCH(" ", C1312)-1)), 0),Database!$E$2:$F$22, 2, FALSE)</f>
        <v>30</v>
      </c>
      <c r="G1312">
        <f ca="1">RANDBETWEEN(Table1[[#This Row],[Minimum Demand]]-10, Table1[[#This Row],[Maximum Demand]]+10)</f>
        <v>35</v>
      </c>
      <c r="H1312">
        <f>VLOOKUP(IFERROR(VALUE(LEFT(C1312, SEARCH(" ", C1312)-1)), 0),Database!$H$2:$I$22, 2, FALSE)</f>
        <v>33</v>
      </c>
      <c r="I1312">
        <f>VLOOKUP(IFERROR(VALUE(LEFT(C1312, SEARCH(" ", C1312)-1)), 0),Database!$K$2:$L$22, 2, FALSE)</f>
        <v>85</v>
      </c>
      <c r="J131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312">
        <f t="shared" ca="1" si="20"/>
        <v>39</v>
      </c>
    </row>
    <row r="1313" spans="1:11" x14ac:dyDescent="0.3">
      <c r="A1313" t="s">
        <v>383</v>
      </c>
      <c r="B1313" t="s">
        <v>461</v>
      </c>
      <c r="C1313" t="str">
        <f>VLOOKUP(A1313, Database!$A$2:$B$459, 2, FALSE)</f>
        <v>10 Days / 9 Nights</v>
      </c>
      <c r="D1313" s="8">
        <f>VLOOKUP(A1313, Database!$A$2:$C$459, 3, FALSE)</f>
        <v>1440</v>
      </c>
      <c r="E1313" s="8">
        <f>Table1[[#This Row],[Price]]*0.75-Table1[[#This Row],[Cost per unit of resources]]</f>
        <v>1050</v>
      </c>
      <c r="F1313" s="8">
        <f>VLOOKUP(IFERROR(VALUE(LEFT(C1313, SEARCH(" ", C1313)-1)), 0),Database!$E$2:$F$22, 2, FALSE)</f>
        <v>30</v>
      </c>
      <c r="G1313">
        <f ca="1">RANDBETWEEN(Table1[[#This Row],[Minimum Demand]]-10, Table1[[#This Row],[Maximum Demand]]+10)</f>
        <v>23</v>
      </c>
      <c r="H1313">
        <f>VLOOKUP(IFERROR(VALUE(LEFT(C1313, SEARCH(" ", C1313)-1)), 0),Database!$H$2:$I$22, 2, FALSE)</f>
        <v>33</v>
      </c>
      <c r="I1313">
        <f>VLOOKUP(IFERROR(VALUE(LEFT(C1313, SEARCH(" ", C1313)-1)), 0),Database!$K$2:$L$22, 2, FALSE)</f>
        <v>85</v>
      </c>
      <c r="J131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313">
        <f t="shared" ca="1" si="20"/>
        <v>29</v>
      </c>
    </row>
    <row r="1314" spans="1:11" x14ac:dyDescent="0.3">
      <c r="A1314" t="s">
        <v>383</v>
      </c>
      <c r="B1314" t="s">
        <v>462</v>
      </c>
      <c r="C1314" t="str">
        <f>VLOOKUP(A1314, Database!$A$2:$B$459, 2, FALSE)</f>
        <v>10 Days / 9 Nights</v>
      </c>
      <c r="D1314" s="8">
        <f>VLOOKUP(A1314, Database!$A$2:$C$459, 3, FALSE)</f>
        <v>1440</v>
      </c>
      <c r="E1314" s="8">
        <f>Table1[[#This Row],[Price]]*0.75-Table1[[#This Row],[Cost per unit of resources]]</f>
        <v>1050</v>
      </c>
      <c r="F1314" s="8">
        <f>VLOOKUP(IFERROR(VALUE(LEFT(C1314, SEARCH(" ", C1314)-1)), 0),Database!$E$2:$F$22, 2, FALSE)</f>
        <v>30</v>
      </c>
      <c r="G1314">
        <f ca="1">RANDBETWEEN(Table1[[#This Row],[Minimum Demand]]-10, Table1[[#This Row],[Maximum Demand]]+10)</f>
        <v>58</v>
      </c>
      <c r="H1314">
        <f>VLOOKUP(IFERROR(VALUE(LEFT(C1314, SEARCH(" ", C1314)-1)), 0),Database!$H$2:$I$22, 2, FALSE)</f>
        <v>33</v>
      </c>
      <c r="I1314">
        <f>VLOOKUP(IFERROR(VALUE(LEFT(C1314, SEARCH(" ", C1314)-1)), 0),Database!$K$2:$L$22, 2, FALSE)</f>
        <v>85</v>
      </c>
      <c r="J131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314">
        <f t="shared" ca="1" si="20"/>
        <v>27</v>
      </c>
    </row>
    <row r="1315" spans="1:11" x14ac:dyDescent="0.3">
      <c r="A1315" t="s">
        <v>383</v>
      </c>
      <c r="B1315" t="s">
        <v>463</v>
      </c>
      <c r="C1315" t="str">
        <f>VLOOKUP(A1315, Database!$A$2:$B$459, 2, FALSE)</f>
        <v>10 Days / 9 Nights</v>
      </c>
      <c r="D1315" s="8">
        <f>VLOOKUP(A1315, Database!$A$2:$C$459, 3, FALSE)</f>
        <v>1440</v>
      </c>
      <c r="E1315" s="8">
        <f>Table1[[#This Row],[Price]]*0.75-Table1[[#This Row],[Cost per unit of resources]]</f>
        <v>1050</v>
      </c>
      <c r="F1315" s="8">
        <f>VLOOKUP(IFERROR(VALUE(LEFT(C1315, SEARCH(" ", C1315)-1)), 0),Database!$E$2:$F$22, 2, FALSE)</f>
        <v>30</v>
      </c>
      <c r="G1315">
        <f ca="1">RANDBETWEEN(Table1[[#This Row],[Minimum Demand]]-10, Table1[[#This Row],[Maximum Demand]]+10)</f>
        <v>71</v>
      </c>
      <c r="H1315">
        <f>VLOOKUP(IFERROR(VALUE(LEFT(C1315, SEARCH(" ", C1315)-1)), 0),Database!$H$2:$I$22, 2, FALSE)</f>
        <v>33</v>
      </c>
      <c r="I1315">
        <f>VLOOKUP(IFERROR(VALUE(LEFT(C1315, SEARCH(" ", C1315)-1)), 0),Database!$K$2:$L$22, 2, FALSE)</f>
        <v>85</v>
      </c>
      <c r="J131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315">
        <f t="shared" ca="1" si="20"/>
        <v>37</v>
      </c>
    </row>
    <row r="1316" spans="1:11" x14ac:dyDescent="0.3">
      <c r="A1316" t="s">
        <v>384</v>
      </c>
      <c r="B1316" t="s">
        <v>460</v>
      </c>
      <c r="C1316" t="str">
        <f>VLOOKUP(A1316, Database!$A$2:$B$459, 2, FALSE)</f>
        <v>10 Days / 9 Nights</v>
      </c>
      <c r="D1316" s="8">
        <f>VLOOKUP(A1316, Database!$A$2:$C$459, 3, FALSE)</f>
        <v>1230</v>
      </c>
      <c r="E1316" s="8">
        <f>Table1[[#This Row],[Price]]*0.75-Table1[[#This Row],[Cost per unit of resources]]</f>
        <v>892.5</v>
      </c>
      <c r="F1316" s="8">
        <f>VLOOKUP(IFERROR(VALUE(LEFT(C1316, SEARCH(" ", C1316)-1)), 0),Database!$E$2:$F$22, 2, FALSE)</f>
        <v>30</v>
      </c>
      <c r="G1316">
        <f ca="1">RANDBETWEEN(Table1[[#This Row],[Minimum Demand]]-10, Table1[[#This Row],[Maximum Demand]]+10)</f>
        <v>60</v>
      </c>
      <c r="H1316">
        <f>VLOOKUP(IFERROR(VALUE(LEFT(C1316, SEARCH(" ", C1316)-1)), 0),Database!$H$2:$I$22, 2, FALSE)</f>
        <v>33</v>
      </c>
      <c r="I1316">
        <f>VLOOKUP(IFERROR(VALUE(LEFT(C1316, SEARCH(" ", C1316)-1)), 0),Database!$K$2:$L$22, 2, FALSE)</f>
        <v>85</v>
      </c>
      <c r="J131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316">
        <f t="shared" ca="1" si="20"/>
        <v>22</v>
      </c>
    </row>
    <row r="1317" spans="1:11" x14ac:dyDescent="0.3">
      <c r="A1317" t="s">
        <v>384</v>
      </c>
      <c r="B1317" t="s">
        <v>461</v>
      </c>
      <c r="C1317" t="str">
        <f>VLOOKUP(A1317, Database!$A$2:$B$459, 2, FALSE)</f>
        <v>10 Days / 9 Nights</v>
      </c>
      <c r="D1317" s="8">
        <f>VLOOKUP(A1317, Database!$A$2:$C$459, 3, FALSE)</f>
        <v>1230</v>
      </c>
      <c r="E1317" s="8">
        <f>Table1[[#This Row],[Price]]*0.75-Table1[[#This Row],[Cost per unit of resources]]</f>
        <v>892.5</v>
      </c>
      <c r="F1317" s="8">
        <f>VLOOKUP(IFERROR(VALUE(LEFT(C1317, SEARCH(" ", C1317)-1)), 0),Database!$E$2:$F$22, 2, FALSE)</f>
        <v>30</v>
      </c>
      <c r="G1317">
        <f ca="1">RANDBETWEEN(Table1[[#This Row],[Minimum Demand]]-10, Table1[[#This Row],[Maximum Demand]]+10)</f>
        <v>93</v>
      </c>
      <c r="H1317">
        <f>VLOOKUP(IFERROR(VALUE(LEFT(C1317, SEARCH(" ", C1317)-1)), 0),Database!$H$2:$I$22, 2, FALSE)</f>
        <v>33</v>
      </c>
      <c r="I1317">
        <f>VLOOKUP(IFERROR(VALUE(LEFT(C1317, SEARCH(" ", C1317)-1)), 0),Database!$K$2:$L$22, 2, FALSE)</f>
        <v>85</v>
      </c>
      <c r="J131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317">
        <f t="shared" ca="1" si="20"/>
        <v>20</v>
      </c>
    </row>
    <row r="1318" spans="1:11" x14ac:dyDescent="0.3">
      <c r="A1318" t="s">
        <v>384</v>
      </c>
      <c r="B1318" t="s">
        <v>462</v>
      </c>
      <c r="C1318" t="str">
        <f>VLOOKUP(A1318, Database!$A$2:$B$459, 2, FALSE)</f>
        <v>10 Days / 9 Nights</v>
      </c>
      <c r="D1318" s="8">
        <f>VLOOKUP(A1318, Database!$A$2:$C$459, 3, FALSE)</f>
        <v>1230</v>
      </c>
      <c r="E1318" s="8">
        <f>Table1[[#This Row],[Price]]*0.75-Table1[[#This Row],[Cost per unit of resources]]</f>
        <v>892.5</v>
      </c>
      <c r="F1318" s="8">
        <f>VLOOKUP(IFERROR(VALUE(LEFT(C1318, SEARCH(" ", C1318)-1)), 0),Database!$E$2:$F$22, 2, FALSE)</f>
        <v>30</v>
      </c>
      <c r="G1318">
        <f ca="1">RANDBETWEEN(Table1[[#This Row],[Minimum Demand]]-10, Table1[[#This Row],[Maximum Demand]]+10)</f>
        <v>52</v>
      </c>
      <c r="H1318">
        <f>VLOOKUP(IFERROR(VALUE(LEFT(C1318, SEARCH(" ", C1318)-1)), 0),Database!$H$2:$I$22, 2, FALSE)</f>
        <v>33</v>
      </c>
      <c r="I1318">
        <f>VLOOKUP(IFERROR(VALUE(LEFT(C1318, SEARCH(" ", C1318)-1)), 0),Database!$K$2:$L$22, 2, FALSE)</f>
        <v>85</v>
      </c>
      <c r="J131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318">
        <f t="shared" ca="1" si="20"/>
        <v>27</v>
      </c>
    </row>
    <row r="1319" spans="1:11" x14ac:dyDescent="0.3">
      <c r="A1319" t="s">
        <v>384</v>
      </c>
      <c r="B1319" t="s">
        <v>463</v>
      </c>
      <c r="C1319" t="str">
        <f>VLOOKUP(A1319, Database!$A$2:$B$459, 2, FALSE)</f>
        <v>10 Days / 9 Nights</v>
      </c>
      <c r="D1319" s="8">
        <f>VLOOKUP(A1319, Database!$A$2:$C$459, 3, FALSE)</f>
        <v>1230</v>
      </c>
      <c r="E1319" s="8">
        <f>Table1[[#This Row],[Price]]*0.75-Table1[[#This Row],[Cost per unit of resources]]</f>
        <v>892.5</v>
      </c>
      <c r="F1319" s="8">
        <f>VLOOKUP(IFERROR(VALUE(LEFT(C1319, SEARCH(" ", C1319)-1)), 0),Database!$E$2:$F$22, 2, FALSE)</f>
        <v>30</v>
      </c>
      <c r="G1319">
        <f ca="1">RANDBETWEEN(Table1[[#This Row],[Minimum Demand]]-10, Table1[[#This Row],[Maximum Demand]]+10)</f>
        <v>77</v>
      </c>
      <c r="H1319">
        <f>VLOOKUP(IFERROR(VALUE(LEFT(C1319, SEARCH(" ", C1319)-1)), 0),Database!$H$2:$I$22, 2, FALSE)</f>
        <v>33</v>
      </c>
      <c r="I1319">
        <f>VLOOKUP(IFERROR(VALUE(LEFT(C1319, SEARCH(" ", C1319)-1)), 0),Database!$K$2:$L$22, 2, FALSE)</f>
        <v>85</v>
      </c>
      <c r="J131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27</v>
      </c>
      <c r="K1319">
        <f t="shared" ca="1" si="20"/>
        <v>34</v>
      </c>
    </row>
    <row r="1320" spans="1:11" x14ac:dyDescent="0.3">
      <c r="A1320" t="s">
        <v>385</v>
      </c>
      <c r="B1320" t="s">
        <v>460</v>
      </c>
      <c r="C1320" t="str">
        <f>VLOOKUP(A1320, Database!$A$2:$B$459, 2, FALSE)</f>
        <v>12 Days / 11 Nights</v>
      </c>
      <c r="D1320" s="8">
        <f>VLOOKUP(A1320, Database!$A$2:$C$459, 3, FALSE)</f>
        <v>1680</v>
      </c>
      <c r="E1320" s="8">
        <f>Table1[[#This Row],[Price]]*0.75-Table1[[#This Row],[Cost per unit of resources]]</f>
        <v>1220</v>
      </c>
      <c r="F1320" s="8">
        <f>VLOOKUP(IFERROR(VALUE(LEFT(C1320, SEARCH(" ", C1320)-1)), 0),Database!$E$2:$F$22, 2, FALSE)</f>
        <v>40</v>
      </c>
      <c r="G1320">
        <f ca="1">RANDBETWEEN(Table1[[#This Row],[Minimum Demand]]-10, Table1[[#This Row],[Maximum Demand]]+10)</f>
        <v>45</v>
      </c>
      <c r="H1320">
        <f>VLOOKUP(IFERROR(VALUE(LEFT(C1320, SEARCH(" ", C1320)-1)), 0),Database!$H$2:$I$22, 2, FALSE)</f>
        <v>28</v>
      </c>
      <c r="I1320">
        <f>VLOOKUP(IFERROR(VALUE(LEFT(C1320, SEARCH(" ", C1320)-1)), 0),Database!$K$2:$L$22, 2, FALSE)</f>
        <v>55</v>
      </c>
      <c r="J132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21</v>
      </c>
      <c r="K1320">
        <f t="shared" ca="1" si="20"/>
        <v>26</v>
      </c>
    </row>
    <row r="1321" spans="1:11" x14ac:dyDescent="0.3">
      <c r="A1321" t="s">
        <v>385</v>
      </c>
      <c r="B1321" t="s">
        <v>461</v>
      </c>
      <c r="C1321" t="str">
        <f>VLOOKUP(A1321, Database!$A$2:$B$459, 2, FALSE)</f>
        <v>12 Days / 11 Nights</v>
      </c>
      <c r="D1321" s="8">
        <f>VLOOKUP(A1321, Database!$A$2:$C$459, 3, FALSE)</f>
        <v>1680</v>
      </c>
      <c r="E1321" s="8">
        <f>Table1[[#This Row],[Price]]*0.75-Table1[[#This Row],[Cost per unit of resources]]</f>
        <v>1220</v>
      </c>
      <c r="F1321" s="8">
        <f>VLOOKUP(IFERROR(VALUE(LEFT(C1321, SEARCH(" ", C1321)-1)), 0),Database!$E$2:$F$22, 2, FALSE)</f>
        <v>40</v>
      </c>
      <c r="G1321">
        <f ca="1">RANDBETWEEN(Table1[[#This Row],[Minimum Demand]]-10, Table1[[#This Row],[Maximum Demand]]+10)</f>
        <v>50</v>
      </c>
      <c r="H1321">
        <f>VLOOKUP(IFERROR(VALUE(LEFT(C1321, SEARCH(" ", C1321)-1)), 0),Database!$H$2:$I$22, 2, FALSE)</f>
        <v>28</v>
      </c>
      <c r="I1321">
        <f>VLOOKUP(IFERROR(VALUE(LEFT(C1321, SEARCH(" ", C1321)-1)), 0),Database!$K$2:$L$22, 2, FALSE)</f>
        <v>55</v>
      </c>
      <c r="J132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17</v>
      </c>
      <c r="K1321">
        <f t="shared" ca="1" si="20"/>
        <v>21</v>
      </c>
    </row>
    <row r="1322" spans="1:11" x14ac:dyDescent="0.3">
      <c r="A1322" t="s">
        <v>385</v>
      </c>
      <c r="B1322" t="s">
        <v>462</v>
      </c>
      <c r="C1322" t="str">
        <f>VLOOKUP(A1322, Database!$A$2:$B$459, 2, FALSE)</f>
        <v>12 Days / 11 Nights</v>
      </c>
      <c r="D1322" s="8">
        <f>VLOOKUP(A1322, Database!$A$2:$C$459, 3, FALSE)</f>
        <v>1680</v>
      </c>
      <c r="E1322" s="8">
        <f>Table1[[#This Row],[Price]]*0.75-Table1[[#This Row],[Cost per unit of resources]]</f>
        <v>1220</v>
      </c>
      <c r="F1322" s="8">
        <f>VLOOKUP(IFERROR(VALUE(LEFT(C1322, SEARCH(" ", C1322)-1)), 0),Database!$E$2:$F$22, 2, FALSE)</f>
        <v>40</v>
      </c>
      <c r="G1322">
        <f ca="1">RANDBETWEEN(Table1[[#This Row],[Minimum Demand]]-10, Table1[[#This Row],[Maximum Demand]]+10)</f>
        <v>53</v>
      </c>
      <c r="H1322">
        <f>VLOOKUP(IFERROR(VALUE(LEFT(C1322, SEARCH(" ", C1322)-1)), 0),Database!$H$2:$I$22, 2, FALSE)</f>
        <v>28</v>
      </c>
      <c r="I1322">
        <f>VLOOKUP(IFERROR(VALUE(LEFT(C1322, SEARCH(" ", C1322)-1)), 0),Database!$K$2:$L$22, 2, FALSE)</f>
        <v>55</v>
      </c>
      <c r="J132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21</v>
      </c>
      <c r="K1322">
        <f t="shared" ca="1" si="20"/>
        <v>26</v>
      </c>
    </row>
    <row r="1323" spans="1:11" x14ac:dyDescent="0.3">
      <c r="A1323" t="s">
        <v>385</v>
      </c>
      <c r="B1323" t="s">
        <v>463</v>
      </c>
      <c r="C1323" t="str">
        <f>VLOOKUP(A1323, Database!$A$2:$B$459, 2, FALSE)</f>
        <v>12 Days / 11 Nights</v>
      </c>
      <c r="D1323" s="8">
        <f>VLOOKUP(A1323, Database!$A$2:$C$459, 3, FALSE)</f>
        <v>1680</v>
      </c>
      <c r="E1323" s="8">
        <f>Table1[[#This Row],[Price]]*0.75-Table1[[#This Row],[Cost per unit of resources]]</f>
        <v>1220</v>
      </c>
      <c r="F1323" s="8">
        <f>VLOOKUP(IFERROR(VALUE(LEFT(C1323, SEARCH(" ", C1323)-1)), 0),Database!$E$2:$F$22, 2, FALSE)</f>
        <v>40</v>
      </c>
      <c r="G1323">
        <f ca="1">RANDBETWEEN(Table1[[#This Row],[Minimum Demand]]-10, Table1[[#This Row],[Maximum Demand]]+10)</f>
        <v>37</v>
      </c>
      <c r="H1323">
        <f>VLOOKUP(IFERROR(VALUE(LEFT(C1323, SEARCH(" ", C1323)-1)), 0),Database!$H$2:$I$22, 2, FALSE)</f>
        <v>28</v>
      </c>
      <c r="I1323">
        <f>VLOOKUP(IFERROR(VALUE(LEFT(C1323, SEARCH(" ", C1323)-1)), 0),Database!$K$2:$L$22, 2, FALSE)</f>
        <v>55</v>
      </c>
      <c r="J132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323">
        <f t="shared" ca="1" si="20"/>
        <v>33</v>
      </c>
    </row>
    <row r="1324" spans="1:11" x14ac:dyDescent="0.3">
      <c r="A1324" t="s">
        <v>386</v>
      </c>
      <c r="B1324" t="s">
        <v>460</v>
      </c>
      <c r="C1324" t="str">
        <f>VLOOKUP(A1324, Database!$A$2:$B$459, 2, FALSE)</f>
        <v>13 Days / 12 Nights</v>
      </c>
      <c r="D1324" s="8">
        <f>VLOOKUP(A1324, Database!$A$2:$C$459, 3, FALSE)</f>
        <v>1825</v>
      </c>
      <c r="E1324" s="8">
        <f>Table1[[#This Row],[Price]]*0.75-Table1[[#This Row],[Cost per unit of resources]]</f>
        <v>1328.75</v>
      </c>
      <c r="F1324" s="8">
        <f>VLOOKUP(IFERROR(VALUE(LEFT(C1324, SEARCH(" ", C1324)-1)), 0),Database!$E$2:$F$22, 2, FALSE)</f>
        <v>40</v>
      </c>
      <c r="G1324">
        <f ca="1">RANDBETWEEN(Table1[[#This Row],[Minimum Demand]]-10, Table1[[#This Row],[Maximum Demand]]+10)</f>
        <v>32</v>
      </c>
      <c r="H1324">
        <f>VLOOKUP(IFERROR(VALUE(LEFT(C1324, SEARCH(" ", C1324)-1)), 0),Database!$H$2:$I$22, 2, FALSE)</f>
        <v>28</v>
      </c>
      <c r="I1324">
        <f>VLOOKUP(IFERROR(VALUE(LEFT(C1324, SEARCH(" ", C1324)-1)), 0),Database!$K$2:$L$22, 2, FALSE)</f>
        <v>55</v>
      </c>
      <c r="J132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324">
        <f t="shared" ca="1" si="20"/>
        <v>21</v>
      </c>
    </row>
    <row r="1325" spans="1:11" x14ac:dyDescent="0.3">
      <c r="A1325" t="s">
        <v>386</v>
      </c>
      <c r="B1325" t="s">
        <v>461</v>
      </c>
      <c r="C1325" t="str">
        <f>VLOOKUP(A1325, Database!$A$2:$B$459, 2, FALSE)</f>
        <v>13 Days / 12 Nights</v>
      </c>
      <c r="D1325" s="8">
        <f>VLOOKUP(A1325, Database!$A$2:$C$459, 3, FALSE)</f>
        <v>1825</v>
      </c>
      <c r="E1325" s="8">
        <f>Table1[[#This Row],[Price]]*0.75-Table1[[#This Row],[Cost per unit of resources]]</f>
        <v>1328.75</v>
      </c>
      <c r="F1325" s="8">
        <f>VLOOKUP(IFERROR(VALUE(LEFT(C1325, SEARCH(" ", C1325)-1)), 0),Database!$E$2:$F$22, 2, FALSE)</f>
        <v>40</v>
      </c>
      <c r="G1325">
        <f ca="1">RANDBETWEEN(Table1[[#This Row],[Minimum Demand]]-10, Table1[[#This Row],[Maximum Demand]]+10)</f>
        <v>22</v>
      </c>
      <c r="H1325">
        <f>VLOOKUP(IFERROR(VALUE(LEFT(C1325, SEARCH(" ", C1325)-1)), 0),Database!$H$2:$I$22, 2, FALSE)</f>
        <v>28</v>
      </c>
      <c r="I1325">
        <f>VLOOKUP(IFERROR(VALUE(LEFT(C1325, SEARCH(" ", C1325)-1)), 0),Database!$K$2:$L$22, 2, FALSE)</f>
        <v>55</v>
      </c>
      <c r="J132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325">
        <f t="shared" ca="1" si="20"/>
        <v>33</v>
      </c>
    </row>
    <row r="1326" spans="1:11" x14ac:dyDescent="0.3">
      <c r="A1326" t="s">
        <v>386</v>
      </c>
      <c r="B1326" t="s">
        <v>462</v>
      </c>
      <c r="C1326" t="str">
        <f>VLOOKUP(A1326, Database!$A$2:$B$459, 2, FALSE)</f>
        <v>13 Days / 12 Nights</v>
      </c>
      <c r="D1326" s="8">
        <f>VLOOKUP(A1326, Database!$A$2:$C$459, 3, FALSE)</f>
        <v>1825</v>
      </c>
      <c r="E1326" s="8">
        <f>Table1[[#This Row],[Price]]*0.75-Table1[[#This Row],[Cost per unit of resources]]</f>
        <v>1328.75</v>
      </c>
      <c r="F1326" s="8">
        <f>VLOOKUP(IFERROR(VALUE(LEFT(C1326, SEARCH(" ", C1326)-1)), 0),Database!$E$2:$F$22, 2, FALSE)</f>
        <v>40</v>
      </c>
      <c r="G1326">
        <f ca="1">RANDBETWEEN(Table1[[#This Row],[Minimum Demand]]-10, Table1[[#This Row],[Maximum Demand]]+10)</f>
        <v>63</v>
      </c>
      <c r="H1326">
        <f>VLOOKUP(IFERROR(VALUE(LEFT(C1326, SEARCH(" ", C1326)-1)), 0),Database!$H$2:$I$22, 2, FALSE)</f>
        <v>28</v>
      </c>
      <c r="I1326">
        <f>VLOOKUP(IFERROR(VALUE(LEFT(C1326, SEARCH(" ", C1326)-1)), 0),Database!$K$2:$L$22, 2, FALSE)</f>
        <v>55</v>
      </c>
      <c r="J132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326">
        <f t="shared" ca="1" si="20"/>
        <v>26</v>
      </c>
    </row>
    <row r="1327" spans="1:11" x14ac:dyDescent="0.3">
      <c r="A1327" t="s">
        <v>386</v>
      </c>
      <c r="B1327" t="s">
        <v>463</v>
      </c>
      <c r="C1327" t="str">
        <f>VLOOKUP(A1327, Database!$A$2:$B$459, 2, FALSE)</f>
        <v>13 Days / 12 Nights</v>
      </c>
      <c r="D1327" s="8">
        <f>VLOOKUP(A1327, Database!$A$2:$C$459, 3, FALSE)</f>
        <v>1825</v>
      </c>
      <c r="E1327" s="8">
        <f>Table1[[#This Row],[Price]]*0.75-Table1[[#This Row],[Cost per unit of resources]]</f>
        <v>1328.75</v>
      </c>
      <c r="F1327" s="8">
        <f>VLOOKUP(IFERROR(VALUE(LEFT(C1327, SEARCH(" ", C1327)-1)), 0),Database!$E$2:$F$22, 2, FALSE)</f>
        <v>40</v>
      </c>
      <c r="G1327">
        <f ca="1">RANDBETWEEN(Table1[[#This Row],[Minimum Demand]]-10, Table1[[#This Row],[Maximum Demand]]+10)</f>
        <v>26</v>
      </c>
      <c r="H1327">
        <f>VLOOKUP(IFERROR(VALUE(LEFT(C1327, SEARCH(" ", C1327)-1)), 0),Database!$H$2:$I$22, 2, FALSE)</f>
        <v>28</v>
      </c>
      <c r="I1327">
        <f>VLOOKUP(IFERROR(VALUE(LEFT(C1327, SEARCH(" ", C1327)-1)), 0),Database!$K$2:$L$22, 2, FALSE)</f>
        <v>55</v>
      </c>
      <c r="J132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327">
        <f t="shared" ca="1" si="20"/>
        <v>30</v>
      </c>
    </row>
    <row r="1328" spans="1:11" x14ac:dyDescent="0.3">
      <c r="A1328" t="s">
        <v>387</v>
      </c>
      <c r="B1328" t="s">
        <v>460</v>
      </c>
      <c r="C1328" t="str">
        <f>VLOOKUP(A1328, Database!$A$2:$B$459, 2, FALSE)</f>
        <v>15 Days / 14 Nights</v>
      </c>
      <c r="D1328" s="8">
        <f>VLOOKUP(A1328, Database!$A$2:$C$459, 3, FALSE)</f>
        <v>1950</v>
      </c>
      <c r="E1328" s="8">
        <f>Table1[[#This Row],[Price]]*0.75-Table1[[#This Row],[Cost per unit of resources]]</f>
        <v>1412.5</v>
      </c>
      <c r="F1328" s="8">
        <f>VLOOKUP(IFERROR(VALUE(LEFT(C1328, SEARCH(" ", C1328)-1)), 0),Database!$E$2:$F$22, 2, FALSE)</f>
        <v>50</v>
      </c>
      <c r="G1328">
        <f ca="1">RANDBETWEEN(Table1[[#This Row],[Minimum Demand]]-10, Table1[[#This Row],[Maximum Demand]]+10)</f>
        <v>34</v>
      </c>
      <c r="H1328">
        <f>VLOOKUP(IFERROR(VALUE(LEFT(C1328, SEARCH(" ", C1328)-1)), 0),Database!$H$2:$I$22, 2, FALSE)</f>
        <v>28</v>
      </c>
      <c r="I1328">
        <f>VLOOKUP(IFERROR(VALUE(LEFT(C1328, SEARCH(" ", C1328)-1)), 0),Database!$K$2:$L$22, 2, FALSE)</f>
        <v>55</v>
      </c>
      <c r="J132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1328">
        <f t="shared" ca="1" si="20"/>
        <v>26</v>
      </c>
    </row>
    <row r="1329" spans="1:11" x14ac:dyDescent="0.3">
      <c r="A1329" t="s">
        <v>387</v>
      </c>
      <c r="B1329" t="s">
        <v>461</v>
      </c>
      <c r="C1329" t="str">
        <f>VLOOKUP(A1329, Database!$A$2:$B$459, 2, FALSE)</f>
        <v>15 Days / 14 Nights</v>
      </c>
      <c r="D1329" s="8">
        <f>VLOOKUP(A1329, Database!$A$2:$C$459, 3, FALSE)</f>
        <v>1950</v>
      </c>
      <c r="E1329" s="8">
        <f>Table1[[#This Row],[Price]]*0.75-Table1[[#This Row],[Cost per unit of resources]]</f>
        <v>1412.5</v>
      </c>
      <c r="F1329" s="8">
        <f>VLOOKUP(IFERROR(VALUE(LEFT(C1329, SEARCH(" ", C1329)-1)), 0),Database!$E$2:$F$22, 2, FALSE)</f>
        <v>50</v>
      </c>
      <c r="G1329">
        <f ca="1">RANDBETWEEN(Table1[[#This Row],[Minimum Demand]]-10, Table1[[#This Row],[Maximum Demand]]+10)</f>
        <v>39</v>
      </c>
      <c r="H1329">
        <f>VLOOKUP(IFERROR(VALUE(LEFT(C1329, SEARCH(" ", C1329)-1)), 0),Database!$H$2:$I$22, 2, FALSE)</f>
        <v>28</v>
      </c>
      <c r="I1329">
        <f>VLOOKUP(IFERROR(VALUE(LEFT(C1329, SEARCH(" ", C1329)-1)), 0),Database!$K$2:$L$22, 2, FALSE)</f>
        <v>55</v>
      </c>
      <c r="J132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329">
        <f t="shared" ca="1" si="20"/>
        <v>22</v>
      </c>
    </row>
    <row r="1330" spans="1:11" x14ac:dyDescent="0.3">
      <c r="A1330" t="s">
        <v>387</v>
      </c>
      <c r="B1330" t="s">
        <v>462</v>
      </c>
      <c r="C1330" t="str">
        <f>VLOOKUP(A1330, Database!$A$2:$B$459, 2, FALSE)</f>
        <v>15 Days / 14 Nights</v>
      </c>
      <c r="D1330" s="8">
        <f>VLOOKUP(A1330, Database!$A$2:$C$459, 3, FALSE)</f>
        <v>1950</v>
      </c>
      <c r="E1330" s="8">
        <f>Table1[[#This Row],[Price]]*0.75-Table1[[#This Row],[Cost per unit of resources]]</f>
        <v>1412.5</v>
      </c>
      <c r="F1330" s="8">
        <f>VLOOKUP(IFERROR(VALUE(LEFT(C1330, SEARCH(" ", C1330)-1)), 0),Database!$E$2:$F$22, 2, FALSE)</f>
        <v>50</v>
      </c>
      <c r="G1330">
        <f ca="1">RANDBETWEEN(Table1[[#This Row],[Minimum Demand]]-10, Table1[[#This Row],[Maximum Demand]]+10)</f>
        <v>60</v>
      </c>
      <c r="H1330">
        <f>VLOOKUP(IFERROR(VALUE(LEFT(C1330, SEARCH(" ", C1330)-1)), 0),Database!$H$2:$I$22, 2, FALSE)</f>
        <v>28</v>
      </c>
      <c r="I1330">
        <f>VLOOKUP(IFERROR(VALUE(LEFT(C1330, SEARCH(" ", C1330)-1)), 0),Database!$K$2:$L$22, 2, FALSE)</f>
        <v>55</v>
      </c>
      <c r="J133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330">
        <f t="shared" ca="1" si="20"/>
        <v>32</v>
      </c>
    </row>
    <row r="1331" spans="1:11" x14ac:dyDescent="0.3">
      <c r="A1331" t="s">
        <v>387</v>
      </c>
      <c r="B1331" t="s">
        <v>463</v>
      </c>
      <c r="C1331" t="str">
        <f>VLOOKUP(A1331, Database!$A$2:$B$459, 2, FALSE)</f>
        <v>15 Days / 14 Nights</v>
      </c>
      <c r="D1331" s="8">
        <f>VLOOKUP(A1331, Database!$A$2:$C$459, 3, FALSE)</f>
        <v>1950</v>
      </c>
      <c r="E1331" s="8">
        <f>Table1[[#This Row],[Price]]*0.75-Table1[[#This Row],[Cost per unit of resources]]</f>
        <v>1412.5</v>
      </c>
      <c r="F1331" s="8">
        <f>VLOOKUP(IFERROR(VALUE(LEFT(C1331, SEARCH(" ", C1331)-1)), 0),Database!$E$2:$F$22, 2, FALSE)</f>
        <v>50</v>
      </c>
      <c r="G1331">
        <f ca="1">RANDBETWEEN(Table1[[#This Row],[Minimum Demand]]-10, Table1[[#This Row],[Maximum Demand]]+10)</f>
        <v>63</v>
      </c>
      <c r="H1331">
        <f>VLOOKUP(IFERROR(VALUE(LEFT(C1331, SEARCH(" ", C1331)-1)), 0),Database!$H$2:$I$22, 2, FALSE)</f>
        <v>28</v>
      </c>
      <c r="I1331">
        <f>VLOOKUP(IFERROR(VALUE(LEFT(C1331, SEARCH(" ", C1331)-1)), 0),Database!$K$2:$L$22, 2, FALSE)</f>
        <v>55</v>
      </c>
      <c r="J133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331">
        <f t="shared" ca="1" si="20"/>
        <v>23</v>
      </c>
    </row>
    <row r="1332" spans="1:11" x14ac:dyDescent="0.3">
      <c r="A1332" t="s">
        <v>388</v>
      </c>
      <c r="B1332" t="s">
        <v>460</v>
      </c>
      <c r="C1332" t="str">
        <f>VLOOKUP(A1332, Database!$A$2:$B$459, 2, FALSE)</f>
        <v>14 Days / 13 Nights</v>
      </c>
      <c r="D1332" s="8">
        <f>VLOOKUP(A1332, Database!$A$2:$C$459, 3, FALSE)</f>
        <v>1990</v>
      </c>
      <c r="E1332" s="8">
        <f>Table1[[#This Row],[Price]]*0.75-Table1[[#This Row],[Cost per unit of resources]]</f>
        <v>1452.5</v>
      </c>
      <c r="F1332" s="8">
        <f>VLOOKUP(IFERROR(VALUE(LEFT(C1332, SEARCH(" ", C1332)-1)), 0),Database!$E$2:$F$22, 2, FALSE)</f>
        <v>40</v>
      </c>
      <c r="G1332">
        <f ca="1">RANDBETWEEN(Table1[[#This Row],[Minimum Demand]]-10, Table1[[#This Row],[Maximum Demand]]+10)</f>
        <v>55</v>
      </c>
      <c r="H1332">
        <f>VLOOKUP(IFERROR(VALUE(LEFT(C1332, SEARCH(" ", C1332)-1)), 0),Database!$H$2:$I$22, 2, FALSE)</f>
        <v>28</v>
      </c>
      <c r="I1332">
        <f>VLOOKUP(IFERROR(VALUE(LEFT(C1332, SEARCH(" ", C1332)-1)), 0),Database!$K$2:$L$22, 2, FALSE)</f>
        <v>55</v>
      </c>
      <c r="J133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28</v>
      </c>
      <c r="K1332">
        <f t="shared" ca="1" si="20"/>
        <v>31</v>
      </c>
    </row>
    <row r="1333" spans="1:11" x14ac:dyDescent="0.3">
      <c r="A1333" t="s">
        <v>388</v>
      </c>
      <c r="B1333" t="s">
        <v>461</v>
      </c>
      <c r="C1333" t="str">
        <f>VLOOKUP(A1333, Database!$A$2:$B$459, 2, FALSE)</f>
        <v>14 Days / 13 Nights</v>
      </c>
      <c r="D1333" s="8">
        <f>VLOOKUP(A1333, Database!$A$2:$C$459, 3, FALSE)</f>
        <v>1990</v>
      </c>
      <c r="E1333" s="8">
        <f>Table1[[#This Row],[Price]]*0.75-Table1[[#This Row],[Cost per unit of resources]]</f>
        <v>1452.5</v>
      </c>
      <c r="F1333" s="8">
        <f>VLOOKUP(IFERROR(VALUE(LEFT(C1333, SEARCH(" ", C1333)-1)), 0),Database!$E$2:$F$22, 2, FALSE)</f>
        <v>40</v>
      </c>
      <c r="G1333">
        <f ca="1">RANDBETWEEN(Table1[[#This Row],[Minimum Demand]]-10, Table1[[#This Row],[Maximum Demand]]+10)</f>
        <v>38</v>
      </c>
      <c r="H1333">
        <f>VLOOKUP(IFERROR(VALUE(LEFT(C1333, SEARCH(" ", C1333)-1)), 0),Database!$H$2:$I$22, 2, FALSE)</f>
        <v>28</v>
      </c>
      <c r="I1333">
        <f>VLOOKUP(IFERROR(VALUE(LEFT(C1333, SEARCH(" ", C1333)-1)), 0),Database!$K$2:$L$22, 2, FALSE)</f>
        <v>55</v>
      </c>
      <c r="J133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333">
        <f t="shared" ca="1" si="20"/>
        <v>38</v>
      </c>
    </row>
    <row r="1334" spans="1:11" x14ac:dyDescent="0.3">
      <c r="A1334" t="s">
        <v>388</v>
      </c>
      <c r="B1334" t="s">
        <v>462</v>
      </c>
      <c r="C1334" t="str">
        <f>VLOOKUP(A1334, Database!$A$2:$B$459, 2, FALSE)</f>
        <v>14 Days / 13 Nights</v>
      </c>
      <c r="D1334" s="8">
        <f>VLOOKUP(A1334, Database!$A$2:$C$459, 3, FALSE)</f>
        <v>1990</v>
      </c>
      <c r="E1334" s="8">
        <f>Table1[[#This Row],[Price]]*0.75-Table1[[#This Row],[Cost per unit of resources]]</f>
        <v>1452.5</v>
      </c>
      <c r="F1334" s="8">
        <f>VLOOKUP(IFERROR(VALUE(LEFT(C1334, SEARCH(" ", C1334)-1)), 0),Database!$E$2:$F$22, 2, FALSE)</f>
        <v>40</v>
      </c>
      <c r="G1334">
        <f ca="1">RANDBETWEEN(Table1[[#This Row],[Minimum Demand]]-10, Table1[[#This Row],[Maximum Demand]]+10)</f>
        <v>39</v>
      </c>
      <c r="H1334">
        <f>VLOOKUP(IFERROR(VALUE(LEFT(C1334, SEARCH(" ", C1334)-1)), 0),Database!$H$2:$I$22, 2, FALSE)</f>
        <v>28</v>
      </c>
      <c r="I1334">
        <f>VLOOKUP(IFERROR(VALUE(LEFT(C1334, SEARCH(" ", C1334)-1)), 0),Database!$K$2:$L$22, 2, FALSE)</f>
        <v>55</v>
      </c>
      <c r="J133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334">
        <f t="shared" ca="1" si="20"/>
        <v>34</v>
      </c>
    </row>
    <row r="1335" spans="1:11" x14ac:dyDescent="0.3">
      <c r="A1335" t="s">
        <v>388</v>
      </c>
      <c r="B1335" t="s">
        <v>463</v>
      </c>
      <c r="C1335" t="str">
        <f>VLOOKUP(A1335, Database!$A$2:$B$459, 2, FALSE)</f>
        <v>14 Days / 13 Nights</v>
      </c>
      <c r="D1335" s="8">
        <f>VLOOKUP(A1335, Database!$A$2:$C$459, 3, FALSE)</f>
        <v>1990</v>
      </c>
      <c r="E1335" s="8">
        <f>Table1[[#This Row],[Price]]*0.75-Table1[[#This Row],[Cost per unit of resources]]</f>
        <v>1452.5</v>
      </c>
      <c r="F1335" s="8">
        <f>VLOOKUP(IFERROR(VALUE(LEFT(C1335, SEARCH(" ", C1335)-1)), 0),Database!$E$2:$F$22, 2, FALSE)</f>
        <v>40</v>
      </c>
      <c r="G1335">
        <f ca="1">RANDBETWEEN(Table1[[#This Row],[Minimum Demand]]-10, Table1[[#This Row],[Maximum Demand]]+10)</f>
        <v>55</v>
      </c>
      <c r="H1335">
        <f>VLOOKUP(IFERROR(VALUE(LEFT(C1335, SEARCH(" ", C1335)-1)), 0),Database!$H$2:$I$22, 2, FALSE)</f>
        <v>28</v>
      </c>
      <c r="I1335">
        <f>VLOOKUP(IFERROR(VALUE(LEFT(C1335, SEARCH(" ", C1335)-1)), 0),Database!$K$2:$L$22, 2, FALSE)</f>
        <v>55</v>
      </c>
      <c r="J133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33</v>
      </c>
      <c r="K1335">
        <f t="shared" ca="1" si="20"/>
        <v>37</v>
      </c>
    </row>
    <row r="1336" spans="1:11" x14ac:dyDescent="0.3">
      <c r="A1336" t="s">
        <v>389</v>
      </c>
      <c r="B1336" t="s">
        <v>460</v>
      </c>
      <c r="C1336" t="str">
        <f>VLOOKUP(A1336, Database!$A$2:$B$459, 2, FALSE)</f>
        <v>5 Days / 4 Nights</v>
      </c>
      <c r="D1336" s="8">
        <f>VLOOKUP(A1336, Database!$A$2:$C$459, 3, FALSE)</f>
        <v>670</v>
      </c>
      <c r="E1336" s="8">
        <f>Table1[[#This Row],[Price]]*0.75-Table1[[#This Row],[Cost per unit of resources]]</f>
        <v>482.5</v>
      </c>
      <c r="F1336" s="8">
        <f>VLOOKUP(IFERROR(VALUE(LEFT(C1336, SEARCH(" ", C1336)-1)), 0),Database!$E$2:$F$22, 2, FALSE)</f>
        <v>20</v>
      </c>
      <c r="G1336">
        <f ca="1">RANDBETWEEN(Table1[[#This Row],[Minimum Demand]]-10, Table1[[#This Row],[Maximum Demand]]+10)</f>
        <v>95</v>
      </c>
      <c r="H1336">
        <f>VLOOKUP(IFERROR(VALUE(LEFT(C1336, SEARCH(" ", C1336)-1)), 0),Database!$H$2:$I$22, 2, FALSE)</f>
        <v>50</v>
      </c>
      <c r="I1336">
        <f>VLOOKUP(IFERROR(VALUE(LEFT(C1336, SEARCH(" ", C1336)-1)), 0),Database!$K$2:$L$22, 2, FALSE)</f>
        <v>105</v>
      </c>
      <c r="J133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19</v>
      </c>
      <c r="K1336">
        <f t="shared" ca="1" si="20"/>
        <v>24</v>
      </c>
    </row>
    <row r="1337" spans="1:11" x14ac:dyDescent="0.3">
      <c r="A1337" t="s">
        <v>389</v>
      </c>
      <c r="B1337" t="s">
        <v>461</v>
      </c>
      <c r="C1337" t="str">
        <f>VLOOKUP(A1337, Database!$A$2:$B$459, 2, FALSE)</f>
        <v>5 Days / 4 Nights</v>
      </c>
      <c r="D1337" s="8">
        <f>VLOOKUP(A1337, Database!$A$2:$C$459, 3, FALSE)</f>
        <v>670</v>
      </c>
      <c r="E1337" s="8">
        <f>Table1[[#This Row],[Price]]*0.75-Table1[[#This Row],[Cost per unit of resources]]</f>
        <v>482.5</v>
      </c>
      <c r="F1337" s="8">
        <f>VLOOKUP(IFERROR(VALUE(LEFT(C1337, SEARCH(" ", C1337)-1)), 0),Database!$E$2:$F$22, 2, FALSE)</f>
        <v>20</v>
      </c>
      <c r="G1337">
        <f ca="1">RANDBETWEEN(Table1[[#This Row],[Minimum Demand]]-10, Table1[[#This Row],[Maximum Demand]]+10)</f>
        <v>84</v>
      </c>
      <c r="H1337">
        <f>VLOOKUP(IFERROR(VALUE(LEFT(C1337, SEARCH(" ", C1337)-1)), 0),Database!$H$2:$I$22, 2, FALSE)</f>
        <v>50</v>
      </c>
      <c r="I1337">
        <f>VLOOKUP(IFERROR(VALUE(LEFT(C1337, SEARCH(" ", C1337)-1)), 0),Database!$K$2:$L$22, 2, FALSE)</f>
        <v>105</v>
      </c>
      <c r="J133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337">
        <f t="shared" ca="1" si="20"/>
        <v>23</v>
      </c>
    </row>
    <row r="1338" spans="1:11" x14ac:dyDescent="0.3">
      <c r="A1338" t="s">
        <v>389</v>
      </c>
      <c r="B1338" t="s">
        <v>462</v>
      </c>
      <c r="C1338" t="str">
        <f>VLOOKUP(A1338, Database!$A$2:$B$459, 2, FALSE)</f>
        <v>5 Days / 4 Nights</v>
      </c>
      <c r="D1338" s="8">
        <f>VLOOKUP(A1338, Database!$A$2:$C$459, 3, FALSE)</f>
        <v>670</v>
      </c>
      <c r="E1338" s="8">
        <f>Table1[[#This Row],[Price]]*0.75-Table1[[#This Row],[Cost per unit of resources]]</f>
        <v>482.5</v>
      </c>
      <c r="F1338" s="8">
        <f>VLOOKUP(IFERROR(VALUE(LEFT(C1338, SEARCH(" ", C1338)-1)), 0),Database!$E$2:$F$22, 2, FALSE)</f>
        <v>20</v>
      </c>
      <c r="G1338">
        <f ca="1">RANDBETWEEN(Table1[[#This Row],[Minimum Demand]]-10, Table1[[#This Row],[Maximum Demand]]+10)</f>
        <v>95</v>
      </c>
      <c r="H1338">
        <f>VLOOKUP(IFERROR(VALUE(LEFT(C1338, SEARCH(" ", C1338)-1)), 0),Database!$H$2:$I$22, 2, FALSE)</f>
        <v>50</v>
      </c>
      <c r="I1338">
        <f>VLOOKUP(IFERROR(VALUE(LEFT(C1338, SEARCH(" ", C1338)-1)), 0),Database!$K$2:$L$22, 2, FALSE)</f>
        <v>105</v>
      </c>
      <c r="J133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1338">
        <f t="shared" ca="1" si="20"/>
        <v>33</v>
      </c>
    </row>
    <row r="1339" spans="1:11" x14ac:dyDescent="0.3">
      <c r="A1339" t="s">
        <v>389</v>
      </c>
      <c r="B1339" t="s">
        <v>463</v>
      </c>
      <c r="C1339" t="str">
        <f>VLOOKUP(A1339, Database!$A$2:$B$459, 2, FALSE)</f>
        <v>5 Days / 4 Nights</v>
      </c>
      <c r="D1339" s="8">
        <f>VLOOKUP(A1339, Database!$A$2:$C$459, 3, FALSE)</f>
        <v>670</v>
      </c>
      <c r="E1339" s="8">
        <f>Table1[[#This Row],[Price]]*0.75-Table1[[#This Row],[Cost per unit of resources]]</f>
        <v>482.5</v>
      </c>
      <c r="F1339" s="8">
        <f>VLOOKUP(IFERROR(VALUE(LEFT(C1339, SEARCH(" ", C1339)-1)), 0),Database!$E$2:$F$22, 2, FALSE)</f>
        <v>20</v>
      </c>
      <c r="G1339">
        <f ca="1">RANDBETWEEN(Table1[[#This Row],[Minimum Demand]]-10, Table1[[#This Row],[Maximum Demand]]+10)</f>
        <v>55</v>
      </c>
      <c r="H1339">
        <f>VLOOKUP(IFERROR(VALUE(LEFT(C1339, SEARCH(" ", C1339)-1)), 0),Database!$H$2:$I$22, 2, FALSE)</f>
        <v>50</v>
      </c>
      <c r="I1339">
        <f>VLOOKUP(IFERROR(VALUE(LEFT(C1339, SEARCH(" ", C1339)-1)), 0),Database!$K$2:$L$22, 2, FALSE)</f>
        <v>105</v>
      </c>
      <c r="J133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1339">
        <f t="shared" ca="1" si="20"/>
        <v>30</v>
      </c>
    </row>
    <row r="1340" spans="1:11" x14ac:dyDescent="0.3">
      <c r="A1340" t="s">
        <v>390</v>
      </c>
      <c r="B1340" t="s">
        <v>460</v>
      </c>
      <c r="C1340" t="str">
        <f>VLOOKUP(A1340, Database!$A$2:$B$459, 2, FALSE)</f>
        <v>6 Days / 5 Nights</v>
      </c>
      <c r="D1340" s="8">
        <f>VLOOKUP(A1340, Database!$A$2:$C$459, 3, FALSE)</f>
        <v>1025</v>
      </c>
      <c r="E1340" s="8">
        <f>Table1[[#This Row],[Price]]*0.75-Table1[[#This Row],[Cost per unit of resources]]</f>
        <v>748.75</v>
      </c>
      <c r="F1340" s="8">
        <f>VLOOKUP(IFERROR(VALUE(LEFT(C1340, SEARCH(" ", C1340)-1)), 0),Database!$E$2:$F$22, 2, FALSE)</f>
        <v>20</v>
      </c>
      <c r="G1340">
        <f ca="1">RANDBETWEEN(Table1[[#This Row],[Minimum Demand]]-10, Table1[[#This Row],[Maximum Demand]]+10)</f>
        <v>102</v>
      </c>
      <c r="H1340">
        <f>VLOOKUP(IFERROR(VALUE(LEFT(C1340, SEARCH(" ", C1340)-1)), 0),Database!$H$2:$I$22, 2, FALSE)</f>
        <v>50</v>
      </c>
      <c r="I1340">
        <f>VLOOKUP(IFERROR(VALUE(LEFT(C1340, SEARCH(" ", C1340)-1)), 0),Database!$K$2:$L$22, 2, FALSE)</f>
        <v>105</v>
      </c>
      <c r="J134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17</v>
      </c>
      <c r="K1340">
        <f t="shared" ca="1" si="20"/>
        <v>21</v>
      </c>
    </row>
    <row r="1341" spans="1:11" x14ac:dyDescent="0.3">
      <c r="A1341" t="s">
        <v>390</v>
      </c>
      <c r="B1341" t="s">
        <v>461</v>
      </c>
      <c r="C1341" t="str">
        <f>VLOOKUP(A1341, Database!$A$2:$B$459, 2, FALSE)</f>
        <v>6 Days / 5 Nights</v>
      </c>
      <c r="D1341" s="8">
        <f>VLOOKUP(A1341, Database!$A$2:$C$459, 3, FALSE)</f>
        <v>1025</v>
      </c>
      <c r="E1341" s="8">
        <f>Table1[[#This Row],[Price]]*0.75-Table1[[#This Row],[Cost per unit of resources]]</f>
        <v>748.75</v>
      </c>
      <c r="F1341" s="8">
        <f>VLOOKUP(IFERROR(VALUE(LEFT(C1341, SEARCH(" ", C1341)-1)), 0),Database!$E$2:$F$22, 2, FALSE)</f>
        <v>20</v>
      </c>
      <c r="G1341">
        <f ca="1">RANDBETWEEN(Table1[[#This Row],[Minimum Demand]]-10, Table1[[#This Row],[Maximum Demand]]+10)</f>
        <v>110</v>
      </c>
      <c r="H1341">
        <f>VLOOKUP(IFERROR(VALUE(LEFT(C1341, SEARCH(" ", C1341)-1)), 0),Database!$H$2:$I$22, 2, FALSE)</f>
        <v>50</v>
      </c>
      <c r="I1341">
        <f>VLOOKUP(IFERROR(VALUE(LEFT(C1341, SEARCH(" ", C1341)-1)), 0),Database!$K$2:$L$22, 2, FALSE)</f>
        <v>105</v>
      </c>
      <c r="J134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341">
        <f t="shared" ca="1" si="20"/>
        <v>24</v>
      </c>
    </row>
    <row r="1342" spans="1:11" x14ac:dyDescent="0.3">
      <c r="A1342" t="s">
        <v>390</v>
      </c>
      <c r="B1342" t="s">
        <v>462</v>
      </c>
      <c r="C1342" t="str">
        <f>VLOOKUP(A1342, Database!$A$2:$B$459, 2, FALSE)</f>
        <v>6 Days / 5 Nights</v>
      </c>
      <c r="D1342" s="8">
        <f>VLOOKUP(A1342, Database!$A$2:$C$459, 3, FALSE)</f>
        <v>1025</v>
      </c>
      <c r="E1342" s="8">
        <f>Table1[[#This Row],[Price]]*0.75-Table1[[#This Row],[Cost per unit of resources]]</f>
        <v>748.75</v>
      </c>
      <c r="F1342" s="8">
        <f>VLOOKUP(IFERROR(VALUE(LEFT(C1342, SEARCH(" ", C1342)-1)), 0),Database!$E$2:$F$22, 2, FALSE)</f>
        <v>20</v>
      </c>
      <c r="G1342">
        <f ca="1">RANDBETWEEN(Table1[[#This Row],[Minimum Demand]]-10, Table1[[#This Row],[Maximum Demand]]+10)</f>
        <v>104</v>
      </c>
      <c r="H1342">
        <f>VLOOKUP(IFERROR(VALUE(LEFT(C1342, SEARCH(" ", C1342)-1)), 0),Database!$H$2:$I$22, 2, FALSE)</f>
        <v>50</v>
      </c>
      <c r="I1342">
        <f>VLOOKUP(IFERROR(VALUE(LEFT(C1342, SEARCH(" ", C1342)-1)), 0),Database!$K$2:$L$22, 2, FALSE)</f>
        <v>105</v>
      </c>
      <c r="J134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18</v>
      </c>
      <c r="K1342">
        <f t="shared" ca="1" si="20"/>
        <v>22</v>
      </c>
    </row>
    <row r="1343" spans="1:11" x14ac:dyDescent="0.3">
      <c r="A1343" t="s">
        <v>390</v>
      </c>
      <c r="B1343" t="s">
        <v>463</v>
      </c>
      <c r="C1343" t="str">
        <f>VLOOKUP(A1343, Database!$A$2:$B$459, 2, FALSE)</f>
        <v>6 Days / 5 Nights</v>
      </c>
      <c r="D1343" s="8">
        <f>VLOOKUP(A1343, Database!$A$2:$C$459, 3, FALSE)</f>
        <v>1025</v>
      </c>
      <c r="E1343" s="8">
        <f>Table1[[#This Row],[Price]]*0.75-Table1[[#This Row],[Cost per unit of resources]]</f>
        <v>748.75</v>
      </c>
      <c r="F1343" s="8">
        <f>VLOOKUP(IFERROR(VALUE(LEFT(C1343, SEARCH(" ", C1343)-1)), 0),Database!$E$2:$F$22, 2, FALSE)</f>
        <v>20</v>
      </c>
      <c r="G1343">
        <f ca="1">RANDBETWEEN(Table1[[#This Row],[Minimum Demand]]-10, Table1[[#This Row],[Maximum Demand]]+10)</f>
        <v>59</v>
      </c>
      <c r="H1343">
        <f>VLOOKUP(IFERROR(VALUE(LEFT(C1343, SEARCH(" ", C1343)-1)), 0),Database!$H$2:$I$22, 2, FALSE)</f>
        <v>50</v>
      </c>
      <c r="I1343">
        <f>VLOOKUP(IFERROR(VALUE(LEFT(C1343, SEARCH(" ", C1343)-1)), 0),Database!$K$2:$L$22, 2, FALSE)</f>
        <v>105</v>
      </c>
      <c r="J134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343">
        <f t="shared" ca="1" si="20"/>
        <v>33</v>
      </c>
    </row>
    <row r="1344" spans="1:11" x14ac:dyDescent="0.3">
      <c r="A1344" t="s">
        <v>391</v>
      </c>
      <c r="B1344" t="s">
        <v>460</v>
      </c>
      <c r="C1344" t="str">
        <f>VLOOKUP(A1344, Database!$A$2:$B$459, 2, FALSE)</f>
        <v>4 Days / 3 Nights</v>
      </c>
      <c r="D1344" s="8">
        <f>VLOOKUP(A1344, Database!$A$2:$C$459, 3, FALSE)</f>
        <v>550</v>
      </c>
      <c r="E1344" s="8">
        <f>Table1[[#This Row],[Price]]*0.75-Table1[[#This Row],[Cost per unit of resources]]</f>
        <v>402.5</v>
      </c>
      <c r="F1344" s="8">
        <f>VLOOKUP(IFERROR(VALUE(LEFT(C1344, SEARCH(" ", C1344)-1)), 0),Database!$E$2:$F$22, 2, FALSE)</f>
        <v>10</v>
      </c>
      <c r="G1344">
        <f ca="1">RANDBETWEEN(Table1[[#This Row],[Minimum Demand]]-10, Table1[[#This Row],[Maximum Demand]]+10)</f>
        <v>69</v>
      </c>
      <c r="H1344">
        <f>VLOOKUP(IFERROR(VALUE(LEFT(C1344, SEARCH(" ", C1344)-1)), 0),Database!$H$2:$I$22, 2, FALSE)</f>
        <v>50</v>
      </c>
      <c r="I1344">
        <f>VLOOKUP(IFERROR(VALUE(LEFT(C1344, SEARCH(" ", C1344)-1)), 0),Database!$K$2:$L$22, 2, FALSE)</f>
        <v>105</v>
      </c>
      <c r="J134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344">
        <f t="shared" ca="1" si="20"/>
        <v>35</v>
      </c>
    </row>
    <row r="1345" spans="1:11" x14ac:dyDescent="0.3">
      <c r="A1345" t="s">
        <v>391</v>
      </c>
      <c r="B1345" t="s">
        <v>461</v>
      </c>
      <c r="C1345" t="str">
        <f>VLOOKUP(A1345, Database!$A$2:$B$459, 2, FALSE)</f>
        <v>4 Days / 3 Nights</v>
      </c>
      <c r="D1345" s="8">
        <f>VLOOKUP(A1345, Database!$A$2:$C$459, 3, FALSE)</f>
        <v>550</v>
      </c>
      <c r="E1345" s="8">
        <f>Table1[[#This Row],[Price]]*0.75-Table1[[#This Row],[Cost per unit of resources]]</f>
        <v>402.5</v>
      </c>
      <c r="F1345" s="8">
        <f>VLOOKUP(IFERROR(VALUE(LEFT(C1345, SEARCH(" ", C1345)-1)), 0),Database!$E$2:$F$22, 2, FALSE)</f>
        <v>10</v>
      </c>
      <c r="G1345">
        <f ca="1">RANDBETWEEN(Table1[[#This Row],[Minimum Demand]]-10, Table1[[#This Row],[Maximum Demand]]+10)</f>
        <v>115</v>
      </c>
      <c r="H1345">
        <f>VLOOKUP(IFERROR(VALUE(LEFT(C1345, SEARCH(" ", C1345)-1)), 0),Database!$H$2:$I$22, 2, FALSE)</f>
        <v>50</v>
      </c>
      <c r="I1345">
        <f>VLOOKUP(IFERROR(VALUE(LEFT(C1345, SEARCH(" ", C1345)-1)), 0),Database!$K$2:$L$22, 2, FALSE)</f>
        <v>105</v>
      </c>
      <c r="J134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345">
        <f t="shared" ca="1" si="20"/>
        <v>30</v>
      </c>
    </row>
    <row r="1346" spans="1:11" x14ac:dyDescent="0.3">
      <c r="A1346" t="s">
        <v>391</v>
      </c>
      <c r="B1346" t="s">
        <v>462</v>
      </c>
      <c r="C1346" t="str">
        <f>VLOOKUP(A1346, Database!$A$2:$B$459, 2, FALSE)</f>
        <v>4 Days / 3 Nights</v>
      </c>
      <c r="D1346" s="8">
        <f>VLOOKUP(A1346, Database!$A$2:$C$459, 3, FALSE)</f>
        <v>550</v>
      </c>
      <c r="E1346" s="8">
        <f>Table1[[#This Row],[Price]]*0.75-Table1[[#This Row],[Cost per unit of resources]]</f>
        <v>402.5</v>
      </c>
      <c r="F1346" s="8">
        <f>VLOOKUP(IFERROR(VALUE(LEFT(C1346, SEARCH(" ", C1346)-1)), 0),Database!$E$2:$F$22, 2, FALSE)</f>
        <v>10</v>
      </c>
      <c r="G1346">
        <f ca="1">RANDBETWEEN(Table1[[#This Row],[Minimum Demand]]-10, Table1[[#This Row],[Maximum Demand]]+10)</f>
        <v>69</v>
      </c>
      <c r="H1346">
        <f>VLOOKUP(IFERROR(VALUE(LEFT(C1346, SEARCH(" ", C1346)-1)), 0),Database!$H$2:$I$22, 2, FALSE)</f>
        <v>50</v>
      </c>
      <c r="I1346">
        <f>VLOOKUP(IFERROR(VALUE(LEFT(C1346, SEARCH(" ", C1346)-1)), 0),Database!$K$2:$L$22, 2, FALSE)</f>
        <v>105</v>
      </c>
      <c r="J134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346">
        <f t="shared" ref="K1346:K1409" ca="1" si="21">RANDBETWEEN(20, 40)</f>
        <v>22</v>
      </c>
    </row>
    <row r="1347" spans="1:11" x14ac:dyDescent="0.3">
      <c r="A1347" t="s">
        <v>391</v>
      </c>
      <c r="B1347" t="s">
        <v>463</v>
      </c>
      <c r="C1347" t="str">
        <f>VLOOKUP(A1347, Database!$A$2:$B$459, 2, FALSE)</f>
        <v>4 Days / 3 Nights</v>
      </c>
      <c r="D1347" s="8">
        <f>VLOOKUP(A1347, Database!$A$2:$C$459, 3, FALSE)</f>
        <v>550</v>
      </c>
      <c r="E1347" s="8">
        <f>Table1[[#This Row],[Price]]*0.75-Table1[[#This Row],[Cost per unit of resources]]</f>
        <v>402.5</v>
      </c>
      <c r="F1347" s="8">
        <f>VLOOKUP(IFERROR(VALUE(LEFT(C1347, SEARCH(" ", C1347)-1)), 0),Database!$E$2:$F$22, 2, FALSE)</f>
        <v>10</v>
      </c>
      <c r="G1347">
        <f ca="1">RANDBETWEEN(Table1[[#This Row],[Minimum Demand]]-10, Table1[[#This Row],[Maximum Demand]]+10)</f>
        <v>72</v>
      </c>
      <c r="H1347">
        <f>VLOOKUP(IFERROR(VALUE(LEFT(C1347, SEARCH(" ", C1347)-1)), 0),Database!$H$2:$I$22, 2, FALSE)</f>
        <v>50</v>
      </c>
      <c r="I1347">
        <f>VLOOKUP(IFERROR(VALUE(LEFT(C1347, SEARCH(" ", C1347)-1)), 0),Database!$K$2:$L$22, 2, FALSE)</f>
        <v>105</v>
      </c>
      <c r="J134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347">
        <f t="shared" ca="1" si="21"/>
        <v>37</v>
      </c>
    </row>
    <row r="1348" spans="1:11" x14ac:dyDescent="0.3">
      <c r="A1348" t="s">
        <v>392</v>
      </c>
      <c r="B1348" t="s">
        <v>460</v>
      </c>
      <c r="C1348" t="str">
        <f>VLOOKUP(A1348, Database!$A$2:$B$459, 2, FALSE)</f>
        <v>4 Days / 3 Nights</v>
      </c>
      <c r="D1348" s="8">
        <f>VLOOKUP(A1348, Database!$A$2:$C$459, 3, FALSE)</f>
        <v>430</v>
      </c>
      <c r="E1348" s="8">
        <f>Table1[[#This Row],[Price]]*0.75-Table1[[#This Row],[Cost per unit of resources]]</f>
        <v>312.5</v>
      </c>
      <c r="F1348" s="8">
        <f>VLOOKUP(IFERROR(VALUE(LEFT(C1348, SEARCH(" ", C1348)-1)), 0),Database!$E$2:$F$22, 2, FALSE)</f>
        <v>10</v>
      </c>
      <c r="G1348">
        <f ca="1">RANDBETWEEN(Table1[[#This Row],[Minimum Demand]]-10, Table1[[#This Row],[Maximum Demand]]+10)</f>
        <v>108</v>
      </c>
      <c r="H1348">
        <f>VLOOKUP(IFERROR(VALUE(LEFT(C1348, SEARCH(" ", C1348)-1)), 0),Database!$H$2:$I$22, 2, FALSE)</f>
        <v>50</v>
      </c>
      <c r="I1348">
        <f>VLOOKUP(IFERROR(VALUE(LEFT(C1348, SEARCH(" ", C1348)-1)), 0),Database!$K$2:$L$22, 2, FALSE)</f>
        <v>105</v>
      </c>
      <c r="J134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348">
        <f t="shared" ca="1" si="21"/>
        <v>30</v>
      </c>
    </row>
    <row r="1349" spans="1:11" x14ac:dyDescent="0.3">
      <c r="A1349" t="s">
        <v>392</v>
      </c>
      <c r="B1349" t="s">
        <v>461</v>
      </c>
      <c r="C1349" t="str">
        <f>VLOOKUP(A1349, Database!$A$2:$B$459, 2, FALSE)</f>
        <v>4 Days / 3 Nights</v>
      </c>
      <c r="D1349" s="8">
        <f>VLOOKUP(A1349, Database!$A$2:$C$459, 3, FALSE)</f>
        <v>430</v>
      </c>
      <c r="E1349" s="8">
        <f>Table1[[#This Row],[Price]]*0.75-Table1[[#This Row],[Cost per unit of resources]]</f>
        <v>312.5</v>
      </c>
      <c r="F1349" s="8">
        <f>VLOOKUP(IFERROR(VALUE(LEFT(C1349, SEARCH(" ", C1349)-1)), 0),Database!$E$2:$F$22, 2, FALSE)</f>
        <v>10</v>
      </c>
      <c r="G1349">
        <f ca="1">RANDBETWEEN(Table1[[#This Row],[Minimum Demand]]-10, Table1[[#This Row],[Maximum Demand]]+10)</f>
        <v>81</v>
      </c>
      <c r="H1349">
        <f>VLOOKUP(IFERROR(VALUE(LEFT(C1349, SEARCH(" ", C1349)-1)), 0),Database!$H$2:$I$22, 2, FALSE)</f>
        <v>50</v>
      </c>
      <c r="I1349">
        <f>VLOOKUP(IFERROR(VALUE(LEFT(C1349, SEARCH(" ", C1349)-1)), 0),Database!$K$2:$L$22, 2, FALSE)</f>
        <v>105</v>
      </c>
      <c r="J134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349">
        <f t="shared" ca="1" si="21"/>
        <v>31</v>
      </c>
    </row>
    <row r="1350" spans="1:11" x14ac:dyDescent="0.3">
      <c r="A1350" t="s">
        <v>392</v>
      </c>
      <c r="B1350" t="s">
        <v>462</v>
      </c>
      <c r="C1350" t="str">
        <f>VLOOKUP(A1350, Database!$A$2:$B$459, 2, FALSE)</f>
        <v>4 Days / 3 Nights</v>
      </c>
      <c r="D1350" s="8">
        <f>VLOOKUP(A1350, Database!$A$2:$C$459, 3, FALSE)</f>
        <v>430</v>
      </c>
      <c r="E1350" s="8">
        <f>Table1[[#This Row],[Price]]*0.75-Table1[[#This Row],[Cost per unit of resources]]</f>
        <v>312.5</v>
      </c>
      <c r="F1350" s="8">
        <f>VLOOKUP(IFERROR(VALUE(LEFT(C1350, SEARCH(" ", C1350)-1)), 0),Database!$E$2:$F$22, 2, FALSE)</f>
        <v>10</v>
      </c>
      <c r="G1350">
        <f ca="1">RANDBETWEEN(Table1[[#This Row],[Minimum Demand]]-10, Table1[[#This Row],[Maximum Demand]]+10)</f>
        <v>67</v>
      </c>
      <c r="H1350">
        <f>VLOOKUP(IFERROR(VALUE(LEFT(C1350, SEARCH(" ", C1350)-1)), 0),Database!$H$2:$I$22, 2, FALSE)</f>
        <v>50</v>
      </c>
      <c r="I1350">
        <f>VLOOKUP(IFERROR(VALUE(LEFT(C1350, SEARCH(" ", C1350)-1)), 0),Database!$K$2:$L$22, 2, FALSE)</f>
        <v>105</v>
      </c>
      <c r="J135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350">
        <f t="shared" ca="1" si="21"/>
        <v>37</v>
      </c>
    </row>
    <row r="1351" spans="1:11" x14ac:dyDescent="0.3">
      <c r="A1351" t="s">
        <v>392</v>
      </c>
      <c r="B1351" t="s">
        <v>463</v>
      </c>
      <c r="C1351" t="str">
        <f>VLOOKUP(A1351, Database!$A$2:$B$459, 2, FALSE)</f>
        <v>4 Days / 3 Nights</v>
      </c>
      <c r="D1351" s="8">
        <f>VLOOKUP(A1351, Database!$A$2:$C$459, 3, FALSE)</f>
        <v>430</v>
      </c>
      <c r="E1351" s="8">
        <f>Table1[[#This Row],[Price]]*0.75-Table1[[#This Row],[Cost per unit of resources]]</f>
        <v>312.5</v>
      </c>
      <c r="F1351" s="8">
        <f>VLOOKUP(IFERROR(VALUE(LEFT(C1351, SEARCH(" ", C1351)-1)), 0),Database!$E$2:$F$22, 2, FALSE)</f>
        <v>10</v>
      </c>
      <c r="G1351">
        <f ca="1">RANDBETWEEN(Table1[[#This Row],[Minimum Demand]]-10, Table1[[#This Row],[Maximum Demand]]+10)</f>
        <v>42</v>
      </c>
      <c r="H1351">
        <f>VLOOKUP(IFERROR(VALUE(LEFT(C1351, SEARCH(" ", C1351)-1)), 0),Database!$H$2:$I$22, 2, FALSE)</f>
        <v>50</v>
      </c>
      <c r="I1351">
        <f>VLOOKUP(IFERROR(VALUE(LEFT(C1351, SEARCH(" ", C1351)-1)), 0),Database!$K$2:$L$22, 2, FALSE)</f>
        <v>105</v>
      </c>
      <c r="J135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351">
        <f t="shared" ca="1" si="21"/>
        <v>27</v>
      </c>
    </row>
    <row r="1352" spans="1:11" x14ac:dyDescent="0.3">
      <c r="A1352" t="s">
        <v>393</v>
      </c>
      <c r="B1352" t="s">
        <v>460</v>
      </c>
      <c r="C1352" t="str">
        <f>VLOOKUP(A1352, Database!$A$2:$B$459, 2, FALSE)</f>
        <v>5 Days / 4 Nights</v>
      </c>
      <c r="D1352" s="8">
        <f>VLOOKUP(A1352, Database!$A$2:$C$459, 3, FALSE)</f>
        <v>810</v>
      </c>
      <c r="E1352" s="8">
        <f>Table1[[#This Row],[Price]]*0.75-Table1[[#This Row],[Cost per unit of resources]]</f>
        <v>587.5</v>
      </c>
      <c r="F1352" s="8">
        <f>VLOOKUP(IFERROR(VALUE(LEFT(C1352, SEARCH(" ", C1352)-1)), 0),Database!$E$2:$F$22, 2, FALSE)</f>
        <v>20</v>
      </c>
      <c r="G1352">
        <f ca="1">RANDBETWEEN(Table1[[#This Row],[Minimum Demand]]-10, Table1[[#This Row],[Maximum Demand]]+10)</f>
        <v>107</v>
      </c>
      <c r="H1352">
        <f>VLOOKUP(IFERROR(VALUE(LEFT(C1352, SEARCH(" ", C1352)-1)), 0),Database!$H$2:$I$22, 2, FALSE)</f>
        <v>50</v>
      </c>
      <c r="I1352">
        <f>VLOOKUP(IFERROR(VALUE(LEFT(C1352, SEARCH(" ", C1352)-1)), 0),Database!$K$2:$L$22, 2, FALSE)</f>
        <v>105</v>
      </c>
      <c r="J135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352">
        <f t="shared" ca="1" si="21"/>
        <v>29</v>
      </c>
    </row>
    <row r="1353" spans="1:11" x14ac:dyDescent="0.3">
      <c r="A1353" t="s">
        <v>393</v>
      </c>
      <c r="B1353" t="s">
        <v>461</v>
      </c>
      <c r="C1353" t="str">
        <f>VLOOKUP(A1353, Database!$A$2:$B$459, 2, FALSE)</f>
        <v>5 Days / 4 Nights</v>
      </c>
      <c r="D1353" s="8">
        <f>VLOOKUP(A1353, Database!$A$2:$C$459, 3, FALSE)</f>
        <v>810</v>
      </c>
      <c r="E1353" s="8">
        <f>Table1[[#This Row],[Price]]*0.75-Table1[[#This Row],[Cost per unit of resources]]</f>
        <v>587.5</v>
      </c>
      <c r="F1353" s="8">
        <f>VLOOKUP(IFERROR(VALUE(LEFT(C1353, SEARCH(" ", C1353)-1)), 0),Database!$E$2:$F$22, 2, FALSE)</f>
        <v>20</v>
      </c>
      <c r="G1353">
        <f ca="1">RANDBETWEEN(Table1[[#This Row],[Minimum Demand]]-10, Table1[[#This Row],[Maximum Demand]]+10)</f>
        <v>55</v>
      </c>
      <c r="H1353">
        <f>VLOOKUP(IFERROR(VALUE(LEFT(C1353, SEARCH(" ", C1353)-1)), 0),Database!$H$2:$I$22, 2, FALSE)</f>
        <v>50</v>
      </c>
      <c r="I1353">
        <f>VLOOKUP(IFERROR(VALUE(LEFT(C1353, SEARCH(" ", C1353)-1)), 0),Database!$K$2:$L$22, 2, FALSE)</f>
        <v>105</v>
      </c>
      <c r="J135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1353">
        <f t="shared" ca="1" si="21"/>
        <v>29</v>
      </c>
    </row>
    <row r="1354" spans="1:11" x14ac:dyDescent="0.3">
      <c r="A1354" t="s">
        <v>393</v>
      </c>
      <c r="B1354" t="s">
        <v>462</v>
      </c>
      <c r="C1354" t="str">
        <f>VLOOKUP(A1354, Database!$A$2:$B$459, 2, FALSE)</f>
        <v>5 Days / 4 Nights</v>
      </c>
      <c r="D1354" s="8">
        <f>VLOOKUP(A1354, Database!$A$2:$C$459, 3, FALSE)</f>
        <v>810</v>
      </c>
      <c r="E1354" s="8">
        <f>Table1[[#This Row],[Price]]*0.75-Table1[[#This Row],[Cost per unit of resources]]</f>
        <v>587.5</v>
      </c>
      <c r="F1354" s="8">
        <f>VLOOKUP(IFERROR(VALUE(LEFT(C1354, SEARCH(" ", C1354)-1)), 0),Database!$E$2:$F$22, 2, FALSE)</f>
        <v>20</v>
      </c>
      <c r="G1354">
        <f ca="1">RANDBETWEEN(Table1[[#This Row],[Minimum Demand]]-10, Table1[[#This Row],[Maximum Demand]]+10)</f>
        <v>41</v>
      </c>
      <c r="H1354">
        <f>VLOOKUP(IFERROR(VALUE(LEFT(C1354, SEARCH(" ", C1354)-1)), 0),Database!$H$2:$I$22, 2, FALSE)</f>
        <v>50</v>
      </c>
      <c r="I1354">
        <f>VLOOKUP(IFERROR(VALUE(LEFT(C1354, SEARCH(" ", C1354)-1)), 0),Database!$K$2:$L$22, 2, FALSE)</f>
        <v>105</v>
      </c>
      <c r="J135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354">
        <f t="shared" ca="1" si="21"/>
        <v>31</v>
      </c>
    </row>
    <row r="1355" spans="1:11" x14ac:dyDescent="0.3">
      <c r="A1355" t="s">
        <v>393</v>
      </c>
      <c r="B1355" t="s">
        <v>463</v>
      </c>
      <c r="C1355" t="str">
        <f>VLOOKUP(A1355, Database!$A$2:$B$459, 2, FALSE)</f>
        <v>5 Days / 4 Nights</v>
      </c>
      <c r="D1355" s="8">
        <f>VLOOKUP(A1355, Database!$A$2:$C$459, 3, FALSE)</f>
        <v>810</v>
      </c>
      <c r="E1355" s="8">
        <f>Table1[[#This Row],[Price]]*0.75-Table1[[#This Row],[Cost per unit of resources]]</f>
        <v>587.5</v>
      </c>
      <c r="F1355" s="8">
        <f>VLOOKUP(IFERROR(VALUE(LEFT(C1355, SEARCH(" ", C1355)-1)), 0),Database!$E$2:$F$22, 2, FALSE)</f>
        <v>20</v>
      </c>
      <c r="G1355">
        <f ca="1">RANDBETWEEN(Table1[[#This Row],[Minimum Demand]]-10, Table1[[#This Row],[Maximum Demand]]+10)</f>
        <v>42</v>
      </c>
      <c r="H1355">
        <f>VLOOKUP(IFERROR(VALUE(LEFT(C1355, SEARCH(" ", C1355)-1)), 0),Database!$H$2:$I$22, 2, FALSE)</f>
        <v>50</v>
      </c>
      <c r="I1355">
        <f>VLOOKUP(IFERROR(VALUE(LEFT(C1355, SEARCH(" ", C1355)-1)), 0),Database!$K$2:$L$22, 2, FALSE)</f>
        <v>105</v>
      </c>
      <c r="J135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355">
        <f t="shared" ca="1" si="21"/>
        <v>27</v>
      </c>
    </row>
    <row r="1356" spans="1:11" x14ac:dyDescent="0.3">
      <c r="A1356" t="s">
        <v>394</v>
      </c>
      <c r="B1356" t="s">
        <v>460</v>
      </c>
      <c r="C1356" t="str">
        <f>VLOOKUP(A1356, Database!$A$2:$B$459, 2, FALSE)</f>
        <v>5 Days / 4 Nights</v>
      </c>
      <c r="D1356" s="8">
        <f>VLOOKUP(A1356, Database!$A$2:$C$459, 3, FALSE)</f>
        <v>830</v>
      </c>
      <c r="E1356" s="8">
        <f>Table1[[#This Row],[Price]]*0.75-Table1[[#This Row],[Cost per unit of resources]]</f>
        <v>602.5</v>
      </c>
      <c r="F1356" s="8">
        <f>VLOOKUP(IFERROR(VALUE(LEFT(C1356, SEARCH(" ", C1356)-1)), 0),Database!$E$2:$F$22, 2, FALSE)</f>
        <v>20</v>
      </c>
      <c r="G1356">
        <f ca="1">RANDBETWEEN(Table1[[#This Row],[Minimum Demand]]-10, Table1[[#This Row],[Maximum Demand]]+10)</f>
        <v>114</v>
      </c>
      <c r="H1356">
        <f>VLOOKUP(IFERROR(VALUE(LEFT(C1356, SEARCH(" ", C1356)-1)), 0),Database!$H$2:$I$22, 2, FALSE)</f>
        <v>50</v>
      </c>
      <c r="I1356">
        <f>VLOOKUP(IFERROR(VALUE(LEFT(C1356, SEARCH(" ", C1356)-1)), 0),Database!$K$2:$L$22, 2, FALSE)</f>
        <v>105</v>
      </c>
      <c r="J135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356">
        <f t="shared" ca="1" si="21"/>
        <v>39</v>
      </c>
    </row>
    <row r="1357" spans="1:11" x14ac:dyDescent="0.3">
      <c r="A1357" t="s">
        <v>394</v>
      </c>
      <c r="B1357" t="s">
        <v>461</v>
      </c>
      <c r="C1357" t="str">
        <f>VLOOKUP(A1357, Database!$A$2:$B$459, 2, FALSE)</f>
        <v>5 Days / 4 Nights</v>
      </c>
      <c r="D1357" s="8">
        <f>VLOOKUP(A1357, Database!$A$2:$C$459, 3, FALSE)</f>
        <v>830</v>
      </c>
      <c r="E1357" s="8">
        <f>Table1[[#This Row],[Price]]*0.75-Table1[[#This Row],[Cost per unit of resources]]</f>
        <v>602.5</v>
      </c>
      <c r="F1357" s="8">
        <f>VLOOKUP(IFERROR(VALUE(LEFT(C1357, SEARCH(" ", C1357)-1)), 0),Database!$E$2:$F$22, 2, FALSE)</f>
        <v>20</v>
      </c>
      <c r="G1357">
        <f ca="1">RANDBETWEEN(Table1[[#This Row],[Minimum Demand]]-10, Table1[[#This Row],[Maximum Demand]]+10)</f>
        <v>98</v>
      </c>
      <c r="H1357">
        <f>VLOOKUP(IFERROR(VALUE(LEFT(C1357, SEARCH(" ", C1357)-1)), 0),Database!$H$2:$I$22, 2, FALSE)</f>
        <v>50</v>
      </c>
      <c r="I1357">
        <f>VLOOKUP(IFERROR(VALUE(LEFT(C1357, SEARCH(" ", C1357)-1)), 0),Database!$K$2:$L$22, 2, FALSE)</f>
        <v>105</v>
      </c>
      <c r="J135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27</v>
      </c>
      <c r="K1357">
        <f t="shared" ca="1" si="21"/>
        <v>34</v>
      </c>
    </row>
    <row r="1358" spans="1:11" x14ac:dyDescent="0.3">
      <c r="A1358" t="s">
        <v>394</v>
      </c>
      <c r="B1358" t="s">
        <v>463</v>
      </c>
      <c r="C1358" t="str">
        <f>VLOOKUP(A1358, Database!$A$2:$B$459, 2, FALSE)</f>
        <v>5 Days / 4 Nights</v>
      </c>
      <c r="D1358" s="8">
        <f>VLOOKUP(A1358, Database!$A$2:$C$459, 3, FALSE)</f>
        <v>830</v>
      </c>
      <c r="E1358" s="8">
        <f>Table1[[#This Row],[Price]]*0.75-Table1[[#This Row],[Cost per unit of resources]]</f>
        <v>602.5</v>
      </c>
      <c r="F1358" s="8">
        <f>VLOOKUP(IFERROR(VALUE(LEFT(C1358, SEARCH(" ", C1358)-1)), 0),Database!$E$2:$F$22, 2, FALSE)</f>
        <v>20</v>
      </c>
      <c r="G1358">
        <f ca="1">RANDBETWEEN(Table1[[#This Row],[Minimum Demand]]-10, Table1[[#This Row],[Maximum Demand]]+10)</f>
        <v>115</v>
      </c>
      <c r="H1358">
        <f>VLOOKUP(IFERROR(VALUE(LEFT(C1358, SEARCH(" ", C1358)-1)), 0),Database!$H$2:$I$22, 2, FALSE)</f>
        <v>50</v>
      </c>
      <c r="I1358">
        <f>VLOOKUP(IFERROR(VALUE(LEFT(C1358, SEARCH(" ", C1358)-1)), 0),Database!$K$2:$L$22, 2, FALSE)</f>
        <v>105</v>
      </c>
      <c r="J135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358">
        <f t="shared" ca="1" si="21"/>
        <v>20</v>
      </c>
    </row>
    <row r="1359" spans="1:11" x14ac:dyDescent="0.3">
      <c r="A1359" t="s">
        <v>395</v>
      </c>
      <c r="B1359" t="s">
        <v>460</v>
      </c>
      <c r="C1359" t="str">
        <f>VLOOKUP(A1359, Database!$A$2:$B$459, 2, FALSE)</f>
        <v>5 Days / 4 Nights</v>
      </c>
      <c r="D1359" s="8">
        <f>VLOOKUP(A1359, Database!$A$2:$C$459, 3, FALSE)</f>
        <v>599</v>
      </c>
      <c r="E1359" s="8">
        <f>Table1[[#This Row],[Price]]*0.75-Table1[[#This Row],[Cost per unit of resources]]</f>
        <v>429.25</v>
      </c>
      <c r="F1359" s="8">
        <f>VLOOKUP(IFERROR(VALUE(LEFT(C1359, SEARCH(" ", C1359)-1)), 0),Database!$E$2:$F$22, 2, FALSE)</f>
        <v>20</v>
      </c>
      <c r="G1359">
        <f ca="1">RANDBETWEEN(Table1[[#This Row],[Minimum Demand]]-10, Table1[[#This Row],[Maximum Demand]]+10)</f>
        <v>47</v>
      </c>
      <c r="H1359">
        <f>VLOOKUP(IFERROR(VALUE(LEFT(C1359, SEARCH(" ", C1359)-1)), 0),Database!$H$2:$I$22, 2, FALSE)</f>
        <v>50</v>
      </c>
      <c r="I1359">
        <f>VLOOKUP(IFERROR(VALUE(LEFT(C1359, SEARCH(" ", C1359)-1)), 0),Database!$K$2:$L$22, 2, FALSE)</f>
        <v>105</v>
      </c>
      <c r="J135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359">
        <f t="shared" ca="1" si="21"/>
        <v>31</v>
      </c>
    </row>
    <row r="1360" spans="1:11" x14ac:dyDescent="0.3">
      <c r="A1360" t="s">
        <v>395</v>
      </c>
      <c r="B1360" t="s">
        <v>461</v>
      </c>
      <c r="C1360" t="str">
        <f>VLOOKUP(A1360, Database!$A$2:$B$459, 2, FALSE)</f>
        <v>5 Days / 4 Nights</v>
      </c>
      <c r="D1360" s="8">
        <f>VLOOKUP(A1360, Database!$A$2:$C$459, 3, FALSE)</f>
        <v>599</v>
      </c>
      <c r="E1360" s="8">
        <f>Table1[[#This Row],[Price]]*0.75-Table1[[#This Row],[Cost per unit of resources]]</f>
        <v>429.25</v>
      </c>
      <c r="F1360" s="8">
        <f>VLOOKUP(IFERROR(VALUE(LEFT(C1360, SEARCH(" ", C1360)-1)), 0),Database!$E$2:$F$22, 2, FALSE)</f>
        <v>20</v>
      </c>
      <c r="G1360">
        <f ca="1">RANDBETWEEN(Table1[[#This Row],[Minimum Demand]]-10, Table1[[#This Row],[Maximum Demand]]+10)</f>
        <v>83</v>
      </c>
      <c r="H1360">
        <f>VLOOKUP(IFERROR(VALUE(LEFT(C1360, SEARCH(" ", C1360)-1)), 0),Database!$H$2:$I$22, 2, FALSE)</f>
        <v>50</v>
      </c>
      <c r="I1360">
        <f>VLOOKUP(IFERROR(VALUE(LEFT(C1360, SEARCH(" ", C1360)-1)), 0),Database!$K$2:$L$22, 2, FALSE)</f>
        <v>105</v>
      </c>
      <c r="J136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360">
        <f t="shared" ca="1" si="21"/>
        <v>29</v>
      </c>
    </row>
    <row r="1361" spans="1:11" x14ac:dyDescent="0.3">
      <c r="A1361" t="s">
        <v>395</v>
      </c>
      <c r="B1361" t="s">
        <v>462</v>
      </c>
      <c r="C1361" t="str">
        <f>VLOOKUP(A1361, Database!$A$2:$B$459, 2, FALSE)</f>
        <v>5 Days / 4 Nights</v>
      </c>
      <c r="D1361" s="8">
        <f>VLOOKUP(A1361, Database!$A$2:$C$459, 3, FALSE)</f>
        <v>599</v>
      </c>
      <c r="E1361" s="8">
        <f>Table1[[#This Row],[Price]]*0.75-Table1[[#This Row],[Cost per unit of resources]]</f>
        <v>429.25</v>
      </c>
      <c r="F1361" s="8">
        <f>VLOOKUP(IFERROR(VALUE(LEFT(C1361, SEARCH(" ", C1361)-1)), 0),Database!$E$2:$F$22, 2, FALSE)</f>
        <v>20</v>
      </c>
      <c r="G1361">
        <f ca="1">RANDBETWEEN(Table1[[#This Row],[Minimum Demand]]-10, Table1[[#This Row],[Maximum Demand]]+10)</f>
        <v>76</v>
      </c>
      <c r="H1361">
        <f>VLOOKUP(IFERROR(VALUE(LEFT(C1361, SEARCH(" ", C1361)-1)), 0),Database!$H$2:$I$22, 2, FALSE)</f>
        <v>50</v>
      </c>
      <c r="I1361">
        <f>VLOOKUP(IFERROR(VALUE(LEFT(C1361, SEARCH(" ", C1361)-1)), 0),Database!$K$2:$L$22, 2, FALSE)</f>
        <v>105</v>
      </c>
      <c r="J136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361">
        <f t="shared" ca="1" si="21"/>
        <v>34</v>
      </c>
    </row>
    <row r="1362" spans="1:11" x14ac:dyDescent="0.3">
      <c r="A1362" t="s">
        <v>395</v>
      </c>
      <c r="B1362" t="s">
        <v>463</v>
      </c>
      <c r="C1362" t="str">
        <f>VLOOKUP(A1362, Database!$A$2:$B$459, 2, FALSE)</f>
        <v>5 Days / 4 Nights</v>
      </c>
      <c r="D1362" s="8">
        <f>VLOOKUP(A1362, Database!$A$2:$C$459, 3, FALSE)</f>
        <v>599</v>
      </c>
      <c r="E1362" s="8">
        <f>Table1[[#This Row],[Price]]*0.75-Table1[[#This Row],[Cost per unit of resources]]</f>
        <v>429.25</v>
      </c>
      <c r="F1362" s="8">
        <f>VLOOKUP(IFERROR(VALUE(LEFT(C1362, SEARCH(" ", C1362)-1)), 0),Database!$E$2:$F$22, 2, FALSE)</f>
        <v>20</v>
      </c>
      <c r="G1362">
        <f ca="1">RANDBETWEEN(Table1[[#This Row],[Minimum Demand]]-10, Table1[[#This Row],[Maximum Demand]]+10)</f>
        <v>70</v>
      </c>
      <c r="H1362">
        <f>VLOOKUP(IFERROR(VALUE(LEFT(C1362, SEARCH(" ", C1362)-1)), 0),Database!$H$2:$I$22, 2, FALSE)</f>
        <v>50</v>
      </c>
      <c r="I1362">
        <f>VLOOKUP(IFERROR(VALUE(LEFT(C1362, SEARCH(" ", C1362)-1)), 0),Database!$K$2:$L$22, 2, FALSE)</f>
        <v>105</v>
      </c>
      <c r="J136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362">
        <f t="shared" ca="1" si="21"/>
        <v>23</v>
      </c>
    </row>
    <row r="1363" spans="1:11" x14ac:dyDescent="0.3">
      <c r="A1363" t="s">
        <v>396</v>
      </c>
      <c r="B1363" t="s">
        <v>460</v>
      </c>
      <c r="C1363" t="str">
        <f>VLOOKUP(A1363, Database!$A$2:$B$459, 2, FALSE)</f>
        <v>6 Days / 5 Nights</v>
      </c>
      <c r="D1363" s="8">
        <f>VLOOKUP(A1363, Database!$A$2:$C$459, 3, FALSE)</f>
        <v>940</v>
      </c>
      <c r="E1363" s="8">
        <f>Table1[[#This Row],[Price]]*0.75-Table1[[#This Row],[Cost per unit of resources]]</f>
        <v>685</v>
      </c>
      <c r="F1363" s="8">
        <f>VLOOKUP(IFERROR(VALUE(LEFT(C1363, SEARCH(" ", C1363)-1)), 0),Database!$E$2:$F$22, 2, FALSE)</f>
        <v>20</v>
      </c>
      <c r="G1363">
        <f ca="1">RANDBETWEEN(Table1[[#This Row],[Minimum Demand]]-10, Table1[[#This Row],[Maximum Demand]]+10)</f>
        <v>97</v>
      </c>
      <c r="H1363">
        <f>VLOOKUP(IFERROR(VALUE(LEFT(C1363, SEARCH(" ", C1363)-1)), 0),Database!$H$2:$I$22, 2, FALSE)</f>
        <v>50</v>
      </c>
      <c r="I1363">
        <f>VLOOKUP(IFERROR(VALUE(LEFT(C1363, SEARCH(" ", C1363)-1)), 0),Database!$K$2:$L$22, 2, FALSE)</f>
        <v>105</v>
      </c>
      <c r="J136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20</v>
      </c>
      <c r="K1363">
        <f t="shared" ca="1" si="21"/>
        <v>25</v>
      </c>
    </row>
    <row r="1364" spans="1:11" x14ac:dyDescent="0.3">
      <c r="A1364" t="s">
        <v>396</v>
      </c>
      <c r="B1364" t="s">
        <v>461</v>
      </c>
      <c r="C1364" t="str">
        <f>VLOOKUP(A1364, Database!$A$2:$B$459, 2, FALSE)</f>
        <v>6 Days / 5 Nights</v>
      </c>
      <c r="D1364" s="8">
        <f>VLOOKUP(A1364, Database!$A$2:$C$459, 3, FALSE)</f>
        <v>940</v>
      </c>
      <c r="E1364" s="8">
        <f>Table1[[#This Row],[Price]]*0.75-Table1[[#This Row],[Cost per unit of resources]]</f>
        <v>685</v>
      </c>
      <c r="F1364" s="8">
        <f>VLOOKUP(IFERROR(VALUE(LEFT(C1364, SEARCH(" ", C1364)-1)), 0),Database!$E$2:$F$22, 2, FALSE)</f>
        <v>20</v>
      </c>
      <c r="G1364">
        <f ca="1">RANDBETWEEN(Table1[[#This Row],[Minimum Demand]]-10, Table1[[#This Row],[Maximum Demand]]+10)</f>
        <v>84</v>
      </c>
      <c r="H1364">
        <f>VLOOKUP(IFERROR(VALUE(LEFT(C1364, SEARCH(" ", C1364)-1)), 0),Database!$H$2:$I$22, 2, FALSE)</f>
        <v>50</v>
      </c>
      <c r="I1364">
        <f>VLOOKUP(IFERROR(VALUE(LEFT(C1364, SEARCH(" ", C1364)-1)), 0),Database!$K$2:$L$22, 2, FALSE)</f>
        <v>105</v>
      </c>
      <c r="J136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364">
        <f t="shared" ca="1" si="21"/>
        <v>32</v>
      </c>
    </row>
    <row r="1365" spans="1:11" x14ac:dyDescent="0.3">
      <c r="A1365" t="s">
        <v>396</v>
      </c>
      <c r="B1365" t="s">
        <v>462</v>
      </c>
      <c r="C1365" t="str">
        <f>VLOOKUP(A1365, Database!$A$2:$B$459, 2, FALSE)</f>
        <v>6 Days / 5 Nights</v>
      </c>
      <c r="D1365" s="8">
        <f>VLOOKUP(A1365, Database!$A$2:$C$459, 3, FALSE)</f>
        <v>940</v>
      </c>
      <c r="E1365" s="8">
        <f>Table1[[#This Row],[Price]]*0.75-Table1[[#This Row],[Cost per unit of resources]]</f>
        <v>685</v>
      </c>
      <c r="F1365" s="8">
        <f>VLOOKUP(IFERROR(VALUE(LEFT(C1365, SEARCH(" ", C1365)-1)), 0),Database!$E$2:$F$22, 2, FALSE)</f>
        <v>20</v>
      </c>
      <c r="G1365">
        <f ca="1">RANDBETWEEN(Table1[[#This Row],[Minimum Demand]]-10, Table1[[#This Row],[Maximum Demand]]+10)</f>
        <v>69</v>
      </c>
      <c r="H1365">
        <f>VLOOKUP(IFERROR(VALUE(LEFT(C1365, SEARCH(" ", C1365)-1)), 0),Database!$H$2:$I$22, 2, FALSE)</f>
        <v>50</v>
      </c>
      <c r="I1365">
        <f>VLOOKUP(IFERROR(VALUE(LEFT(C1365, SEARCH(" ", C1365)-1)), 0),Database!$K$2:$L$22, 2, FALSE)</f>
        <v>105</v>
      </c>
      <c r="J136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365">
        <f t="shared" ca="1" si="21"/>
        <v>25</v>
      </c>
    </row>
    <row r="1366" spans="1:11" x14ac:dyDescent="0.3">
      <c r="A1366" t="s">
        <v>396</v>
      </c>
      <c r="B1366" t="s">
        <v>463</v>
      </c>
      <c r="C1366" t="str">
        <f>VLOOKUP(A1366, Database!$A$2:$B$459, 2, FALSE)</f>
        <v>6 Days / 5 Nights</v>
      </c>
      <c r="D1366" s="8">
        <f>VLOOKUP(A1366, Database!$A$2:$C$459, 3, FALSE)</f>
        <v>940</v>
      </c>
      <c r="E1366" s="8">
        <f>Table1[[#This Row],[Price]]*0.75-Table1[[#This Row],[Cost per unit of resources]]</f>
        <v>685</v>
      </c>
      <c r="F1366" s="8">
        <f>VLOOKUP(IFERROR(VALUE(LEFT(C1366, SEARCH(" ", C1366)-1)), 0),Database!$E$2:$F$22, 2, FALSE)</f>
        <v>20</v>
      </c>
      <c r="G1366">
        <f ca="1">RANDBETWEEN(Table1[[#This Row],[Minimum Demand]]-10, Table1[[#This Row],[Maximum Demand]]+10)</f>
        <v>65</v>
      </c>
      <c r="H1366">
        <f>VLOOKUP(IFERROR(VALUE(LEFT(C1366, SEARCH(" ", C1366)-1)), 0),Database!$H$2:$I$22, 2, FALSE)</f>
        <v>50</v>
      </c>
      <c r="I1366">
        <f>VLOOKUP(IFERROR(VALUE(LEFT(C1366, SEARCH(" ", C1366)-1)), 0),Database!$K$2:$L$22, 2, FALSE)</f>
        <v>105</v>
      </c>
      <c r="J136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366">
        <f t="shared" ca="1" si="21"/>
        <v>40</v>
      </c>
    </row>
    <row r="1367" spans="1:11" x14ac:dyDescent="0.3">
      <c r="A1367" t="s">
        <v>397</v>
      </c>
      <c r="B1367" t="s">
        <v>460</v>
      </c>
      <c r="C1367" t="str">
        <f>VLOOKUP(A1367, Database!$A$2:$B$459, 2, FALSE)</f>
        <v>6 Days / 5 Nights</v>
      </c>
      <c r="D1367" s="8">
        <f>VLOOKUP(A1367, Database!$A$2:$C$459, 3, FALSE)</f>
        <v>980</v>
      </c>
      <c r="E1367" s="8">
        <f>Table1[[#This Row],[Price]]*0.75-Table1[[#This Row],[Cost per unit of resources]]</f>
        <v>715</v>
      </c>
      <c r="F1367" s="8">
        <f>VLOOKUP(IFERROR(VALUE(LEFT(C1367, SEARCH(" ", C1367)-1)), 0),Database!$E$2:$F$22, 2, FALSE)</f>
        <v>20</v>
      </c>
      <c r="G1367">
        <f ca="1">RANDBETWEEN(Table1[[#This Row],[Minimum Demand]]-10, Table1[[#This Row],[Maximum Demand]]+10)</f>
        <v>62</v>
      </c>
      <c r="H1367">
        <f>VLOOKUP(IFERROR(VALUE(LEFT(C1367, SEARCH(" ", C1367)-1)), 0),Database!$H$2:$I$22, 2, FALSE)</f>
        <v>50</v>
      </c>
      <c r="I1367">
        <f>VLOOKUP(IFERROR(VALUE(LEFT(C1367, SEARCH(" ", C1367)-1)), 0),Database!$K$2:$L$22, 2, FALSE)</f>
        <v>105</v>
      </c>
      <c r="J136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367">
        <f t="shared" ca="1" si="21"/>
        <v>30</v>
      </c>
    </row>
    <row r="1368" spans="1:11" x14ac:dyDescent="0.3">
      <c r="A1368" t="s">
        <v>397</v>
      </c>
      <c r="B1368" t="s">
        <v>461</v>
      </c>
      <c r="C1368" t="str">
        <f>VLOOKUP(A1368, Database!$A$2:$B$459, 2, FALSE)</f>
        <v>6 Days / 5 Nights</v>
      </c>
      <c r="D1368" s="8">
        <f>VLOOKUP(A1368, Database!$A$2:$C$459, 3, FALSE)</f>
        <v>980</v>
      </c>
      <c r="E1368" s="8">
        <f>Table1[[#This Row],[Price]]*0.75-Table1[[#This Row],[Cost per unit of resources]]</f>
        <v>715</v>
      </c>
      <c r="F1368" s="8">
        <f>VLOOKUP(IFERROR(VALUE(LEFT(C1368, SEARCH(" ", C1368)-1)), 0),Database!$E$2:$F$22, 2, FALSE)</f>
        <v>20</v>
      </c>
      <c r="G1368">
        <f ca="1">RANDBETWEEN(Table1[[#This Row],[Minimum Demand]]-10, Table1[[#This Row],[Maximum Demand]]+10)</f>
        <v>46</v>
      </c>
      <c r="H1368">
        <f>VLOOKUP(IFERROR(VALUE(LEFT(C1368, SEARCH(" ", C1368)-1)), 0),Database!$H$2:$I$22, 2, FALSE)</f>
        <v>50</v>
      </c>
      <c r="I1368">
        <f>VLOOKUP(IFERROR(VALUE(LEFT(C1368, SEARCH(" ", C1368)-1)), 0),Database!$K$2:$L$22, 2, FALSE)</f>
        <v>105</v>
      </c>
      <c r="J136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368">
        <f t="shared" ca="1" si="21"/>
        <v>21</v>
      </c>
    </row>
    <row r="1369" spans="1:11" x14ac:dyDescent="0.3">
      <c r="A1369" t="s">
        <v>397</v>
      </c>
      <c r="B1369" t="s">
        <v>462</v>
      </c>
      <c r="C1369" t="str">
        <f>VLOOKUP(A1369, Database!$A$2:$B$459, 2, FALSE)</f>
        <v>6 Days / 5 Nights</v>
      </c>
      <c r="D1369" s="8">
        <f>VLOOKUP(A1369, Database!$A$2:$C$459, 3, FALSE)</f>
        <v>980</v>
      </c>
      <c r="E1369" s="8">
        <f>Table1[[#This Row],[Price]]*0.75-Table1[[#This Row],[Cost per unit of resources]]</f>
        <v>715</v>
      </c>
      <c r="F1369" s="8">
        <f>VLOOKUP(IFERROR(VALUE(LEFT(C1369, SEARCH(" ", C1369)-1)), 0),Database!$E$2:$F$22, 2, FALSE)</f>
        <v>20</v>
      </c>
      <c r="G1369">
        <f ca="1">RANDBETWEEN(Table1[[#This Row],[Minimum Demand]]-10, Table1[[#This Row],[Maximum Demand]]+10)</f>
        <v>61</v>
      </c>
      <c r="H1369">
        <f>VLOOKUP(IFERROR(VALUE(LEFT(C1369, SEARCH(" ", C1369)-1)), 0),Database!$H$2:$I$22, 2, FALSE)</f>
        <v>50</v>
      </c>
      <c r="I1369">
        <f>VLOOKUP(IFERROR(VALUE(LEFT(C1369, SEARCH(" ", C1369)-1)), 0),Database!$K$2:$L$22, 2, FALSE)</f>
        <v>105</v>
      </c>
      <c r="J136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369">
        <f t="shared" ca="1" si="21"/>
        <v>36</v>
      </c>
    </row>
    <row r="1370" spans="1:11" x14ac:dyDescent="0.3">
      <c r="A1370" t="s">
        <v>397</v>
      </c>
      <c r="B1370" t="s">
        <v>463</v>
      </c>
      <c r="C1370" t="str">
        <f>VLOOKUP(A1370, Database!$A$2:$B$459, 2, FALSE)</f>
        <v>6 Days / 5 Nights</v>
      </c>
      <c r="D1370" s="8">
        <f>VLOOKUP(A1370, Database!$A$2:$C$459, 3, FALSE)</f>
        <v>980</v>
      </c>
      <c r="E1370" s="8">
        <f>Table1[[#This Row],[Price]]*0.75-Table1[[#This Row],[Cost per unit of resources]]</f>
        <v>715</v>
      </c>
      <c r="F1370" s="8">
        <f>VLOOKUP(IFERROR(VALUE(LEFT(C1370, SEARCH(" ", C1370)-1)), 0),Database!$E$2:$F$22, 2, FALSE)</f>
        <v>20</v>
      </c>
      <c r="G1370">
        <f ca="1">RANDBETWEEN(Table1[[#This Row],[Minimum Demand]]-10, Table1[[#This Row],[Maximum Demand]]+10)</f>
        <v>91</v>
      </c>
      <c r="H1370">
        <f>VLOOKUP(IFERROR(VALUE(LEFT(C1370, SEARCH(" ", C1370)-1)), 0),Database!$H$2:$I$22, 2, FALSE)</f>
        <v>50</v>
      </c>
      <c r="I1370">
        <f>VLOOKUP(IFERROR(VALUE(LEFT(C1370, SEARCH(" ", C1370)-1)), 0),Database!$K$2:$L$22, 2, FALSE)</f>
        <v>105</v>
      </c>
      <c r="J137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370">
        <f t="shared" ca="1" si="21"/>
        <v>29</v>
      </c>
    </row>
    <row r="1371" spans="1:11" x14ac:dyDescent="0.3">
      <c r="A1371" t="s">
        <v>398</v>
      </c>
      <c r="B1371" t="s">
        <v>460</v>
      </c>
      <c r="C1371" t="str">
        <f>VLOOKUP(A1371, Database!$A$2:$B$459, 2, FALSE)</f>
        <v>7 Days / 6 Nights</v>
      </c>
      <c r="D1371" s="8">
        <f>VLOOKUP(A1371, Database!$A$2:$C$459, 3, FALSE)</f>
        <v>1035</v>
      </c>
      <c r="E1371" s="8">
        <f>Table1[[#This Row],[Price]]*0.75-Table1[[#This Row],[Cost per unit of resources]]</f>
        <v>756.25</v>
      </c>
      <c r="F1371" s="8">
        <f>VLOOKUP(IFERROR(VALUE(LEFT(C1371, SEARCH(" ", C1371)-1)), 0),Database!$E$2:$F$22, 2, FALSE)</f>
        <v>20</v>
      </c>
      <c r="G1371">
        <f ca="1">RANDBETWEEN(Table1[[#This Row],[Minimum Demand]]-10, Table1[[#This Row],[Maximum Demand]]+10)</f>
        <v>67</v>
      </c>
      <c r="H1371">
        <f>VLOOKUP(IFERROR(VALUE(LEFT(C1371, SEARCH(" ", C1371)-1)), 0),Database!$H$2:$I$22, 2, FALSE)</f>
        <v>33</v>
      </c>
      <c r="I1371">
        <f>VLOOKUP(IFERROR(VALUE(LEFT(C1371, SEARCH(" ", C1371)-1)), 0),Database!$K$2:$L$22, 2, FALSE)</f>
        <v>85</v>
      </c>
      <c r="J137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371">
        <f t="shared" ca="1" si="21"/>
        <v>26</v>
      </c>
    </row>
    <row r="1372" spans="1:11" x14ac:dyDescent="0.3">
      <c r="A1372" t="s">
        <v>398</v>
      </c>
      <c r="B1372" t="s">
        <v>461</v>
      </c>
      <c r="C1372" t="str">
        <f>VLOOKUP(A1372, Database!$A$2:$B$459, 2, FALSE)</f>
        <v>7 Days / 6 Nights</v>
      </c>
      <c r="D1372" s="8">
        <f>VLOOKUP(A1372, Database!$A$2:$C$459, 3, FALSE)</f>
        <v>1035</v>
      </c>
      <c r="E1372" s="8">
        <f>Table1[[#This Row],[Price]]*0.75-Table1[[#This Row],[Cost per unit of resources]]</f>
        <v>756.25</v>
      </c>
      <c r="F1372" s="8">
        <f>VLOOKUP(IFERROR(VALUE(LEFT(C1372, SEARCH(" ", C1372)-1)), 0),Database!$E$2:$F$22, 2, FALSE)</f>
        <v>20</v>
      </c>
      <c r="G1372">
        <f ca="1">RANDBETWEEN(Table1[[#This Row],[Minimum Demand]]-10, Table1[[#This Row],[Maximum Demand]]+10)</f>
        <v>28</v>
      </c>
      <c r="H1372">
        <f>VLOOKUP(IFERROR(VALUE(LEFT(C1372, SEARCH(" ", C1372)-1)), 0),Database!$H$2:$I$22, 2, FALSE)</f>
        <v>33</v>
      </c>
      <c r="I1372">
        <f>VLOOKUP(IFERROR(VALUE(LEFT(C1372, SEARCH(" ", C1372)-1)), 0),Database!$K$2:$L$22, 2, FALSE)</f>
        <v>85</v>
      </c>
      <c r="J137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372">
        <f t="shared" ca="1" si="21"/>
        <v>28</v>
      </c>
    </row>
    <row r="1373" spans="1:11" x14ac:dyDescent="0.3">
      <c r="A1373" t="s">
        <v>398</v>
      </c>
      <c r="B1373" t="s">
        <v>462</v>
      </c>
      <c r="C1373" t="str">
        <f>VLOOKUP(A1373, Database!$A$2:$B$459, 2, FALSE)</f>
        <v>7 Days / 6 Nights</v>
      </c>
      <c r="D1373" s="8">
        <f>VLOOKUP(A1373, Database!$A$2:$C$459, 3, FALSE)</f>
        <v>1035</v>
      </c>
      <c r="E1373" s="8">
        <f>Table1[[#This Row],[Price]]*0.75-Table1[[#This Row],[Cost per unit of resources]]</f>
        <v>756.25</v>
      </c>
      <c r="F1373" s="8">
        <f>VLOOKUP(IFERROR(VALUE(LEFT(C1373, SEARCH(" ", C1373)-1)), 0),Database!$E$2:$F$22, 2, FALSE)</f>
        <v>20</v>
      </c>
      <c r="G1373">
        <f ca="1">RANDBETWEEN(Table1[[#This Row],[Minimum Demand]]-10, Table1[[#This Row],[Maximum Demand]]+10)</f>
        <v>59</v>
      </c>
      <c r="H1373">
        <f>VLOOKUP(IFERROR(VALUE(LEFT(C1373, SEARCH(" ", C1373)-1)), 0),Database!$H$2:$I$22, 2, FALSE)</f>
        <v>33</v>
      </c>
      <c r="I1373">
        <f>VLOOKUP(IFERROR(VALUE(LEFT(C1373, SEARCH(" ", C1373)-1)), 0),Database!$K$2:$L$22, 2, FALSE)</f>
        <v>85</v>
      </c>
      <c r="J137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373">
        <f t="shared" ca="1" si="21"/>
        <v>30</v>
      </c>
    </row>
    <row r="1374" spans="1:11" x14ac:dyDescent="0.3">
      <c r="A1374" t="s">
        <v>398</v>
      </c>
      <c r="B1374" t="s">
        <v>463</v>
      </c>
      <c r="C1374" t="str">
        <f>VLOOKUP(A1374, Database!$A$2:$B$459, 2, FALSE)</f>
        <v>7 Days / 6 Nights</v>
      </c>
      <c r="D1374" s="8">
        <f>VLOOKUP(A1374, Database!$A$2:$C$459, 3, FALSE)</f>
        <v>1035</v>
      </c>
      <c r="E1374" s="8">
        <f>Table1[[#This Row],[Price]]*0.75-Table1[[#This Row],[Cost per unit of resources]]</f>
        <v>756.25</v>
      </c>
      <c r="F1374" s="8">
        <f>VLOOKUP(IFERROR(VALUE(LEFT(C1374, SEARCH(" ", C1374)-1)), 0),Database!$E$2:$F$22, 2, FALSE)</f>
        <v>20</v>
      </c>
      <c r="G1374">
        <f ca="1">RANDBETWEEN(Table1[[#This Row],[Minimum Demand]]-10, Table1[[#This Row],[Maximum Demand]]+10)</f>
        <v>24</v>
      </c>
      <c r="H1374">
        <f>VLOOKUP(IFERROR(VALUE(LEFT(C1374, SEARCH(" ", C1374)-1)), 0),Database!$H$2:$I$22, 2, FALSE)</f>
        <v>33</v>
      </c>
      <c r="I1374">
        <f>VLOOKUP(IFERROR(VALUE(LEFT(C1374, SEARCH(" ", C1374)-1)), 0),Database!$K$2:$L$22, 2, FALSE)</f>
        <v>85</v>
      </c>
      <c r="J137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374">
        <f t="shared" ca="1" si="21"/>
        <v>30</v>
      </c>
    </row>
    <row r="1375" spans="1:11" x14ac:dyDescent="0.3">
      <c r="A1375" t="s">
        <v>399</v>
      </c>
      <c r="B1375" t="s">
        <v>460</v>
      </c>
      <c r="C1375" t="str">
        <f>VLOOKUP(A1375, Database!$A$2:$B$459, 2, FALSE)</f>
        <v>5 Days / 4 Nights</v>
      </c>
      <c r="D1375" s="8">
        <f>VLOOKUP(A1375, Database!$A$2:$C$459, 3, FALSE)</f>
        <v>855</v>
      </c>
      <c r="E1375" s="8">
        <f>Table1[[#This Row],[Price]]*0.75-Table1[[#This Row],[Cost per unit of resources]]</f>
        <v>621.25</v>
      </c>
      <c r="F1375" s="8">
        <f>VLOOKUP(IFERROR(VALUE(LEFT(C1375, SEARCH(" ", C1375)-1)), 0),Database!$E$2:$F$22, 2, FALSE)</f>
        <v>20</v>
      </c>
      <c r="G1375">
        <f ca="1">RANDBETWEEN(Table1[[#This Row],[Minimum Demand]]-10, Table1[[#This Row],[Maximum Demand]]+10)</f>
        <v>40</v>
      </c>
      <c r="H1375">
        <f>VLOOKUP(IFERROR(VALUE(LEFT(C1375, SEARCH(" ", C1375)-1)), 0),Database!$H$2:$I$22, 2, FALSE)</f>
        <v>50</v>
      </c>
      <c r="I1375">
        <f>VLOOKUP(IFERROR(VALUE(LEFT(C1375, SEARCH(" ", C1375)-1)), 0),Database!$K$2:$L$22, 2, FALSE)</f>
        <v>105</v>
      </c>
      <c r="J137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375">
        <f t="shared" ca="1" si="21"/>
        <v>36</v>
      </c>
    </row>
    <row r="1376" spans="1:11" x14ac:dyDescent="0.3">
      <c r="A1376" t="s">
        <v>399</v>
      </c>
      <c r="B1376" t="s">
        <v>461</v>
      </c>
      <c r="C1376" t="str">
        <f>VLOOKUP(A1376, Database!$A$2:$B$459, 2, FALSE)</f>
        <v>5 Days / 4 Nights</v>
      </c>
      <c r="D1376" s="8">
        <f>VLOOKUP(A1376, Database!$A$2:$C$459, 3, FALSE)</f>
        <v>855</v>
      </c>
      <c r="E1376" s="8">
        <f>Table1[[#This Row],[Price]]*0.75-Table1[[#This Row],[Cost per unit of resources]]</f>
        <v>621.25</v>
      </c>
      <c r="F1376" s="8">
        <f>VLOOKUP(IFERROR(VALUE(LEFT(C1376, SEARCH(" ", C1376)-1)), 0),Database!$E$2:$F$22, 2, FALSE)</f>
        <v>20</v>
      </c>
      <c r="G1376">
        <f ca="1">RANDBETWEEN(Table1[[#This Row],[Minimum Demand]]-10, Table1[[#This Row],[Maximum Demand]]+10)</f>
        <v>85</v>
      </c>
      <c r="H1376">
        <f>VLOOKUP(IFERROR(VALUE(LEFT(C1376, SEARCH(" ", C1376)-1)), 0),Database!$H$2:$I$22, 2, FALSE)</f>
        <v>50</v>
      </c>
      <c r="I1376">
        <f>VLOOKUP(IFERROR(VALUE(LEFT(C1376, SEARCH(" ", C1376)-1)), 0),Database!$K$2:$L$22, 2, FALSE)</f>
        <v>105</v>
      </c>
      <c r="J137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376">
        <f t="shared" ca="1" si="21"/>
        <v>28</v>
      </c>
    </row>
    <row r="1377" spans="1:11" x14ac:dyDescent="0.3">
      <c r="A1377" t="s">
        <v>399</v>
      </c>
      <c r="B1377" t="s">
        <v>462</v>
      </c>
      <c r="C1377" t="str">
        <f>VLOOKUP(A1377, Database!$A$2:$B$459, 2, FALSE)</f>
        <v>5 Days / 4 Nights</v>
      </c>
      <c r="D1377" s="8">
        <f>VLOOKUP(A1377, Database!$A$2:$C$459, 3, FALSE)</f>
        <v>855</v>
      </c>
      <c r="E1377" s="8">
        <f>Table1[[#This Row],[Price]]*0.75-Table1[[#This Row],[Cost per unit of resources]]</f>
        <v>621.25</v>
      </c>
      <c r="F1377" s="8">
        <f>VLOOKUP(IFERROR(VALUE(LEFT(C1377, SEARCH(" ", C1377)-1)), 0),Database!$E$2:$F$22, 2, FALSE)</f>
        <v>20</v>
      </c>
      <c r="G1377">
        <f ca="1">RANDBETWEEN(Table1[[#This Row],[Minimum Demand]]-10, Table1[[#This Row],[Maximum Demand]]+10)</f>
        <v>113</v>
      </c>
      <c r="H1377">
        <f>VLOOKUP(IFERROR(VALUE(LEFT(C1377, SEARCH(" ", C1377)-1)), 0),Database!$H$2:$I$22, 2, FALSE)</f>
        <v>50</v>
      </c>
      <c r="I1377">
        <f>VLOOKUP(IFERROR(VALUE(LEFT(C1377, SEARCH(" ", C1377)-1)), 0),Database!$K$2:$L$22, 2, FALSE)</f>
        <v>105</v>
      </c>
      <c r="J137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377">
        <f t="shared" ca="1" si="21"/>
        <v>23</v>
      </c>
    </row>
    <row r="1378" spans="1:11" x14ac:dyDescent="0.3">
      <c r="A1378" t="s">
        <v>399</v>
      </c>
      <c r="B1378" t="s">
        <v>463</v>
      </c>
      <c r="C1378" t="str">
        <f>VLOOKUP(A1378, Database!$A$2:$B$459, 2, FALSE)</f>
        <v>5 Days / 4 Nights</v>
      </c>
      <c r="D1378" s="8">
        <f>VLOOKUP(A1378, Database!$A$2:$C$459, 3, FALSE)</f>
        <v>855</v>
      </c>
      <c r="E1378" s="8">
        <f>Table1[[#This Row],[Price]]*0.75-Table1[[#This Row],[Cost per unit of resources]]</f>
        <v>621.25</v>
      </c>
      <c r="F1378" s="8">
        <f>VLOOKUP(IFERROR(VALUE(LEFT(C1378, SEARCH(" ", C1378)-1)), 0),Database!$E$2:$F$22, 2, FALSE)</f>
        <v>20</v>
      </c>
      <c r="G1378">
        <f ca="1">RANDBETWEEN(Table1[[#This Row],[Minimum Demand]]-10, Table1[[#This Row],[Maximum Demand]]+10)</f>
        <v>106</v>
      </c>
      <c r="H1378">
        <f>VLOOKUP(IFERROR(VALUE(LEFT(C1378, SEARCH(" ", C1378)-1)), 0),Database!$H$2:$I$22, 2, FALSE)</f>
        <v>50</v>
      </c>
      <c r="I1378">
        <f>VLOOKUP(IFERROR(VALUE(LEFT(C1378, SEARCH(" ", C1378)-1)), 0),Database!$K$2:$L$22, 2, FALSE)</f>
        <v>105</v>
      </c>
      <c r="J137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378">
        <f t="shared" ca="1" si="21"/>
        <v>37</v>
      </c>
    </row>
    <row r="1379" spans="1:11" x14ac:dyDescent="0.3">
      <c r="A1379" t="s">
        <v>400</v>
      </c>
      <c r="B1379" t="s">
        <v>460</v>
      </c>
      <c r="C1379" t="str">
        <f>VLOOKUP(A1379, Database!$A$2:$B$459, 2, FALSE)</f>
        <v>7 Days / 6 Nights</v>
      </c>
      <c r="D1379" s="8">
        <f>VLOOKUP(A1379, Database!$A$2:$C$459, 3, FALSE)</f>
        <v>960</v>
      </c>
      <c r="E1379" s="8">
        <f>Table1[[#This Row],[Price]]*0.75-Table1[[#This Row],[Cost per unit of resources]]</f>
        <v>700</v>
      </c>
      <c r="F1379" s="8">
        <f>VLOOKUP(IFERROR(VALUE(LEFT(C1379, SEARCH(" ", C1379)-1)), 0),Database!$E$2:$F$22, 2, FALSE)</f>
        <v>20</v>
      </c>
      <c r="G1379">
        <f ca="1">RANDBETWEEN(Table1[[#This Row],[Minimum Demand]]-10, Table1[[#This Row],[Maximum Demand]]+10)</f>
        <v>72</v>
      </c>
      <c r="H1379">
        <f>VLOOKUP(IFERROR(VALUE(LEFT(C1379, SEARCH(" ", C1379)-1)), 0),Database!$H$2:$I$22, 2, FALSE)</f>
        <v>33</v>
      </c>
      <c r="I1379">
        <f>VLOOKUP(IFERROR(VALUE(LEFT(C1379, SEARCH(" ", C1379)-1)), 0),Database!$K$2:$L$22, 2, FALSE)</f>
        <v>85</v>
      </c>
      <c r="J137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379">
        <f t="shared" ca="1" si="21"/>
        <v>36</v>
      </c>
    </row>
    <row r="1380" spans="1:11" x14ac:dyDescent="0.3">
      <c r="A1380" t="s">
        <v>400</v>
      </c>
      <c r="B1380" t="s">
        <v>461</v>
      </c>
      <c r="C1380" t="str">
        <f>VLOOKUP(A1380, Database!$A$2:$B$459, 2, FALSE)</f>
        <v>7 Days / 6 Nights</v>
      </c>
      <c r="D1380" s="8">
        <f>VLOOKUP(A1380, Database!$A$2:$C$459, 3, FALSE)</f>
        <v>960</v>
      </c>
      <c r="E1380" s="8">
        <f>Table1[[#This Row],[Price]]*0.75-Table1[[#This Row],[Cost per unit of resources]]</f>
        <v>700</v>
      </c>
      <c r="F1380" s="8">
        <f>VLOOKUP(IFERROR(VALUE(LEFT(C1380, SEARCH(" ", C1380)-1)), 0),Database!$E$2:$F$22, 2, FALSE)</f>
        <v>20</v>
      </c>
      <c r="G1380">
        <f ca="1">RANDBETWEEN(Table1[[#This Row],[Minimum Demand]]-10, Table1[[#This Row],[Maximum Demand]]+10)</f>
        <v>90</v>
      </c>
      <c r="H1380">
        <f>VLOOKUP(IFERROR(VALUE(LEFT(C1380, SEARCH(" ", C1380)-1)), 0),Database!$H$2:$I$22, 2, FALSE)</f>
        <v>33</v>
      </c>
      <c r="I1380">
        <f>VLOOKUP(IFERROR(VALUE(LEFT(C1380, SEARCH(" ", C1380)-1)), 0),Database!$K$2:$L$22, 2, FALSE)</f>
        <v>85</v>
      </c>
      <c r="J138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380">
        <f t="shared" ca="1" si="21"/>
        <v>28</v>
      </c>
    </row>
    <row r="1381" spans="1:11" x14ac:dyDescent="0.3">
      <c r="A1381" t="s">
        <v>400</v>
      </c>
      <c r="B1381" t="s">
        <v>462</v>
      </c>
      <c r="C1381" t="str">
        <f>VLOOKUP(A1381, Database!$A$2:$B$459, 2, FALSE)</f>
        <v>7 Days / 6 Nights</v>
      </c>
      <c r="D1381" s="8">
        <f>VLOOKUP(A1381, Database!$A$2:$C$459, 3, FALSE)</f>
        <v>960</v>
      </c>
      <c r="E1381" s="8">
        <f>Table1[[#This Row],[Price]]*0.75-Table1[[#This Row],[Cost per unit of resources]]</f>
        <v>700</v>
      </c>
      <c r="F1381" s="8">
        <f>VLOOKUP(IFERROR(VALUE(LEFT(C1381, SEARCH(" ", C1381)-1)), 0),Database!$E$2:$F$22, 2, FALSE)</f>
        <v>20</v>
      </c>
      <c r="G1381">
        <f ca="1">RANDBETWEEN(Table1[[#This Row],[Minimum Demand]]-10, Table1[[#This Row],[Maximum Demand]]+10)</f>
        <v>31</v>
      </c>
      <c r="H1381">
        <f>VLOOKUP(IFERROR(VALUE(LEFT(C1381, SEARCH(" ", C1381)-1)), 0),Database!$H$2:$I$22, 2, FALSE)</f>
        <v>33</v>
      </c>
      <c r="I1381">
        <f>VLOOKUP(IFERROR(VALUE(LEFT(C1381, SEARCH(" ", C1381)-1)), 0),Database!$K$2:$L$22, 2, FALSE)</f>
        <v>85</v>
      </c>
      <c r="J138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381">
        <f t="shared" ca="1" si="21"/>
        <v>39</v>
      </c>
    </row>
    <row r="1382" spans="1:11" x14ac:dyDescent="0.3">
      <c r="A1382" t="s">
        <v>400</v>
      </c>
      <c r="B1382" t="s">
        <v>463</v>
      </c>
      <c r="C1382" t="str">
        <f>VLOOKUP(A1382, Database!$A$2:$B$459, 2, FALSE)</f>
        <v>7 Days / 6 Nights</v>
      </c>
      <c r="D1382" s="8">
        <f>VLOOKUP(A1382, Database!$A$2:$C$459, 3, FALSE)</f>
        <v>960</v>
      </c>
      <c r="E1382" s="8">
        <f>Table1[[#This Row],[Price]]*0.75-Table1[[#This Row],[Cost per unit of resources]]</f>
        <v>700</v>
      </c>
      <c r="F1382" s="8">
        <f>VLOOKUP(IFERROR(VALUE(LEFT(C1382, SEARCH(" ", C1382)-1)), 0),Database!$E$2:$F$22, 2, FALSE)</f>
        <v>20</v>
      </c>
      <c r="G1382">
        <f ca="1">RANDBETWEEN(Table1[[#This Row],[Minimum Demand]]-10, Table1[[#This Row],[Maximum Demand]]+10)</f>
        <v>33</v>
      </c>
      <c r="H1382">
        <f>VLOOKUP(IFERROR(VALUE(LEFT(C1382, SEARCH(" ", C1382)-1)), 0),Database!$H$2:$I$22, 2, FALSE)</f>
        <v>33</v>
      </c>
      <c r="I1382">
        <f>VLOOKUP(IFERROR(VALUE(LEFT(C1382, SEARCH(" ", C1382)-1)), 0),Database!$K$2:$L$22, 2, FALSE)</f>
        <v>85</v>
      </c>
      <c r="J138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382">
        <f t="shared" ca="1" si="21"/>
        <v>35</v>
      </c>
    </row>
    <row r="1383" spans="1:11" x14ac:dyDescent="0.3">
      <c r="A1383" t="s">
        <v>401</v>
      </c>
      <c r="B1383" t="s">
        <v>460</v>
      </c>
      <c r="C1383" t="str">
        <f>VLOOKUP(A1383, Database!$A$2:$B$459, 2, FALSE)</f>
        <v>8 Days / 7 Nights</v>
      </c>
      <c r="D1383" s="8">
        <f>VLOOKUP(A1383, Database!$A$2:$C$459, 3, FALSE)</f>
        <v>1295</v>
      </c>
      <c r="E1383" s="8">
        <f>Table1[[#This Row],[Price]]*0.75-Table1[[#This Row],[Cost per unit of resources]]</f>
        <v>941.25</v>
      </c>
      <c r="F1383" s="8">
        <f>VLOOKUP(IFERROR(VALUE(LEFT(C1383, SEARCH(" ", C1383)-1)), 0),Database!$E$2:$F$22, 2, FALSE)</f>
        <v>30</v>
      </c>
      <c r="G1383">
        <f ca="1">RANDBETWEEN(Table1[[#This Row],[Minimum Demand]]-10, Table1[[#This Row],[Maximum Demand]]+10)</f>
        <v>81</v>
      </c>
      <c r="H1383">
        <f>VLOOKUP(IFERROR(VALUE(LEFT(C1383, SEARCH(" ", C1383)-1)), 0),Database!$H$2:$I$22, 2, FALSE)</f>
        <v>33</v>
      </c>
      <c r="I1383">
        <f>VLOOKUP(IFERROR(VALUE(LEFT(C1383, SEARCH(" ", C1383)-1)), 0),Database!$K$2:$L$22, 2, FALSE)</f>
        <v>85</v>
      </c>
      <c r="J138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17</v>
      </c>
      <c r="K1383">
        <f t="shared" ca="1" si="21"/>
        <v>21</v>
      </c>
    </row>
    <row r="1384" spans="1:11" x14ac:dyDescent="0.3">
      <c r="A1384" t="s">
        <v>401</v>
      </c>
      <c r="B1384" t="s">
        <v>461</v>
      </c>
      <c r="C1384" t="str">
        <f>VLOOKUP(A1384, Database!$A$2:$B$459, 2, FALSE)</f>
        <v>8 Days / 7 Nights</v>
      </c>
      <c r="D1384" s="8">
        <f>VLOOKUP(A1384, Database!$A$2:$C$459, 3, FALSE)</f>
        <v>1295</v>
      </c>
      <c r="E1384" s="8">
        <f>Table1[[#This Row],[Price]]*0.75-Table1[[#This Row],[Cost per unit of resources]]</f>
        <v>941.25</v>
      </c>
      <c r="F1384" s="8">
        <f>VLOOKUP(IFERROR(VALUE(LEFT(C1384, SEARCH(" ", C1384)-1)), 0),Database!$E$2:$F$22, 2, FALSE)</f>
        <v>30</v>
      </c>
      <c r="G1384">
        <f ca="1">RANDBETWEEN(Table1[[#This Row],[Minimum Demand]]-10, Table1[[#This Row],[Maximum Demand]]+10)</f>
        <v>24</v>
      </c>
      <c r="H1384">
        <f>VLOOKUP(IFERROR(VALUE(LEFT(C1384, SEARCH(" ", C1384)-1)), 0),Database!$H$2:$I$22, 2, FALSE)</f>
        <v>33</v>
      </c>
      <c r="I1384">
        <f>VLOOKUP(IFERROR(VALUE(LEFT(C1384, SEARCH(" ", C1384)-1)), 0),Database!$K$2:$L$22, 2, FALSE)</f>
        <v>85</v>
      </c>
      <c r="J138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384">
        <f t="shared" ca="1" si="21"/>
        <v>31</v>
      </c>
    </row>
    <row r="1385" spans="1:11" x14ac:dyDescent="0.3">
      <c r="A1385" t="s">
        <v>401</v>
      </c>
      <c r="B1385" t="s">
        <v>462</v>
      </c>
      <c r="C1385" t="str">
        <f>VLOOKUP(A1385, Database!$A$2:$B$459, 2, FALSE)</f>
        <v>8 Days / 7 Nights</v>
      </c>
      <c r="D1385" s="8">
        <f>VLOOKUP(A1385, Database!$A$2:$C$459, 3, FALSE)</f>
        <v>1295</v>
      </c>
      <c r="E1385" s="8">
        <f>Table1[[#This Row],[Price]]*0.75-Table1[[#This Row],[Cost per unit of resources]]</f>
        <v>941.25</v>
      </c>
      <c r="F1385" s="8">
        <f>VLOOKUP(IFERROR(VALUE(LEFT(C1385, SEARCH(" ", C1385)-1)), 0),Database!$E$2:$F$22, 2, FALSE)</f>
        <v>30</v>
      </c>
      <c r="G1385">
        <f ca="1">RANDBETWEEN(Table1[[#This Row],[Minimum Demand]]-10, Table1[[#This Row],[Maximum Demand]]+10)</f>
        <v>81</v>
      </c>
      <c r="H1385">
        <f>VLOOKUP(IFERROR(VALUE(LEFT(C1385, SEARCH(" ", C1385)-1)), 0),Database!$H$2:$I$22, 2, FALSE)</f>
        <v>33</v>
      </c>
      <c r="I1385">
        <f>VLOOKUP(IFERROR(VALUE(LEFT(C1385, SEARCH(" ", C1385)-1)), 0),Database!$K$2:$L$22, 2, FALSE)</f>
        <v>85</v>
      </c>
      <c r="J138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1385">
        <f t="shared" ca="1" si="21"/>
        <v>38</v>
      </c>
    </row>
    <row r="1386" spans="1:11" x14ac:dyDescent="0.3">
      <c r="A1386" t="s">
        <v>401</v>
      </c>
      <c r="B1386" t="s">
        <v>463</v>
      </c>
      <c r="C1386" t="str">
        <f>VLOOKUP(A1386, Database!$A$2:$B$459, 2, FALSE)</f>
        <v>8 Days / 7 Nights</v>
      </c>
      <c r="D1386" s="8">
        <f>VLOOKUP(A1386, Database!$A$2:$C$459, 3, FALSE)</f>
        <v>1295</v>
      </c>
      <c r="E1386" s="8">
        <f>Table1[[#This Row],[Price]]*0.75-Table1[[#This Row],[Cost per unit of resources]]</f>
        <v>941.25</v>
      </c>
      <c r="F1386" s="8">
        <f>VLOOKUP(IFERROR(VALUE(LEFT(C1386, SEARCH(" ", C1386)-1)), 0),Database!$E$2:$F$22, 2, FALSE)</f>
        <v>30</v>
      </c>
      <c r="G1386">
        <f ca="1">RANDBETWEEN(Table1[[#This Row],[Minimum Demand]]-10, Table1[[#This Row],[Maximum Demand]]+10)</f>
        <v>78</v>
      </c>
      <c r="H1386">
        <f>VLOOKUP(IFERROR(VALUE(LEFT(C1386, SEARCH(" ", C1386)-1)), 0),Database!$H$2:$I$22, 2, FALSE)</f>
        <v>33</v>
      </c>
      <c r="I1386">
        <f>VLOOKUP(IFERROR(VALUE(LEFT(C1386, SEARCH(" ", C1386)-1)), 0),Database!$K$2:$L$22, 2, FALSE)</f>
        <v>85</v>
      </c>
      <c r="J138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24</v>
      </c>
      <c r="K1386">
        <f t="shared" ca="1" si="21"/>
        <v>30</v>
      </c>
    </row>
    <row r="1387" spans="1:11" x14ac:dyDescent="0.3">
      <c r="A1387" t="s">
        <v>402</v>
      </c>
      <c r="B1387" t="s">
        <v>460</v>
      </c>
      <c r="C1387" t="str">
        <f>VLOOKUP(A1387, Database!$A$2:$B$459, 2, FALSE)</f>
        <v>8 Days / 7 Nights</v>
      </c>
      <c r="D1387" s="8">
        <f>VLOOKUP(A1387, Database!$A$2:$C$459, 3, FALSE)</f>
        <v>1230</v>
      </c>
      <c r="E1387" s="8">
        <f>Table1[[#This Row],[Price]]*0.75-Table1[[#This Row],[Cost per unit of resources]]</f>
        <v>892.5</v>
      </c>
      <c r="F1387" s="8">
        <f>VLOOKUP(IFERROR(VALUE(LEFT(C1387, SEARCH(" ", C1387)-1)), 0),Database!$E$2:$F$22, 2, FALSE)</f>
        <v>30</v>
      </c>
      <c r="G1387">
        <f ca="1">RANDBETWEEN(Table1[[#This Row],[Minimum Demand]]-10, Table1[[#This Row],[Maximum Demand]]+10)</f>
        <v>65</v>
      </c>
      <c r="H1387">
        <f>VLOOKUP(IFERROR(VALUE(LEFT(C1387, SEARCH(" ", C1387)-1)), 0),Database!$H$2:$I$22, 2, FALSE)</f>
        <v>33</v>
      </c>
      <c r="I1387">
        <f>VLOOKUP(IFERROR(VALUE(LEFT(C1387, SEARCH(" ", C1387)-1)), 0),Database!$K$2:$L$22, 2, FALSE)</f>
        <v>85</v>
      </c>
      <c r="J138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387">
        <f t="shared" ca="1" si="21"/>
        <v>28</v>
      </c>
    </row>
    <row r="1388" spans="1:11" x14ac:dyDescent="0.3">
      <c r="A1388" t="s">
        <v>402</v>
      </c>
      <c r="B1388" t="s">
        <v>461</v>
      </c>
      <c r="C1388" t="str">
        <f>VLOOKUP(A1388, Database!$A$2:$B$459, 2, FALSE)</f>
        <v>8 Days / 7 Nights</v>
      </c>
      <c r="D1388" s="8">
        <f>VLOOKUP(A1388, Database!$A$2:$C$459, 3, FALSE)</f>
        <v>1230</v>
      </c>
      <c r="E1388" s="8">
        <f>Table1[[#This Row],[Price]]*0.75-Table1[[#This Row],[Cost per unit of resources]]</f>
        <v>892.5</v>
      </c>
      <c r="F1388" s="8">
        <f>VLOOKUP(IFERROR(VALUE(LEFT(C1388, SEARCH(" ", C1388)-1)), 0),Database!$E$2:$F$22, 2, FALSE)</f>
        <v>30</v>
      </c>
      <c r="G1388">
        <f ca="1">RANDBETWEEN(Table1[[#This Row],[Minimum Demand]]-10, Table1[[#This Row],[Maximum Demand]]+10)</f>
        <v>72</v>
      </c>
      <c r="H1388">
        <f>VLOOKUP(IFERROR(VALUE(LEFT(C1388, SEARCH(" ", C1388)-1)), 0),Database!$H$2:$I$22, 2, FALSE)</f>
        <v>33</v>
      </c>
      <c r="I1388">
        <f>VLOOKUP(IFERROR(VALUE(LEFT(C1388, SEARCH(" ", C1388)-1)), 0),Database!$K$2:$L$22, 2, FALSE)</f>
        <v>85</v>
      </c>
      <c r="J138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388">
        <f t="shared" ca="1" si="21"/>
        <v>21</v>
      </c>
    </row>
    <row r="1389" spans="1:11" x14ac:dyDescent="0.3">
      <c r="A1389" t="s">
        <v>402</v>
      </c>
      <c r="B1389" t="s">
        <v>462</v>
      </c>
      <c r="C1389" t="str">
        <f>VLOOKUP(A1389, Database!$A$2:$B$459, 2, FALSE)</f>
        <v>8 Days / 7 Nights</v>
      </c>
      <c r="D1389" s="8">
        <f>VLOOKUP(A1389, Database!$A$2:$C$459, 3, FALSE)</f>
        <v>1230</v>
      </c>
      <c r="E1389" s="8">
        <f>Table1[[#This Row],[Price]]*0.75-Table1[[#This Row],[Cost per unit of resources]]</f>
        <v>892.5</v>
      </c>
      <c r="F1389" s="8">
        <f>VLOOKUP(IFERROR(VALUE(LEFT(C1389, SEARCH(" ", C1389)-1)), 0),Database!$E$2:$F$22, 2, FALSE)</f>
        <v>30</v>
      </c>
      <c r="G1389">
        <f ca="1">RANDBETWEEN(Table1[[#This Row],[Minimum Demand]]-10, Table1[[#This Row],[Maximum Demand]]+10)</f>
        <v>33</v>
      </c>
      <c r="H1389">
        <f>VLOOKUP(IFERROR(VALUE(LEFT(C1389, SEARCH(" ", C1389)-1)), 0),Database!$H$2:$I$22, 2, FALSE)</f>
        <v>33</v>
      </c>
      <c r="I1389">
        <f>VLOOKUP(IFERROR(VALUE(LEFT(C1389, SEARCH(" ", C1389)-1)), 0),Database!$K$2:$L$22, 2, FALSE)</f>
        <v>85</v>
      </c>
      <c r="J138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v>
      </c>
      <c r="K1389">
        <f t="shared" ca="1" si="21"/>
        <v>31</v>
      </c>
    </row>
    <row r="1390" spans="1:11" x14ac:dyDescent="0.3">
      <c r="A1390" t="s">
        <v>402</v>
      </c>
      <c r="B1390" t="s">
        <v>463</v>
      </c>
      <c r="C1390" t="str">
        <f>VLOOKUP(A1390, Database!$A$2:$B$459, 2, FALSE)</f>
        <v>8 Days / 7 Nights</v>
      </c>
      <c r="D1390" s="8">
        <f>VLOOKUP(A1390, Database!$A$2:$C$459, 3, FALSE)</f>
        <v>1230</v>
      </c>
      <c r="E1390" s="8">
        <f>Table1[[#This Row],[Price]]*0.75-Table1[[#This Row],[Cost per unit of resources]]</f>
        <v>892.5</v>
      </c>
      <c r="F1390" s="8">
        <f>VLOOKUP(IFERROR(VALUE(LEFT(C1390, SEARCH(" ", C1390)-1)), 0),Database!$E$2:$F$22, 2, FALSE)</f>
        <v>30</v>
      </c>
      <c r="G1390">
        <f ca="1">RANDBETWEEN(Table1[[#This Row],[Minimum Demand]]-10, Table1[[#This Row],[Maximum Demand]]+10)</f>
        <v>58</v>
      </c>
      <c r="H1390">
        <f>VLOOKUP(IFERROR(VALUE(LEFT(C1390, SEARCH(" ", C1390)-1)), 0),Database!$H$2:$I$22, 2, FALSE)</f>
        <v>33</v>
      </c>
      <c r="I1390">
        <f>VLOOKUP(IFERROR(VALUE(LEFT(C1390, SEARCH(" ", C1390)-1)), 0),Database!$K$2:$L$22, 2, FALSE)</f>
        <v>85</v>
      </c>
      <c r="J139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390">
        <f t="shared" ca="1" si="21"/>
        <v>26</v>
      </c>
    </row>
    <row r="1391" spans="1:11" x14ac:dyDescent="0.3">
      <c r="A1391" t="s">
        <v>403</v>
      </c>
      <c r="B1391" t="s">
        <v>460</v>
      </c>
      <c r="C1391" t="str">
        <f>VLOOKUP(A1391, Database!$A$2:$B$459, 2, FALSE)</f>
        <v>9 Days / 8 Nights</v>
      </c>
      <c r="D1391" s="8">
        <f>VLOOKUP(A1391, Database!$A$2:$C$459, 3, FALSE)</f>
        <v>1330</v>
      </c>
      <c r="E1391" s="8">
        <f>Table1[[#This Row],[Price]]*0.75-Table1[[#This Row],[Cost per unit of resources]]</f>
        <v>967.5</v>
      </c>
      <c r="F1391" s="8">
        <f>VLOOKUP(IFERROR(VALUE(LEFT(C1391, SEARCH(" ", C1391)-1)), 0),Database!$E$2:$F$22, 2, FALSE)</f>
        <v>30</v>
      </c>
      <c r="G1391">
        <f ca="1">RANDBETWEEN(Table1[[#This Row],[Minimum Demand]]-10, Table1[[#This Row],[Maximum Demand]]+10)</f>
        <v>32</v>
      </c>
      <c r="H1391">
        <f>VLOOKUP(IFERROR(VALUE(LEFT(C1391, SEARCH(" ", C1391)-1)), 0),Database!$H$2:$I$22, 2, FALSE)</f>
        <v>33</v>
      </c>
      <c r="I1391">
        <f>VLOOKUP(IFERROR(VALUE(LEFT(C1391, SEARCH(" ", C1391)-1)), 0),Database!$K$2:$L$22, 2, FALSE)</f>
        <v>85</v>
      </c>
      <c r="J139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391">
        <f t="shared" ca="1" si="21"/>
        <v>23</v>
      </c>
    </row>
    <row r="1392" spans="1:11" x14ac:dyDescent="0.3">
      <c r="A1392" t="s">
        <v>403</v>
      </c>
      <c r="B1392" t="s">
        <v>461</v>
      </c>
      <c r="C1392" t="str">
        <f>VLOOKUP(A1392, Database!$A$2:$B$459, 2, FALSE)</f>
        <v>9 Days / 8 Nights</v>
      </c>
      <c r="D1392" s="8">
        <f>VLOOKUP(A1392, Database!$A$2:$C$459, 3, FALSE)</f>
        <v>1330</v>
      </c>
      <c r="E1392" s="8">
        <f>Table1[[#This Row],[Price]]*0.75-Table1[[#This Row],[Cost per unit of resources]]</f>
        <v>967.5</v>
      </c>
      <c r="F1392" s="8">
        <f>VLOOKUP(IFERROR(VALUE(LEFT(C1392, SEARCH(" ", C1392)-1)), 0),Database!$E$2:$F$22, 2, FALSE)</f>
        <v>30</v>
      </c>
      <c r="G1392">
        <f ca="1">RANDBETWEEN(Table1[[#This Row],[Minimum Demand]]-10, Table1[[#This Row],[Maximum Demand]]+10)</f>
        <v>77</v>
      </c>
      <c r="H1392">
        <f>VLOOKUP(IFERROR(VALUE(LEFT(C1392, SEARCH(" ", C1392)-1)), 0),Database!$H$2:$I$22, 2, FALSE)</f>
        <v>33</v>
      </c>
      <c r="I1392">
        <f>VLOOKUP(IFERROR(VALUE(LEFT(C1392, SEARCH(" ", C1392)-1)), 0),Database!$K$2:$L$22, 2, FALSE)</f>
        <v>85</v>
      </c>
      <c r="J139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32</v>
      </c>
      <c r="K1392">
        <f t="shared" ca="1" si="21"/>
        <v>40</v>
      </c>
    </row>
    <row r="1393" spans="1:11" x14ac:dyDescent="0.3">
      <c r="A1393" t="s">
        <v>403</v>
      </c>
      <c r="B1393" t="s">
        <v>462</v>
      </c>
      <c r="C1393" t="str">
        <f>VLOOKUP(A1393, Database!$A$2:$B$459, 2, FALSE)</f>
        <v>9 Days / 8 Nights</v>
      </c>
      <c r="D1393" s="8">
        <f>VLOOKUP(A1393, Database!$A$2:$C$459, 3, FALSE)</f>
        <v>1330</v>
      </c>
      <c r="E1393" s="8">
        <f>Table1[[#This Row],[Price]]*0.75-Table1[[#This Row],[Cost per unit of resources]]</f>
        <v>967.5</v>
      </c>
      <c r="F1393" s="8">
        <f>VLOOKUP(IFERROR(VALUE(LEFT(C1393, SEARCH(" ", C1393)-1)), 0),Database!$E$2:$F$22, 2, FALSE)</f>
        <v>30</v>
      </c>
      <c r="G1393">
        <f ca="1">RANDBETWEEN(Table1[[#This Row],[Minimum Demand]]-10, Table1[[#This Row],[Maximum Demand]]+10)</f>
        <v>76</v>
      </c>
      <c r="H1393">
        <f>VLOOKUP(IFERROR(VALUE(LEFT(C1393, SEARCH(" ", C1393)-1)), 0),Database!$H$2:$I$22, 2, FALSE)</f>
        <v>33</v>
      </c>
      <c r="I1393">
        <f>VLOOKUP(IFERROR(VALUE(LEFT(C1393, SEARCH(" ", C1393)-1)), 0),Database!$K$2:$L$22, 2, FALSE)</f>
        <v>85</v>
      </c>
      <c r="J139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393">
        <f t="shared" ca="1" si="21"/>
        <v>20</v>
      </c>
    </row>
    <row r="1394" spans="1:11" x14ac:dyDescent="0.3">
      <c r="A1394" t="s">
        <v>403</v>
      </c>
      <c r="B1394" t="s">
        <v>463</v>
      </c>
      <c r="C1394" t="str">
        <f>VLOOKUP(A1394, Database!$A$2:$B$459, 2, FALSE)</f>
        <v>9 Days / 8 Nights</v>
      </c>
      <c r="D1394" s="8">
        <f>VLOOKUP(A1394, Database!$A$2:$C$459, 3, FALSE)</f>
        <v>1330</v>
      </c>
      <c r="E1394" s="8">
        <f>Table1[[#This Row],[Price]]*0.75-Table1[[#This Row],[Cost per unit of resources]]</f>
        <v>967.5</v>
      </c>
      <c r="F1394" s="8">
        <f>VLOOKUP(IFERROR(VALUE(LEFT(C1394, SEARCH(" ", C1394)-1)), 0),Database!$E$2:$F$22, 2, FALSE)</f>
        <v>30</v>
      </c>
      <c r="G1394">
        <f ca="1">RANDBETWEEN(Table1[[#This Row],[Minimum Demand]]-10, Table1[[#This Row],[Maximum Demand]]+10)</f>
        <v>48</v>
      </c>
      <c r="H1394">
        <f>VLOOKUP(IFERROR(VALUE(LEFT(C1394, SEARCH(" ", C1394)-1)), 0),Database!$H$2:$I$22, 2, FALSE)</f>
        <v>33</v>
      </c>
      <c r="I1394">
        <f>VLOOKUP(IFERROR(VALUE(LEFT(C1394, SEARCH(" ", C1394)-1)), 0),Database!$K$2:$L$22, 2, FALSE)</f>
        <v>85</v>
      </c>
      <c r="J139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394">
        <f t="shared" ca="1" si="21"/>
        <v>22</v>
      </c>
    </row>
    <row r="1395" spans="1:11" x14ac:dyDescent="0.3">
      <c r="A1395" t="s">
        <v>404</v>
      </c>
      <c r="B1395" t="s">
        <v>460</v>
      </c>
      <c r="C1395" t="str">
        <f>VLOOKUP(A1395, Database!$A$2:$B$459, 2, FALSE)</f>
        <v>10 Days / 9 Nights</v>
      </c>
      <c r="D1395" s="8">
        <f>VLOOKUP(A1395, Database!$A$2:$C$459, 3, FALSE)</f>
        <v>1425</v>
      </c>
      <c r="E1395" s="8">
        <f>Table1[[#This Row],[Price]]*0.75-Table1[[#This Row],[Cost per unit of resources]]</f>
        <v>1038.75</v>
      </c>
      <c r="F1395" s="8">
        <f>VLOOKUP(IFERROR(VALUE(LEFT(C1395, SEARCH(" ", C1395)-1)), 0),Database!$E$2:$F$22, 2, FALSE)</f>
        <v>30</v>
      </c>
      <c r="G1395">
        <f ca="1">RANDBETWEEN(Table1[[#This Row],[Minimum Demand]]-10, Table1[[#This Row],[Maximum Demand]]+10)</f>
        <v>43</v>
      </c>
      <c r="H1395">
        <f>VLOOKUP(IFERROR(VALUE(LEFT(C1395, SEARCH(" ", C1395)-1)), 0),Database!$H$2:$I$22, 2, FALSE)</f>
        <v>33</v>
      </c>
      <c r="I1395">
        <f>VLOOKUP(IFERROR(VALUE(LEFT(C1395, SEARCH(" ", C1395)-1)), 0),Database!$K$2:$L$22, 2, FALSE)</f>
        <v>85</v>
      </c>
      <c r="J139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1395">
        <f t="shared" ca="1" si="21"/>
        <v>28</v>
      </c>
    </row>
    <row r="1396" spans="1:11" x14ac:dyDescent="0.3">
      <c r="A1396" t="s">
        <v>404</v>
      </c>
      <c r="B1396" t="s">
        <v>461</v>
      </c>
      <c r="C1396" t="str">
        <f>VLOOKUP(A1396, Database!$A$2:$B$459, 2, FALSE)</f>
        <v>10 Days / 9 Nights</v>
      </c>
      <c r="D1396" s="8">
        <f>VLOOKUP(A1396, Database!$A$2:$C$459, 3, FALSE)</f>
        <v>1425</v>
      </c>
      <c r="E1396" s="8">
        <f>Table1[[#This Row],[Price]]*0.75-Table1[[#This Row],[Cost per unit of resources]]</f>
        <v>1038.75</v>
      </c>
      <c r="F1396" s="8">
        <f>VLOOKUP(IFERROR(VALUE(LEFT(C1396, SEARCH(" ", C1396)-1)), 0),Database!$E$2:$F$22, 2, FALSE)</f>
        <v>30</v>
      </c>
      <c r="G1396">
        <f ca="1">RANDBETWEEN(Table1[[#This Row],[Minimum Demand]]-10, Table1[[#This Row],[Maximum Demand]]+10)</f>
        <v>71</v>
      </c>
      <c r="H1396">
        <f>VLOOKUP(IFERROR(VALUE(LEFT(C1396, SEARCH(" ", C1396)-1)), 0),Database!$H$2:$I$22, 2, FALSE)</f>
        <v>33</v>
      </c>
      <c r="I1396">
        <f>VLOOKUP(IFERROR(VALUE(LEFT(C1396, SEARCH(" ", C1396)-1)), 0),Database!$K$2:$L$22, 2, FALSE)</f>
        <v>85</v>
      </c>
      <c r="J139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396">
        <f t="shared" ca="1" si="21"/>
        <v>23</v>
      </c>
    </row>
    <row r="1397" spans="1:11" x14ac:dyDescent="0.3">
      <c r="A1397" t="s">
        <v>404</v>
      </c>
      <c r="B1397" t="s">
        <v>462</v>
      </c>
      <c r="C1397" t="str">
        <f>VLOOKUP(A1397, Database!$A$2:$B$459, 2, FALSE)</f>
        <v>10 Days / 9 Nights</v>
      </c>
      <c r="D1397" s="8">
        <f>VLOOKUP(A1397, Database!$A$2:$C$459, 3, FALSE)</f>
        <v>1425</v>
      </c>
      <c r="E1397" s="8">
        <f>Table1[[#This Row],[Price]]*0.75-Table1[[#This Row],[Cost per unit of resources]]</f>
        <v>1038.75</v>
      </c>
      <c r="F1397" s="8">
        <f>VLOOKUP(IFERROR(VALUE(LEFT(C1397, SEARCH(" ", C1397)-1)), 0),Database!$E$2:$F$22, 2, FALSE)</f>
        <v>30</v>
      </c>
      <c r="G1397">
        <f ca="1">RANDBETWEEN(Table1[[#This Row],[Minimum Demand]]-10, Table1[[#This Row],[Maximum Demand]]+10)</f>
        <v>32</v>
      </c>
      <c r="H1397">
        <f>VLOOKUP(IFERROR(VALUE(LEFT(C1397, SEARCH(" ", C1397)-1)), 0),Database!$H$2:$I$22, 2, FALSE)</f>
        <v>33</v>
      </c>
      <c r="I1397">
        <f>VLOOKUP(IFERROR(VALUE(LEFT(C1397, SEARCH(" ", C1397)-1)), 0),Database!$K$2:$L$22, 2, FALSE)</f>
        <v>85</v>
      </c>
      <c r="J139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397">
        <f t="shared" ca="1" si="21"/>
        <v>30</v>
      </c>
    </row>
    <row r="1398" spans="1:11" x14ac:dyDescent="0.3">
      <c r="A1398" t="s">
        <v>404</v>
      </c>
      <c r="B1398" t="s">
        <v>463</v>
      </c>
      <c r="C1398" t="str">
        <f>VLOOKUP(A1398, Database!$A$2:$B$459, 2, FALSE)</f>
        <v>10 Days / 9 Nights</v>
      </c>
      <c r="D1398" s="8">
        <f>VLOOKUP(A1398, Database!$A$2:$C$459, 3, FALSE)</f>
        <v>1425</v>
      </c>
      <c r="E1398" s="8">
        <f>Table1[[#This Row],[Price]]*0.75-Table1[[#This Row],[Cost per unit of resources]]</f>
        <v>1038.75</v>
      </c>
      <c r="F1398" s="8">
        <f>VLOOKUP(IFERROR(VALUE(LEFT(C1398, SEARCH(" ", C1398)-1)), 0),Database!$E$2:$F$22, 2, FALSE)</f>
        <v>30</v>
      </c>
      <c r="G1398">
        <f ca="1">RANDBETWEEN(Table1[[#This Row],[Minimum Demand]]-10, Table1[[#This Row],[Maximum Demand]]+10)</f>
        <v>26</v>
      </c>
      <c r="H1398">
        <f>VLOOKUP(IFERROR(VALUE(LEFT(C1398, SEARCH(" ", C1398)-1)), 0),Database!$H$2:$I$22, 2, FALSE)</f>
        <v>33</v>
      </c>
      <c r="I1398">
        <f>VLOOKUP(IFERROR(VALUE(LEFT(C1398, SEARCH(" ", C1398)-1)), 0),Database!$K$2:$L$22, 2, FALSE)</f>
        <v>85</v>
      </c>
      <c r="J139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398">
        <f t="shared" ca="1" si="21"/>
        <v>22</v>
      </c>
    </row>
    <row r="1399" spans="1:11" x14ac:dyDescent="0.3">
      <c r="A1399" t="s">
        <v>405</v>
      </c>
      <c r="B1399" t="s">
        <v>460</v>
      </c>
      <c r="C1399" t="str">
        <f>VLOOKUP(A1399, Database!$A$2:$B$459, 2, FALSE)</f>
        <v>13 Days / 12 Nights</v>
      </c>
      <c r="D1399" s="8">
        <f>VLOOKUP(A1399, Database!$A$2:$C$459, 3, FALSE)</f>
        <v>1825</v>
      </c>
      <c r="E1399" s="8">
        <f>Table1[[#This Row],[Price]]*0.75-Table1[[#This Row],[Cost per unit of resources]]</f>
        <v>1328.75</v>
      </c>
      <c r="F1399" s="8">
        <f>VLOOKUP(IFERROR(VALUE(LEFT(C1399, SEARCH(" ", C1399)-1)), 0),Database!$E$2:$F$22, 2, FALSE)</f>
        <v>40</v>
      </c>
      <c r="G1399">
        <f ca="1">RANDBETWEEN(Table1[[#This Row],[Minimum Demand]]-10, Table1[[#This Row],[Maximum Demand]]+10)</f>
        <v>47</v>
      </c>
      <c r="H1399">
        <f>VLOOKUP(IFERROR(VALUE(LEFT(C1399, SEARCH(" ", C1399)-1)), 0),Database!$H$2:$I$22, 2, FALSE)</f>
        <v>28</v>
      </c>
      <c r="I1399">
        <f>VLOOKUP(IFERROR(VALUE(LEFT(C1399, SEARCH(" ", C1399)-1)), 0),Database!$K$2:$L$22, 2, FALSE)</f>
        <v>55</v>
      </c>
      <c r="J139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32</v>
      </c>
      <c r="K1399">
        <f t="shared" ca="1" si="21"/>
        <v>40</v>
      </c>
    </row>
    <row r="1400" spans="1:11" x14ac:dyDescent="0.3">
      <c r="A1400" t="s">
        <v>405</v>
      </c>
      <c r="B1400" t="s">
        <v>461</v>
      </c>
      <c r="C1400" t="str">
        <f>VLOOKUP(A1400, Database!$A$2:$B$459, 2, FALSE)</f>
        <v>13 Days / 12 Nights</v>
      </c>
      <c r="D1400" s="8">
        <f>VLOOKUP(A1400, Database!$A$2:$C$459, 3, FALSE)</f>
        <v>1825</v>
      </c>
      <c r="E1400" s="8">
        <f>Table1[[#This Row],[Price]]*0.75-Table1[[#This Row],[Cost per unit of resources]]</f>
        <v>1328.75</v>
      </c>
      <c r="F1400" s="8">
        <f>VLOOKUP(IFERROR(VALUE(LEFT(C1400, SEARCH(" ", C1400)-1)), 0),Database!$E$2:$F$22, 2, FALSE)</f>
        <v>40</v>
      </c>
      <c r="G1400">
        <f ca="1">RANDBETWEEN(Table1[[#This Row],[Minimum Demand]]-10, Table1[[#This Row],[Maximum Demand]]+10)</f>
        <v>26</v>
      </c>
      <c r="H1400">
        <f>VLOOKUP(IFERROR(VALUE(LEFT(C1400, SEARCH(" ", C1400)-1)), 0),Database!$H$2:$I$22, 2, FALSE)</f>
        <v>28</v>
      </c>
      <c r="I1400">
        <f>VLOOKUP(IFERROR(VALUE(LEFT(C1400, SEARCH(" ", C1400)-1)), 0),Database!$K$2:$L$22, 2, FALSE)</f>
        <v>55</v>
      </c>
      <c r="J140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400">
        <f t="shared" ca="1" si="21"/>
        <v>27</v>
      </c>
    </row>
    <row r="1401" spans="1:11" x14ac:dyDescent="0.3">
      <c r="A1401" t="s">
        <v>405</v>
      </c>
      <c r="B1401" t="s">
        <v>462</v>
      </c>
      <c r="C1401" t="str">
        <f>VLOOKUP(A1401, Database!$A$2:$B$459, 2, FALSE)</f>
        <v>13 Days / 12 Nights</v>
      </c>
      <c r="D1401" s="8">
        <f>VLOOKUP(A1401, Database!$A$2:$C$459, 3, FALSE)</f>
        <v>1825</v>
      </c>
      <c r="E1401" s="8">
        <f>Table1[[#This Row],[Price]]*0.75-Table1[[#This Row],[Cost per unit of resources]]</f>
        <v>1328.75</v>
      </c>
      <c r="F1401" s="8">
        <f>VLOOKUP(IFERROR(VALUE(LEFT(C1401, SEARCH(" ", C1401)-1)), 0),Database!$E$2:$F$22, 2, FALSE)</f>
        <v>40</v>
      </c>
      <c r="G1401">
        <f ca="1">RANDBETWEEN(Table1[[#This Row],[Minimum Demand]]-10, Table1[[#This Row],[Maximum Demand]]+10)</f>
        <v>53</v>
      </c>
      <c r="H1401">
        <f>VLOOKUP(IFERROR(VALUE(LEFT(C1401, SEARCH(" ", C1401)-1)), 0),Database!$H$2:$I$22, 2, FALSE)</f>
        <v>28</v>
      </c>
      <c r="I1401">
        <f>VLOOKUP(IFERROR(VALUE(LEFT(C1401, SEARCH(" ", C1401)-1)), 0),Database!$K$2:$L$22, 2, FALSE)</f>
        <v>55</v>
      </c>
      <c r="J140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28</v>
      </c>
      <c r="K1401">
        <f t="shared" ca="1" si="21"/>
        <v>35</v>
      </c>
    </row>
    <row r="1402" spans="1:11" x14ac:dyDescent="0.3">
      <c r="A1402" t="s">
        <v>405</v>
      </c>
      <c r="B1402" t="s">
        <v>463</v>
      </c>
      <c r="C1402" t="str">
        <f>VLOOKUP(A1402, Database!$A$2:$B$459, 2, FALSE)</f>
        <v>13 Days / 12 Nights</v>
      </c>
      <c r="D1402" s="8">
        <f>VLOOKUP(A1402, Database!$A$2:$C$459, 3, FALSE)</f>
        <v>1825</v>
      </c>
      <c r="E1402" s="8">
        <f>Table1[[#This Row],[Price]]*0.75-Table1[[#This Row],[Cost per unit of resources]]</f>
        <v>1328.75</v>
      </c>
      <c r="F1402" s="8">
        <f>VLOOKUP(IFERROR(VALUE(LEFT(C1402, SEARCH(" ", C1402)-1)), 0),Database!$E$2:$F$22, 2, FALSE)</f>
        <v>40</v>
      </c>
      <c r="G1402">
        <f ca="1">RANDBETWEEN(Table1[[#This Row],[Minimum Demand]]-10, Table1[[#This Row],[Maximum Demand]]+10)</f>
        <v>27</v>
      </c>
      <c r="H1402">
        <f>VLOOKUP(IFERROR(VALUE(LEFT(C1402, SEARCH(" ", C1402)-1)), 0),Database!$H$2:$I$22, 2, FALSE)</f>
        <v>28</v>
      </c>
      <c r="I1402">
        <f>VLOOKUP(IFERROR(VALUE(LEFT(C1402, SEARCH(" ", C1402)-1)), 0),Database!$K$2:$L$22, 2, FALSE)</f>
        <v>55</v>
      </c>
      <c r="J140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402">
        <f t="shared" ca="1" si="21"/>
        <v>36</v>
      </c>
    </row>
    <row r="1403" spans="1:11" x14ac:dyDescent="0.3">
      <c r="A1403" t="s">
        <v>406</v>
      </c>
      <c r="B1403" t="s">
        <v>460</v>
      </c>
      <c r="C1403" t="str">
        <f>VLOOKUP(A1403, Database!$A$2:$B$459, 2, FALSE)</f>
        <v>14 Days / 13 Nights</v>
      </c>
      <c r="D1403" s="8">
        <f>VLOOKUP(A1403, Database!$A$2:$C$459, 3, FALSE)</f>
        <v>2000</v>
      </c>
      <c r="E1403" s="8">
        <f>Table1[[#This Row],[Price]]*0.75-Table1[[#This Row],[Cost per unit of resources]]</f>
        <v>1460</v>
      </c>
      <c r="F1403" s="8">
        <f>VLOOKUP(IFERROR(VALUE(LEFT(C1403, SEARCH(" ", C1403)-1)), 0),Database!$E$2:$F$22, 2, FALSE)</f>
        <v>40</v>
      </c>
      <c r="G1403">
        <f ca="1">RANDBETWEEN(Table1[[#This Row],[Minimum Demand]]-10, Table1[[#This Row],[Maximum Demand]]+10)</f>
        <v>30</v>
      </c>
      <c r="H1403">
        <f>VLOOKUP(IFERROR(VALUE(LEFT(C1403, SEARCH(" ", C1403)-1)), 0),Database!$H$2:$I$22, 2, FALSE)</f>
        <v>28</v>
      </c>
      <c r="I1403">
        <f>VLOOKUP(IFERROR(VALUE(LEFT(C1403, SEARCH(" ", C1403)-1)), 0),Database!$K$2:$L$22, 2, FALSE)</f>
        <v>55</v>
      </c>
      <c r="J140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1403">
        <f t="shared" ca="1" si="21"/>
        <v>25</v>
      </c>
    </row>
    <row r="1404" spans="1:11" x14ac:dyDescent="0.3">
      <c r="A1404" t="s">
        <v>406</v>
      </c>
      <c r="B1404" t="s">
        <v>461</v>
      </c>
      <c r="C1404" t="str">
        <f>VLOOKUP(A1404, Database!$A$2:$B$459, 2, FALSE)</f>
        <v>14 Days / 13 Nights</v>
      </c>
      <c r="D1404" s="8">
        <f>VLOOKUP(A1404, Database!$A$2:$C$459, 3, FALSE)</f>
        <v>2000</v>
      </c>
      <c r="E1404" s="8">
        <f>Table1[[#This Row],[Price]]*0.75-Table1[[#This Row],[Cost per unit of resources]]</f>
        <v>1460</v>
      </c>
      <c r="F1404" s="8">
        <f>VLOOKUP(IFERROR(VALUE(LEFT(C1404, SEARCH(" ", C1404)-1)), 0),Database!$E$2:$F$22, 2, FALSE)</f>
        <v>40</v>
      </c>
      <c r="G1404">
        <f ca="1">RANDBETWEEN(Table1[[#This Row],[Minimum Demand]]-10, Table1[[#This Row],[Maximum Demand]]+10)</f>
        <v>46</v>
      </c>
      <c r="H1404">
        <f>VLOOKUP(IFERROR(VALUE(LEFT(C1404, SEARCH(" ", C1404)-1)), 0),Database!$H$2:$I$22, 2, FALSE)</f>
        <v>28</v>
      </c>
      <c r="I1404">
        <f>VLOOKUP(IFERROR(VALUE(LEFT(C1404, SEARCH(" ", C1404)-1)), 0),Database!$K$2:$L$22, 2, FALSE)</f>
        <v>55</v>
      </c>
      <c r="J140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22</v>
      </c>
      <c r="K1404">
        <f t="shared" ca="1" si="21"/>
        <v>28</v>
      </c>
    </row>
    <row r="1405" spans="1:11" x14ac:dyDescent="0.3">
      <c r="A1405" t="s">
        <v>406</v>
      </c>
      <c r="B1405" t="s">
        <v>462</v>
      </c>
      <c r="C1405" t="str">
        <f>VLOOKUP(A1405, Database!$A$2:$B$459, 2, FALSE)</f>
        <v>14 Days / 13 Nights</v>
      </c>
      <c r="D1405" s="8">
        <f>VLOOKUP(A1405, Database!$A$2:$C$459, 3, FALSE)</f>
        <v>2000</v>
      </c>
      <c r="E1405" s="8">
        <f>Table1[[#This Row],[Price]]*0.75-Table1[[#This Row],[Cost per unit of resources]]</f>
        <v>1460</v>
      </c>
      <c r="F1405" s="8">
        <f>VLOOKUP(IFERROR(VALUE(LEFT(C1405, SEARCH(" ", C1405)-1)), 0),Database!$E$2:$F$22, 2, FALSE)</f>
        <v>40</v>
      </c>
      <c r="G1405">
        <f ca="1">RANDBETWEEN(Table1[[#This Row],[Minimum Demand]]-10, Table1[[#This Row],[Maximum Demand]]+10)</f>
        <v>50</v>
      </c>
      <c r="H1405">
        <f>VLOOKUP(IFERROR(VALUE(LEFT(C1405, SEARCH(" ", C1405)-1)), 0),Database!$H$2:$I$22, 2, FALSE)</f>
        <v>28</v>
      </c>
      <c r="I1405">
        <f>VLOOKUP(IFERROR(VALUE(LEFT(C1405, SEARCH(" ", C1405)-1)), 0),Database!$K$2:$L$22, 2, FALSE)</f>
        <v>55</v>
      </c>
      <c r="J140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22</v>
      </c>
      <c r="K1405">
        <f t="shared" ca="1" si="21"/>
        <v>27</v>
      </c>
    </row>
    <row r="1406" spans="1:11" x14ac:dyDescent="0.3">
      <c r="A1406" t="s">
        <v>406</v>
      </c>
      <c r="B1406" t="s">
        <v>463</v>
      </c>
      <c r="C1406" t="str">
        <f>VLOOKUP(A1406, Database!$A$2:$B$459, 2, FALSE)</f>
        <v>14 Days / 13 Nights</v>
      </c>
      <c r="D1406" s="8">
        <f>VLOOKUP(A1406, Database!$A$2:$C$459, 3, FALSE)</f>
        <v>2000</v>
      </c>
      <c r="E1406" s="8">
        <f>Table1[[#This Row],[Price]]*0.75-Table1[[#This Row],[Cost per unit of resources]]</f>
        <v>1460</v>
      </c>
      <c r="F1406" s="8">
        <f>VLOOKUP(IFERROR(VALUE(LEFT(C1406, SEARCH(" ", C1406)-1)), 0),Database!$E$2:$F$22, 2, FALSE)</f>
        <v>40</v>
      </c>
      <c r="G1406">
        <f ca="1">RANDBETWEEN(Table1[[#This Row],[Minimum Demand]]-10, Table1[[#This Row],[Maximum Demand]]+10)</f>
        <v>29</v>
      </c>
      <c r="H1406">
        <f>VLOOKUP(IFERROR(VALUE(LEFT(C1406, SEARCH(" ", C1406)-1)), 0),Database!$H$2:$I$22, 2, FALSE)</f>
        <v>28</v>
      </c>
      <c r="I1406">
        <f>VLOOKUP(IFERROR(VALUE(LEFT(C1406, SEARCH(" ", C1406)-1)), 0),Database!$K$2:$L$22, 2, FALSE)</f>
        <v>55</v>
      </c>
      <c r="J140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1406">
        <f t="shared" ca="1" si="21"/>
        <v>28</v>
      </c>
    </row>
    <row r="1407" spans="1:11" x14ac:dyDescent="0.3">
      <c r="A1407" t="s">
        <v>407</v>
      </c>
      <c r="B1407" t="s">
        <v>460</v>
      </c>
      <c r="C1407" t="str">
        <f>VLOOKUP(A1407, Database!$A$2:$B$459, 2, FALSE)</f>
        <v>15 Days / 14 Nights</v>
      </c>
      <c r="D1407" s="8">
        <f>VLOOKUP(A1407, Database!$A$2:$C$459, 3, FALSE)</f>
        <v>2100</v>
      </c>
      <c r="E1407" s="8">
        <f>Table1[[#This Row],[Price]]*0.75-Table1[[#This Row],[Cost per unit of resources]]</f>
        <v>1525</v>
      </c>
      <c r="F1407" s="8">
        <f>VLOOKUP(IFERROR(VALUE(LEFT(C1407, SEARCH(" ", C1407)-1)), 0),Database!$E$2:$F$22, 2, FALSE)</f>
        <v>50</v>
      </c>
      <c r="G1407">
        <f ca="1">RANDBETWEEN(Table1[[#This Row],[Minimum Demand]]-10, Table1[[#This Row],[Maximum Demand]]+10)</f>
        <v>48</v>
      </c>
      <c r="H1407">
        <f>VLOOKUP(IFERROR(VALUE(LEFT(C1407, SEARCH(" ", C1407)-1)), 0),Database!$H$2:$I$22, 2, FALSE)</f>
        <v>28</v>
      </c>
      <c r="I1407">
        <f>VLOOKUP(IFERROR(VALUE(LEFT(C1407, SEARCH(" ", C1407)-1)), 0),Database!$K$2:$L$22, 2, FALSE)</f>
        <v>55</v>
      </c>
      <c r="J140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31</v>
      </c>
      <c r="K1407">
        <f t="shared" ca="1" si="21"/>
        <v>39</v>
      </c>
    </row>
    <row r="1408" spans="1:11" x14ac:dyDescent="0.3">
      <c r="A1408" t="s">
        <v>407</v>
      </c>
      <c r="B1408" t="s">
        <v>461</v>
      </c>
      <c r="C1408" t="str">
        <f>VLOOKUP(A1408, Database!$A$2:$B$459, 2, FALSE)</f>
        <v>15 Days / 14 Nights</v>
      </c>
      <c r="D1408" s="8">
        <f>VLOOKUP(A1408, Database!$A$2:$C$459, 3, FALSE)</f>
        <v>2100</v>
      </c>
      <c r="E1408" s="8">
        <f>Table1[[#This Row],[Price]]*0.75-Table1[[#This Row],[Cost per unit of resources]]</f>
        <v>1525</v>
      </c>
      <c r="F1408" s="8">
        <f>VLOOKUP(IFERROR(VALUE(LEFT(C1408, SEARCH(" ", C1408)-1)), 0),Database!$E$2:$F$22, 2, FALSE)</f>
        <v>50</v>
      </c>
      <c r="G1408">
        <f ca="1">RANDBETWEEN(Table1[[#This Row],[Minimum Demand]]-10, Table1[[#This Row],[Maximum Demand]]+10)</f>
        <v>26</v>
      </c>
      <c r="H1408">
        <f>VLOOKUP(IFERROR(VALUE(LEFT(C1408, SEARCH(" ", C1408)-1)), 0),Database!$H$2:$I$22, 2, FALSE)</f>
        <v>28</v>
      </c>
      <c r="I1408">
        <f>VLOOKUP(IFERROR(VALUE(LEFT(C1408, SEARCH(" ", C1408)-1)), 0),Database!$K$2:$L$22, 2, FALSE)</f>
        <v>55</v>
      </c>
      <c r="J140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408">
        <f t="shared" ca="1" si="21"/>
        <v>26</v>
      </c>
    </row>
    <row r="1409" spans="1:11" x14ac:dyDescent="0.3">
      <c r="A1409" t="s">
        <v>407</v>
      </c>
      <c r="B1409" t="s">
        <v>462</v>
      </c>
      <c r="C1409" t="str">
        <f>VLOOKUP(A1409, Database!$A$2:$B$459, 2, FALSE)</f>
        <v>15 Days / 14 Nights</v>
      </c>
      <c r="D1409" s="8">
        <f>VLOOKUP(A1409, Database!$A$2:$C$459, 3, FALSE)</f>
        <v>2100</v>
      </c>
      <c r="E1409" s="8">
        <f>Table1[[#This Row],[Price]]*0.75-Table1[[#This Row],[Cost per unit of resources]]</f>
        <v>1525</v>
      </c>
      <c r="F1409" s="8">
        <f>VLOOKUP(IFERROR(VALUE(LEFT(C1409, SEARCH(" ", C1409)-1)), 0),Database!$E$2:$F$22, 2, FALSE)</f>
        <v>50</v>
      </c>
      <c r="G1409">
        <f ca="1">RANDBETWEEN(Table1[[#This Row],[Minimum Demand]]-10, Table1[[#This Row],[Maximum Demand]]+10)</f>
        <v>60</v>
      </c>
      <c r="H1409">
        <f>VLOOKUP(IFERROR(VALUE(LEFT(C1409, SEARCH(" ", C1409)-1)), 0),Database!$H$2:$I$22, 2, FALSE)</f>
        <v>28</v>
      </c>
      <c r="I1409">
        <f>VLOOKUP(IFERROR(VALUE(LEFT(C1409, SEARCH(" ", C1409)-1)), 0),Database!$K$2:$L$22, 2, FALSE)</f>
        <v>55</v>
      </c>
      <c r="J140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409">
        <f t="shared" ca="1" si="21"/>
        <v>33</v>
      </c>
    </row>
    <row r="1410" spans="1:11" x14ac:dyDescent="0.3">
      <c r="A1410" t="s">
        <v>407</v>
      </c>
      <c r="B1410" t="s">
        <v>463</v>
      </c>
      <c r="C1410" t="str">
        <f>VLOOKUP(A1410, Database!$A$2:$B$459, 2, FALSE)</f>
        <v>15 Days / 14 Nights</v>
      </c>
      <c r="D1410" s="8">
        <f>VLOOKUP(A1410, Database!$A$2:$C$459, 3, FALSE)</f>
        <v>2100</v>
      </c>
      <c r="E1410" s="8">
        <f>Table1[[#This Row],[Price]]*0.75-Table1[[#This Row],[Cost per unit of resources]]</f>
        <v>1525</v>
      </c>
      <c r="F1410" s="8">
        <f>VLOOKUP(IFERROR(VALUE(LEFT(C1410, SEARCH(" ", C1410)-1)), 0),Database!$E$2:$F$22, 2, FALSE)</f>
        <v>50</v>
      </c>
      <c r="G1410">
        <f ca="1">RANDBETWEEN(Table1[[#This Row],[Minimum Demand]]-10, Table1[[#This Row],[Maximum Demand]]+10)</f>
        <v>30</v>
      </c>
      <c r="H1410">
        <f>VLOOKUP(IFERROR(VALUE(LEFT(C1410, SEARCH(" ", C1410)-1)), 0),Database!$H$2:$I$22, 2, FALSE)</f>
        <v>28</v>
      </c>
      <c r="I1410">
        <f>VLOOKUP(IFERROR(VALUE(LEFT(C1410, SEARCH(" ", C1410)-1)), 0),Database!$K$2:$L$22, 2, FALSE)</f>
        <v>55</v>
      </c>
      <c r="J141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1410">
        <f t="shared" ref="K1410:K1473" ca="1" si="22">RANDBETWEEN(20, 40)</f>
        <v>32</v>
      </c>
    </row>
    <row r="1411" spans="1:11" x14ac:dyDescent="0.3">
      <c r="A1411" t="s">
        <v>408</v>
      </c>
      <c r="B1411" t="s">
        <v>460</v>
      </c>
      <c r="C1411" t="str">
        <f>VLOOKUP(A1411, Database!$A$2:$B$459, 2, FALSE)</f>
        <v>5 Days / 4 Nights</v>
      </c>
      <c r="D1411" s="8">
        <f>VLOOKUP(A1411, Database!$A$2:$C$459, 3, FALSE)</f>
        <v>670</v>
      </c>
      <c r="E1411" s="8">
        <f>Table1[[#This Row],[Price]]*0.75-Table1[[#This Row],[Cost per unit of resources]]</f>
        <v>482.5</v>
      </c>
      <c r="F1411" s="8">
        <f>VLOOKUP(IFERROR(VALUE(LEFT(C1411, SEARCH(" ", C1411)-1)), 0),Database!$E$2:$F$22, 2, FALSE)</f>
        <v>20</v>
      </c>
      <c r="G1411">
        <f ca="1">RANDBETWEEN(Table1[[#This Row],[Minimum Demand]]-10, Table1[[#This Row],[Maximum Demand]]+10)</f>
        <v>79</v>
      </c>
      <c r="H1411">
        <f>VLOOKUP(IFERROR(VALUE(LEFT(C1411, SEARCH(" ", C1411)-1)), 0),Database!$H$2:$I$22, 2, FALSE)</f>
        <v>50</v>
      </c>
      <c r="I1411">
        <f>VLOOKUP(IFERROR(VALUE(LEFT(C1411, SEARCH(" ", C1411)-1)), 0),Database!$K$2:$L$22, 2, FALSE)</f>
        <v>105</v>
      </c>
      <c r="J141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411">
        <f t="shared" ca="1" si="22"/>
        <v>38</v>
      </c>
    </row>
    <row r="1412" spans="1:11" x14ac:dyDescent="0.3">
      <c r="A1412" t="s">
        <v>408</v>
      </c>
      <c r="B1412" t="s">
        <v>461</v>
      </c>
      <c r="C1412" t="str">
        <f>VLOOKUP(A1412, Database!$A$2:$B$459, 2, FALSE)</f>
        <v>5 Days / 4 Nights</v>
      </c>
      <c r="D1412" s="8">
        <f>VLOOKUP(A1412, Database!$A$2:$C$459, 3, FALSE)</f>
        <v>670</v>
      </c>
      <c r="E1412" s="8">
        <f>Table1[[#This Row],[Price]]*0.75-Table1[[#This Row],[Cost per unit of resources]]</f>
        <v>482.5</v>
      </c>
      <c r="F1412" s="8">
        <f>VLOOKUP(IFERROR(VALUE(LEFT(C1412, SEARCH(" ", C1412)-1)), 0),Database!$E$2:$F$22, 2, FALSE)</f>
        <v>20</v>
      </c>
      <c r="G1412">
        <f ca="1">RANDBETWEEN(Table1[[#This Row],[Minimum Demand]]-10, Table1[[#This Row],[Maximum Demand]]+10)</f>
        <v>100</v>
      </c>
      <c r="H1412">
        <f>VLOOKUP(IFERROR(VALUE(LEFT(C1412, SEARCH(" ", C1412)-1)), 0),Database!$H$2:$I$22, 2, FALSE)</f>
        <v>50</v>
      </c>
      <c r="I1412">
        <f>VLOOKUP(IFERROR(VALUE(LEFT(C1412, SEARCH(" ", C1412)-1)), 0),Database!$K$2:$L$22, 2, FALSE)</f>
        <v>105</v>
      </c>
      <c r="J141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21</v>
      </c>
      <c r="K1412">
        <f t="shared" ca="1" si="22"/>
        <v>26</v>
      </c>
    </row>
    <row r="1413" spans="1:11" x14ac:dyDescent="0.3">
      <c r="A1413" t="s">
        <v>408</v>
      </c>
      <c r="B1413" t="s">
        <v>462</v>
      </c>
      <c r="C1413" t="str">
        <f>VLOOKUP(A1413, Database!$A$2:$B$459, 2, FALSE)</f>
        <v>5 Days / 4 Nights</v>
      </c>
      <c r="D1413" s="8">
        <f>VLOOKUP(A1413, Database!$A$2:$C$459, 3, FALSE)</f>
        <v>670</v>
      </c>
      <c r="E1413" s="8">
        <f>Table1[[#This Row],[Price]]*0.75-Table1[[#This Row],[Cost per unit of resources]]</f>
        <v>482.5</v>
      </c>
      <c r="F1413" s="8">
        <f>VLOOKUP(IFERROR(VALUE(LEFT(C1413, SEARCH(" ", C1413)-1)), 0),Database!$E$2:$F$22, 2, FALSE)</f>
        <v>20</v>
      </c>
      <c r="G1413">
        <f ca="1">RANDBETWEEN(Table1[[#This Row],[Minimum Demand]]-10, Table1[[#This Row],[Maximum Demand]]+10)</f>
        <v>58</v>
      </c>
      <c r="H1413">
        <f>VLOOKUP(IFERROR(VALUE(LEFT(C1413, SEARCH(" ", C1413)-1)), 0),Database!$H$2:$I$22, 2, FALSE)</f>
        <v>50</v>
      </c>
      <c r="I1413">
        <f>VLOOKUP(IFERROR(VALUE(LEFT(C1413, SEARCH(" ", C1413)-1)), 0),Database!$K$2:$L$22, 2, FALSE)</f>
        <v>105</v>
      </c>
      <c r="J141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413">
        <f t="shared" ca="1" si="22"/>
        <v>34</v>
      </c>
    </row>
    <row r="1414" spans="1:11" x14ac:dyDescent="0.3">
      <c r="A1414" t="s">
        <v>408</v>
      </c>
      <c r="B1414" t="s">
        <v>463</v>
      </c>
      <c r="C1414" t="str">
        <f>VLOOKUP(A1414, Database!$A$2:$B$459, 2, FALSE)</f>
        <v>5 Days / 4 Nights</v>
      </c>
      <c r="D1414" s="8">
        <f>VLOOKUP(A1414, Database!$A$2:$C$459, 3, FALSE)</f>
        <v>670</v>
      </c>
      <c r="E1414" s="8">
        <f>Table1[[#This Row],[Price]]*0.75-Table1[[#This Row],[Cost per unit of resources]]</f>
        <v>482.5</v>
      </c>
      <c r="F1414" s="8">
        <f>VLOOKUP(IFERROR(VALUE(LEFT(C1414, SEARCH(" ", C1414)-1)), 0),Database!$E$2:$F$22, 2, FALSE)</f>
        <v>20</v>
      </c>
      <c r="G1414">
        <f ca="1">RANDBETWEEN(Table1[[#This Row],[Minimum Demand]]-10, Table1[[#This Row],[Maximum Demand]]+10)</f>
        <v>51</v>
      </c>
      <c r="H1414">
        <f>VLOOKUP(IFERROR(VALUE(LEFT(C1414, SEARCH(" ", C1414)-1)), 0),Database!$H$2:$I$22, 2, FALSE)</f>
        <v>50</v>
      </c>
      <c r="I1414">
        <f>VLOOKUP(IFERROR(VALUE(LEFT(C1414, SEARCH(" ", C1414)-1)), 0),Database!$K$2:$L$22, 2, FALSE)</f>
        <v>105</v>
      </c>
      <c r="J141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414">
        <f t="shared" ca="1" si="22"/>
        <v>33</v>
      </c>
    </row>
    <row r="1415" spans="1:11" x14ac:dyDescent="0.3">
      <c r="A1415" t="s">
        <v>409</v>
      </c>
      <c r="B1415" t="s">
        <v>460</v>
      </c>
      <c r="C1415" t="str">
        <f>VLOOKUP(A1415, Database!$A$2:$B$459, 2, FALSE)</f>
        <v>6 Days / 5 Nights</v>
      </c>
      <c r="D1415" s="8">
        <f>VLOOKUP(A1415, Database!$A$2:$C$459, 3, FALSE)</f>
        <v>1025</v>
      </c>
      <c r="E1415" s="8">
        <f>Table1[[#This Row],[Price]]*0.75-Table1[[#This Row],[Cost per unit of resources]]</f>
        <v>748.75</v>
      </c>
      <c r="F1415" s="8">
        <f>VLOOKUP(IFERROR(VALUE(LEFT(C1415, SEARCH(" ", C1415)-1)), 0),Database!$E$2:$F$22, 2, FALSE)</f>
        <v>20</v>
      </c>
      <c r="G1415">
        <f ca="1">RANDBETWEEN(Table1[[#This Row],[Minimum Demand]]-10, Table1[[#This Row],[Maximum Demand]]+10)</f>
        <v>70</v>
      </c>
      <c r="H1415">
        <f>VLOOKUP(IFERROR(VALUE(LEFT(C1415, SEARCH(" ", C1415)-1)), 0),Database!$H$2:$I$22, 2, FALSE)</f>
        <v>50</v>
      </c>
      <c r="I1415">
        <f>VLOOKUP(IFERROR(VALUE(LEFT(C1415, SEARCH(" ", C1415)-1)), 0),Database!$K$2:$L$22, 2, FALSE)</f>
        <v>105</v>
      </c>
      <c r="J141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415">
        <f t="shared" ca="1" si="22"/>
        <v>39</v>
      </c>
    </row>
    <row r="1416" spans="1:11" x14ac:dyDescent="0.3">
      <c r="A1416" t="s">
        <v>409</v>
      </c>
      <c r="B1416" t="s">
        <v>461</v>
      </c>
      <c r="C1416" t="str">
        <f>VLOOKUP(A1416, Database!$A$2:$B$459, 2, FALSE)</f>
        <v>6 Days / 5 Nights</v>
      </c>
      <c r="D1416" s="8">
        <f>VLOOKUP(A1416, Database!$A$2:$C$459, 3, FALSE)</f>
        <v>1025</v>
      </c>
      <c r="E1416" s="8">
        <f>Table1[[#This Row],[Price]]*0.75-Table1[[#This Row],[Cost per unit of resources]]</f>
        <v>748.75</v>
      </c>
      <c r="F1416" s="8">
        <f>VLOOKUP(IFERROR(VALUE(LEFT(C1416, SEARCH(" ", C1416)-1)), 0),Database!$E$2:$F$22, 2, FALSE)</f>
        <v>20</v>
      </c>
      <c r="G1416">
        <f ca="1">RANDBETWEEN(Table1[[#This Row],[Minimum Demand]]-10, Table1[[#This Row],[Maximum Demand]]+10)</f>
        <v>92</v>
      </c>
      <c r="H1416">
        <f>VLOOKUP(IFERROR(VALUE(LEFT(C1416, SEARCH(" ", C1416)-1)), 0),Database!$H$2:$I$22, 2, FALSE)</f>
        <v>50</v>
      </c>
      <c r="I1416">
        <f>VLOOKUP(IFERROR(VALUE(LEFT(C1416, SEARCH(" ", C1416)-1)), 0),Database!$K$2:$L$22, 2, FALSE)</f>
        <v>105</v>
      </c>
      <c r="J141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416">
        <f t="shared" ca="1" si="22"/>
        <v>37</v>
      </c>
    </row>
    <row r="1417" spans="1:11" x14ac:dyDescent="0.3">
      <c r="A1417" t="s">
        <v>409</v>
      </c>
      <c r="B1417" t="s">
        <v>462</v>
      </c>
      <c r="C1417" t="str">
        <f>VLOOKUP(A1417, Database!$A$2:$B$459, 2, FALSE)</f>
        <v>6 Days / 5 Nights</v>
      </c>
      <c r="D1417" s="8">
        <f>VLOOKUP(A1417, Database!$A$2:$C$459, 3, FALSE)</f>
        <v>1025</v>
      </c>
      <c r="E1417" s="8">
        <f>Table1[[#This Row],[Price]]*0.75-Table1[[#This Row],[Cost per unit of resources]]</f>
        <v>748.75</v>
      </c>
      <c r="F1417" s="8">
        <f>VLOOKUP(IFERROR(VALUE(LEFT(C1417, SEARCH(" ", C1417)-1)), 0),Database!$E$2:$F$22, 2, FALSE)</f>
        <v>20</v>
      </c>
      <c r="G1417">
        <f ca="1">RANDBETWEEN(Table1[[#This Row],[Minimum Demand]]-10, Table1[[#This Row],[Maximum Demand]]+10)</f>
        <v>57</v>
      </c>
      <c r="H1417">
        <f>VLOOKUP(IFERROR(VALUE(LEFT(C1417, SEARCH(" ", C1417)-1)), 0),Database!$H$2:$I$22, 2, FALSE)</f>
        <v>50</v>
      </c>
      <c r="I1417">
        <f>VLOOKUP(IFERROR(VALUE(LEFT(C1417, SEARCH(" ", C1417)-1)), 0),Database!$K$2:$L$22, 2, FALSE)</f>
        <v>105</v>
      </c>
      <c r="J141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1417">
        <f t="shared" ca="1" si="22"/>
        <v>24</v>
      </c>
    </row>
    <row r="1418" spans="1:11" x14ac:dyDescent="0.3">
      <c r="A1418" t="s">
        <v>409</v>
      </c>
      <c r="B1418" t="s">
        <v>463</v>
      </c>
      <c r="C1418" t="str">
        <f>VLOOKUP(A1418, Database!$A$2:$B$459, 2, FALSE)</f>
        <v>6 Days / 5 Nights</v>
      </c>
      <c r="D1418" s="8">
        <f>VLOOKUP(A1418, Database!$A$2:$C$459, 3, FALSE)</f>
        <v>1025</v>
      </c>
      <c r="E1418" s="8">
        <f>Table1[[#This Row],[Price]]*0.75-Table1[[#This Row],[Cost per unit of resources]]</f>
        <v>748.75</v>
      </c>
      <c r="F1418" s="8">
        <f>VLOOKUP(IFERROR(VALUE(LEFT(C1418, SEARCH(" ", C1418)-1)), 0),Database!$E$2:$F$22, 2, FALSE)</f>
        <v>20</v>
      </c>
      <c r="G1418">
        <f ca="1">RANDBETWEEN(Table1[[#This Row],[Minimum Demand]]-10, Table1[[#This Row],[Maximum Demand]]+10)</f>
        <v>93</v>
      </c>
      <c r="H1418">
        <f>VLOOKUP(IFERROR(VALUE(LEFT(C1418, SEARCH(" ", C1418)-1)), 0),Database!$H$2:$I$22, 2, FALSE)</f>
        <v>50</v>
      </c>
      <c r="I1418">
        <f>VLOOKUP(IFERROR(VALUE(LEFT(C1418, SEARCH(" ", C1418)-1)), 0),Database!$K$2:$L$22, 2, FALSE)</f>
        <v>105</v>
      </c>
      <c r="J141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418">
        <f t="shared" ca="1" si="22"/>
        <v>34</v>
      </c>
    </row>
    <row r="1419" spans="1:11" x14ac:dyDescent="0.3">
      <c r="A1419" t="s">
        <v>410</v>
      </c>
      <c r="B1419" t="s">
        <v>460</v>
      </c>
      <c r="C1419" t="str">
        <f>VLOOKUP(A1419, Database!$A$2:$B$459, 2, FALSE)</f>
        <v>10 Days / 9 Nights</v>
      </c>
      <c r="D1419" s="8">
        <f>VLOOKUP(A1419, Database!$A$2:$C$459, 3, FALSE)</f>
        <v>1230</v>
      </c>
      <c r="E1419" s="8">
        <f>Table1[[#This Row],[Price]]*0.75-Table1[[#This Row],[Cost per unit of resources]]</f>
        <v>892.5</v>
      </c>
      <c r="F1419" s="8">
        <f>VLOOKUP(IFERROR(VALUE(LEFT(C1419, SEARCH(" ", C1419)-1)), 0),Database!$E$2:$F$22, 2, FALSE)</f>
        <v>30</v>
      </c>
      <c r="G1419">
        <f ca="1">RANDBETWEEN(Table1[[#This Row],[Minimum Demand]]-10, Table1[[#This Row],[Maximum Demand]]+10)</f>
        <v>50</v>
      </c>
      <c r="H1419">
        <f>VLOOKUP(IFERROR(VALUE(LEFT(C1419, SEARCH(" ", C1419)-1)), 0),Database!$H$2:$I$22, 2, FALSE)</f>
        <v>33</v>
      </c>
      <c r="I1419">
        <f>VLOOKUP(IFERROR(VALUE(LEFT(C1419, SEARCH(" ", C1419)-1)), 0),Database!$K$2:$L$22, 2, FALSE)</f>
        <v>85</v>
      </c>
      <c r="J141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419">
        <f t="shared" ca="1" si="22"/>
        <v>20</v>
      </c>
    </row>
    <row r="1420" spans="1:11" x14ac:dyDescent="0.3">
      <c r="A1420" t="s">
        <v>410</v>
      </c>
      <c r="B1420" t="s">
        <v>461</v>
      </c>
      <c r="C1420" t="str">
        <f>VLOOKUP(A1420, Database!$A$2:$B$459, 2, FALSE)</f>
        <v>10 Days / 9 Nights</v>
      </c>
      <c r="D1420" s="8">
        <f>VLOOKUP(A1420, Database!$A$2:$C$459, 3, FALSE)</f>
        <v>1230</v>
      </c>
      <c r="E1420" s="8">
        <f>Table1[[#This Row],[Price]]*0.75-Table1[[#This Row],[Cost per unit of resources]]</f>
        <v>892.5</v>
      </c>
      <c r="F1420" s="8">
        <f>VLOOKUP(IFERROR(VALUE(LEFT(C1420, SEARCH(" ", C1420)-1)), 0),Database!$E$2:$F$22, 2, FALSE)</f>
        <v>30</v>
      </c>
      <c r="G1420">
        <f ca="1">RANDBETWEEN(Table1[[#This Row],[Minimum Demand]]-10, Table1[[#This Row],[Maximum Demand]]+10)</f>
        <v>73</v>
      </c>
      <c r="H1420">
        <f>VLOOKUP(IFERROR(VALUE(LEFT(C1420, SEARCH(" ", C1420)-1)), 0),Database!$H$2:$I$22, 2, FALSE)</f>
        <v>33</v>
      </c>
      <c r="I1420">
        <f>VLOOKUP(IFERROR(VALUE(LEFT(C1420, SEARCH(" ", C1420)-1)), 0),Database!$K$2:$L$22, 2, FALSE)</f>
        <v>85</v>
      </c>
      <c r="J142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420">
        <f t="shared" ca="1" si="22"/>
        <v>20</v>
      </c>
    </row>
    <row r="1421" spans="1:11" x14ac:dyDescent="0.3">
      <c r="A1421" t="s">
        <v>410</v>
      </c>
      <c r="B1421" t="s">
        <v>462</v>
      </c>
      <c r="C1421" t="str">
        <f>VLOOKUP(A1421, Database!$A$2:$B$459, 2, FALSE)</f>
        <v>10 Days / 9 Nights</v>
      </c>
      <c r="D1421" s="8">
        <f>VLOOKUP(A1421, Database!$A$2:$C$459, 3, FALSE)</f>
        <v>1230</v>
      </c>
      <c r="E1421" s="8">
        <f>Table1[[#This Row],[Price]]*0.75-Table1[[#This Row],[Cost per unit of resources]]</f>
        <v>892.5</v>
      </c>
      <c r="F1421" s="8">
        <f>VLOOKUP(IFERROR(VALUE(LEFT(C1421, SEARCH(" ", C1421)-1)), 0),Database!$E$2:$F$22, 2, FALSE)</f>
        <v>30</v>
      </c>
      <c r="G1421">
        <f ca="1">RANDBETWEEN(Table1[[#This Row],[Minimum Demand]]-10, Table1[[#This Row],[Maximum Demand]]+10)</f>
        <v>86</v>
      </c>
      <c r="H1421">
        <f>VLOOKUP(IFERROR(VALUE(LEFT(C1421, SEARCH(" ", C1421)-1)), 0),Database!$H$2:$I$22, 2, FALSE)</f>
        <v>33</v>
      </c>
      <c r="I1421">
        <f>VLOOKUP(IFERROR(VALUE(LEFT(C1421, SEARCH(" ", C1421)-1)), 0),Database!$K$2:$L$22, 2, FALSE)</f>
        <v>85</v>
      </c>
      <c r="J142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421">
        <f t="shared" ca="1" si="22"/>
        <v>21</v>
      </c>
    </row>
    <row r="1422" spans="1:11" x14ac:dyDescent="0.3">
      <c r="A1422" t="s">
        <v>410</v>
      </c>
      <c r="B1422" t="s">
        <v>463</v>
      </c>
      <c r="C1422" t="str">
        <f>VLOOKUP(A1422, Database!$A$2:$B$459, 2, FALSE)</f>
        <v>10 Days / 9 Nights</v>
      </c>
      <c r="D1422" s="8">
        <f>VLOOKUP(A1422, Database!$A$2:$C$459, 3, FALSE)</f>
        <v>1230</v>
      </c>
      <c r="E1422" s="8">
        <f>Table1[[#This Row],[Price]]*0.75-Table1[[#This Row],[Cost per unit of resources]]</f>
        <v>892.5</v>
      </c>
      <c r="F1422" s="8">
        <f>VLOOKUP(IFERROR(VALUE(LEFT(C1422, SEARCH(" ", C1422)-1)), 0),Database!$E$2:$F$22, 2, FALSE)</f>
        <v>30</v>
      </c>
      <c r="G1422">
        <f ca="1">RANDBETWEEN(Table1[[#This Row],[Minimum Demand]]-10, Table1[[#This Row],[Maximum Demand]]+10)</f>
        <v>62</v>
      </c>
      <c r="H1422">
        <f>VLOOKUP(IFERROR(VALUE(LEFT(C1422, SEARCH(" ", C1422)-1)), 0),Database!$H$2:$I$22, 2, FALSE)</f>
        <v>33</v>
      </c>
      <c r="I1422">
        <f>VLOOKUP(IFERROR(VALUE(LEFT(C1422, SEARCH(" ", C1422)-1)), 0),Database!$K$2:$L$22, 2, FALSE)</f>
        <v>85</v>
      </c>
      <c r="J142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422">
        <f t="shared" ca="1" si="22"/>
        <v>39</v>
      </c>
    </row>
    <row r="1423" spans="1:11" x14ac:dyDescent="0.3">
      <c r="A1423" t="s">
        <v>411</v>
      </c>
      <c r="B1423" t="s">
        <v>460</v>
      </c>
      <c r="C1423" t="str">
        <f>VLOOKUP(A1423, Database!$A$2:$B$459, 2, FALSE)</f>
        <v>11 Days / 10 Nights</v>
      </c>
      <c r="D1423" s="8">
        <f>VLOOKUP(A1423, Database!$A$2:$C$459, 3, FALSE)</f>
        <v>1640</v>
      </c>
      <c r="E1423" s="8">
        <f>Table1[[#This Row],[Price]]*0.75-Table1[[#This Row],[Cost per unit of resources]]</f>
        <v>1200</v>
      </c>
      <c r="F1423" s="8">
        <f>VLOOKUP(IFERROR(VALUE(LEFT(C1423, SEARCH(" ", C1423)-1)), 0),Database!$E$2:$F$22, 2, FALSE)</f>
        <v>30</v>
      </c>
      <c r="G1423">
        <f ca="1">RANDBETWEEN(Table1[[#This Row],[Minimum Demand]]-10, Table1[[#This Row],[Maximum Demand]]+10)</f>
        <v>53</v>
      </c>
      <c r="H1423">
        <f>VLOOKUP(IFERROR(VALUE(LEFT(C1423, SEARCH(" ", C1423)-1)), 0),Database!$H$2:$I$22, 2, FALSE)</f>
        <v>33</v>
      </c>
      <c r="I1423">
        <f>VLOOKUP(IFERROR(VALUE(LEFT(C1423, SEARCH(" ", C1423)-1)), 0),Database!$K$2:$L$22, 2, FALSE)</f>
        <v>85</v>
      </c>
      <c r="J142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423">
        <f t="shared" ca="1" si="22"/>
        <v>27</v>
      </c>
    </row>
    <row r="1424" spans="1:11" x14ac:dyDescent="0.3">
      <c r="A1424" t="s">
        <v>411</v>
      </c>
      <c r="B1424" t="s">
        <v>461</v>
      </c>
      <c r="C1424" t="str">
        <f>VLOOKUP(A1424, Database!$A$2:$B$459, 2, FALSE)</f>
        <v>11 Days / 10 Nights</v>
      </c>
      <c r="D1424" s="8">
        <f>VLOOKUP(A1424, Database!$A$2:$C$459, 3, FALSE)</f>
        <v>1640</v>
      </c>
      <c r="E1424" s="8">
        <f>Table1[[#This Row],[Price]]*0.75-Table1[[#This Row],[Cost per unit of resources]]</f>
        <v>1200</v>
      </c>
      <c r="F1424" s="8">
        <f>VLOOKUP(IFERROR(VALUE(LEFT(C1424, SEARCH(" ", C1424)-1)), 0),Database!$E$2:$F$22, 2, FALSE)</f>
        <v>30</v>
      </c>
      <c r="G1424">
        <f ca="1">RANDBETWEEN(Table1[[#This Row],[Minimum Demand]]-10, Table1[[#This Row],[Maximum Demand]]+10)</f>
        <v>66</v>
      </c>
      <c r="H1424">
        <f>VLOOKUP(IFERROR(VALUE(LEFT(C1424, SEARCH(" ", C1424)-1)), 0),Database!$H$2:$I$22, 2, FALSE)</f>
        <v>33</v>
      </c>
      <c r="I1424">
        <f>VLOOKUP(IFERROR(VALUE(LEFT(C1424, SEARCH(" ", C1424)-1)), 0),Database!$K$2:$L$22, 2, FALSE)</f>
        <v>85</v>
      </c>
      <c r="J142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424">
        <f t="shared" ca="1" si="22"/>
        <v>27</v>
      </c>
    </row>
    <row r="1425" spans="1:11" x14ac:dyDescent="0.3">
      <c r="A1425" t="s">
        <v>411</v>
      </c>
      <c r="B1425" t="s">
        <v>462</v>
      </c>
      <c r="C1425" t="str">
        <f>VLOOKUP(A1425, Database!$A$2:$B$459, 2, FALSE)</f>
        <v>11 Days / 10 Nights</v>
      </c>
      <c r="D1425" s="8">
        <f>VLOOKUP(A1425, Database!$A$2:$C$459, 3, FALSE)</f>
        <v>1640</v>
      </c>
      <c r="E1425" s="8">
        <f>Table1[[#This Row],[Price]]*0.75-Table1[[#This Row],[Cost per unit of resources]]</f>
        <v>1200</v>
      </c>
      <c r="F1425" s="8">
        <f>VLOOKUP(IFERROR(VALUE(LEFT(C1425, SEARCH(" ", C1425)-1)), 0),Database!$E$2:$F$22, 2, FALSE)</f>
        <v>30</v>
      </c>
      <c r="G1425">
        <f ca="1">RANDBETWEEN(Table1[[#This Row],[Minimum Demand]]-10, Table1[[#This Row],[Maximum Demand]]+10)</f>
        <v>87</v>
      </c>
      <c r="H1425">
        <f>VLOOKUP(IFERROR(VALUE(LEFT(C1425, SEARCH(" ", C1425)-1)), 0),Database!$H$2:$I$22, 2, FALSE)</f>
        <v>33</v>
      </c>
      <c r="I1425">
        <f>VLOOKUP(IFERROR(VALUE(LEFT(C1425, SEARCH(" ", C1425)-1)), 0),Database!$K$2:$L$22, 2, FALSE)</f>
        <v>85</v>
      </c>
      <c r="J142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425">
        <f t="shared" ca="1" si="22"/>
        <v>38</v>
      </c>
    </row>
    <row r="1426" spans="1:11" x14ac:dyDescent="0.3">
      <c r="A1426" t="s">
        <v>411</v>
      </c>
      <c r="B1426" t="s">
        <v>463</v>
      </c>
      <c r="C1426" t="str">
        <f>VLOOKUP(A1426, Database!$A$2:$B$459, 2, FALSE)</f>
        <v>11 Days / 10 Nights</v>
      </c>
      <c r="D1426" s="8">
        <f>VLOOKUP(A1426, Database!$A$2:$C$459, 3, FALSE)</f>
        <v>1640</v>
      </c>
      <c r="E1426" s="8">
        <f>Table1[[#This Row],[Price]]*0.75-Table1[[#This Row],[Cost per unit of resources]]</f>
        <v>1200</v>
      </c>
      <c r="F1426" s="8">
        <f>VLOOKUP(IFERROR(VALUE(LEFT(C1426, SEARCH(" ", C1426)-1)), 0),Database!$E$2:$F$22, 2, FALSE)</f>
        <v>30</v>
      </c>
      <c r="G1426">
        <f ca="1">RANDBETWEEN(Table1[[#This Row],[Minimum Demand]]-10, Table1[[#This Row],[Maximum Demand]]+10)</f>
        <v>72</v>
      </c>
      <c r="H1426">
        <f>VLOOKUP(IFERROR(VALUE(LEFT(C1426, SEARCH(" ", C1426)-1)), 0),Database!$H$2:$I$22, 2, FALSE)</f>
        <v>33</v>
      </c>
      <c r="I1426">
        <f>VLOOKUP(IFERROR(VALUE(LEFT(C1426, SEARCH(" ", C1426)-1)), 0),Database!$K$2:$L$22, 2, FALSE)</f>
        <v>85</v>
      </c>
      <c r="J142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426">
        <f t="shared" ca="1" si="22"/>
        <v>24</v>
      </c>
    </row>
    <row r="1427" spans="1:11" x14ac:dyDescent="0.3">
      <c r="A1427" t="s">
        <v>412</v>
      </c>
      <c r="B1427" t="s">
        <v>460</v>
      </c>
      <c r="C1427" t="str">
        <f>VLOOKUP(A1427, Database!$A$2:$B$459, 2, FALSE)</f>
        <v>12 Days / 11 Nights</v>
      </c>
      <c r="D1427" s="8">
        <f>VLOOKUP(A1427, Database!$A$2:$C$459, 3, FALSE)</f>
        <v>1680</v>
      </c>
      <c r="E1427" s="8">
        <f>Table1[[#This Row],[Price]]*0.75-Table1[[#This Row],[Cost per unit of resources]]</f>
        <v>1220</v>
      </c>
      <c r="F1427" s="8">
        <f>VLOOKUP(IFERROR(VALUE(LEFT(C1427, SEARCH(" ", C1427)-1)), 0),Database!$E$2:$F$22, 2, FALSE)</f>
        <v>40</v>
      </c>
      <c r="G1427">
        <f ca="1">RANDBETWEEN(Table1[[#This Row],[Minimum Demand]]-10, Table1[[#This Row],[Maximum Demand]]+10)</f>
        <v>36</v>
      </c>
      <c r="H1427">
        <f>VLOOKUP(IFERROR(VALUE(LEFT(C1427, SEARCH(" ", C1427)-1)), 0),Database!$H$2:$I$22, 2, FALSE)</f>
        <v>28</v>
      </c>
      <c r="I1427">
        <f>VLOOKUP(IFERROR(VALUE(LEFT(C1427, SEARCH(" ", C1427)-1)), 0),Database!$K$2:$L$22, 2, FALSE)</f>
        <v>55</v>
      </c>
      <c r="J142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427">
        <f t="shared" ca="1" si="22"/>
        <v>20</v>
      </c>
    </row>
    <row r="1428" spans="1:11" x14ac:dyDescent="0.3">
      <c r="A1428" t="s">
        <v>412</v>
      </c>
      <c r="B1428" t="s">
        <v>461</v>
      </c>
      <c r="C1428" t="str">
        <f>VLOOKUP(A1428, Database!$A$2:$B$459, 2, FALSE)</f>
        <v>12 Days / 11 Nights</v>
      </c>
      <c r="D1428" s="8">
        <f>VLOOKUP(A1428, Database!$A$2:$C$459, 3, FALSE)</f>
        <v>1680</v>
      </c>
      <c r="E1428" s="8">
        <f>Table1[[#This Row],[Price]]*0.75-Table1[[#This Row],[Cost per unit of resources]]</f>
        <v>1220</v>
      </c>
      <c r="F1428" s="8">
        <f>VLOOKUP(IFERROR(VALUE(LEFT(C1428, SEARCH(" ", C1428)-1)), 0),Database!$E$2:$F$22, 2, FALSE)</f>
        <v>40</v>
      </c>
      <c r="G1428">
        <f ca="1">RANDBETWEEN(Table1[[#This Row],[Minimum Demand]]-10, Table1[[#This Row],[Maximum Demand]]+10)</f>
        <v>25</v>
      </c>
      <c r="H1428">
        <f>VLOOKUP(IFERROR(VALUE(LEFT(C1428, SEARCH(" ", C1428)-1)), 0),Database!$H$2:$I$22, 2, FALSE)</f>
        <v>28</v>
      </c>
      <c r="I1428">
        <f>VLOOKUP(IFERROR(VALUE(LEFT(C1428, SEARCH(" ", C1428)-1)), 0),Database!$K$2:$L$22, 2, FALSE)</f>
        <v>55</v>
      </c>
      <c r="J142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428">
        <f t="shared" ca="1" si="22"/>
        <v>36</v>
      </c>
    </row>
    <row r="1429" spans="1:11" x14ac:dyDescent="0.3">
      <c r="A1429" t="s">
        <v>412</v>
      </c>
      <c r="B1429" t="s">
        <v>462</v>
      </c>
      <c r="C1429" t="str">
        <f>VLOOKUP(A1429, Database!$A$2:$B$459, 2, FALSE)</f>
        <v>12 Days / 11 Nights</v>
      </c>
      <c r="D1429" s="8">
        <f>VLOOKUP(A1429, Database!$A$2:$C$459, 3, FALSE)</f>
        <v>1680</v>
      </c>
      <c r="E1429" s="8">
        <f>Table1[[#This Row],[Price]]*0.75-Table1[[#This Row],[Cost per unit of resources]]</f>
        <v>1220</v>
      </c>
      <c r="F1429" s="8">
        <f>VLOOKUP(IFERROR(VALUE(LEFT(C1429, SEARCH(" ", C1429)-1)), 0),Database!$E$2:$F$22, 2, FALSE)</f>
        <v>40</v>
      </c>
      <c r="G1429">
        <f ca="1">RANDBETWEEN(Table1[[#This Row],[Minimum Demand]]-10, Table1[[#This Row],[Maximum Demand]]+10)</f>
        <v>41</v>
      </c>
      <c r="H1429">
        <f>VLOOKUP(IFERROR(VALUE(LEFT(C1429, SEARCH(" ", C1429)-1)), 0),Database!$H$2:$I$22, 2, FALSE)</f>
        <v>28</v>
      </c>
      <c r="I1429">
        <f>VLOOKUP(IFERROR(VALUE(LEFT(C1429, SEARCH(" ", C1429)-1)), 0),Database!$K$2:$L$22, 2, FALSE)</f>
        <v>55</v>
      </c>
      <c r="J142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429">
        <f t="shared" ca="1" si="22"/>
        <v>22</v>
      </c>
    </row>
    <row r="1430" spans="1:11" x14ac:dyDescent="0.3">
      <c r="A1430" t="s">
        <v>412</v>
      </c>
      <c r="B1430" t="s">
        <v>463</v>
      </c>
      <c r="C1430" t="str">
        <f>VLOOKUP(A1430, Database!$A$2:$B$459, 2, FALSE)</f>
        <v>12 Days / 11 Nights</v>
      </c>
      <c r="D1430" s="8">
        <f>VLOOKUP(A1430, Database!$A$2:$C$459, 3, FALSE)</f>
        <v>1680</v>
      </c>
      <c r="E1430" s="8">
        <f>Table1[[#This Row],[Price]]*0.75-Table1[[#This Row],[Cost per unit of resources]]</f>
        <v>1220</v>
      </c>
      <c r="F1430" s="8">
        <f>VLOOKUP(IFERROR(VALUE(LEFT(C1430, SEARCH(" ", C1430)-1)), 0),Database!$E$2:$F$22, 2, FALSE)</f>
        <v>40</v>
      </c>
      <c r="G1430">
        <f ca="1">RANDBETWEEN(Table1[[#This Row],[Minimum Demand]]-10, Table1[[#This Row],[Maximum Demand]]+10)</f>
        <v>20</v>
      </c>
      <c r="H1430">
        <f>VLOOKUP(IFERROR(VALUE(LEFT(C1430, SEARCH(" ", C1430)-1)), 0),Database!$H$2:$I$22, 2, FALSE)</f>
        <v>28</v>
      </c>
      <c r="I1430">
        <f>VLOOKUP(IFERROR(VALUE(LEFT(C1430, SEARCH(" ", C1430)-1)), 0),Database!$K$2:$L$22, 2, FALSE)</f>
        <v>55</v>
      </c>
      <c r="J143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430">
        <f t="shared" ca="1" si="22"/>
        <v>35</v>
      </c>
    </row>
    <row r="1431" spans="1:11" x14ac:dyDescent="0.3">
      <c r="A1431" t="s">
        <v>413</v>
      </c>
      <c r="B1431" t="s">
        <v>460</v>
      </c>
      <c r="C1431" t="str">
        <f>VLOOKUP(A1431, Database!$A$2:$B$459, 2, FALSE)</f>
        <v>4 Days / 3 Nights</v>
      </c>
      <c r="D1431" s="8">
        <f>VLOOKUP(A1431, Database!$A$2:$C$459, 3, FALSE)</f>
        <v>450</v>
      </c>
      <c r="E1431" s="8">
        <f>Table1[[#This Row],[Price]]*0.75-Table1[[#This Row],[Cost per unit of resources]]</f>
        <v>327.5</v>
      </c>
      <c r="F1431" s="8">
        <f>VLOOKUP(IFERROR(VALUE(LEFT(C1431, SEARCH(" ", C1431)-1)), 0),Database!$E$2:$F$22, 2, FALSE)</f>
        <v>10</v>
      </c>
      <c r="G1431">
        <f ca="1">RANDBETWEEN(Table1[[#This Row],[Minimum Demand]]-10, Table1[[#This Row],[Maximum Demand]]+10)</f>
        <v>41</v>
      </c>
      <c r="H1431">
        <f>VLOOKUP(IFERROR(VALUE(LEFT(C1431, SEARCH(" ", C1431)-1)), 0),Database!$H$2:$I$22, 2, FALSE)</f>
        <v>50</v>
      </c>
      <c r="I1431">
        <f>VLOOKUP(IFERROR(VALUE(LEFT(C1431, SEARCH(" ", C1431)-1)), 0),Database!$K$2:$L$22, 2, FALSE)</f>
        <v>105</v>
      </c>
      <c r="J143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431">
        <f t="shared" ca="1" si="22"/>
        <v>31</v>
      </c>
    </row>
    <row r="1432" spans="1:11" x14ac:dyDescent="0.3">
      <c r="A1432" t="s">
        <v>413</v>
      </c>
      <c r="B1432" t="s">
        <v>461</v>
      </c>
      <c r="C1432" t="str">
        <f>VLOOKUP(A1432, Database!$A$2:$B$459, 2, FALSE)</f>
        <v>4 Days / 3 Nights</v>
      </c>
      <c r="D1432" s="8">
        <f>VLOOKUP(A1432, Database!$A$2:$C$459, 3, FALSE)</f>
        <v>450</v>
      </c>
      <c r="E1432" s="8">
        <f>Table1[[#This Row],[Price]]*0.75-Table1[[#This Row],[Cost per unit of resources]]</f>
        <v>327.5</v>
      </c>
      <c r="F1432" s="8">
        <f>VLOOKUP(IFERROR(VALUE(LEFT(C1432, SEARCH(" ", C1432)-1)), 0),Database!$E$2:$F$22, 2, FALSE)</f>
        <v>10</v>
      </c>
      <c r="G1432">
        <f ca="1">RANDBETWEEN(Table1[[#This Row],[Minimum Demand]]-10, Table1[[#This Row],[Maximum Demand]]+10)</f>
        <v>41</v>
      </c>
      <c r="H1432">
        <f>VLOOKUP(IFERROR(VALUE(LEFT(C1432, SEARCH(" ", C1432)-1)), 0),Database!$H$2:$I$22, 2, FALSE)</f>
        <v>50</v>
      </c>
      <c r="I1432">
        <f>VLOOKUP(IFERROR(VALUE(LEFT(C1432, SEARCH(" ", C1432)-1)), 0),Database!$K$2:$L$22, 2, FALSE)</f>
        <v>105</v>
      </c>
      <c r="J143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432">
        <f t="shared" ca="1" si="22"/>
        <v>39</v>
      </c>
    </row>
    <row r="1433" spans="1:11" x14ac:dyDescent="0.3">
      <c r="A1433" t="s">
        <v>413</v>
      </c>
      <c r="B1433" t="s">
        <v>462</v>
      </c>
      <c r="C1433" t="str">
        <f>VLOOKUP(A1433, Database!$A$2:$B$459, 2, FALSE)</f>
        <v>4 Days / 3 Nights</v>
      </c>
      <c r="D1433" s="8">
        <f>VLOOKUP(A1433, Database!$A$2:$C$459, 3, FALSE)</f>
        <v>450</v>
      </c>
      <c r="E1433" s="8">
        <f>Table1[[#This Row],[Price]]*0.75-Table1[[#This Row],[Cost per unit of resources]]</f>
        <v>327.5</v>
      </c>
      <c r="F1433" s="8">
        <f>VLOOKUP(IFERROR(VALUE(LEFT(C1433, SEARCH(" ", C1433)-1)), 0),Database!$E$2:$F$22, 2, FALSE)</f>
        <v>10</v>
      </c>
      <c r="G1433">
        <f ca="1">RANDBETWEEN(Table1[[#This Row],[Minimum Demand]]-10, Table1[[#This Row],[Maximum Demand]]+10)</f>
        <v>90</v>
      </c>
      <c r="H1433">
        <f>VLOOKUP(IFERROR(VALUE(LEFT(C1433, SEARCH(" ", C1433)-1)), 0),Database!$H$2:$I$22, 2, FALSE)</f>
        <v>50</v>
      </c>
      <c r="I1433">
        <f>VLOOKUP(IFERROR(VALUE(LEFT(C1433, SEARCH(" ", C1433)-1)), 0),Database!$K$2:$L$22, 2, FALSE)</f>
        <v>105</v>
      </c>
      <c r="J143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433">
        <f t="shared" ca="1" si="22"/>
        <v>40</v>
      </c>
    </row>
    <row r="1434" spans="1:11" x14ac:dyDescent="0.3">
      <c r="A1434" t="s">
        <v>413</v>
      </c>
      <c r="B1434" t="s">
        <v>463</v>
      </c>
      <c r="C1434" t="str">
        <f>VLOOKUP(A1434, Database!$A$2:$B$459, 2, FALSE)</f>
        <v>4 Days / 3 Nights</v>
      </c>
      <c r="D1434" s="8">
        <f>VLOOKUP(A1434, Database!$A$2:$C$459, 3, FALSE)</f>
        <v>450</v>
      </c>
      <c r="E1434" s="8">
        <f>Table1[[#This Row],[Price]]*0.75-Table1[[#This Row],[Cost per unit of resources]]</f>
        <v>327.5</v>
      </c>
      <c r="F1434" s="8">
        <f>VLOOKUP(IFERROR(VALUE(LEFT(C1434, SEARCH(" ", C1434)-1)), 0),Database!$E$2:$F$22, 2, FALSE)</f>
        <v>10</v>
      </c>
      <c r="G1434">
        <f ca="1">RANDBETWEEN(Table1[[#This Row],[Minimum Demand]]-10, Table1[[#This Row],[Maximum Demand]]+10)</f>
        <v>59</v>
      </c>
      <c r="H1434">
        <f>VLOOKUP(IFERROR(VALUE(LEFT(C1434, SEARCH(" ", C1434)-1)), 0),Database!$H$2:$I$22, 2, FALSE)</f>
        <v>50</v>
      </c>
      <c r="I1434">
        <f>VLOOKUP(IFERROR(VALUE(LEFT(C1434, SEARCH(" ", C1434)-1)), 0),Database!$K$2:$L$22, 2, FALSE)</f>
        <v>105</v>
      </c>
      <c r="J143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1434">
        <f t="shared" ca="1" si="22"/>
        <v>23</v>
      </c>
    </row>
    <row r="1435" spans="1:11" x14ac:dyDescent="0.3">
      <c r="A1435" t="s">
        <v>414</v>
      </c>
      <c r="B1435" t="s">
        <v>460</v>
      </c>
      <c r="C1435" t="str">
        <f>VLOOKUP(A1435, Database!$A$2:$B$459, 2, FALSE)</f>
        <v>4 Days / 3 Nights</v>
      </c>
      <c r="D1435" s="8">
        <f>VLOOKUP(A1435, Database!$A$2:$C$459, 3, FALSE)</f>
        <v>550</v>
      </c>
      <c r="E1435" s="8">
        <f>Table1[[#This Row],[Price]]*0.75-Table1[[#This Row],[Cost per unit of resources]]</f>
        <v>402.5</v>
      </c>
      <c r="F1435" s="8">
        <f>VLOOKUP(IFERROR(VALUE(LEFT(C1435, SEARCH(" ", C1435)-1)), 0),Database!$E$2:$F$22, 2, FALSE)</f>
        <v>10</v>
      </c>
      <c r="G1435">
        <f ca="1">RANDBETWEEN(Table1[[#This Row],[Minimum Demand]]-10, Table1[[#This Row],[Maximum Demand]]+10)</f>
        <v>62</v>
      </c>
      <c r="H1435">
        <f>VLOOKUP(IFERROR(VALUE(LEFT(C1435, SEARCH(" ", C1435)-1)), 0),Database!$H$2:$I$22, 2, FALSE)</f>
        <v>50</v>
      </c>
      <c r="I1435">
        <f>VLOOKUP(IFERROR(VALUE(LEFT(C1435, SEARCH(" ", C1435)-1)), 0),Database!$K$2:$L$22, 2, FALSE)</f>
        <v>105</v>
      </c>
      <c r="J143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435">
        <f t="shared" ca="1" si="22"/>
        <v>26</v>
      </c>
    </row>
    <row r="1436" spans="1:11" x14ac:dyDescent="0.3">
      <c r="A1436" t="s">
        <v>414</v>
      </c>
      <c r="B1436" t="s">
        <v>461</v>
      </c>
      <c r="C1436" t="str">
        <f>VLOOKUP(A1436, Database!$A$2:$B$459, 2, FALSE)</f>
        <v>4 Days / 3 Nights</v>
      </c>
      <c r="D1436" s="8">
        <f>VLOOKUP(A1436, Database!$A$2:$C$459, 3, FALSE)</f>
        <v>550</v>
      </c>
      <c r="E1436" s="8">
        <f>Table1[[#This Row],[Price]]*0.75-Table1[[#This Row],[Cost per unit of resources]]</f>
        <v>402.5</v>
      </c>
      <c r="F1436" s="8">
        <f>VLOOKUP(IFERROR(VALUE(LEFT(C1436, SEARCH(" ", C1436)-1)), 0),Database!$E$2:$F$22, 2, FALSE)</f>
        <v>10</v>
      </c>
      <c r="G1436">
        <f ca="1">RANDBETWEEN(Table1[[#This Row],[Minimum Demand]]-10, Table1[[#This Row],[Maximum Demand]]+10)</f>
        <v>76</v>
      </c>
      <c r="H1436">
        <f>VLOOKUP(IFERROR(VALUE(LEFT(C1436, SEARCH(" ", C1436)-1)), 0),Database!$H$2:$I$22, 2, FALSE)</f>
        <v>50</v>
      </c>
      <c r="I1436">
        <f>VLOOKUP(IFERROR(VALUE(LEFT(C1436, SEARCH(" ", C1436)-1)), 0),Database!$K$2:$L$22, 2, FALSE)</f>
        <v>105</v>
      </c>
      <c r="J143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436">
        <f t="shared" ca="1" si="22"/>
        <v>27</v>
      </c>
    </row>
    <row r="1437" spans="1:11" x14ac:dyDescent="0.3">
      <c r="A1437" t="s">
        <v>414</v>
      </c>
      <c r="B1437" t="s">
        <v>462</v>
      </c>
      <c r="C1437" t="str">
        <f>VLOOKUP(A1437, Database!$A$2:$B$459, 2, FALSE)</f>
        <v>4 Days / 3 Nights</v>
      </c>
      <c r="D1437" s="8">
        <f>VLOOKUP(A1437, Database!$A$2:$C$459, 3, FALSE)</f>
        <v>550</v>
      </c>
      <c r="E1437" s="8">
        <f>Table1[[#This Row],[Price]]*0.75-Table1[[#This Row],[Cost per unit of resources]]</f>
        <v>402.5</v>
      </c>
      <c r="F1437" s="8">
        <f>VLOOKUP(IFERROR(VALUE(LEFT(C1437, SEARCH(" ", C1437)-1)), 0),Database!$E$2:$F$22, 2, FALSE)</f>
        <v>10</v>
      </c>
      <c r="G1437">
        <f ca="1">RANDBETWEEN(Table1[[#This Row],[Minimum Demand]]-10, Table1[[#This Row],[Maximum Demand]]+10)</f>
        <v>55</v>
      </c>
      <c r="H1437">
        <f>VLOOKUP(IFERROR(VALUE(LEFT(C1437, SEARCH(" ", C1437)-1)), 0),Database!$H$2:$I$22, 2, FALSE)</f>
        <v>50</v>
      </c>
      <c r="I1437">
        <f>VLOOKUP(IFERROR(VALUE(LEFT(C1437, SEARCH(" ", C1437)-1)), 0),Database!$K$2:$L$22, 2, FALSE)</f>
        <v>105</v>
      </c>
      <c r="J143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1437">
        <f t="shared" ca="1" si="22"/>
        <v>29</v>
      </c>
    </row>
    <row r="1438" spans="1:11" x14ac:dyDescent="0.3">
      <c r="A1438" t="s">
        <v>414</v>
      </c>
      <c r="B1438" t="s">
        <v>463</v>
      </c>
      <c r="C1438" t="str">
        <f>VLOOKUP(A1438, Database!$A$2:$B$459, 2, FALSE)</f>
        <v>4 Days / 3 Nights</v>
      </c>
      <c r="D1438" s="8">
        <f>VLOOKUP(A1438, Database!$A$2:$C$459, 3, FALSE)</f>
        <v>550</v>
      </c>
      <c r="E1438" s="8">
        <f>Table1[[#This Row],[Price]]*0.75-Table1[[#This Row],[Cost per unit of resources]]</f>
        <v>402.5</v>
      </c>
      <c r="F1438" s="8">
        <f>VLOOKUP(IFERROR(VALUE(LEFT(C1438, SEARCH(" ", C1438)-1)), 0),Database!$E$2:$F$22, 2, FALSE)</f>
        <v>10</v>
      </c>
      <c r="G1438">
        <f ca="1">RANDBETWEEN(Table1[[#This Row],[Minimum Demand]]-10, Table1[[#This Row],[Maximum Demand]]+10)</f>
        <v>86</v>
      </c>
      <c r="H1438">
        <f>VLOOKUP(IFERROR(VALUE(LEFT(C1438, SEARCH(" ", C1438)-1)), 0),Database!$H$2:$I$22, 2, FALSE)</f>
        <v>50</v>
      </c>
      <c r="I1438">
        <f>VLOOKUP(IFERROR(VALUE(LEFT(C1438, SEARCH(" ", C1438)-1)), 0),Database!$K$2:$L$22, 2, FALSE)</f>
        <v>105</v>
      </c>
      <c r="J143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438">
        <f t="shared" ca="1" si="22"/>
        <v>23</v>
      </c>
    </row>
    <row r="1439" spans="1:11" x14ac:dyDescent="0.3">
      <c r="A1439" t="s">
        <v>415</v>
      </c>
      <c r="B1439" t="s">
        <v>460</v>
      </c>
      <c r="C1439" t="str">
        <f>VLOOKUP(A1439, Database!$A$2:$B$459, 2, FALSE)</f>
        <v>5 Days / 4 Nights</v>
      </c>
      <c r="D1439" s="8">
        <f>VLOOKUP(A1439, Database!$A$2:$C$459, 3, FALSE)</f>
        <v>610</v>
      </c>
      <c r="E1439" s="8">
        <f>Table1[[#This Row],[Price]]*0.75-Table1[[#This Row],[Cost per unit of resources]]</f>
        <v>437.5</v>
      </c>
      <c r="F1439" s="8">
        <f>VLOOKUP(IFERROR(VALUE(LEFT(C1439, SEARCH(" ", C1439)-1)), 0),Database!$E$2:$F$22, 2, FALSE)</f>
        <v>20</v>
      </c>
      <c r="G1439">
        <f ca="1">RANDBETWEEN(Table1[[#This Row],[Minimum Demand]]-10, Table1[[#This Row],[Maximum Demand]]+10)</f>
        <v>94</v>
      </c>
      <c r="H1439">
        <f>VLOOKUP(IFERROR(VALUE(LEFT(C1439, SEARCH(" ", C1439)-1)), 0),Database!$H$2:$I$22, 2, FALSE)</f>
        <v>50</v>
      </c>
      <c r="I1439">
        <f>VLOOKUP(IFERROR(VALUE(LEFT(C1439, SEARCH(" ", C1439)-1)), 0),Database!$K$2:$L$22, 2, FALSE)</f>
        <v>105</v>
      </c>
      <c r="J143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439">
        <f t="shared" ca="1" si="22"/>
        <v>34</v>
      </c>
    </row>
    <row r="1440" spans="1:11" x14ac:dyDescent="0.3">
      <c r="A1440" t="s">
        <v>415</v>
      </c>
      <c r="B1440" t="s">
        <v>461</v>
      </c>
      <c r="C1440" t="str">
        <f>VLOOKUP(A1440, Database!$A$2:$B$459, 2, FALSE)</f>
        <v>5 Days / 4 Nights</v>
      </c>
      <c r="D1440" s="8">
        <f>VLOOKUP(A1440, Database!$A$2:$C$459, 3, FALSE)</f>
        <v>610</v>
      </c>
      <c r="E1440" s="8">
        <f>Table1[[#This Row],[Price]]*0.75-Table1[[#This Row],[Cost per unit of resources]]</f>
        <v>437.5</v>
      </c>
      <c r="F1440" s="8">
        <f>VLOOKUP(IFERROR(VALUE(LEFT(C1440, SEARCH(" ", C1440)-1)), 0),Database!$E$2:$F$22, 2, FALSE)</f>
        <v>20</v>
      </c>
      <c r="G1440">
        <f ca="1">RANDBETWEEN(Table1[[#This Row],[Minimum Demand]]-10, Table1[[#This Row],[Maximum Demand]]+10)</f>
        <v>75</v>
      </c>
      <c r="H1440">
        <f>VLOOKUP(IFERROR(VALUE(LEFT(C1440, SEARCH(" ", C1440)-1)), 0),Database!$H$2:$I$22, 2, FALSE)</f>
        <v>50</v>
      </c>
      <c r="I1440">
        <f>VLOOKUP(IFERROR(VALUE(LEFT(C1440, SEARCH(" ", C1440)-1)), 0),Database!$K$2:$L$22, 2, FALSE)</f>
        <v>105</v>
      </c>
      <c r="J144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440">
        <f t="shared" ca="1" si="22"/>
        <v>32</v>
      </c>
    </row>
    <row r="1441" spans="1:11" x14ac:dyDescent="0.3">
      <c r="A1441" t="s">
        <v>415</v>
      </c>
      <c r="B1441" t="s">
        <v>462</v>
      </c>
      <c r="C1441" t="str">
        <f>VLOOKUP(A1441, Database!$A$2:$B$459, 2, FALSE)</f>
        <v>5 Days / 4 Nights</v>
      </c>
      <c r="D1441" s="8">
        <f>VLOOKUP(A1441, Database!$A$2:$C$459, 3, FALSE)</f>
        <v>610</v>
      </c>
      <c r="E1441" s="8">
        <f>Table1[[#This Row],[Price]]*0.75-Table1[[#This Row],[Cost per unit of resources]]</f>
        <v>437.5</v>
      </c>
      <c r="F1441" s="8">
        <f>VLOOKUP(IFERROR(VALUE(LEFT(C1441, SEARCH(" ", C1441)-1)), 0),Database!$E$2:$F$22, 2, FALSE)</f>
        <v>20</v>
      </c>
      <c r="G1441">
        <f ca="1">RANDBETWEEN(Table1[[#This Row],[Minimum Demand]]-10, Table1[[#This Row],[Maximum Demand]]+10)</f>
        <v>72</v>
      </c>
      <c r="H1441">
        <f>VLOOKUP(IFERROR(VALUE(LEFT(C1441, SEARCH(" ", C1441)-1)), 0),Database!$H$2:$I$22, 2, FALSE)</f>
        <v>50</v>
      </c>
      <c r="I1441">
        <f>VLOOKUP(IFERROR(VALUE(LEFT(C1441, SEARCH(" ", C1441)-1)), 0),Database!$K$2:$L$22, 2, FALSE)</f>
        <v>105</v>
      </c>
      <c r="J144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441">
        <f t="shared" ca="1" si="22"/>
        <v>29</v>
      </c>
    </row>
    <row r="1442" spans="1:11" x14ac:dyDescent="0.3">
      <c r="A1442" t="s">
        <v>415</v>
      </c>
      <c r="B1442" t="s">
        <v>463</v>
      </c>
      <c r="C1442" t="str">
        <f>VLOOKUP(A1442, Database!$A$2:$B$459, 2, FALSE)</f>
        <v>5 Days / 4 Nights</v>
      </c>
      <c r="D1442" s="8">
        <f>VLOOKUP(A1442, Database!$A$2:$C$459, 3, FALSE)</f>
        <v>610</v>
      </c>
      <c r="E1442" s="8">
        <f>Table1[[#This Row],[Price]]*0.75-Table1[[#This Row],[Cost per unit of resources]]</f>
        <v>437.5</v>
      </c>
      <c r="F1442" s="8">
        <f>VLOOKUP(IFERROR(VALUE(LEFT(C1442, SEARCH(" ", C1442)-1)), 0),Database!$E$2:$F$22, 2, FALSE)</f>
        <v>20</v>
      </c>
      <c r="G1442">
        <f ca="1">RANDBETWEEN(Table1[[#This Row],[Minimum Demand]]-10, Table1[[#This Row],[Maximum Demand]]+10)</f>
        <v>73</v>
      </c>
      <c r="H1442">
        <f>VLOOKUP(IFERROR(VALUE(LEFT(C1442, SEARCH(" ", C1442)-1)), 0),Database!$H$2:$I$22, 2, FALSE)</f>
        <v>50</v>
      </c>
      <c r="I1442">
        <f>VLOOKUP(IFERROR(VALUE(LEFT(C1442, SEARCH(" ", C1442)-1)), 0),Database!$K$2:$L$22, 2, FALSE)</f>
        <v>105</v>
      </c>
      <c r="J144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442">
        <f t="shared" ca="1" si="22"/>
        <v>35</v>
      </c>
    </row>
    <row r="1443" spans="1:11" x14ac:dyDescent="0.3">
      <c r="A1443" t="s">
        <v>416</v>
      </c>
      <c r="B1443" t="s">
        <v>460</v>
      </c>
      <c r="C1443" t="str">
        <f>VLOOKUP(A1443, Database!$A$2:$B$459, 2, FALSE)</f>
        <v>5 Days / 4 Nights</v>
      </c>
      <c r="D1443" s="8">
        <f>VLOOKUP(A1443, Database!$A$2:$C$459, 3, FALSE)</f>
        <v>810</v>
      </c>
      <c r="E1443" s="8">
        <f>Table1[[#This Row],[Price]]*0.75-Table1[[#This Row],[Cost per unit of resources]]</f>
        <v>587.5</v>
      </c>
      <c r="F1443" s="8">
        <f>VLOOKUP(IFERROR(VALUE(LEFT(C1443, SEARCH(" ", C1443)-1)), 0),Database!$E$2:$F$22, 2, FALSE)</f>
        <v>20</v>
      </c>
      <c r="G1443">
        <f ca="1">RANDBETWEEN(Table1[[#This Row],[Minimum Demand]]-10, Table1[[#This Row],[Maximum Demand]]+10)</f>
        <v>71</v>
      </c>
      <c r="H1443">
        <f>VLOOKUP(IFERROR(VALUE(LEFT(C1443, SEARCH(" ", C1443)-1)), 0),Database!$H$2:$I$22, 2, FALSE)</f>
        <v>50</v>
      </c>
      <c r="I1443">
        <f>VLOOKUP(IFERROR(VALUE(LEFT(C1443, SEARCH(" ", C1443)-1)), 0),Database!$K$2:$L$22, 2, FALSE)</f>
        <v>105</v>
      </c>
      <c r="J144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443">
        <f t="shared" ca="1" si="22"/>
        <v>21</v>
      </c>
    </row>
    <row r="1444" spans="1:11" x14ac:dyDescent="0.3">
      <c r="A1444" t="s">
        <v>416</v>
      </c>
      <c r="B1444" t="s">
        <v>461</v>
      </c>
      <c r="C1444" t="str">
        <f>VLOOKUP(A1444, Database!$A$2:$B$459, 2, FALSE)</f>
        <v>5 Days / 4 Nights</v>
      </c>
      <c r="D1444" s="8">
        <f>VLOOKUP(A1444, Database!$A$2:$C$459, 3, FALSE)</f>
        <v>810</v>
      </c>
      <c r="E1444" s="8">
        <f>Table1[[#This Row],[Price]]*0.75-Table1[[#This Row],[Cost per unit of resources]]</f>
        <v>587.5</v>
      </c>
      <c r="F1444" s="8">
        <f>VLOOKUP(IFERROR(VALUE(LEFT(C1444, SEARCH(" ", C1444)-1)), 0),Database!$E$2:$F$22, 2, FALSE)</f>
        <v>20</v>
      </c>
      <c r="G1444">
        <f ca="1">RANDBETWEEN(Table1[[#This Row],[Minimum Demand]]-10, Table1[[#This Row],[Maximum Demand]]+10)</f>
        <v>102</v>
      </c>
      <c r="H1444">
        <f>VLOOKUP(IFERROR(VALUE(LEFT(C1444, SEARCH(" ", C1444)-1)), 0),Database!$H$2:$I$22, 2, FALSE)</f>
        <v>50</v>
      </c>
      <c r="I1444">
        <f>VLOOKUP(IFERROR(VALUE(LEFT(C1444, SEARCH(" ", C1444)-1)), 0),Database!$K$2:$L$22, 2, FALSE)</f>
        <v>105</v>
      </c>
      <c r="J144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32</v>
      </c>
      <c r="K1444">
        <f t="shared" ca="1" si="22"/>
        <v>40</v>
      </c>
    </row>
    <row r="1445" spans="1:11" x14ac:dyDescent="0.3">
      <c r="A1445" t="s">
        <v>416</v>
      </c>
      <c r="B1445" t="s">
        <v>462</v>
      </c>
      <c r="C1445" t="str">
        <f>VLOOKUP(A1445, Database!$A$2:$B$459, 2, FALSE)</f>
        <v>5 Days / 4 Nights</v>
      </c>
      <c r="D1445" s="8">
        <f>VLOOKUP(A1445, Database!$A$2:$C$459, 3, FALSE)</f>
        <v>810</v>
      </c>
      <c r="E1445" s="8">
        <f>Table1[[#This Row],[Price]]*0.75-Table1[[#This Row],[Cost per unit of resources]]</f>
        <v>587.5</v>
      </c>
      <c r="F1445" s="8">
        <f>VLOOKUP(IFERROR(VALUE(LEFT(C1445, SEARCH(" ", C1445)-1)), 0),Database!$E$2:$F$22, 2, FALSE)</f>
        <v>20</v>
      </c>
      <c r="G1445">
        <f ca="1">RANDBETWEEN(Table1[[#This Row],[Minimum Demand]]-10, Table1[[#This Row],[Maximum Demand]]+10)</f>
        <v>87</v>
      </c>
      <c r="H1445">
        <f>VLOOKUP(IFERROR(VALUE(LEFT(C1445, SEARCH(" ", C1445)-1)), 0),Database!$H$2:$I$22, 2, FALSE)</f>
        <v>50</v>
      </c>
      <c r="I1445">
        <f>VLOOKUP(IFERROR(VALUE(LEFT(C1445, SEARCH(" ", C1445)-1)), 0),Database!$K$2:$L$22, 2, FALSE)</f>
        <v>105</v>
      </c>
      <c r="J144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445">
        <f t="shared" ca="1" si="22"/>
        <v>38</v>
      </c>
    </row>
    <row r="1446" spans="1:11" x14ac:dyDescent="0.3">
      <c r="A1446" t="s">
        <v>416</v>
      </c>
      <c r="B1446" t="s">
        <v>463</v>
      </c>
      <c r="C1446" t="str">
        <f>VLOOKUP(A1446, Database!$A$2:$B$459, 2, FALSE)</f>
        <v>5 Days / 4 Nights</v>
      </c>
      <c r="D1446" s="8">
        <f>VLOOKUP(A1446, Database!$A$2:$C$459, 3, FALSE)</f>
        <v>810</v>
      </c>
      <c r="E1446" s="8">
        <f>Table1[[#This Row],[Price]]*0.75-Table1[[#This Row],[Cost per unit of resources]]</f>
        <v>587.5</v>
      </c>
      <c r="F1446" s="8">
        <f>VLOOKUP(IFERROR(VALUE(LEFT(C1446, SEARCH(" ", C1446)-1)), 0),Database!$E$2:$F$22, 2, FALSE)</f>
        <v>20</v>
      </c>
      <c r="G1446">
        <f ca="1">RANDBETWEEN(Table1[[#This Row],[Minimum Demand]]-10, Table1[[#This Row],[Maximum Demand]]+10)</f>
        <v>83</v>
      </c>
      <c r="H1446">
        <f>VLOOKUP(IFERROR(VALUE(LEFT(C1446, SEARCH(" ", C1446)-1)), 0),Database!$H$2:$I$22, 2, FALSE)</f>
        <v>50</v>
      </c>
      <c r="I1446">
        <f>VLOOKUP(IFERROR(VALUE(LEFT(C1446, SEARCH(" ", C1446)-1)), 0),Database!$K$2:$L$22, 2, FALSE)</f>
        <v>105</v>
      </c>
      <c r="J144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446">
        <f t="shared" ca="1" si="22"/>
        <v>26</v>
      </c>
    </row>
    <row r="1447" spans="1:11" x14ac:dyDescent="0.3">
      <c r="A1447" t="s">
        <v>417</v>
      </c>
      <c r="B1447" t="s">
        <v>460</v>
      </c>
      <c r="C1447" t="str">
        <f>VLOOKUP(A1447, Database!$A$2:$B$459, 2, FALSE)</f>
        <v>5 Days / 4 Nights</v>
      </c>
      <c r="D1447" s="8">
        <f>VLOOKUP(A1447, Database!$A$2:$C$459, 3, FALSE)</f>
        <v>830</v>
      </c>
      <c r="E1447" s="8">
        <f>Table1[[#This Row],[Price]]*0.75-Table1[[#This Row],[Cost per unit of resources]]</f>
        <v>602.5</v>
      </c>
      <c r="F1447" s="8">
        <f>VLOOKUP(IFERROR(VALUE(LEFT(C1447, SEARCH(" ", C1447)-1)), 0),Database!$E$2:$F$22, 2, FALSE)</f>
        <v>20</v>
      </c>
      <c r="G1447">
        <f ca="1">RANDBETWEEN(Table1[[#This Row],[Minimum Demand]]-10, Table1[[#This Row],[Maximum Demand]]+10)</f>
        <v>81</v>
      </c>
      <c r="H1447">
        <f>VLOOKUP(IFERROR(VALUE(LEFT(C1447, SEARCH(" ", C1447)-1)), 0),Database!$H$2:$I$22, 2, FALSE)</f>
        <v>50</v>
      </c>
      <c r="I1447">
        <f>VLOOKUP(IFERROR(VALUE(LEFT(C1447, SEARCH(" ", C1447)-1)), 0),Database!$K$2:$L$22, 2, FALSE)</f>
        <v>105</v>
      </c>
      <c r="J144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447">
        <f t="shared" ca="1" si="22"/>
        <v>27</v>
      </c>
    </row>
    <row r="1448" spans="1:11" x14ac:dyDescent="0.3">
      <c r="A1448" t="s">
        <v>417</v>
      </c>
      <c r="B1448" t="s">
        <v>461</v>
      </c>
      <c r="C1448" t="str">
        <f>VLOOKUP(A1448, Database!$A$2:$B$459, 2, FALSE)</f>
        <v>5 Days / 4 Nights</v>
      </c>
      <c r="D1448" s="8">
        <f>VLOOKUP(A1448, Database!$A$2:$C$459, 3, FALSE)</f>
        <v>830</v>
      </c>
      <c r="E1448" s="8">
        <f>Table1[[#This Row],[Price]]*0.75-Table1[[#This Row],[Cost per unit of resources]]</f>
        <v>602.5</v>
      </c>
      <c r="F1448" s="8">
        <f>VLOOKUP(IFERROR(VALUE(LEFT(C1448, SEARCH(" ", C1448)-1)), 0),Database!$E$2:$F$22, 2, FALSE)</f>
        <v>20</v>
      </c>
      <c r="G1448">
        <f ca="1">RANDBETWEEN(Table1[[#This Row],[Minimum Demand]]-10, Table1[[#This Row],[Maximum Demand]]+10)</f>
        <v>103</v>
      </c>
      <c r="H1448">
        <f>VLOOKUP(IFERROR(VALUE(LEFT(C1448, SEARCH(" ", C1448)-1)), 0),Database!$H$2:$I$22, 2, FALSE)</f>
        <v>50</v>
      </c>
      <c r="I1448">
        <f>VLOOKUP(IFERROR(VALUE(LEFT(C1448, SEARCH(" ", C1448)-1)), 0),Database!$K$2:$L$22, 2, FALSE)</f>
        <v>105</v>
      </c>
      <c r="J144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1448">
        <f t="shared" ca="1" si="22"/>
        <v>38</v>
      </c>
    </row>
    <row r="1449" spans="1:11" x14ac:dyDescent="0.3">
      <c r="A1449" t="s">
        <v>417</v>
      </c>
      <c r="B1449" t="s">
        <v>462</v>
      </c>
      <c r="C1449" t="str">
        <f>VLOOKUP(A1449, Database!$A$2:$B$459, 2, FALSE)</f>
        <v>5 Days / 4 Nights</v>
      </c>
      <c r="D1449" s="8">
        <f>VLOOKUP(A1449, Database!$A$2:$C$459, 3, FALSE)</f>
        <v>830</v>
      </c>
      <c r="E1449" s="8">
        <f>Table1[[#This Row],[Price]]*0.75-Table1[[#This Row],[Cost per unit of resources]]</f>
        <v>602.5</v>
      </c>
      <c r="F1449" s="8">
        <f>VLOOKUP(IFERROR(VALUE(LEFT(C1449, SEARCH(" ", C1449)-1)), 0),Database!$E$2:$F$22, 2, FALSE)</f>
        <v>20</v>
      </c>
      <c r="G1449">
        <f ca="1">RANDBETWEEN(Table1[[#This Row],[Minimum Demand]]-10, Table1[[#This Row],[Maximum Demand]]+10)</f>
        <v>66</v>
      </c>
      <c r="H1449">
        <f>VLOOKUP(IFERROR(VALUE(LEFT(C1449, SEARCH(" ", C1449)-1)), 0),Database!$H$2:$I$22, 2, FALSE)</f>
        <v>50</v>
      </c>
      <c r="I1449">
        <f>VLOOKUP(IFERROR(VALUE(LEFT(C1449, SEARCH(" ", C1449)-1)), 0),Database!$K$2:$L$22, 2, FALSE)</f>
        <v>105</v>
      </c>
      <c r="J144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449">
        <f t="shared" ca="1" si="22"/>
        <v>39</v>
      </c>
    </row>
    <row r="1450" spans="1:11" x14ac:dyDescent="0.3">
      <c r="A1450" t="s">
        <v>417</v>
      </c>
      <c r="B1450" t="s">
        <v>463</v>
      </c>
      <c r="C1450" t="str">
        <f>VLOOKUP(A1450, Database!$A$2:$B$459, 2, FALSE)</f>
        <v>5 Days / 4 Nights</v>
      </c>
      <c r="D1450" s="8">
        <f>VLOOKUP(A1450, Database!$A$2:$C$459, 3, FALSE)</f>
        <v>830</v>
      </c>
      <c r="E1450" s="8">
        <f>Table1[[#This Row],[Price]]*0.75-Table1[[#This Row],[Cost per unit of resources]]</f>
        <v>602.5</v>
      </c>
      <c r="F1450" s="8">
        <f>VLOOKUP(IFERROR(VALUE(LEFT(C1450, SEARCH(" ", C1450)-1)), 0),Database!$E$2:$F$22, 2, FALSE)</f>
        <v>20</v>
      </c>
      <c r="G1450">
        <f ca="1">RANDBETWEEN(Table1[[#This Row],[Minimum Demand]]-10, Table1[[#This Row],[Maximum Demand]]+10)</f>
        <v>64</v>
      </c>
      <c r="H1450">
        <f>VLOOKUP(IFERROR(VALUE(LEFT(C1450, SEARCH(" ", C1450)-1)), 0),Database!$H$2:$I$22, 2, FALSE)</f>
        <v>50</v>
      </c>
      <c r="I1450">
        <f>VLOOKUP(IFERROR(VALUE(LEFT(C1450, SEARCH(" ", C1450)-1)), 0),Database!$K$2:$L$22, 2, FALSE)</f>
        <v>105</v>
      </c>
      <c r="J145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450">
        <f t="shared" ca="1" si="22"/>
        <v>40</v>
      </c>
    </row>
    <row r="1451" spans="1:11" x14ac:dyDescent="0.3">
      <c r="A1451" t="s">
        <v>418</v>
      </c>
      <c r="B1451" t="s">
        <v>460</v>
      </c>
      <c r="C1451" t="str">
        <f>VLOOKUP(A1451, Database!$A$2:$B$459, 2, FALSE)</f>
        <v>5 Days / 4 Nights</v>
      </c>
      <c r="D1451" s="8">
        <f>VLOOKUP(A1451, Database!$A$2:$C$459, 3, FALSE)</f>
        <v>855</v>
      </c>
      <c r="E1451" s="8">
        <f>Table1[[#This Row],[Price]]*0.75-Table1[[#This Row],[Cost per unit of resources]]</f>
        <v>621.25</v>
      </c>
      <c r="F1451" s="8">
        <f>VLOOKUP(IFERROR(VALUE(LEFT(C1451, SEARCH(" ", C1451)-1)), 0),Database!$E$2:$F$22, 2, FALSE)</f>
        <v>20</v>
      </c>
      <c r="G1451">
        <f ca="1">RANDBETWEEN(Table1[[#This Row],[Minimum Demand]]-10, Table1[[#This Row],[Maximum Demand]]+10)</f>
        <v>108</v>
      </c>
      <c r="H1451">
        <f>VLOOKUP(IFERROR(VALUE(LEFT(C1451, SEARCH(" ", C1451)-1)), 0),Database!$H$2:$I$22, 2, FALSE)</f>
        <v>50</v>
      </c>
      <c r="I1451">
        <f>VLOOKUP(IFERROR(VALUE(LEFT(C1451, SEARCH(" ", C1451)-1)), 0),Database!$K$2:$L$22, 2, FALSE)</f>
        <v>105</v>
      </c>
      <c r="J145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451">
        <f t="shared" ca="1" si="22"/>
        <v>26</v>
      </c>
    </row>
    <row r="1452" spans="1:11" x14ac:dyDescent="0.3">
      <c r="A1452" t="s">
        <v>418</v>
      </c>
      <c r="B1452" t="s">
        <v>461</v>
      </c>
      <c r="C1452" t="str">
        <f>VLOOKUP(A1452, Database!$A$2:$B$459, 2, FALSE)</f>
        <v>5 Days / 4 Nights</v>
      </c>
      <c r="D1452" s="8">
        <f>VLOOKUP(A1452, Database!$A$2:$C$459, 3, FALSE)</f>
        <v>855</v>
      </c>
      <c r="E1452" s="8">
        <f>Table1[[#This Row],[Price]]*0.75-Table1[[#This Row],[Cost per unit of resources]]</f>
        <v>621.25</v>
      </c>
      <c r="F1452" s="8">
        <f>VLOOKUP(IFERROR(VALUE(LEFT(C1452, SEARCH(" ", C1452)-1)), 0),Database!$E$2:$F$22, 2, FALSE)</f>
        <v>20</v>
      </c>
      <c r="G1452">
        <f ca="1">RANDBETWEEN(Table1[[#This Row],[Minimum Demand]]-10, Table1[[#This Row],[Maximum Demand]]+10)</f>
        <v>111</v>
      </c>
      <c r="H1452">
        <f>VLOOKUP(IFERROR(VALUE(LEFT(C1452, SEARCH(" ", C1452)-1)), 0),Database!$H$2:$I$22, 2, FALSE)</f>
        <v>50</v>
      </c>
      <c r="I1452">
        <f>VLOOKUP(IFERROR(VALUE(LEFT(C1452, SEARCH(" ", C1452)-1)), 0),Database!$K$2:$L$22, 2, FALSE)</f>
        <v>105</v>
      </c>
      <c r="J145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452">
        <f t="shared" ca="1" si="22"/>
        <v>26</v>
      </c>
    </row>
    <row r="1453" spans="1:11" x14ac:dyDescent="0.3">
      <c r="A1453" t="s">
        <v>418</v>
      </c>
      <c r="B1453" t="s">
        <v>462</v>
      </c>
      <c r="C1453" t="str">
        <f>VLOOKUP(A1453, Database!$A$2:$B$459, 2, FALSE)</f>
        <v>5 Days / 4 Nights</v>
      </c>
      <c r="D1453" s="8">
        <f>VLOOKUP(A1453, Database!$A$2:$C$459, 3, FALSE)</f>
        <v>855</v>
      </c>
      <c r="E1453" s="8">
        <f>Table1[[#This Row],[Price]]*0.75-Table1[[#This Row],[Cost per unit of resources]]</f>
        <v>621.25</v>
      </c>
      <c r="F1453" s="8">
        <f>VLOOKUP(IFERROR(VALUE(LEFT(C1453, SEARCH(" ", C1453)-1)), 0),Database!$E$2:$F$22, 2, FALSE)</f>
        <v>20</v>
      </c>
      <c r="G1453">
        <f ca="1">RANDBETWEEN(Table1[[#This Row],[Minimum Demand]]-10, Table1[[#This Row],[Maximum Demand]]+10)</f>
        <v>47</v>
      </c>
      <c r="H1453">
        <f>VLOOKUP(IFERROR(VALUE(LEFT(C1453, SEARCH(" ", C1453)-1)), 0),Database!$H$2:$I$22, 2, FALSE)</f>
        <v>50</v>
      </c>
      <c r="I1453">
        <f>VLOOKUP(IFERROR(VALUE(LEFT(C1453, SEARCH(" ", C1453)-1)), 0),Database!$K$2:$L$22, 2, FALSE)</f>
        <v>105</v>
      </c>
      <c r="J145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453">
        <f t="shared" ca="1" si="22"/>
        <v>31</v>
      </c>
    </row>
    <row r="1454" spans="1:11" x14ac:dyDescent="0.3">
      <c r="A1454" t="s">
        <v>418</v>
      </c>
      <c r="B1454" t="s">
        <v>463</v>
      </c>
      <c r="C1454" t="str">
        <f>VLOOKUP(A1454, Database!$A$2:$B$459, 2, FALSE)</f>
        <v>5 Days / 4 Nights</v>
      </c>
      <c r="D1454" s="8">
        <f>VLOOKUP(A1454, Database!$A$2:$C$459, 3, FALSE)</f>
        <v>855</v>
      </c>
      <c r="E1454" s="8">
        <f>Table1[[#This Row],[Price]]*0.75-Table1[[#This Row],[Cost per unit of resources]]</f>
        <v>621.25</v>
      </c>
      <c r="F1454" s="8">
        <f>VLOOKUP(IFERROR(VALUE(LEFT(C1454, SEARCH(" ", C1454)-1)), 0),Database!$E$2:$F$22, 2, FALSE)</f>
        <v>20</v>
      </c>
      <c r="G1454">
        <f ca="1">RANDBETWEEN(Table1[[#This Row],[Minimum Demand]]-10, Table1[[#This Row],[Maximum Demand]]+10)</f>
        <v>78</v>
      </c>
      <c r="H1454">
        <f>VLOOKUP(IFERROR(VALUE(LEFT(C1454, SEARCH(" ", C1454)-1)), 0),Database!$H$2:$I$22, 2, FALSE)</f>
        <v>50</v>
      </c>
      <c r="I1454">
        <f>VLOOKUP(IFERROR(VALUE(LEFT(C1454, SEARCH(" ", C1454)-1)), 0),Database!$K$2:$L$22, 2, FALSE)</f>
        <v>105</v>
      </c>
      <c r="J145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454">
        <f t="shared" ca="1" si="22"/>
        <v>29</v>
      </c>
    </row>
    <row r="1455" spans="1:11" x14ac:dyDescent="0.3">
      <c r="A1455" t="s">
        <v>419</v>
      </c>
      <c r="B1455" t="s">
        <v>460</v>
      </c>
      <c r="C1455" t="str">
        <f>VLOOKUP(A1455, Database!$A$2:$B$459, 2, FALSE)</f>
        <v>6 Days / 5 Nights</v>
      </c>
      <c r="D1455" s="8">
        <f>VLOOKUP(A1455, Database!$A$2:$C$459, 3, FALSE)</f>
        <v>980</v>
      </c>
      <c r="E1455" s="8">
        <f>Table1[[#This Row],[Price]]*0.75-Table1[[#This Row],[Cost per unit of resources]]</f>
        <v>715</v>
      </c>
      <c r="F1455" s="8">
        <f>VLOOKUP(IFERROR(VALUE(LEFT(C1455, SEARCH(" ", C1455)-1)), 0),Database!$E$2:$F$22, 2, FALSE)</f>
        <v>20</v>
      </c>
      <c r="G1455">
        <f ca="1">RANDBETWEEN(Table1[[#This Row],[Minimum Demand]]-10, Table1[[#This Row],[Maximum Demand]]+10)</f>
        <v>89</v>
      </c>
      <c r="H1455">
        <f>VLOOKUP(IFERROR(VALUE(LEFT(C1455, SEARCH(" ", C1455)-1)), 0),Database!$H$2:$I$22, 2, FALSE)</f>
        <v>50</v>
      </c>
      <c r="I1455">
        <f>VLOOKUP(IFERROR(VALUE(LEFT(C1455, SEARCH(" ", C1455)-1)), 0),Database!$K$2:$L$22, 2, FALSE)</f>
        <v>105</v>
      </c>
      <c r="J145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455">
        <f t="shared" ca="1" si="22"/>
        <v>32</v>
      </c>
    </row>
    <row r="1456" spans="1:11" x14ac:dyDescent="0.3">
      <c r="A1456" t="s">
        <v>419</v>
      </c>
      <c r="B1456" t="s">
        <v>461</v>
      </c>
      <c r="C1456" t="str">
        <f>VLOOKUP(A1456, Database!$A$2:$B$459, 2, FALSE)</f>
        <v>6 Days / 5 Nights</v>
      </c>
      <c r="D1456" s="8">
        <f>VLOOKUP(A1456, Database!$A$2:$C$459, 3, FALSE)</f>
        <v>980</v>
      </c>
      <c r="E1456" s="8">
        <f>Table1[[#This Row],[Price]]*0.75-Table1[[#This Row],[Cost per unit of resources]]</f>
        <v>715</v>
      </c>
      <c r="F1456" s="8">
        <f>VLOOKUP(IFERROR(VALUE(LEFT(C1456, SEARCH(" ", C1456)-1)), 0),Database!$E$2:$F$22, 2, FALSE)</f>
        <v>20</v>
      </c>
      <c r="G1456">
        <f ca="1">RANDBETWEEN(Table1[[#This Row],[Minimum Demand]]-10, Table1[[#This Row],[Maximum Demand]]+10)</f>
        <v>59</v>
      </c>
      <c r="H1456">
        <f>VLOOKUP(IFERROR(VALUE(LEFT(C1456, SEARCH(" ", C1456)-1)), 0),Database!$H$2:$I$22, 2, FALSE)</f>
        <v>50</v>
      </c>
      <c r="I1456">
        <f>VLOOKUP(IFERROR(VALUE(LEFT(C1456, SEARCH(" ", C1456)-1)), 0),Database!$K$2:$L$22, 2, FALSE)</f>
        <v>105</v>
      </c>
      <c r="J145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1456">
        <f t="shared" ca="1" si="22"/>
        <v>31</v>
      </c>
    </row>
    <row r="1457" spans="1:11" x14ac:dyDescent="0.3">
      <c r="A1457" t="s">
        <v>419</v>
      </c>
      <c r="B1457" t="s">
        <v>462</v>
      </c>
      <c r="C1457" t="str">
        <f>VLOOKUP(A1457, Database!$A$2:$B$459, 2, FALSE)</f>
        <v>6 Days / 5 Nights</v>
      </c>
      <c r="D1457" s="8">
        <f>VLOOKUP(A1457, Database!$A$2:$C$459, 3, FALSE)</f>
        <v>980</v>
      </c>
      <c r="E1457" s="8">
        <f>Table1[[#This Row],[Price]]*0.75-Table1[[#This Row],[Cost per unit of resources]]</f>
        <v>715</v>
      </c>
      <c r="F1457" s="8">
        <f>VLOOKUP(IFERROR(VALUE(LEFT(C1457, SEARCH(" ", C1457)-1)), 0),Database!$E$2:$F$22, 2, FALSE)</f>
        <v>20</v>
      </c>
      <c r="G1457">
        <f ca="1">RANDBETWEEN(Table1[[#This Row],[Minimum Demand]]-10, Table1[[#This Row],[Maximum Demand]]+10)</f>
        <v>101</v>
      </c>
      <c r="H1457">
        <f>VLOOKUP(IFERROR(VALUE(LEFT(C1457, SEARCH(" ", C1457)-1)), 0),Database!$H$2:$I$22, 2, FALSE)</f>
        <v>50</v>
      </c>
      <c r="I1457">
        <f>VLOOKUP(IFERROR(VALUE(LEFT(C1457, SEARCH(" ", C1457)-1)), 0),Database!$K$2:$L$22, 2, FALSE)</f>
        <v>105</v>
      </c>
      <c r="J145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22</v>
      </c>
      <c r="K1457">
        <f t="shared" ca="1" si="22"/>
        <v>28</v>
      </c>
    </row>
    <row r="1458" spans="1:11" x14ac:dyDescent="0.3">
      <c r="A1458" t="s">
        <v>419</v>
      </c>
      <c r="B1458" t="s">
        <v>463</v>
      </c>
      <c r="C1458" t="str">
        <f>VLOOKUP(A1458, Database!$A$2:$B$459, 2, FALSE)</f>
        <v>6 Days / 5 Nights</v>
      </c>
      <c r="D1458" s="8">
        <f>VLOOKUP(A1458, Database!$A$2:$C$459, 3, FALSE)</f>
        <v>980</v>
      </c>
      <c r="E1458" s="8">
        <f>Table1[[#This Row],[Price]]*0.75-Table1[[#This Row],[Cost per unit of resources]]</f>
        <v>715</v>
      </c>
      <c r="F1458" s="8">
        <f>VLOOKUP(IFERROR(VALUE(LEFT(C1458, SEARCH(" ", C1458)-1)), 0),Database!$E$2:$F$22, 2, FALSE)</f>
        <v>20</v>
      </c>
      <c r="G1458">
        <f ca="1">RANDBETWEEN(Table1[[#This Row],[Minimum Demand]]-10, Table1[[#This Row],[Maximum Demand]]+10)</f>
        <v>82</v>
      </c>
      <c r="H1458">
        <f>VLOOKUP(IFERROR(VALUE(LEFT(C1458, SEARCH(" ", C1458)-1)), 0),Database!$H$2:$I$22, 2, FALSE)</f>
        <v>50</v>
      </c>
      <c r="I1458">
        <f>VLOOKUP(IFERROR(VALUE(LEFT(C1458, SEARCH(" ", C1458)-1)), 0),Database!$K$2:$L$22, 2, FALSE)</f>
        <v>105</v>
      </c>
      <c r="J145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458">
        <f t="shared" ca="1" si="22"/>
        <v>25</v>
      </c>
    </row>
    <row r="1459" spans="1:11" x14ac:dyDescent="0.3">
      <c r="A1459" t="s">
        <v>420</v>
      </c>
      <c r="B1459" t="s">
        <v>460</v>
      </c>
      <c r="C1459" t="str">
        <f>VLOOKUP(A1459, Database!$A$2:$B$459, 2, FALSE)</f>
        <v>7 Days / 6 Nights</v>
      </c>
      <c r="D1459" s="8">
        <f>VLOOKUP(A1459, Database!$A$2:$C$459, 3, FALSE)</f>
        <v>970</v>
      </c>
      <c r="E1459" s="8">
        <f>Table1[[#This Row],[Price]]*0.75-Table1[[#This Row],[Cost per unit of resources]]</f>
        <v>707.5</v>
      </c>
      <c r="F1459" s="8">
        <f>VLOOKUP(IFERROR(VALUE(LEFT(C1459, SEARCH(" ", C1459)-1)), 0),Database!$E$2:$F$22, 2, FALSE)</f>
        <v>20</v>
      </c>
      <c r="G1459">
        <f ca="1">RANDBETWEEN(Table1[[#This Row],[Minimum Demand]]-10, Table1[[#This Row],[Maximum Demand]]+10)</f>
        <v>63</v>
      </c>
      <c r="H1459">
        <f>VLOOKUP(IFERROR(VALUE(LEFT(C1459, SEARCH(" ", C1459)-1)), 0),Database!$H$2:$I$22, 2, FALSE)</f>
        <v>33</v>
      </c>
      <c r="I1459">
        <f>VLOOKUP(IFERROR(VALUE(LEFT(C1459, SEARCH(" ", C1459)-1)), 0),Database!$K$2:$L$22, 2, FALSE)</f>
        <v>85</v>
      </c>
      <c r="J145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459">
        <f t="shared" ca="1" si="22"/>
        <v>30</v>
      </c>
    </row>
    <row r="1460" spans="1:11" x14ac:dyDescent="0.3">
      <c r="A1460" t="s">
        <v>420</v>
      </c>
      <c r="B1460" t="s">
        <v>461</v>
      </c>
      <c r="C1460" t="str">
        <f>VLOOKUP(A1460, Database!$A$2:$B$459, 2, FALSE)</f>
        <v>7 Days / 6 Nights</v>
      </c>
      <c r="D1460" s="8">
        <f>VLOOKUP(A1460, Database!$A$2:$C$459, 3, FALSE)</f>
        <v>970</v>
      </c>
      <c r="E1460" s="8">
        <f>Table1[[#This Row],[Price]]*0.75-Table1[[#This Row],[Cost per unit of resources]]</f>
        <v>707.5</v>
      </c>
      <c r="F1460" s="8">
        <f>VLOOKUP(IFERROR(VALUE(LEFT(C1460, SEARCH(" ", C1460)-1)), 0),Database!$E$2:$F$22, 2, FALSE)</f>
        <v>20</v>
      </c>
      <c r="G1460">
        <f ca="1">RANDBETWEEN(Table1[[#This Row],[Minimum Demand]]-10, Table1[[#This Row],[Maximum Demand]]+10)</f>
        <v>95</v>
      </c>
      <c r="H1460">
        <f>VLOOKUP(IFERROR(VALUE(LEFT(C1460, SEARCH(" ", C1460)-1)), 0),Database!$H$2:$I$22, 2, FALSE)</f>
        <v>33</v>
      </c>
      <c r="I1460">
        <f>VLOOKUP(IFERROR(VALUE(LEFT(C1460, SEARCH(" ", C1460)-1)), 0),Database!$K$2:$L$22, 2, FALSE)</f>
        <v>85</v>
      </c>
      <c r="J146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460">
        <f t="shared" ca="1" si="22"/>
        <v>31</v>
      </c>
    </row>
    <row r="1461" spans="1:11" x14ac:dyDescent="0.3">
      <c r="A1461" t="s">
        <v>420</v>
      </c>
      <c r="B1461" t="s">
        <v>462</v>
      </c>
      <c r="C1461" t="str">
        <f>VLOOKUP(A1461, Database!$A$2:$B$459, 2, FALSE)</f>
        <v>7 Days / 6 Nights</v>
      </c>
      <c r="D1461" s="8">
        <f>VLOOKUP(A1461, Database!$A$2:$C$459, 3, FALSE)</f>
        <v>970</v>
      </c>
      <c r="E1461" s="8">
        <f>Table1[[#This Row],[Price]]*0.75-Table1[[#This Row],[Cost per unit of resources]]</f>
        <v>707.5</v>
      </c>
      <c r="F1461" s="8">
        <f>VLOOKUP(IFERROR(VALUE(LEFT(C1461, SEARCH(" ", C1461)-1)), 0),Database!$E$2:$F$22, 2, FALSE)</f>
        <v>20</v>
      </c>
      <c r="G1461">
        <f ca="1">RANDBETWEEN(Table1[[#This Row],[Minimum Demand]]-10, Table1[[#This Row],[Maximum Demand]]+10)</f>
        <v>28</v>
      </c>
      <c r="H1461">
        <f>VLOOKUP(IFERROR(VALUE(LEFT(C1461, SEARCH(" ", C1461)-1)), 0),Database!$H$2:$I$22, 2, FALSE)</f>
        <v>33</v>
      </c>
      <c r="I1461">
        <f>VLOOKUP(IFERROR(VALUE(LEFT(C1461, SEARCH(" ", C1461)-1)), 0),Database!$K$2:$L$22, 2, FALSE)</f>
        <v>85</v>
      </c>
      <c r="J146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461">
        <f t="shared" ca="1" si="22"/>
        <v>40</v>
      </c>
    </row>
    <row r="1462" spans="1:11" x14ac:dyDescent="0.3">
      <c r="A1462" t="s">
        <v>420</v>
      </c>
      <c r="B1462" t="s">
        <v>463</v>
      </c>
      <c r="C1462" t="str">
        <f>VLOOKUP(A1462, Database!$A$2:$B$459, 2, FALSE)</f>
        <v>7 Days / 6 Nights</v>
      </c>
      <c r="D1462" s="8">
        <f>VLOOKUP(A1462, Database!$A$2:$C$459, 3, FALSE)</f>
        <v>970</v>
      </c>
      <c r="E1462" s="8">
        <f>Table1[[#This Row],[Price]]*0.75-Table1[[#This Row],[Cost per unit of resources]]</f>
        <v>707.5</v>
      </c>
      <c r="F1462" s="8">
        <f>VLOOKUP(IFERROR(VALUE(LEFT(C1462, SEARCH(" ", C1462)-1)), 0),Database!$E$2:$F$22, 2, FALSE)</f>
        <v>20</v>
      </c>
      <c r="G1462">
        <f ca="1">RANDBETWEEN(Table1[[#This Row],[Minimum Demand]]-10, Table1[[#This Row],[Maximum Demand]]+10)</f>
        <v>54</v>
      </c>
      <c r="H1462">
        <f>VLOOKUP(IFERROR(VALUE(LEFT(C1462, SEARCH(" ", C1462)-1)), 0),Database!$H$2:$I$22, 2, FALSE)</f>
        <v>33</v>
      </c>
      <c r="I1462">
        <f>VLOOKUP(IFERROR(VALUE(LEFT(C1462, SEARCH(" ", C1462)-1)), 0),Database!$K$2:$L$22, 2, FALSE)</f>
        <v>85</v>
      </c>
      <c r="J146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462">
        <f t="shared" ca="1" si="22"/>
        <v>25</v>
      </c>
    </row>
    <row r="1463" spans="1:11" x14ac:dyDescent="0.3">
      <c r="A1463" t="s">
        <v>421</v>
      </c>
      <c r="B1463" t="s">
        <v>460</v>
      </c>
      <c r="C1463" t="str">
        <f>VLOOKUP(A1463, Database!$A$2:$B$459, 2, FALSE)</f>
        <v>6 Days / 5 Nights</v>
      </c>
      <c r="D1463" s="8">
        <f>VLOOKUP(A1463, Database!$A$2:$C$459, 3, FALSE)</f>
        <v>940</v>
      </c>
      <c r="E1463" s="8">
        <f>Table1[[#This Row],[Price]]*0.75-Table1[[#This Row],[Cost per unit of resources]]</f>
        <v>685</v>
      </c>
      <c r="F1463" s="8">
        <f>VLOOKUP(IFERROR(VALUE(LEFT(C1463, SEARCH(" ", C1463)-1)), 0),Database!$E$2:$F$22, 2, FALSE)</f>
        <v>20</v>
      </c>
      <c r="G1463">
        <f ca="1">RANDBETWEEN(Table1[[#This Row],[Minimum Demand]]-10, Table1[[#This Row],[Maximum Demand]]+10)</f>
        <v>72</v>
      </c>
      <c r="H1463">
        <f>VLOOKUP(IFERROR(VALUE(LEFT(C1463, SEARCH(" ", C1463)-1)), 0),Database!$H$2:$I$22, 2, FALSE)</f>
        <v>50</v>
      </c>
      <c r="I1463">
        <f>VLOOKUP(IFERROR(VALUE(LEFT(C1463, SEARCH(" ", C1463)-1)), 0),Database!$K$2:$L$22, 2, FALSE)</f>
        <v>105</v>
      </c>
      <c r="J146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463">
        <f t="shared" ca="1" si="22"/>
        <v>22</v>
      </c>
    </row>
    <row r="1464" spans="1:11" x14ac:dyDescent="0.3">
      <c r="A1464" t="s">
        <v>421</v>
      </c>
      <c r="B1464" t="s">
        <v>461</v>
      </c>
      <c r="C1464" t="str">
        <f>VLOOKUP(A1464, Database!$A$2:$B$459, 2, FALSE)</f>
        <v>6 Days / 5 Nights</v>
      </c>
      <c r="D1464" s="8">
        <f>VLOOKUP(A1464, Database!$A$2:$C$459, 3, FALSE)</f>
        <v>940</v>
      </c>
      <c r="E1464" s="8">
        <f>Table1[[#This Row],[Price]]*0.75-Table1[[#This Row],[Cost per unit of resources]]</f>
        <v>685</v>
      </c>
      <c r="F1464" s="8">
        <f>VLOOKUP(IFERROR(VALUE(LEFT(C1464, SEARCH(" ", C1464)-1)), 0),Database!$E$2:$F$22, 2, FALSE)</f>
        <v>20</v>
      </c>
      <c r="G1464">
        <f ca="1">RANDBETWEEN(Table1[[#This Row],[Minimum Demand]]-10, Table1[[#This Row],[Maximum Demand]]+10)</f>
        <v>85</v>
      </c>
      <c r="H1464">
        <f>VLOOKUP(IFERROR(VALUE(LEFT(C1464, SEARCH(" ", C1464)-1)), 0),Database!$H$2:$I$22, 2, FALSE)</f>
        <v>50</v>
      </c>
      <c r="I1464">
        <f>VLOOKUP(IFERROR(VALUE(LEFT(C1464, SEARCH(" ", C1464)-1)), 0),Database!$K$2:$L$22, 2, FALSE)</f>
        <v>105</v>
      </c>
      <c r="J146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464">
        <f t="shared" ca="1" si="22"/>
        <v>23</v>
      </c>
    </row>
    <row r="1465" spans="1:11" x14ac:dyDescent="0.3">
      <c r="A1465" t="s">
        <v>421</v>
      </c>
      <c r="B1465" t="s">
        <v>462</v>
      </c>
      <c r="C1465" t="str">
        <f>VLOOKUP(A1465, Database!$A$2:$B$459, 2, FALSE)</f>
        <v>6 Days / 5 Nights</v>
      </c>
      <c r="D1465" s="8">
        <f>VLOOKUP(A1465, Database!$A$2:$C$459, 3, FALSE)</f>
        <v>940</v>
      </c>
      <c r="E1465" s="8">
        <f>Table1[[#This Row],[Price]]*0.75-Table1[[#This Row],[Cost per unit of resources]]</f>
        <v>685</v>
      </c>
      <c r="F1465" s="8">
        <f>VLOOKUP(IFERROR(VALUE(LEFT(C1465, SEARCH(" ", C1465)-1)), 0),Database!$E$2:$F$22, 2, FALSE)</f>
        <v>20</v>
      </c>
      <c r="G1465">
        <f ca="1">RANDBETWEEN(Table1[[#This Row],[Minimum Demand]]-10, Table1[[#This Row],[Maximum Demand]]+10)</f>
        <v>46</v>
      </c>
      <c r="H1465">
        <f>VLOOKUP(IFERROR(VALUE(LEFT(C1465, SEARCH(" ", C1465)-1)), 0),Database!$H$2:$I$22, 2, FALSE)</f>
        <v>50</v>
      </c>
      <c r="I1465">
        <f>VLOOKUP(IFERROR(VALUE(LEFT(C1465, SEARCH(" ", C1465)-1)), 0),Database!$K$2:$L$22, 2, FALSE)</f>
        <v>105</v>
      </c>
      <c r="J146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465">
        <f t="shared" ca="1" si="22"/>
        <v>32</v>
      </c>
    </row>
    <row r="1466" spans="1:11" x14ac:dyDescent="0.3">
      <c r="A1466" t="s">
        <v>421</v>
      </c>
      <c r="B1466" t="s">
        <v>463</v>
      </c>
      <c r="C1466" t="str">
        <f>VLOOKUP(A1466, Database!$A$2:$B$459, 2, FALSE)</f>
        <v>6 Days / 5 Nights</v>
      </c>
      <c r="D1466" s="8">
        <f>VLOOKUP(A1466, Database!$A$2:$C$459, 3, FALSE)</f>
        <v>940</v>
      </c>
      <c r="E1466" s="8">
        <f>Table1[[#This Row],[Price]]*0.75-Table1[[#This Row],[Cost per unit of resources]]</f>
        <v>685</v>
      </c>
      <c r="F1466" s="8">
        <f>VLOOKUP(IFERROR(VALUE(LEFT(C1466, SEARCH(" ", C1466)-1)), 0),Database!$E$2:$F$22, 2, FALSE)</f>
        <v>20</v>
      </c>
      <c r="G1466">
        <f ca="1">RANDBETWEEN(Table1[[#This Row],[Minimum Demand]]-10, Table1[[#This Row],[Maximum Demand]]+10)</f>
        <v>104</v>
      </c>
      <c r="H1466">
        <f>VLOOKUP(IFERROR(VALUE(LEFT(C1466, SEARCH(" ", C1466)-1)), 0),Database!$H$2:$I$22, 2, FALSE)</f>
        <v>50</v>
      </c>
      <c r="I1466">
        <f>VLOOKUP(IFERROR(VALUE(LEFT(C1466, SEARCH(" ", C1466)-1)), 0),Database!$K$2:$L$22, 2, FALSE)</f>
        <v>105</v>
      </c>
      <c r="J146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19</v>
      </c>
      <c r="K1466">
        <f t="shared" ca="1" si="22"/>
        <v>24</v>
      </c>
    </row>
    <row r="1467" spans="1:11" x14ac:dyDescent="0.3">
      <c r="A1467" t="s">
        <v>422</v>
      </c>
      <c r="B1467" t="s">
        <v>460</v>
      </c>
      <c r="C1467" t="str">
        <f>VLOOKUP(A1467, Database!$A$2:$B$459, 2, FALSE)</f>
        <v>1 Day</v>
      </c>
      <c r="D1467" s="8">
        <f>VLOOKUP(A1467, Database!$A$2:$C$459, 3, FALSE)</f>
        <v>99</v>
      </c>
      <c r="E1467" s="8">
        <f>Table1[[#This Row],[Price]]*0.75-Table1[[#This Row],[Cost per unit of resources]]</f>
        <v>64.25</v>
      </c>
      <c r="F1467" s="8">
        <f>VLOOKUP(IFERROR(VALUE(LEFT(C1467, SEARCH(" ", C1467)-1)), 0),Database!$E$2:$F$22, 2, FALSE)</f>
        <v>10</v>
      </c>
      <c r="G1467">
        <f ca="1">RANDBETWEEN(Table1[[#This Row],[Minimum Demand]]-10, Table1[[#This Row],[Maximum Demand]]+10)</f>
        <v>70</v>
      </c>
      <c r="H1467">
        <f>VLOOKUP(IFERROR(VALUE(LEFT(C1467, SEARCH(" ", C1467)-1)), 0),Database!$H$2:$I$22, 2, FALSE)</f>
        <v>50</v>
      </c>
      <c r="I1467">
        <f>VLOOKUP(IFERROR(VALUE(LEFT(C1467, SEARCH(" ", C1467)-1)), 0),Database!$K$2:$L$22, 2, FALSE)</f>
        <v>105</v>
      </c>
      <c r="J146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467">
        <f t="shared" ca="1" si="22"/>
        <v>40</v>
      </c>
    </row>
    <row r="1468" spans="1:11" x14ac:dyDescent="0.3">
      <c r="A1468" t="s">
        <v>422</v>
      </c>
      <c r="B1468" t="s">
        <v>461</v>
      </c>
      <c r="C1468" t="str">
        <f>VLOOKUP(A1468, Database!$A$2:$B$459, 2, FALSE)</f>
        <v>1 Day</v>
      </c>
      <c r="D1468" s="8">
        <f>VLOOKUP(A1468, Database!$A$2:$C$459, 3, FALSE)</f>
        <v>99</v>
      </c>
      <c r="E1468" s="8">
        <f>Table1[[#This Row],[Price]]*0.75-Table1[[#This Row],[Cost per unit of resources]]</f>
        <v>64.25</v>
      </c>
      <c r="F1468" s="8">
        <f>VLOOKUP(IFERROR(VALUE(LEFT(C1468, SEARCH(" ", C1468)-1)), 0),Database!$E$2:$F$22, 2, FALSE)</f>
        <v>10</v>
      </c>
      <c r="G1468">
        <f ca="1">RANDBETWEEN(Table1[[#This Row],[Minimum Demand]]-10, Table1[[#This Row],[Maximum Demand]]+10)</f>
        <v>101</v>
      </c>
      <c r="H1468">
        <f>VLOOKUP(IFERROR(VALUE(LEFT(C1468, SEARCH(" ", C1468)-1)), 0),Database!$H$2:$I$22, 2, FALSE)</f>
        <v>50</v>
      </c>
      <c r="I1468">
        <f>VLOOKUP(IFERROR(VALUE(LEFT(C1468, SEARCH(" ", C1468)-1)), 0),Database!$K$2:$L$22, 2, FALSE)</f>
        <v>105</v>
      </c>
      <c r="J146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18</v>
      </c>
      <c r="K1468">
        <f t="shared" ca="1" si="22"/>
        <v>22</v>
      </c>
    </row>
    <row r="1469" spans="1:11" x14ac:dyDescent="0.3">
      <c r="A1469" t="s">
        <v>422</v>
      </c>
      <c r="B1469" t="s">
        <v>462</v>
      </c>
      <c r="C1469" t="str">
        <f>VLOOKUP(A1469, Database!$A$2:$B$459, 2, FALSE)</f>
        <v>1 Day</v>
      </c>
      <c r="D1469" s="8">
        <f>VLOOKUP(A1469, Database!$A$2:$C$459, 3, FALSE)</f>
        <v>99</v>
      </c>
      <c r="E1469" s="8">
        <f>Table1[[#This Row],[Price]]*0.75-Table1[[#This Row],[Cost per unit of resources]]</f>
        <v>64.25</v>
      </c>
      <c r="F1469" s="8">
        <f>VLOOKUP(IFERROR(VALUE(LEFT(C1469, SEARCH(" ", C1469)-1)), 0),Database!$E$2:$F$22, 2, FALSE)</f>
        <v>10</v>
      </c>
      <c r="G1469">
        <f ca="1">RANDBETWEEN(Table1[[#This Row],[Minimum Demand]]-10, Table1[[#This Row],[Maximum Demand]]+10)</f>
        <v>48</v>
      </c>
      <c r="H1469">
        <f>VLOOKUP(IFERROR(VALUE(LEFT(C1469, SEARCH(" ", C1469)-1)), 0),Database!$H$2:$I$22, 2, FALSE)</f>
        <v>50</v>
      </c>
      <c r="I1469">
        <f>VLOOKUP(IFERROR(VALUE(LEFT(C1469, SEARCH(" ", C1469)-1)), 0),Database!$K$2:$L$22, 2, FALSE)</f>
        <v>105</v>
      </c>
      <c r="J146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469">
        <f t="shared" ca="1" si="22"/>
        <v>27</v>
      </c>
    </row>
    <row r="1470" spans="1:11" x14ac:dyDescent="0.3">
      <c r="A1470" t="s">
        <v>422</v>
      </c>
      <c r="B1470" t="s">
        <v>463</v>
      </c>
      <c r="C1470" t="str">
        <f>VLOOKUP(A1470, Database!$A$2:$B$459, 2, FALSE)</f>
        <v>1 Day</v>
      </c>
      <c r="D1470" s="8">
        <f>VLOOKUP(A1470, Database!$A$2:$C$459, 3, FALSE)</f>
        <v>99</v>
      </c>
      <c r="E1470" s="8">
        <f>Table1[[#This Row],[Price]]*0.75-Table1[[#This Row],[Cost per unit of resources]]</f>
        <v>64.25</v>
      </c>
      <c r="F1470" s="8">
        <f>VLOOKUP(IFERROR(VALUE(LEFT(C1470, SEARCH(" ", C1470)-1)), 0),Database!$E$2:$F$22, 2, FALSE)</f>
        <v>10</v>
      </c>
      <c r="G1470">
        <f ca="1">RANDBETWEEN(Table1[[#This Row],[Minimum Demand]]-10, Table1[[#This Row],[Maximum Demand]]+10)</f>
        <v>77</v>
      </c>
      <c r="H1470">
        <f>VLOOKUP(IFERROR(VALUE(LEFT(C1470, SEARCH(" ", C1470)-1)), 0),Database!$H$2:$I$22, 2, FALSE)</f>
        <v>50</v>
      </c>
      <c r="I1470">
        <f>VLOOKUP(IFERROR(VALUE(LEFT(C1470, SEARCH(" ", C1470)-1)), 0),Database!$K$2:$L$22, 2, FALSE)</f>
        <v>105</v>
      </c>
      <c r="J147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470">
        <f t="shared" ca="1" si="22"/>
        <v>22</v>
      </c>
    </row>
    <row r="1471" spans="1:11" x14ac:dyDescent="0.3">
      <c r="A1471" t="s">
        <v>423</v>
      </c>
      <c r="B1471" t="s">
        <v>460</v>
      </c>
      <c r="C1471" t="str">
        <f>VLOOKUP(A1471, Database!$A$2:$B$459, 2, FALSE)</f>
        <v>1 Day</v>
      </c>
      <c r="D1471" s="8">
        <f>VLOOKUP(A1471, Database!$A$2:$C$459, 3, FALSE)</f>
        <v>99</v>
      </c>
      <c r="E1471" s="8">
        <f>Table1[[#This Row],[Price]]*0.75-Table1[[#This Row],[Cost per unit of resources]]</f>
        <v>64.25</v>
      </c>
      <c r="F1471" s="8">
        <f>VLOOKUP(IFERROR(VALUE(LEFT(C1471, SEARCH(" ", C1471)-1)), 0),Database!$E$2:$F$22, 2, FALSE)</f>
        <v>10</v>
      </c>
      <c r="G1471">
        <f ca="1">RANDBETWEEN(Table1[[#This Row],[Minimum Demand]]-10, Table1[[#This Row],[Maximum Demand]]+10)</f>
        <v>113</v>
      </c>
      <c r="H1471">
        <f>VLOOKUP(IFERROR(VALUE(LEFT(C1471, SEARCH(" ", C1471)-1)), 0),Database!$H$2:$I$22, 2, FALSE)</f>
        <v>50</v>
      </c>
      <c r="I1471">
        <f>VLOOKUP(IFERROR(VALUE(LEFT(C1471, SEARCH(" ", C1471)-1)), 0),Database!$K$2:$L$22, 2, FALSE)</f>
        <v>105</v>
      </c>
      <c r="J147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471">
        <f t="shared" ca="1" si="22"/>
        <v>23</v>
      </c>
    </row>
    <row r="1472" spans="1:11" x14ac:dyDescent="0.3">
      <c r="A1472" t="s">
        <v>423</v>
      </c>
      <c r="B1472" t="s">
        <v>461</v>
      </c>
      <c r="C1472" t="str">
        <f>VLOOKUP(A1472, Database!$A$2:$B$459, 2, FALSE)</f>
        <v>1 Day</v>
      </c>
      <c r="D1472" s="8">
        <f>VLOOKUP(A1472, Database!$A$2:$C$459, 3, FALSE)</f>
        <v>99</v>
      </c>
      <c r="E1472" s="8">
        <f>Table1[[#This Row],[Price]]*0.75-Table1[[#This Row],[Cost per unit of resources]]</f>
        <v>64.25</v>
      </c>
      <c r="F1472" s="8">
        <f>VLOOKUP(IFERROR(VALUE(LEFT(C1472, SEARCH(" ", C1472)-1)), 0),Database!$E$2:$F$22, 2, FALSE)</f>
        <v>10</v>
      </c>
      <c r="G1472">
        <f ca="1">RANDBETWEEN(Table1[[#This Row],[Minimum Demand]]-10, Table1[[#This Row],[Maximum Demand]]+10)</f>
        <v>73</v>
      </c>
      <c r="H1472">
        <f>VLOOKUP(IFERROR(VALUE(LEFT(C1472, SEARCH(" ", C1472)-1)), 0),Database!$H$2:$I$22, 2, FALSE)</f>
        <v>50</v>
      </c>
      <c r="I1472">
        <f>VLOOKUP(IFERROR(VALUE(LEFT(C1472, SEARCH(" ", C1472)-1)), 0),Database!$K$2:$L$22, 2, FALSE)</f>
        <v>105</v>
      </c>
      <c r="J147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472">
        <f t="shared" ca="1" si="22"/>
        <v>38</v>
      </c>
    </row>
    <row r="1473" spans="1:11" x14ac:dyDescent="0.3">
      <c r="A1473" t="s">
        <v>423</v>
      </c>
      <c r="B1473" t="s">
        <v>462</v>
      </c>
      <c r="C1473" t="str">
        <f>VLOOKUP(A1473, Database!$A$2:$B$459, 2, FALSE)</f>
        <v>1 Day</v>
      </c>
      <c r="D1473" s="8">
        <f>VLOOKUP(A1473, Database!$A$2:$C$459, 3, FALSE)</f>
        <v>99</v>
      </c>
      <c r="E1473" s="8">
        <f>Table1[[#This Row],[Price]]*0.75-Table1[[#This Row],[Cost per unit of resources]]</f>
        <v>64.25</v>
      </c>
      <c r="F1473" s="8">
        <f>VLOOKUP(IFERROR(VALUE(LEFT(C1473, SEARCH(" ", C1473)-1)), 0),Database!$E$2:$F$22, 2, FALSE)</f>
        <v>10</v>
      </c>
      <c r="G1473">
        <f ca="1">RANDBETWEEN(Table1[[#This Row],[Minimum Demand]]-10, Table1[[#This Row],[Maximum Demand]]+10)</f>
        <v>106</v>
      </c>
      <c r="H1473">
        <f>VLOOKUP(IFERROR(VALUE(LEFT(C1473, SEARCH(" ", C1473)-1)), 0),Database!$H$2:$I$22, 2, FALSE)</f>
        <v>50</v>
      </c>
      <c r="I1473">
        <f>VLOOKUP(IFERROR(VALUE(LEFT(C1473, SEARCH(" ", C1473)-1)), 0),Database!$K$2:$L$22, 2, FALSE)</f>
        <v>105</v>
      </c>
      <c r="J147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473">
        <f t="shared" ca="1" si="22"/>
        <v>30</v>
      </c>
    </row>
    <row r="1474" spans="1:11" x14ac:dyDescent="0.3">
      <c r="A1474" t="s">
        <v>423</v>
      </c>
      <c r="B1474" t="s">
        <v>463</v>
      </c>
      <c r="C1474" t="str">
        <f>VLOOKUP(A1474, Database!$A$2:$B$459, 2, FALSE)</f>
        <v>1 Day</v>
      </c>
      <c r="D1474" s="8">
        <f>VLOOKUP(A1474, Database!$A$2:$C$459, 3, FALSE)</f>
        <v>99</v>
      </c>
      <c r="E1474" s="8">
        <f>Table1[[#This Row],[Price]]*0.75-Table1[[#This Row],[Cost per unit of resources]]</f>
        <v>64.25</v>
      </c>
      <c r="F1474" s="8">
        <f>VLOOKUP(IFERROR(VALUE(LEFT(C1474, SEARCH(" ", C1474)-1)), 0),Database!$E$2:$F$22, 2, FALSE)</f>
        <v>10</v>
      </c>
      <c r="G1474">
        <f ca="1">RANDBETWEEN(Table1[[#This Row],[Minimum Demand]]-10, Table1[[#This Row],[Maximum Demand]]+10)</f>
        <v>59</v>
      </c>
      <c r="H1474">
        <f>VLOOKUP(IFERROR(VALUE(LEFT(C1474, SEARCH(" ", C1474)-1)), 0),Database!$H$2:$I$22, 2, FALSE)</f>
        <v>50</v>
      </c>
      <c r="I1474">
        <f>VLOOKUP(IFERROR(VALUE(LEFT(C1474, SEARCH(" ", C1474)-1)), 0),Database!$K$2:$L$22, 2, FALSE)</f>
        <v>105</v>
      </c>
      <c r="J147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1474">
        <f t="shared" ref="K1474:K1537" ca="1" si="23">RANDBETWEEN(20, 40)</f>
        <v>30</v>
      </c>
    </row>
    <row r="1475" spans="1:11" x14ac:dyDescent="0.3">
      <c r="A1475" t="s">
        <v>424</v>
      </c>
      <c r="B1475" t="s">
        <v>460</v>
      </c>
      <c r="C1475" t="str">
        <f>VLOOKUP(A1475, Database!$A$2:$B$459, 2, FALSE)</f>
        <v>1 Day</v>
      </c>
      <c r="D1475" s="8">
        <f>VLOOKUP(A1475, Database!$A$2:$C$459, 3, FALSE)</f>
        <v>99</v>
      </c>
      <c r="E1475" s="8">
        <f>Table1[[#This Row],[Price]]*0.75-Table1[[#This Row],[Cost per unit of resources]]</f>
        <v>64.25</v>
      </c>
      <c r="F1475" s="8">
        <f>VLOOKUP(IFERROR(VALUE(LEFT(C1475, SEARCH(" ", C1475)-1)), 0),Database!$E$2:$F$22, 2, FALSE)</f>
        <v>10</v>
      </c>
      <c r="G1475">
        <f ca="1">RANDBETWEEN(Table1[[#This Row],[Minimum Demand]]-10, Table1[[#This Row],[Maximum Demand]]+10)</f>
        <v>50</v>
      </c>
      <c r="H1475">
        <f>VLOOKUP(IFERROR(VALUE(LEFT(C1475, SEARCH(" ", C1475)-1)), 0),Database!$H$2:$I$22, 2, FALSE)</f>
        <v>50</v>
      </c>
      <c r="I1475">
        <f>VLOOKUP(IFERROR(VALUE(LEFT(C1475, SEARCH(" ", C1475)-1)), 0),Database!$K$2:$L$22, 2, FALSE)</f>
        <v>105</v>
      </c>
      <c r="J147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v>
      </c>
      <c r="K1475">
        <f t="shared" ca="1" si="23"/>
        <v>33</v>
      </c>
    </row>
    <row r="1476" spans="1:11" x14ac:dyDescent="0.3">
      <c r="A1476" t="s">
        <v>424</v>
      </c>
      <c r="B1476" t="s">
        <v>461</v>
      </c>
      <c r="C1476" t="str">
        <f>VLOOKUP(A1476, Database!$A$2:$B$459, 2, FALSE)</f>
        <v>1 Day</v>
      </c>
      <c r="D1476" s="8">
        <f>VLOOKUP(A1476, Database!$A$2:$C$459, 3, FALSE)</f>
        <v>99</v>
      </c>
      <c r="E1476" s="8">
        <f>Table1[[#This Row],[Price]]*0.75-Table1[[#This Row],[Cost per unit of resources]]</f>
        <v>64.25</v>
      </c>
      <c r="F1476" s="8">
        <f>VLOOKUP(IFERROR(VALUE(LEFT(C1476, SEARCH(" ", C1476)-1)), 0),Database!$E$2:$F$22, 2, FALSE)</f>
        <v>10</v>
      </c>
      <c r="G1476">
        <f ca="1">RANDBETWEEN(Table1[[#This Row],[Minimum Demand]]-10, Table1[[#This Row],[Maximum Demand]]+10)</f>
        <v>104</v>
      </c>
      <c r="H1476">
        <f>VLOOKUP(IFERROR(VALUE(LEFT(C1476, SEARCH(" ", C1476)-1)), 0),Database!$H$2:$I$22, 2, FALSE)</f>
        <v>50</v>
      </c>
      <c r="I1476">
        <f>VLOOKUP(IFERROR(VALUE(LEFT(C1476, SEARCH(" ", C1476)-1)), 0),Database!$K$2:$L$22, 2, FALSE)</f>
        <v>105</v>
      </c>
      <c r="J147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29</v>
      </c>
      <c r="K1476">
        <f t="shared" ca="1" si="23"/>
        <v>36</v>
      </c>
    </row>
    <row r="1477" spans="1:11" x14ac:dyDescent="0.3">
      <c r="A1477" t="s">
        <v>424</v>
      </c>
      <c r="B1477" t="s">
        <v>462</v>
      </c>
      <c r="C1477" t="str">
        <f>VLOOKUP(A1477, Database!$A$2:$B$459, 2, FALSE)</f>
        <v>1 Day</v>
      </c>
      <c r="D1477" s="8">
        <f>VLOOKUP(A1477, Database!$A$2:$C$459, 3, FALSE)</f>
        <v>99</v>
      </c>
      <c r="E1477" s="8">
        <f>Table1[[#This Row],[Price]]*0.75-Table1[[#This Row],[Cost per unit of resources]]</f>
        <v>64.25</v>
      </c>
      <c r="F1477" s="8">
        <f>VLOOKUP(IFERROR(VALUE(LEFT(C1477, SEARCH(" ", C1477)-1)), 0),Database!$E$2:$F$22, 2, FALSE)</f>
        <v>10</v>
      </c>
      <c r="G1477">
        <f ca="1">RANDBETWEEN(Table1[[#This Row],[Minimum Demand]]-10, Table1[[#This Row],[Maximum Demand]]+10)</f>
        <v>98</v>
      </c>
      <c r="H1477">
        <f>VLOOKUP(IFERROR(VALUE(LEFT(C1477, SEARCH(" ", C1477)-1)), 0),Database!$H$2:$I$22, 2, FALSE)</f>
        <v>50</v>
      </c>
      <c r="I1477">
        <f>VLOOKUP(IFERROR(VALUE(LEFT(C1477, SEARCH(" ", C1477)-1)), 0),Database!$K$2:$L$22, 2, FALSE)</f>
        <v>105</v>
      </c>
      <c r="J147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22</v>
      </c>
      <c r="K1477">
        <f t="shared" ca="1" si="23"/>
        <v>28</v>
      </c>
    </row>
    <row r="1478" spans="1:11" x14ac:dyDescent="0.3">
      <c r="A1478" t="s">
        <v>424</v>
      </c>
      <c r="B1478" t="s">
        <v>463</v>
      </c>
      <c r="C1478" t="str">
        <f>VLOOKUP(A1478, Database!$A$2:$B$459, 2, FALSE)</f>
        <v>1 Day</v>
      </c>
      <c r="D1478" s="8">
        <f>VLOOKUP(A1478, Database!$A$2:$C$459, 3, FALSE)</f>
        <v>99</v>
      </c>
      <c r="E1478" s="8">
        <f>Table1[[#This Row],[Price]]*0.75-Table1[[#This Row],[Cost per unit of resources]]</f>
        <v>64.25</v>
      </c>
      <c r="F1478" s="8">
        <f>VLOOKUP(IFERROR(VALUE(LEFT(C1478, SEARCH(" ", C1478)-1)), 0),Database!$E$2:$F$22, 2, FALSE)</f>
        <v>10</v>
      </c>
      <c r="G1478">
        <f ca="1">RANDBETWEEN(Table1[[#This Row],[Minimum Demand]]-10, Table1[[#This Row],[Maximum Demand]]+10)</f>
        <v>72</v>
      </c>
      <c r="H1478">
        <f>VLOOKUP(IFERROR(VALUE(LEFT(C1478, SEARCH(" ", C1478)-1)), 0),Database!$H$2:$I$22, 2, FALSE)</f>
        <v>50</v>
      </c>
      <c r="I1478">
        <f>VLOOKUP(IFERROR(VALUE(LEFT(C1478, SEARCH(" ", C1478)-1)), 0),Database!$K$2:$L$22, 2, FALSE)</f>
        <v>105</v>
      </c>
      <c r="J147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478">
        <f t="shared" ca="1" si="23"/>
        <v>31</v>
      </c>
    </row>
    <row r="1479" spans="1:11" x14ac:dyDescent="0.3">
      <c r="A1479" t="s">
        <v>425</v>
      </c>
      <c r="B1479" t="s">
        <v>460</v>
      </c>
      <c r="C1479" t="str">
        <f>VLOOKUP(A1479, Database!$A$2:$B$459, 2, FALSE)</f>
        <v>6 Days / 5 Nights</v>
      </c>
      <c r="D1479" s="8">
        <f>VLOOKUP(A1479, Database!$A$2:$C$459, 3, FALSE)</f>
        <v>940</v>
      </c>
      <c r="E1479" s="8">
        <f>Table1[[#This Row],[Price]]*0.75-Table1[[#This Row],[Cost per unit of resources]]</f>
        <v>685</v>
      </c>
      <c r="F1479" s="8">
        <f>VLOOKUP(IFERROR(VALUE(LEFT(C1479, SEARCH(" ", C1479)-1)), 0),Database!$E$2:$F$22, 2, FALSE)</f>
        <v>20</v>
      </c>
      <c r="G1479">
        <f ca="1">RANDBETWEEN(Table1[[#This Row],[Minimum Demand]]-10, Table1[[#This Row],[Maximum Demand]]+10)</f>
        <v>63</v>
      </c>
      <c r="H1479">
        <f>VLOOKUP(IFERROR(VALUE(LEFT(C1479, SEARCH(" ", C1479)-1)), 0),Database!$H$2:$I$22, 2, FALSE)</f>
        <v>50</v>
      </c>
      <c r="I1479">
        <f>VLOOKUP(IFERROR(VALUE(LEFT(C1479, SEARCH(" ", C1479)-1)), 0),Database!$K$2:$L$22, 2, FALSE)</f>
        <v>105</v>
      </c>
      <c r="J147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479">
        <f t="shared" ca="1" si="23"/>
        <v>27</v>
      </c>
    </row>
    <row r="1480" spans="1:11" x14ac:dyDescent="0.3">
      <c r="A1480" t="s">
        <v>425</v>
      </c>
      <c r="B1480" t="s">
        <v>461</v>
      </c>
      <c r="C1480" t="str">
        <f>VLOOKUP(A1480, Database!$A$2:$B$459, 2, FALSE)</f>
        <v>6 Days / 5 Nights</v>
      </c>
      <c r="D1480" s="8">
        <f>VLOOKUP(A1480, Database!$A$2:$C$459, 3, FALSE)</f>
        <v>940</v>
      </c>
      <c r="E1480" s="8">
        <f>Table1[[#This Row],[Price]]*0.75-Table1[[#This Row],[Cost per unit of resources]]</f>
        <v>685</v>
      </c>
      <c r="F1480" s="8">
        <f>VLOOKUP(IFERROR(VALUE(LEFT(C1480, SEARCH(" ", C1480)-1)), 0),Database!$E$2:$F$22, 2, FALSE)</f>
        <v>20</v>
      </c>
      <c r="G1480">
        <f ca="1">RANDBETWEEN(Table1[[#This Row],[Minimum Demand]]-10, Table1[[#This Row],[Maximum Demand]]+10)</f>
        <v>93</v>
      </c>
      <c r="H1480">
        <f>VLOOKUP(IFERROR(VALUE(LEFT(C1480, SEARCH(" ", C1480)-1)), 0),Database!$H$2:$I$22, 2, FALSE)</f>
        <v>50</v>
      </c>
      <c r="I1480">
        <f>VLOOKUP(IFERROR(VALUE(LEFT(C1480, SEARCH(" ", C1480)-1)), 0),Database!$K$2:$L$22, 2, FALSE)</f>
        <v>105</v>
      </c>
      <c r="J148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480">
        <f t="shared" ca="1" si="23"/>
        <v>26</v>
      </c>
    </row>
    <row r="1481" spans="1:11" x14ac:dyDescent="0.3">
      <c r="A1481" t="s">
        <v>425</v>
      </c>
      <c r="B1481" t="s">
        <v>462</v>
      </c>
      <c r="C1481" t="str">
        <f>VLOOKUP(A1481, Database!$A$2:$B$459, 2, FALSE)</f>
        <v>6 Days / 5 Nights</v>
      </c>
      <c r="D1481" s="8">
        <f>VLOOKUP(A1481, Database!$A$2:$C$459, 3, FALSE)</f>
        <v>940</v>
      </c>
      <c r="E1481" s="8">
        <f>Table1[[#This Row],[Price]]*0.75-Table1[[#This Row],[Cost per unit of resources]]</f>
        <v>685</v>
      </c>
      <c r="F1481" s="8">
        <f>VLOOKUP(IFERROR(VALUE(LEFT(C1481, SEARCH(" ", C1481)-1)), 0),Database!$E$2:$F$22, 2, FALSE)</f>
        <v>20</v>
      </c>
      <c r="G1481">
        <f ca="1">RANDBETWEEN(Table1[[#This Row],[Minimum Demand]]-10, Table1[[#This Row],[Maximum Demand]]+10)</f>
        <v>61</v>
      </c>
      <c r="H1481">
        <f>VLOOKUP(IFERROR(VALUE(LEFT(C1481, SEARCH(" ", C1481)-1)), 0),Database!$H$2:$I$22, 2, FALSE)</f>
        <v>50</v>
      </c>
      <c r="I1481">
        <f>VLOOKUP(IFERROR(VALUE(LEFT(C1481, SEARCH(" ", C1481)-1)), 0),Database!$K$2:$L$22, 2, FALSE)</f>
        <v>105</v>
      </c>
      <c r="J148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481">
        <f t="shared" ca="1" si="23"/>
        <v>40</v>
      </c>
    </row>
    <row r="1482" spans="1:11" x14ac:dyDescent="0.3">
      <c r="A1482" t="s">
        <v>425</v>
      </c>
      <c r="B1482" t="s">
        <v>463</v>
      </c>
      <c r="C1482" t="str">
        <f>VLOOKUP(A1482, Database!$A$2:$B$459, 2, FALSE)</f>
        <v>6 Days / 5 Nights</v>
      </c>
      <c r="D1482" s="8">
        <f>VLOOKUP(A1482, Database!$A$2:$C$459, 3, FALSE)</f>
        <v>940</v>
      </c>
      <c r="E1482" s="8">
        <f>Table1[[#This Row],[Price]]*0.75-Table1[[#This Row],[Cost per unit of resources]]</f>
        <v>685</v>
      </c>
      <c r="F1482" s="8">
        <f>VLOOKUP(IFERROR(VALUE(LEFT(C1482, SEARCH(" ", C1482)-1)), 0),Database!$E$2:$F$22, 2, FALSE)</f>
        <v>20</v>
      </c>
      <c r="G1482">
        <f ca="1">RANDBETWEEN(Table1[[#This Row],[Minimum Demand]]-10, Table1[[#This Row],[Maximum Demand]]+10)</f>
        <v>65</v>
      </c>
      <c r="H1482">
        <f>VLOOKUP(IFERROR(VALUE(LEFT(C1482, SEARCH(" ", C1482)-1)), 0),Database!$H$2:$I$22, 2, FALSE)</f>
        <v>50</v>
      </c>
      <c r="I1482">
        <f>VLOOKUP(IFERROR(VALUE(LEFT(C1482, SEARCH(" ", C1482)-1)), 0),Database!$K$2:$L$22, 2, FALSE)</f>
        <v>105</v>
      </c>
      <c r="J148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482">
        <f t="shared" ca="1" si="23"/>
        <v>25</v>
      </c>
    </row>
    <row r="1483" spans="1:11" x14ac:dyDescent="0.3">
      <c r="A1483" t="s">
        <v>426</v>
      </c>
      <c r="B1483" t="s">
        <v>460</v>
      </c>
      <c r="C1483" t="str">
        <f>VLOOKUP(A1483, Database!$A$2:$B$459, 2, FALSE)</f>
        <v>9 Days / 8 Nights</v>
      </c>
      <c r="D1483" s="8">
        <f>VLOOKUP(A1483, Database!$A$2:$C$459, 3, FALSE)</f>
        <v>1100</v>
      </c>
      <c r="E1483" s="8">
        <f>Table1[[#This Row],[Price]]*0.75-Table1[[#This Row],[Cost per unit of resources]]</f>
        <v>795</v>
      </c>
      <c r="F1483" s="8">
        <f>VLOOKUP(IFERROR(VALUE(LEFT(C1483, SEARCH(" ", C1483)-1)), 0),Database!$E$2:$F$22, 2, FALSE)</f>
        <v>30</v>
      </c>
      <c r="G1483">
        <f ca="1">RANDBETWEEN(Table1[[#This Row],[Minimum Demand]]-10, Table1[[#This Row],[Maximum Demand]]+10)</f>
        <v>73</v>
      </c>
      <c r="H1483">
        <f>VLOOKUP(IFERROR(VALUE(LEFT(C1483, SEARCH(" ", C1483)-1)), 0),Database!$H$2:$I$22, 2, FALSE)</f>
        <v>33</v>
      </c>
      <c r="I1483">
        <f>VLOOKUP(IFERROR(VALUE(LEFT(C1483, SEARCH(" ", C1483)-1)), 0),Database!$K$2:$L$22, 2, FALSE)</f>
        <v>85</v>
      </c>
      <c r="J148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483">
        <f t="shared" ca="1" si="23"/>
        <v>39</v>
      </c>
    </row>
    <row r="1484" spans="1:11" x14ac:dyDescent="0.3">
      <c r="A1484" t="s">
        <v>426</v>
      </c>
      <c r="B1484" t="s">
        <v>461</v>
      </c>
      <c r="C1484" t="str">
        <f>VLOOKUP(A1484, Database!$A$2:$B$459, 2, FALSE)</f>
        <v>9 Days / 8 Nights</v>
      </c>
      <c r="D1484" s="8">
        <f>VLOOKUP(A1484, Database!$A$2:$C$459, 3, FALSE)</f>
        <v>1100</v>
      </c>
      <c r="E1484" s="8">
        <f>Table1[[#This Row],[Price]]*0.75-Table1[[#This Row],[Cost per unit of resources]]</f>
        <v>795</v>
      </c>
      <c r="F1484" s="8">
        <f>VLOOKUP(IFERROR(VALUE(LEFT(C1484, SEARCH(" ", C1484)-1)), 0),Database!$E$2:$F$22, 2, FALSE)</f>
        <v>30</v>
      </c>
      <c r="G1484">
        <f ca="1">RANDBETWEEN(Table1[[#This Row],[Minimum Demand]]-10, Table1[[#This Row],[Maximum Demand]]+10)</f>
        <v>34</v>
      </c>
      <c r="H1484">
        <f>VLOOKUP(IFERROR(VALUE(LEFT(C1484, SEARCH(" ", C1484)-1)), 0),Database!$H$2:$I$22, 2, FALSE)</f>
        <v>33</v>
      </c>
      <c r="I1484">
        <f>VLOOKUP(IFERROR(VALUE(LEFT(C1484, SEARCH(" ", C1484)-1)), 0),Database!$K$2:$L$22, 2, FALSE)</f>
        <v>85</v>
      </c>
      <c r="J148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1484">
        <f t="shared" ca="1" si="23"/>
        <v>26</v>
      </c>
    </row>
    <row r="1485" spans="1:11" x14ac:dyDescent="0.3">
      <c r="A1485" t="s">
        <v>426</v>
      </c>
      <c r="B1485" t="s">
        <v>462</v>
      </c>
      <c r="C1485" t="str">
        <f>VLOOKUP(A1485, Database!$A$2:$B$459, 2, FALSE)</f>
        <v>9 Days / 8 Nights</v>
      </c>
      <c r="D1485" s="8">
        <f>VLOOKUP(A1485, Database!$A$2:$C$459, 3, FALSE)</f>
        <v>1100</v>
      </c>
      <c r="E1485" s="8">
        <f>Table1[[#This Row],[Price]]*0.75-Table1[[#This Row],[Cost per unit of resources]]</f>
        <v>795</v>
      </c>
      <c r="F1485" s="8">
        <f>VLOOKUP(IFERROR(VALUE(LEFT(C1485, SEARCH(" ", C1485)-1)), 0),Database!$E$2:$F$22, 2, FALSE)</f>
        <v>30</v>
      </c>
      <c r="G1485">
        <f ca="1">RANDBETWEEN(Table1[[#This Row],[Minimum Demand]]-10, Table1[[#This Row],[Maximum Demand]]+10)</f>
        <v>94</v>
      </c>
      <c r="H1485">
        <f>VLOOKUP(IFERROR(VALUE(LEFT(C1485, SEARCH(" ", C1485)-1)), 0),Database!$H$2:$I$22, 2, FALSE)</f>
        <v>33</v>
      </c>
      <c r="I1485">
        <f>VLOOKUP(IFERROR(VALUE(LEFT(C1485, SEARCH(" ", C1485)-1)), 0),Database!$K$2:$L$22, 2, FALSE)</f>
        <v>85</v>
      </c>
      <c r="J148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485">
        <f t="shared" ca="1" si="23"/>
        <v>20</v>
      </c>
    </row>
    <row r="1486" spans="1:11" x14ac:dyDescent="0.3">
      <c r="A1486" t="s">
        <v>426</v>
      </c>
      <c r="B1486" t="s">
        <v>463</v>
      </c>
      <c r="C1486" t="str">
        <f>VLOOKUP(A1486, Database!$A$2:$B$459, 2, FALSE)</f>
        <v>9 Days / 8 Nights</v>
      </c>
      <c r="D1486" s="8">
        <f>VLOOKUP(A1486, Database!$A$2:$C$459, 3, FALSE)</f>
        <v>1100</v>
      </c>
      <c r="E1486" s="8">
        <f>Table1[[#This Row],[Price]]*0.75-Table1[[#This Row],[Cost per unit of resources]]</f>
        <v>795</v>
      </c>
      <c r="F1486" s="8">
        <f>VLOOKUP(IFERROR(VALUE(LEFT(C1486, SEARCH(" ", C1486)-1)), 0),Database!$E$2:$F$22, 2, FALSE)</f>
        <v>30</v>
      </c>
      <c r="G1486">
        <f ca="1">RANDBETWEEN(Table1[[#This Row],[Minimum Demand]]-10, Table1[[#This Row],[Maximum Demand]]+10)</f>
        <v>71</v>
      </c>
      <c r="H1486">
        <f>VLOOKUP(IFERROR(VALUE(LEFT(C1486, SEARCH(" ", C1486)-1)), 0),Database!$H$2:$I$22, 2, FALSE)</f>
        <v>33</v>
      </c>
      <c r="I1486">
        <f>VLOOKUP(IFERROR(VALUE(LEFT(C1486, SEARCH(" ", C1486)-1)), 0),Database!$K$2:$L$22, 2, FALSE)</f>
        <v>85</v>
      </c>
      <c r="J148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486">
        <f t="shared" ca="1" si="23"/>
        <v>40</v>
      </c>
    </row>
    <row r="1487" spans="1:11" x14ac:dyDescent="0.3">
      <c r="A1487" t="s">
        <v>427</v>
      </c>
      <c r="B1487" t="s">
        <v>460</v>
      </c>
      <c r="C1487" t="str">
        <f>VLOOKUP(A1487, Database!$A$2:$B$459, 2, FALSE)</f>
        <v>11 Days / 10 Nights</v>
      </c>
      <c r="D1487" s="8">
        <f>VLOOKUP(A1487, Database!$A$2:$C$459, 3, FALSE)</f>
        <v>1610</v>
      </c>
      <c r="E1487" s="8">
        <f>Table1[[#This Row],[Price]]*0.75-Table1[[#This Row],[Cost per unit of resources]]</f>
        <v>1177.5</v>
      </c>
      <c r="F1487" s="8">
        <f>VLOOKUP(IFERROR(VALUE(LEFT(C1487, SEARCH(" ", C1487)-1)), 0),Database!$E$2:$F$22, 2, FALSE)</f>
        <v>30</v>
      </c>
      <c r="G1487">
        <f ca="1">RANDBETWEEN(Table1[[#This Row],[Minimum Demand]]-10, Table1[[#This Row],[Maximum Demand]]+10)</f>
        <v>35</v>
      </c>
      <c r="H1487">
        <f>VLOOKUP(IFERROR(VALUE(LEFT(C1487, SEARCH(" ", C1487)-1)), 0),Database!$H$2:$I$22, 2, FALSE)</f>
        <v>33</v>
      </c>
      <c r="I1487">
        <f>VLOOKUP(IFERROR(VALUE(LEFT(C1487, SEARCH(" ", C1487)-1)), 0),Database!$K$2:$L$22, 2, FALSE)</f>
        <v>85</v>
      </c>
      <c r="J148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1487">
        <f t="shared" ca="1" si="23"/>
        <v>24</v>
      </c>
    </row>
    <row r="1488" spans="1:11" x14ac:dyDescent="0.3">
      <c r="A1488" t="s">
        <v>427</v>
      </c>
      <c r="B1488" t="s">
        <v>461</v>
      </c>
      <c r="C1488" t="str">
        <f>VLOOKUP(A1488, Database!$A$2:$B$459, 2, FALSE)</f>
        <v>11 Days / 10 Nights</v>
      </c>
      <c r="D1488" s="8">
        <f>VLOOKUP(A1488, Database!$A$2:$C$459, 3, FALSE)</f>
        <v>1610</v>
      </c>
      <c r="E1488" s="8">
        <f>Table1[[#This Row],[Price]]*0.75-Table1[[#This Row],[Cost per unit of resources]]</f>
        <v>1177.5</v>
      </c>
      <c r="F1488" s="8">
        <f>VLOOKUP(IFERROR(VALUE(LEFT(C1488, SEARCH(" ", C1488)-1)), 0),Database!$E$2:$F$22, 2, FALSE)</f>
        <v>30</v>
      </c>
      <c r="G1488">
        <f ca="1">RANDBETWEEN(Table1[[#This Row],[Minimum Demand]]-10, Table1[[#This Row],[Maximum Demand]]+10)</f>
        <v>27</v>
      </c>
      <c r="H1488">
        <f>VLOOKUP(IFERROR(VALUE(LEFT(C1488, SEARCH(" ", C1488)-1)), 0),Database!$H$2:$I$22, 2, FALSE)</f>
        <v>33</v>
      </c>
      <c r="I1488">
        <f>VLOOKUP(IFERROR(VALUE(LEFT(C1488, SEARCH(" ", C1488)-1)), 0),Database!$K$2:$L$22, 2, FALSE)</f>
        <v>85</v>
      </c>
      <c r="J148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488">
        <f t="shared" ca="1" si="23"/>
        <v>23</v>
      </c>
    </row>
    <row r="1489" spans="1:11" x14ac:dyDescent="0.3">
      <c r="A1489" t="s">
        <v>427</v>
      </c>
      <c r="B1489" t="s">
        <v>462</v>
      </c>
      <c r="C1489" t="str">
        <f>VLOOKUP(A1489, Database!$A$2:$B$459, 2, FALSE)</f>
        <v>11 Days / 10 Nights</v>
      </c>
      <c r="D1489" s="8">
        <f>VLOOKUP(A1489, Database!$A$2:$C$459, 3, FALSE)</f>
        <v>1610</v>
      </c>
      <c r="E1489" s="8">
        <f>Table1[[#This Row],[Price]]*0.75-Table1[[#This Row],[Cost per unit of resources]]</f>
        <v>1177.5</v>
      </c>
      <c r="F1489" s="8">
        <f>VLOOKUP(IFERROR(VALUE(LEFT(C1489, SEARCH(" ", C1489)-1)), 0),Database!$E$2:$F$22, 2, FALSE)</f>
        <v>30</v>
      </c>
      <c r="G1489">
        <f ca="1">RANDBETWEEN(Table1[[#This Row],[Minimum Demand]]-10, Table1[[#This Row],[Maximum Demand]]+10)</f>
        <v>61</v>
      </c>
      <c r="H1489">
        <f>VLOOKUP(IFERROR(VALUE(LEFT(C1489, SEARCH(" ", C1489)-1)), 0),Database!$H$2:$I$22, 2, FALSE)</f>
        <v>33</v>
      </c>
      <c r="I1489">
        <f>VLOOKUP(IFERROR(VALUE(LEFT(C1489, SEARCH(" ", C1489)-1)), 0),Database!$K$2:$L$22, 2, FALSE)</f>
        <v>85</v>
      </c>
      <c r="J148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489">
        <f t="shared" ca="1" si="23"/>
        <v>32</v>
      </c>
    </row>
    <row r="1490" spans="1:11" x14ac:dyDescent="0.3">
      <c r="A1490" t="s">
        <v>427</v>
      </c>
      <c r="B1490" t="s">
        <v>463</v>
      </c>
      <c r="C1490" t="str">
        <f>VLOOKUP(A1490, Database!$A$2:$B$459, 2, FALSE)</f>
        <v>11 Days / 10 Nights</v>
      </c>
      <c r="D1490" s="8">
        <f>VLOOKUP(A1490, Database!$A$2:$C$459, 3, FALSE)</f>
        <v>1610</v>
      </c>
      <c r="E1490" s="8">
        <f>Table1[[#This Row],[Price]]*0.75-Table1[[#This Row],[Cost per unit of resources]]</f>
        <v>1177.5</v>
      </c>
      <c r="F1490" s="8">
        <f>VLOOKUP(IFERROR(VALUE(LEFT(C1490, SEARCH(" ", C1490)-1)), 0),Database!$E$2:$F$22, 2, FALSE)</f>
        <v>30</v>
      </c>
      <c r="G1490">
        <f ca="1">RANDBETWEEN(Table1[[#This Row],[Minimum Demand]]-10, Table1[[#This Row],[Maximum Demand]]+10)</f>
        <v>84</v>
      </c>
      <c r="H1490">
        <f>VLOOKUP(IFERROR(VALUE(LEFT(C1490, SEARCH(" ", C1490)-1)), 0),Database!$H$2:$I$22, 2, FALSE)</f>
        <v>33</v>
      </c>
      <c r="I1490">
        <f>VLOOKUP(IFERROR(VALUE(LEFT(C1490, SEARCH(" ", C1490)-1)), 0),Database!$K$2:$L$22, 2, FALSE)</f>
        <v>85</v>
      </c>
      <c r="J149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18</v>
      </c>
      <c r="K1490">
        <f t="shared" ca="1" si="23"/>
        <v>23</v>
      </c>
    </row>
    <row r="1491" spans="1:11" x14ac:dyDescent="0.3">
      <c r="A1491" t="s">
        <v>428</v>
      </c>
      <c r="B1491" t="s">
        <v>460</v>
      </c>
      <c r="C1491" t="str">
        <f>VLOOKUP(A1491, Database!$A$2:$B$459, 2, FALSE)</f>
        <v>1/2 Day</v>
      </c>
      <c r="D1491" s="8">
        <f>VLOOKUP(A1491, Database!$A$2:$C$459, 3, FALSE)</f>
        <v>80</v>
      </c>
      <c r="E1491" s="8">
        <f>Table1[[#This Row],[Price]]*0.75-Table1[[#This Row],[Cost per unit of resources]]</f>
        <v>50</v>
      </c>
      <c r="F1491" s="8">
        <v>10</v>
      </c>
      <c r="G1491">
        <f ca="1">RANDBETWEEN(Table1[[#This Row],[Minimum Demand]]-10, Table1[[#This Row],[Maximum Demand]]+10)</f>
        <v>49</v>
      </c>
      <c r="H1491">
        <v>50</v>
      </c>
      <c r="I1491">
        <v>105</v>
      </c>
      <c r="J149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491">
        <f t="shared" ca="1" si="23"/>
        <v>22</v>
      </c>
    </row>
    <row r="1492" spans="1:11" x14ac:dyDescent="0.3">
      <c r="A1492" t="s">
        <v>428</v>
      </c>
      <c r="B1492" t="s">
        <v>461</v>
      </c>
      <c r="C1492" t="str">
        <f>VLOOKUP(A1492, Database!$A$2:$B$459, 2, FALSE)</f>
        <v>1/2 Day</v>
      </c>
      <c r="D1492" s="8">
        <f>VLOOKUP(A1492, Database!$A$2:$C$459, 3, FALSE)</f>
        <v>80</v>
      </c>
      <c r="E1492" s="8">
        <f>Table1[[#This Row],[Price]]*0.75-Table1[[#This Row],[Cost per unit of resources]]</f>
        <v>50</v>
      </c>
      <c r="F1492" s="8">
        <v>10</v>
      </c>
      <c r="G1492">
        <f ca="1">RANDBETWEEN(Table1[[#This Row],[Minimum Demand]]-10, Table1[[#This Row],[Maximum Demand]]+10)</f>
        <v>53</v>
      </c>
      <c r="H1492">
        <v>50</v>
      </c>
      <c r="I1492">
        <v>105</v>
      </c>
      <c r="J149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492">
        <f t="shared" ca="1" si="23"/>
        <v>21</v>
      </c>
    </row>
    <row r="1493" spans="1:11" x14ac:dyDescent="0.3">
      <c r="A1493" t="s">
        <v>428</v>
      </c>
      <c r="B1493" t="s">
        <v>462</v>
      </c>
      <c r="C1493" t="str">
        <f>VLOOKUP(A1493, Database!$A$2:$B$459, 2, FALSE)</f>
        <v>1/2 Day</v>
      </c>
      <c r="D1493" s="8">
        <f>VLOOKUP(A1493, Database!$A$2:$C$459, 3, FALSE)</f>
        <v>80</v>
      </c>
      <c r="E1493" s="8">
        <f>Table1[[#This Row],[Price]]*0.75-Table1[[#This Row],[Cost per unit of resources]]</f>
        <v>50</v>
      </c>
      <c r="F1493" s="8">
        <v>10</v>
      </c>
      <c r="G1493">
        <f ca="1">RANDBETWEEN(Table1[[#This Row],[Minimum Demand]]-10, Table1[[#This Row],[Maximum Demand]]+10)</f>
        <v>91</v>
      </c>
      <c r="H1493">
        <v>50</v>
      </c>
      <c r="I1493">
        <v>105</v>
      </c>
      <c r="J149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493">
        <f t="shared" ca="1" si="23"/>
        <v>25</v>
      </c>
    </row>
    <row r="1494" spans="1:11" x14ac:dyDescent="0.3">
      <c r="A1494" t="s">
        <v>428</v>
      </c>
      <c r="B1494" t="s">
        <v>463</v>
      </c>
      <c r="C1494" t="str">
        <f>VLOOKUP(A1494, Database!$A$2:$B$459, 2, FALSE)</f>
        <v>1/2 Day</v>
      </c>
      <c r="D1494" s="8">
        <f>VLOOKUP(A1494, Database!$A$2:$C$459, 3, FALSE)</f>
        <v>80</v>
      </c>
      <c r="E1494" s="8">
        <f>Table1[[#This Row],[Price]]*0.75-Table1[[#This Row],[Cost per unit of resources]]</f>
        <v>50</v>
      </c>
      <c r="F1494" s="8">
        <v>10</v>
      </c>
      <c r="G1494">
        <f ca="1">RANDBETWEEN(Table1[[#This Row],[Minimum Demand]]-10, Table1[[#This Row],[Maximum Demand]]+10)</f>
        <v>87</v>
      </c>
      <c r="H1494">
        <v>50</v>
      </c>
      <c r="I1494">
        <v>105</v>
      </c>
      <c r="J149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494">
        <f t="shared" ca="1" si="23"/>
        <v>28</v>
      </c>
    </row>
    <row r="1495" spans="1:11" x14ac:dyDescent="0.3">
      <c r="A1495" t="s">
        <v>429</v>
      </c>
      <c r="B1495" t="s">
        <v>460</v>
      </c>
      <c r="C1495" t="str">
        <f>VLOOKUP(A1495, Database!$A$2:$B$459, 2, FALSE)</f>
        <v>1/2 Day</v>
      </c>
      <c r="D1495" s="8">
        <f>VLOOKUP(A1495, Database!$A$2:$C$459, 3, FALSE)</f>
        <v>2480</v>
      </c>
      <c r="E1495" s="8">
        <f>Table1[[#This Row],[Price]]*0.75-Table1[[#This Row],[Cost per unit of resources]]</f>
        <v>1850</v>
      </c>
      <c r="F1495" s="8">
        <v>10</v>
      </c>
      <c r="G1495">
        <f ca="1">RANDBETWEEN(Table1[[#This Row],[Minimum Demand]]-10, Table1[[#This Row],[Maximum Demand]]+10)</f>
        <v>53</v>
      </c>
      <c r="H1495">
        <v>50</v>
      </c>
      <c r="I1495">
        <v>105</v>
      </c>
      <c r="J149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1495">
        <f t="shared" ca="1" si="23"/>
        <v>32</v>
      </c>
    </row>
    <row r="1496" spans="1:11" x14ac:dyDescent="0.3">
      <c r="A1496" t="s">
        <v>429</v>
      </c>
      <c r="B1496" t="s">
        <v>461</v>
      </c>
      <c r="C1496" t="str">
        <f>VLOOKUP(A1496, Database!$A$2:$B$459, 2, FALSE)</f>
        <v>1/2 Day</v>
      </c>
      <c r="D1496" s="8">
        <f>VLOOKUP(A1496, Database!$A$2:$C$459, 3, FALSE)</f>
        <v>2480</v>
      </c>
      <c r="E1496" s="8">
        <f>Table1[[#This Row],[Price]]*0.75-Table1[[#This Row],[Cost per unit of resources]]</f>
        <v>1850</v>
      </c>
      <c r="F1496" s="8">
        <v>10</v>
      </c>
      <c r="G1496">
        <f ca="1">RANDBETWEEN(Table1[[#This Row],[Minimum Demand]]-10, Table1[[#This Row],[Maximum Demand]]+10)</f>
        <v>40</v>
      </c>
      <c r="H1496">
        <v>50</v>
      </c>
      <c r="I1496">
        <v>105</v>
      </c>
      <c r="J149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496">
        <f t="shared" ca="1" si="23"/>
        <v>28</v>
      </c>
    </row>
    <row r="1497" spans="1:11" x14ac:dyDescent="0.3">
      <c r="A1497" t="s">
        <v>429</v>
      </c>
      <c r="B1497" t="s">
        <v>462</v>
      </c>
      <c r="C1497" t="str">
        <f>VLOOKUP(A1497, Database!$A$2:$B$459, 2, FALSE)</f>
        <v>1/2 Day</v>
      </c>
      <c r="D1497" s="8">
        <f>VLOOKUP(A1497, Database!$A$2:$C$459, 3, FALSE)</f>
        <v>2480</v>
      </c>
      <c r="E1497" s="8">
        <f>Table1[[#This Row],[Price]]*0.75-Table1[[#This Row],[Cost per unit of resources]]</f>
        <v>1850</v>
      </c>
      <c r="F1497" s="8">
        <v>10</v>
      </c>
      <c r="G1497">
        <f ca="1">RANDBETWEEN(Table1[[#This Row],[Minimum Demand]]-10, Table1[[#This Row],[Maximum Demand]]+10)</f>
        <v>45</v>
      </c>
      <c r="H1497">
        <v>50</v>
      </c>
      <c r="I1497">
        <v>105</v>
      </c>
      <c r="J149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497">
        <f t="shared" ca="1" si="23"/>
        <v>33</v>
      </c>
    </row>
    <row r="1498" spans="1:11" x14ac:dyDescent="0.3">
      <c r="A1498" t="s">
        <v>429</v>
      </c>
      <c r="B1498" t="s">
        <v>463</v>
      </c>
      <c r="C1498" t="str">
        <f>VLOOKUP(A1498, Database!$A$2:$B$459, 2, FALSE)</f>
        <v>1/2 Day</v>
      </c>
      <c r="D1498" s="8">
        <f>VLOOKUP(A1498, Database!$A$2:$C$459, 3, FALSE)</f>
        <v>2480</v>
      </c>
      <c r="E1498" s="8">
        <f>Table1[[#This Row],[Price]]*0.75-Table1[[#This Row],[Cost per unit of resources]]</f>
        <v>1850</v>
      </c>
      <c r="F1498" s="8">
        <v>10</v>
      </c>
      <c r="G1498">
        <f ca="1">RANDBETWEEN(Table1[[#This Row],[Minimum Demand]]-10, Table1[[#This Row],[Maximum Demand]]+10)</f>
        <v>73</v>
      </c>
      <c r="H1498">
        <v>50</v>
      </c>
      <c r="I1498">
        <v>105</v>
      </c>
      <c r="J149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498">
        <f t="shared" ca="1" si="23"/>
        <v>39</v>
      </c>
    </row>
    <row r="1499" spans="1:11" x14ac:dyDescent="0.3">
      <c r="A1499" t="s">
        <v>430</v>
      </c>
      <c r="B1499" t="s">
        <v>460</v>
      </c>
      <c r="C1499" t="str">
        <f>VLOOKUP(A1499, Database!$A$2:$B$459, 2, FALSE)</f>
        <v>6 Days / 5 Nights</v>
      </c>
      <c r="D1499" s="8">
        <f>VLOOKUP(A1499, Database!$A$2:$C$459, 3, FALSE)</f>
        <v>699</v>
      </c>
      <c r="E1499" s="8">
        <f>Table1[[#This Row],[Price]]*0.75-Table1[[#This Row],[Cost per unit of resources]]</f>
        <v>504.25</v>
      </c>
      <c r="F1499" s="8">
        <f>VLOOKUP(IFERROR(VALUE(LEFT(C1499, SEARCH(" ", C1499)-1)), 0),Database!$E$2:$F$22, 2, FALSE)</f>
        <v>20</v>
      </c>
      <c r="G1499">
        <f ca="1">RANDBETWEEN(Table1[[#This Row],[Minimum Demand]]-10, Table1[[#This Row],[Maximum Demand]]+10)</f>
        <v>114</v>
      </c>
      <c r="H1499">
        <f>VLOOKUP(IFERROR(VALUE(LEFT(C1499, SEARCH(" ", C1499)-1)), 0),Database!$H$2:$I$22, 2, FALSE)</f>
        <v>50</v>
      </c>
      <c r="I1499">
        <f>VLOOKUP(IFERROR(VALUE(LEFT(C1499, SEARCH(" ", C1499)-1)), 0),Database!$K$2:$L$22, 2, FALSE)</f>
        <v>105</v>
      </c>
      <c r="J149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499">
        <f t="shared" ca="1" si="23"/>
        <v>40</v>
      </c>
    </row>
    <row r="1500" spans="1:11" x14ac:dyDescent="0.3">
      <c r="A1500" t="s">
        <v>430</v>
      </c>
      <c r="B1500" t="s">
        <v>461</v>
      </c>
      <c r="C1500" t="str">
        <f>VLOOKUP(A1500, Database!$A$2:$B$459, 2, FALSE)</f>
        <v>6 Days / 5 Nights</v>
      </c>
      <c r="D1500" s="8">
        <f>VLOOKUP(A1500, Database!$A$2:$C$459, 3, FALSE)</f>
        <v>699</v>
      </c>
      <c r="E1500" s="8">
        <f>Table1[[#This Row],[Price]]*0.75-Table1[[#This Row],[Cost per unit of resources]]</f>
        <v>504.25</v>
      </c>
      <c r="F1500" s="8">
        <f>VLOOKUP(IFERROR(VALUE(LEFT(C1500, SEARCH(" ", C1500)-1)), 0),Database!$E$2:$F$22, 2, FALSE)</f>
        <v>20</v>
      </c>
      <c r="G1500">
        <f ca="1">RANDBETWEEN(Table1[[#This Row],[Minimum Demand]]-10, Table1[[#This Row],[Maximum Demand]]+10)</f>
        <v>53</v>
      </c>
      <c r="H1500">
        <f>VLOOKUP(IFERROR(VALUE(LEFT(C1500, SEARCH(" ", C1500)-1)), 0),Database!$H$2:$I$22, 2, FALSE)</f>
        <v>50</v>
      </c>
      <c r="I1500">
        <f>VLOOKUP(IFERROR(VALUE(LEFT(C1500, SEARCH(" ", C1500)-1)), 0),Database!$K$2:$L$22, 2, FALSE)</f>
        <v>105</v>
      </c>
      <c r="J150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500">
        <f t="shared" ca="1" si="23"/>
        <v>22</v>
      </c>
    </row>
    <row r="1501" spans="1:11" x14ac:dyDescent="0.3">
      <c r="A1501" t="s">
        <v>430</v>
      </c>
      <c r="B1501" t="s">
        <v>462</v>
      </c>
      <c r="C1501" t="str">
        <f>VLOOKUP(A1501, Database!$A$2:$B$459, 2, FALSE)</f>
        <v>6 Days / 5 Nights</v>
      </c>
      <c r="D1501" s="8">
        <f>VLOOKUP(A1501, Database!$A$2:$C$459, 3, FALSE)</f>
        <v>699</v>
      </c>
      <c r="E1501" s="8">
        <f>Table1[[#This Row],[Price]]*0.75-Table1[[#This Row],[Cost per unit of resources]]</f>
        <v>504.25</v>
      </c>
      <c r="F1501" s="8">
        <f>VLOOKUP(IFERROR(VALUE(LEFT(C1501, SEARCH(" ", C1501)-1)), 0),Database!$E$2:$F$22, 2, FALSE)</f>
        <v>20</v>
      </c>
      <c r="G1501">
        <f ca="1">RANDBETWEEN(Table1[[#This Row],[Minimum Demand]]-10, Table1[[#This Row],[Maximum Demand]]+10)</f>
        <v>70</v>
      </c>
      <c r="H1501">
        <f>VLOOKUP(IFERROR(VALUE(LEFT(C1501, SEARCH(" ", C1501)-1)), 0),Database!$H$2:$I$22, 2, FALSE)</f>
        <v>50</v>
      </c>
      <c r="I1501">
        <f>VLOOKUP(IFERROR(VALUE(LEFT(C1501, SEARCH(" ", C1501)-1)), 0),Database!$K$2:$L$22, 2, FALSE)</f>
        <v>105</v>
      </c>
      <c r="J150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501">
        <f t="shared" ca="1" si="23"/>
        <v>21</v>
      </c>
    </row>
    <row r="1502" spans="1:11" x14ac:dyDescent="0.3">
      <c r="A1502" t="s">
        <v>430</v>
      </c>
      <c r="B1502" t="s">
        <v>463</v>
      </c>
      <c r="C1502" t="str">
        <f>VLOOKUP(A1502, Database!$A$2:$B$459, 2, FALSE)</f>
        <v>6 Days / 5 Nights</v>
      </c>
      <c r="D1502" s="8">
        <f>VLOOKUP(A1502, Database!$A$2:$C$459, 3, FALSE)</f>
        <v>699</v>
      </c>
      <c r="E1502" s="8">
        <f>Table1[[#This Row],[Price]]*0.75-Table1[[#This Row],[Cost per unit of resources]]</f>
        <v>504.25</v>
      </c>
      <c r="F1502" s="8">
        <f>VLOOKUP(IFERROR(VALUE(LEFT(C1502, SEARCH(" ", C1502)-1)), 0),Database!$E$2:$F$22, 2, FALSE)</f>
        <v>20</v>
      </c>
      <c r="G1502">
        <f ca="1">RANDBETWEEN(Table1[[#This Row],[Minimum Demand]]-10, Table1[[#This Row],[Maximum Demand]]+10)</f>
        <v>76</v>
      </c>
      <c r="H1502">
        <f>VLOOKUP(IFERROR(VALUE(LEFT(C1502, SEARCH(" ", C1502)-1)), 0),Database!$H$2:$I$22, 2, FALSE)</f>
        <v>50</v>
      </c>
      <c r="I1502">
        <f>VLOOKUP(IFERROR(VALUE(LEFT(C1502, SEARCH(" ", C1502)-1)), 0),Database!$K$2:$L$22, 2, FALSE)</f>
        <v>105</v>
      </c>
      <c r="J150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502">
        <f t="shared" ca="1" si="23"/>
        <v>24</v>
      </c>
    </row>
    <row r="1503" spans="1:11" x14ac:dyDescent="0.3">
      <c r="A1503" t="s">
        <v>431</v>
      </c>
      <c r="B1503" t="s">
        <v>460</v>
      </c>
      <c r="C1503" t="str">
        <f>VLOOKUP(A1503, Database!$A$2:$B$459, 2, FALSE)</f>
        <v>21 Days / 20 Nights</v>
      </c>
      <c r="D1503" s="8">
        <f>VLOOKUP(A1503, Database!$A$2:$C$459, 3, FALSE)</f>
        <v>2799</v>
      </c>
      <c r="E1503" s="8">
        <f>Table1[[#This Row],[Price]]*0.75-Table1[[#This Row],[Cost per unit of resources]]</f>
        <v>2049.25</v>
      </c>
      <c r="F1503" s="8">
        <f>VLOOKUP(IFERROR(VALUE(LEFT(C1503, SEARCH(" ", C1503)-1)), 0),Database!$E$2:$F$22, 2, FALSE)</f>
        <v>50</v>
      </c>
      <c r="G1503">
        <f ca="1">RANDBETWEEN(Table1[[#This Row],[Minimum Demand]]-10, Table1[[#This Row],[Maximum Demand]]+10)</f>
        <v>11</v>
      </c>
      <c r="H1503">
        <f>VLOOKUP(IFERROR(VALUE(LEFT(C1503, SEARCH(" ", C1503)-1)), 0),Database!$H$2:$I$22, 2, FALSE)</f>
        <v>21</v>
      </c>
      <c r="I1503">
        <f>VLOOKUP(IFERROR(VALUE(LEFT(C1503, SEARCH(" ", C1503)-1)), 0),Database!$K$2:$L$22, 2, FALSE)</f>
        <v>50</v>
      </c>
      <c r="J150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503">
        <f t="shared" ca="1" si="23"/>
        <v>28</v>
      </c>
    </row>
    <row r="1504" spans="1:11" x14ac:dyDescent="0.3">
      <c r="A1504" t="s">
        <v>431</v>
      </c>
      <c r="B1504" t="s">
        <v>461</v>
      </c>
      <c r="C1504" t="str">
        <f>VLOOKUP(A1504, Database!$A$2:$B$459, 2, FALSE)</f>
        <v>21 Days / 20 Nights</v>
      </c>
      <c r="D1504" s="8">
        <f>VLOOKUP(A1504, Database!$A$2:$C$459, 3, FALSE)</f>
        <v>2799</v>
      </c>
      <c r="E1504" s="8">
        <f>Table1[[#This Row],[Price]]*0.75-Table1[[#This Row],[Cost per unit of resources]]</f>
        <v>2049.25</v>
      </c>
      <c r="F1504" s="8">
        <f>VLOOKUP(IFERROR(VALUE(LEFT(C1504, SEARCH(" ", C1504)-1)), 0),Database!$E$2:$F$22, 2, FALSE)</f>
        <v>50</v>
      </c>
      <c r="G1504">
        <f ca="1">RANDBETWEEN(Table1[[#This Row],[Minimum Demand]]-10, Table1[[#This Row],[Maximum Demand]]+10)</f>
        <v>43</v>
      </c>
      <c r="H1504">
        <f>VLOOKUP(IFERROR(VALUE(LEFT(C1504, SEARCH(" ", C1504)-1)), 0),Database!$H$2:$I$22, 2, FALSE)</f>
        <v>21</v>
      </c>
      <c r="I1504">
        <f>VLOOKUP(IFERROR(VALUE(LEFT(C1504, SEARCH(" ", C1504)-1)), 0),Database!$K$2:$L$22, 2, FALSE)</f>
        <v>50</v>
      </c>
      <c r="J150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28</v>
      </c>
      <c r="K1504">
        <f t="shared" ca="1" si="23"/>
        <v>35</v>
      </c>
    </row>
    <row r="1505" spans="1:11" x14ac:dyDescent="0.3">
      <c r="A1505" t="s">
        <v>431</v>
      </c>
      <c r="B1505" t="s">
        <v>462</v>
      </c>
      <c r="C1505" t="str">
        <f>VLOOKUP(A1505, Database!$A$2:$B$459, 2, FALSE)</f>
        <v>21 Days / 20 Nights</v>
      </c>
      <c r="D1505" s="8">
        <f>VLOOKUP(A1505, Database!$A$2:$C$459, 3, FALSE)</f>
        <v>2799</v>
      </c>
      <c r="E1505" s="8">
        <f>Table1[[#This Row],[Price]]*0.75-Table1[[#This Row],[Cost per unit of resources]]</f>
        <v>2049.25</v>
      </c>
      <c r="F1505" s="8">
        <f>VLOOKUP(IFERROR(VALUE(LEFT(C1505, SEARCH(" ", C1505)-1)), 0),Database!$E$2:$F$22, 2, FALSE)</f>
        <v>50</v>
      </c>
      <c r="G1505">
        <f ca="1">RANDBETWEEN(Table1[[#This Row],[Minimum Demand]]-10, Table1[[#This Row],[Maximum Demand]]+10)</f>
        <v>12</v>
      </c>
      <c r="H1505">
        <f>VLOOKUP(IFERROR(VALUE(LEFT(C1505, SEARCH(" ", C1505)-1)), 0),Database!$H$2:$I$22, 2, FALSE)</f>
        <v>21</v>
      </c>
      <c r="I1505">
        <f>VLOOKUP(IFERROR(VALUE(LEFT(C1505, SEARCH(" ", C1505)-1)), 0),Database!$K$2:$L$22, 2, FALSE)</f>
        <v>50</v>
      </c>
      <c r="J150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505">
        <f t="shared" ca="1" si="23"/>
        <v>33</v>
      </c>
    </row>
    <row r="1506" spans="1:11" x14ac:dyDescent="0.3">
      <c r="A1506" t="s">
        <v>431</v>
      </c>
      <c r="B1506" t="s">
        <v>463</v>
      </c>
      <c r="C1506" t="str">
        <f>VLOOKUP(A1506, Database!$A$2:$B$459, 2, FALSE)</f>
        <v>21 Days / 20 Nights</v>
      </c>
      <c r="D1506" s="8">
        <f>VLOOKUP(A1506, Database!$A$2:$C$459, 3, FALSE)</f>
        <v>2799</v>
      </c>
      <c r="E1506" s="8">
        <f>Table1[[#This Row],[Price]]*0.75-Table1[[#This Row],[Cost per unit of resources]]</f>
        <v>2049.25</v>
      </c>
      <c r="F1506" s="8">
        <f>VLOOKUP(IFERROR(VALUE(LEFT(C1506, SEARCH(" ", C1506)-1)), 0),Database!$E$2:$F$22, 2, FALSE)</f>
        <v>50</v>
      </c>
      <c r="G1506">
        <f ca="1">RANDBETWEEN(Table1[[#This Row],[Minimum Demand]]-10, Table1[[#This Row],[Maximum Demand]]+10)</f>
        <v>38</v>
      </c>
      <c r="H1506">
        <f>VLOOKUP(IFERROR(VALUE(LEFT(C1506, SEARCH(" ", C1506)-1)), 0),Database!$H$2:$I$22, 2, FALSE)</f>
        <v>21</v>
      </c>
      <c r="I1506">
        <f>VLOOKUP(IFERROR(VALUE(LEFT(C1506, SEARCH(" ", C1506)-1)), 0),Database!$K$2:$L$22, 2, FALSE)</f>
        <v>50</v>
      </c>
      <c r="J150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506">
        <f t="shared" ca="1" si="23"/>
        <v>26</v>
      </c>
    </row>
    <row r="1507" spans="1:11" x14ac:dyDescent="0.3">
      <c r="A1507" t="s">
        <v>432</v>
      </c>
      <c r="B1507" t="s">
        <v>460</v>
      </c>
      <c r="C1507" t="str">
        <f>VLOOKUP(A1507, Database!$A$2:$B$459, 2, FALSE)</f>
        <v>11 Days / 10 Nights</v>
      </c>
      <c r="D1507" s="8">
        <f>VLOOKUP(A1507, Database!$A$2:$C$459, 3, FALSE)</f>
        <v>1599</v>
      </c>
      <c r="E1507" s="8">
        <f>Table1[[#This Row],[Price]]*0.75-Table1[[#This Row],[Cost per unit of resources]]</f>
        <v>1169.25</v>
      </c>
      <c r="F1507" s="8">
        <f>VLOOKUP(IFERROR(VALUE(LEFT(C1507, SEARCH(" ", C1507)-1)), 0),Database!$E$2:$F$22, 2, FALSE)</f>
        <v>30</v>
      </c>
      <c r="G1507">
        <f ca="1">RANDBETWEEN(Table1[[#This Row],[Minimum Demand]]-10, Table1[[#This Row],[Maximum Demand]]+10)</f>
        <v>70</v>
      </c>
      <c r="H1507">
        <f>VLOOKUP(IFERROR(VALUE(LEFT(C1507, SEARCH(" ", C1507)-1)), 0),Database!$H$2:$I$22, 2, FALSE)</f>
        <v>33</v>
      </c>
      <c r="I1507">
        <f>VLOOKUP(IFERROR(VALUE(LEFT(C1507, SEARCH(" ", C1507)-1)), 0),Database!$K$2:$L$22, 2, FALSE)</f>
        <v>85</v>
      </c>
      <c r="J150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507">
        <f t="shared" ca="1" si="23"/>
        <v>32</v>
      </c>
    </row>
    <row r="1508" spans="1:11" x14ac:dyDescent="0.3">
      <c r="A1508" t="s">
        <v>432</v>
      </c>
      <c r="B1508" t="s">
        <v>461</v>
      </c>
      <c r="C1508" t="str">
        <f>VLOOKUP(A1508, Database!$A$2:$B$459, 2, FALSE)</f>
        <v>11 Days / 10 Nights</v>
      </c>
      <c r="D1508" s="8">
        <f>VLOOKUP(A1508, Database!$A$2:$C$459, 3, FALSE)</f>
        <v>1599</v>
      </c>
      <c r="E1508" s="8">
        <f>Table1[[#This Row],[Price]]*0.75-Table1[[#This Row],[Cost per unit of resources]]</f>
        <v>1169.25</v>
      </c>
      <c r="F1508" s="8">
        <f>VLOOKUP(IFERROR(VALUE(LEFT(C1508, SEARCH(" ", C1508)-1)), 0),Database!$E$2:$F$22, 2, FALSE)</f>
        <v>30</v>
      </c>
      <c r="G1508">
        <f ca="1">RANDBETWEEN(Table1[[#This Row],[Minimum Demand]]-10, Table1[[#This Row],[Maximum Demand]]+10)</f>
        <v>40</v>
      </c>
      <c r="H1508">
        <f>VLOOKUP(IFERROR(VALUE(LEFT(C1508, SEARCH(" ", C1508)-1)), 0),Database!$H$2:$I$22, 2, FALSE)</f>
        <v>33</v>
      </c>
      <c r="I1508">
        <f>VLOOKUP(IFERROR(VALUE(LEFT(C1508, SEARCH(" ", C1508)-1)), 0),Database!$K$2:$L$22, 2, FALSE)</f>
        <v>85</v>
      </c>
      <c r="J150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508">
        <f t="shared" ca="1" si="23"/>
        <v>39</v>
      </c>
    </row>
    <row r="1509" spans="1:11" x14ac:dyDescent="0.3">
      <c r="A1509" t="s">
        <v>432</v>
      </c>
      <c r="B1509" t="s">
        <v>462</v>
      </c>
      <c r="C1509" t="str">
        <f>VLOOKUP(A1509, Database!$A$2:$B$459, 2, FALSE)</f>
        <v>11 Days / 10 Nights</v>
      </c>
      <c r="D1509" s="8">
        <f>VLOOKUP(A1509, Database!$A$2:$C$459, 3, FALSE)</f>
        <v>1599</v>
      </c>
      <c r="E1509" s="8">
        <f>Table1[[#This Row],[Price]]*0.75-Table1[[#This Row],[Cost per unit of resources]]</f>
        <v>1169.25</v>
      </c>
      <c r="F1509" s="8">
        <f>VLOOKUP(IFERROR(VALUE(LEFT(C1509, SEARCH(" ", C1509)-1)), 0),Database!$E$2:$F$22, 2, FALSE)</f>
        <v>30</v>
      </c>
      <c r="G1509">
        <f ca="1">RANDBETWEEN(Table1[[#This Row],[Minimum Demand]]-10, Table1[[#This Row],[Maximum Demand]]+10)</f>
        <v>92</v>
      </c>
      <c r="H1509">
        <f>VLOOKUP(IFERROR(VALUE(LEFT(C1509, SEARCH(" ", C1509)-1)), 0),Database!$H$2:$I$22, 2, FALSE)</f>
        <v>33</v>
      </c>
      <c r="I1509">
        <f>VLOOKUP(IFERROR(VALUE(LEFT(C1509, SEARCH(" ", C1509)-1)), 0),Database!$K$2:$L$22, 2, FALSE)</f>
        <v>85</v>
      </c>
      <c r="J150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509">
        <f t="shared" ca="1" si="23"/>
        <v>26</v>
      </c>
    </row>
    <row r="1510" spans="1:11" x14ac:dyDescent="0.3">
      <c r="A1510" t="s">
        <v>432</v>
      </c>
      <c r="B1510" t="s">
        <v>463</v>
      </c>
      <c r="C1510" t="str">
        <f>VLOOKUP(A1510, Database!$A$2:$B$459, 2, FALSE)</f>
        <v>11 Days / 10 Nights</v>
      </c>
      <c r="D1510" s="8">
        <f>VLOOKUP(A1510, Database!$A$2:$C$459, 3, FALSE)</f>
        <v>1599</v>
      </c>
      <c r="E1510" s="8">
        <f>Table1[[#This Row],[Price]]*0.75-Table1[[#This Row],[Cost per unit of resources]]</f>
        <v>1169.25</v>
      </c>
      <c r="F1510" s="8">
        <f>VLOOKUP(IFERROR(VALUE(LEFT(C1510, SEARCH(" ", C1510)-1)), 0),Database!$E$2:$F$22, 2, FALSE)</f>
        <v>30</v>
      </c>
      <c r="G1510">
        <f ca="1">RANDBETWEEN(Table1[[#This Row],[Minimum Demand]]-10, Table1[[#This Row],[Maximum Demand]]+10)</f>
        <v>55</v>
      </c>
      <c r="H1510">
        <f>VLOOKUP(IFERROR(VALUE(LEFT(C1510, SEARCH(" ", C1510)-1)), 0),Database!$H$2:$I$22, 2, FALSE)</f>
        <v>33</v>
      </c>
      <c r="I1510">
        <f>VLOOKUP(IFERROR(VALUE(LEFT(C1510, SEARCH(" ", C1510)-1)), 0),Database!$K$2:$L$22, 2, FALSE)</f>
        <v>85</v>
      </c>
      <c r="J151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510">
        <f t="shared" ca="1" si="23"/>
        <v>21</v>
      </c>
    </row>
    <row r="1511" spans="1:11" x14ac:dyDescent="0.3">
      <c r="A1511" t="s">
        <v>433</v>
      </c>
      <c r="B1511" t="s">
        <v>460</v>
      </c>
      <c r="C1511" t="str">
        <f>VLOOKUP(A1511, Database!$A$2:$B$459, 2, FALSE)</f>
        <v>12 Days / 11 Nights</v>
      </c>
      <c r="D1511" s="8">
        <f>VLOOKUP(A1511, Database!$A$2:$C$459, 3, FALSE)</f>
        <v>2150</v>
      </c>
      <c r="E1511" s="8">
        <f>Table1[[#This Row],[Price]]*0.75-Table1[[#This Row],[Cost per unit of resources]]</f>
        <v>1572.5</v>
      </c>
      <c r="F1511" s="8">
        <f>VLOOKUP(IFERROR(VALUE(LEFT(C1511, SEARCH(" ", C1511)-1)), 0),Database!$E$2:$F$22, 2, FALSE)</f>
        <v>40</v>
      </c>
      <c r="G1511">
        <f ca="1">RANDBETWEEN(Table1[[#This Row],[Minimum Demand]]-10, Table1[[#This Row],[Maximum Demand]]+10)</f>
        <v>44</v>
      </c>
      <c r="H1511">
        <f>VLOOKUP(IFERROR(VALUE(LEFT(C1511, SEARCH(" ", C1511)-1)), 0),Database!$H$2:$I$22, 2, FALSE)</f>
        <v>28</v>
      </c>
      <c r="I1511">
        <f>VLOOKUP(IFERROR(VALUE(LEFT(C1511, SEARCH(" ", C1511)-1)), 0),Database!$K$2:$L$22, 2, FALSE)</f>
        <v>55</v>
      </c>
      <c r="J151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511">
        <f t="shared" ca="1" si="23"/>
        <v>40</v>
      </c>
    </row>
    <row r="1512" spans="1:11" x14ac:dyDescent="0.3">
      <c r="A1512" t="s">
        <v>433</v>
      </c>
      <c r="B1512" t="s">
        <v>461</v>
      </c>
      <c r="C1512" t="str">
        <f>VLOOKUP(A1512, Database!$A$2:$B$459, 2, FALSE)</f>
        <v>12 Days / 11 Nights</v>
      </c>
      <c r="D1512" s="8">
        <f>VLOOKUP(A1512, Database!$A$2:$C$459, 3, FALSE)</f>
        <v>2150</v>
      </c>
      <c r="E1512" s="8">
        <f>Table1[[#This Row],[Price]]*0.75-Table1[[#This Row],[Cost per unit of resources]]</f>
        <v>1572.5</v>
      </c>
      <c r="F1512" s="8">
        <f>VLOOKUP(IFERROR(VALUE(LEFT(C1512, SEARCH(" ", C1512)-1)), 0),Database!$E$2:$F$22, 2, FALSE)</f>
        <v>40</v>
      </c>
      <c r="G1512">
        <f ca="1">RANDBETWEEN(Table1[[#This Row],[Minimum Demand]]-10, Table1[[#This Row],[Maximum Demand]]+10)</f>
        <v>29</v>
      </c>
      <c r="H1512">
        <f>VLOOKUP(IFERROR(VALUE(LEFT(C1512, SEARCH(" ", C1512)-1)), 0),Database!$H$2:$I$22, 2, FALSE)</f>
        <v>28</v>
      </c>
      <c r="I1512">
        <f>VLOOKUP(IFERROR(VALUE(LEFT(C1512, SEARCH(" ", C1512)-1)), 0),Database!$K$2:$L$22, 2, FALSE)</f>
        <v>55</v>
      </c>
      <c r="J151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1512">
        <f t="shared" ca="1" si="23"/>
        <v>28</v>
      </c>
    </row>
    <row r="1513" spans="1:11" x14ac:dyDescent="0.3">
      <c r="A1513" t="s">
        <v>433</v>
      </c>
      <c r="B1513" t="s">
        <v>462</v>
      </c>
      <c r="C1513" t="str">
        <f>VLOOKUP(A1513, Database!$A$2:$B$459, 2, FALSE)</f>
        <v>12 Days / 11 Nights</v>
      </c>
      <c r="D1513" s="8">
        <f>VLOOKUP(A1513, Database!$A$2:$C$459, 3, FALSE)</f>
        <v>2150</v>
      </c>
      <c r="E1513" s="8">
        <f>Table1[[#This Row],[Price]]*0.75-Table1[[#This Row],[Cost per unit of resources]]</f>
        <v>1572.5</v>
      </c>
      <c r="F1513" s="8">
        <f>VLOOKUP(IFERROR(VALUE(LEFT(C1513, SEARCH(" ", C1513)-1)), 0),Database!$E$2:$F$22, 2, FALSE)</f>
        <v>40</v>
      </c>
      <c r="G1513">
        <f ca="1">RANDBETWEEN(Table1[[#This Row],[Minimum Demand]]-10, Table1[[#This Row],[Maximum Demand]]+10)</f>
        <v>48</v>
      </c>
      <c r="H1513">
        <f>VLOOKUP(IFERROR(VALUE(LEFT(C1513, SEARCH(" ", C1513)-1)), 0),Database!$H$2:$I$22, 2, FALSE)</f>
        <v>28</v>
      </c>
      <c r="I1513">
        <f>VLOOKUP(IFERROR(VALUE(LEFT(C1513, SEARCH(" ", C1513)-1)), 0),Database!$K$2:$L$22, 2, FALSE)</f>
        <v>55</v>
      </c>
      <c r="J151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1513">
        <f t="shared" ca="1" si="23"/>
        <v>32</v>
      </c>
    </row>
    <row r="1514" spans="1:11" x14ac:dyDescent="0.3">
      <c r="A1514" t="s">
        <v>433</v>
      </c>
      <c r="B1514" t="s">
        <v>463</v>
      </c>
      <c r="C1514" t="str">
        <f>VLOOKUP(A1514, Database!$A$2:$B$459, 2, FALSE)</f>
        <v>12 Days / 11 Nights</v>
      </c>
      <c r="D1514" s="8">
        <f>VLOOKUP(A1514, Database!$A$2:$C$459, 3, FALSE)</f>
        <v>2150</v>
      </c>
      <c r="E1514" s="8">
        <f>Table1[[#This Row],[Price]]*0.75-Table1[[#This Row],[Cost per unit of resources]]</f>
        <v>1572.5</v>
      </c>
      <c r="F1514" s="8">
        <f>VLOOKUP(IFERROR(VALUE(LEFT(C1514, SEARCH(" ", C1514)-1)), 0),Database!$E$2:$F$22, 2, FALSE)</f>
        <v>40</v>
      </c>
      <c r="G1514">
        <f ca="1">RANDBETWEEN(Table1[[#This Row],[Minimum Demand]]-10, Table1[[#This Row],[Maximum Demand]]+10)</f>
        <v>57</v>
      </c>
      <c r="H1514">
        <f>VLOOKUP(IFERROR(VALUE(LEFT(C1514, SEARCH(" ", C1514)-1)), 0),Database!$H$2:$I$22, 2, FALSE)</f>
        <v>28</v>
      </c>
      <c r="I1514">
        <f>VLOOKUP(IFERROR(VALUE(LEFT(C1514, SEARCH(" ", C1514)-1)), 0),Database!$K$2:$L$22, 2, FALSE)</f>
        <v>55</v>
      </c>
      <c r="J151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514">
        <f t="shared" ca="1" si="23"/>
        <v>22</v>
      </c>
    </row>
    <row r="1515" spans="1:11" x14ac:dyDescent="0.3">
      <c r="A1515" t="s">
        <v>434</v>
      </c>
      <c r="B1515" t="s">
        <v>460</v>
      </c>
      <c r="C1515" t="str">
        <f>VLOOKUP(A1515, Database!$A$2:$B$459, 2, FALSE)</f>
        <v>15 Days / 14 Nights</v>
      </c>
      <c r="D1515" s="8">
        <f>VLOOKUP(A1515, Database!$A$2:$C$459, 3, FALSE)</f>
        <v>2450</v>
      </c>
      <c r="E1515" s="8">
        <f>Table1[[#This Row],[Price]]*0.75-Table1[[#This Row],[Cost per unit of resources]]</f>
        <v>1787.5</v>
      </c>
      <c r="F1515" s="8">
        <f>VLOOKUP(IFERROR(VALUE(LEFT(C1515, SEARCH(" ", C1515)-1)), 0),Database!$E$2:$F$22, 2, FALSE)</f>
        <v>50</v>
      </c>
      <c r="G1515">
        <f ca="1">RANDBETWEEN(Table1[[#This Row],[Minimum Demand]]-10, Table1[[#This Row],[Maximum Demand]]+10)</f>
        <v>19</v>
      </c>
      <c r="H1515">
        <f>VLOOKUP(IFERROR(VALUE(LEFT(C1515, SEARCH(" ", C1515)-1)), 0),Database!$H$2:$I$22, 2, FALSE)</f>
        <v>28</v>
      </c>
      <c r="I1515">
        <f>VLOOKUP(IFERROR(VALUE(LEFT(C1515, SEARCH(" ", C1515)-1)), 0),Database!$K$2:$L$22, 2, FALSE)</f>
        <v>55</v>
      </c>
      <c r="J151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515">
        <f t="shared" ca="1" si="23"/>
        <v>22</v>
      </c>
    </row>
    <row r="1516" spans="1:11" x14ac:dyDescent="0.3">
      <c r="A1516" t="s">
        <v>434</v>
      </c>
      <c r="B1516" t="s">
        <v>461</v>
      </c>
      <c r="C1516" t="str">
        <f>VLOOKUP(A1516, Database!$A$2:$B$459, 2, FALSE)</f>
        <v>15 Days / 14 Nights</v>
      </c>
      <c r="D1516" s="8">
        <f>VLOOKUP(A1516, Database!$A$2:$C$459, 3, FALSE)</f>
        <v>2450</v>
      </c>
      <c r="E1516" s="8">
        <f>Table1[[#This Row],[Price]]*0.75-Table1[[#This Row],[Cost per unit of resources]]</f>
        <v>1787.5</v>
      </c>
      <c r="F1516" s="8">
        <f>VLOOKUP(IFERROR(VALUE(LEFT(C1516, SEARCH(" ", C1516)-1)), 0),Database!$E$2:$F$22, 2, FALSE)</f>
        <v>50</v>
      </c>
      <c r="G1516">
        <f ca="1">RANDBETWEEN(Table1[[#This Row],[Minimum Demand]]-10, Table1[[#This Row],[Maximum Demand]]+10)</f>
        <v>56</v>
      </c>
      <c r="H1516">
        <f>VLOOKUP(IFERROR(VALUE(LEFT(C1516, SEARCH(" ", C1516)-1)), 0),Database!$H$2:$I$22, 2, FALSE)</f>
        <v>28</v>
      </c>
      <c r="I1516">
        <f>VLOOKUP(IFERROR(VALUE(LEFT(C1516, SEARCH(" ", C1516)-1)), 0),Database!$K$2:$L$22, 2, FALSE)</f>
        <v>55</v>
      </c>
      <c r="J151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516">
        <f t="shared" ca="1" si="23"/>
        <v>25</v>
      </c>
    </row>
    <row r="1517" spans="1:11" x14ac:dyDescent="0.3">
      <c r="A1517" t="s">
        <v>434</v>
      </c>
      <c r="B1517" t="s">
        <v>463</v>
      </c>
      <c r="C1517" t="str">
        <f>VLOOKUP(A1517, Database!$A$2:$B$459, 2, FALSE)</f>
        <v>15 Days / 14 Nights</v>
      </c>
      <c r="D1517" s="8">
        <f>VLOOKUP(A1517, Database!$A$2:$C$459, 3, FALSE)</f>
        <v>2450</v>
      </c>
      <c r="E1517" s="8">
        <f>Table1[[#This Row],[Price]]*0.75-Table1[[#This Row],[Cost per unit of resources]]</f>
        <v>1787.5</v>
      </c>
      <c r="F1517" s="8">
        <f>VLOOKUP(IFERROR(VALUE(LEFT(C1517, SEARCH(" ", C1517)-1)), 0),Database!$E$2:$F$22, 2, FALSE)</f>
        <v>50</v>
      </c>
      <c r="G1517">
        <f ca="1">RANDBETWEEN(Table1[[#This Row],[Minimum Demand]]-10, Table1[[#This Row],[Maximum Demand]]+10)</f>
        <v>21</v>
      </c>
      <c r="H1517">
        <f>VLOOKUP(IFERROR(VALUE(LEFT(C1517, SEARCH(" ", C1517)-1)), 0),Database!$H$2:$I$22, 2, FALSE)</f>
        <v>28</v>
      </c>
      <c r="I1517">
        <f>VLOOKUP(IFERROR(VALUE(LEFT(C1517, SEARCH(" ", C1517)-1)), 0),Database!$K$2:$L$22, 2, FALSE)</f>
        <v>55</v>
      </c>
      <c r="J151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517">
        <f t="shared" ca="1" si="23"/>
        <v>38</v>
      </c>
    </row>
    <row r="1518" spans="1:11" x14ac:dyDescent="0.3">
      <c r="A1518" t="s">
        <v>435</v>
      </c>
      <c r="B1518" t="s">
        <v>460</v>
      </c>
      <c r="C1518" t="str">
        <f>VLOOKUP(A1518, Database!$A$2:$B$459, 2, FALSE)</f>
        <v>17 Days / 16 Nights</v>
      </c>
      <c r="D1518" s="8">
        <f>VLOOKUP(A1518, Database!$A$2:$C$459, 3, FALSE)</f>
        <v>2599</v>
      </c>
      <c r="E1518" s="8">
        <f>Table1[[#This Row],[Price]]*0.75-Table1[[#This Row],[Cost per unit of resources]]</f>
        <v>1899.25</v>
      </c>
      <c r="F1518" s="8">
        <f>VLOOKUP(IFERROR(VALUE(LEFT(C1518, SEARCH(" ", C1518)-1)), 0),Database!$E$2:$F$22, 2, FALSE)</f>
        <v>50</v>
      </c>
      <c r="G1518">
        <f ca="1">RANDBETWEEN(Table1[[#This Row],[Minimum Demand]]-10, Table1[[#This Row],[Maximum Demand]]+10)</f>
        <v>31</v>
      </c>
      <c r="H1518">
        <f>VLOOKUP(IFERROR(VALUE(LEFT(C1518, SEARCH(" ", C1518)-1)), 0),Database!$H$2:$I$22, 2, FALSE)</f>
        <v>21</v>
      </c>
      <c r="I1518">
        <f>VLOOKUP(IFERROR(VALUE(LEFT(C1518, SEARCH(" ", C1518)-1)), 0),Database!$K$2:$L$22, 2, FALSE)</f>
        <v>50</v>
      </c>
      <c r="J151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1518">
        <f t="shared" ca="1" si="23"/>
        <v>32</v>
      </c>
    </row>
    <row r="1519" spans="1:11" x14ac:dyDescent="0.3">
      <c r="A1519" t="s">
        <v>435</v>
      </c>
      <c r="B1519" t="s">
        <v>461</v>
      </c>
      <c r="C1519" t="str">
        <f>VLOOKUP(A1519, Database!$A$2:$B$459, 2, FALSE)</f>
        <v>17 Days / 16 Nights</v>
      </c>
      <c r="D1519" s="8">
        <f>VLOOKUP(A1519, Database!$A$2:$C$459, 3, FALSE)</f>
        <v>2599</v>
      </c>
      <c r="E1519" s="8">
        <f>Table1[[#This Row],[Price]]*0.75-Table1[[#This Row],[Cost per unit of resources]]</f>
        <v>1899.25</v>
      </c>
      <c r="F1519" s="8">
        <f>VLOOKUP(IFERROR(VALUE(LEFT(C1519, SEARCH(" ", C1519)-1)), 0),Database!$E$2:$F$22, 2, FALSE)</f>
        <v>50</v>
      </c>
      <c r="G1519">
        <f ca="1">RANDBETWEEN(Table1[[#This Row],[Minimum Demand]]-10, Table1[[#This Row],[Maximum Demand]]+10)</f>
        <v>24</v>
      </c>
      <c r="H1519">
        <f>VLOOKUP(IFERROR(VALUE(LEFT(C1519, SEARCH(" ", C1519)-1)), 0),Database!$H$2:$I$22, 2, FALSE)</f>
        <v>21</v>
      </c>
      <c r="I1519">
        <f>VLOOKUP(IFERROR(VALUE(LEFT(C1519, SEARCH(" ", C1519)-1)), 0),Database!$K$2:$L$22, 2, FALSE)</f>
        <v>50</v>
      </c>
      <c r="J151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519">
        <f t="shared" ca="1" si="23"/>
        <v>20</v>
      </c>
    </row>
    <row r="1520" spans="1:11" x14ac:dyDescent="0.3">
      <c r="A1520" t="s">
        <v>435</v>
      </c>
      <c r="B1520" t="s">
        <v>462</v>
      </c>
      <c r="C1520" t="str">
        <f>VLOOKUP(A1520, Database!$A$2:$B$459, 2, FALSE)</f>
        <v>17 Days / 16 Nights</v>
      </c>
      <c r="D1520" s="8">
        <f>VLOOKUP(A1520, Database!$A$2:$C$459, 3, FALSE)</f>
        <v>2599</v>
      </c>
      <c r="E1520" s="8">
        <f>Table1[[#This Row],[Price]]*0.75-Table1[[#This Row],[Cost per unit of resources]]</f>
        <v>1899.25</v>
      </c>
      <c r="F1520" s="8">
        <f>VLOOKUP(IFERROR(VALUE(LEFT(C1520, SEARCH(" ", C1520)-1)), 0),Database!$E$2:$F$22, 2, FALSE)</f>
        <v>50</v>
      </c>
      <c r="G1520">
        <f ca="1">RANDBETWEEN(Table1[[#This Row],[Minimum Demand]]-10, Table1[[#This Row],[Maximum Demand]]+10)</f>
        <v>55</v>
      </c>
      <c r="H1520">
        <f>VLOOKUP(IFERROR(VALUE(LEFT(C1520, SEARCH(" ", C1520)-1)), 0),Database!$H$2:$I$22, 2, FALSE)</f>
        <v>21</v>
      </c>
      <c r="I1520">
        <f>VLOOKUP(IFERROR(VALUE(LEFT(C1520, SEARCH(" ", C1520)-1)), 0),Database!$K$2:$L$22, 2, FALSE)</f>
        <v>50</v>
      </c>
      <c r="J152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520">
        <f t="shared" ca="1" si="23"/>
        <v>34</v>
      </c>
    </row>
    <row r="1521" spans="1:11" x14ac:dyDescent="0.3">
      <c r="A1521" t="s">
        <v>435</v>
      </c>
      <c r="B1521" t="s">
        <v>463</v>
      </c>
      <c r="C1521" t="str">
        <f>VLOOKUP(A1521, Database!$A$2:$B$459, 2, FALSE)</f>
        <v>17 Days / 16 Nights</v>
      </c>
      <c r="D1521" s="8">
        <f>VLOOKUP(A1521, Database!$A$2:$C$459, 3, FALSE)</f>
        <v>2599</v>
      </c>
      <c r="E1521" s="8">
        <f>Table1[[#This Row],[Price]]*0.75-Table1[[#This Row],[Cost per unit of resources]]</f>
        <v>1899.25</v>
      </c>
      <c r="F1521" s="8">
        <f>VLOOKUP(IFERROR(VALUE(LEFT(C1521, SEARCH(" ", C1521)-1)), 0),Database!$E$2:$F$22, 2, FALSE)</f>
        <v>50</v>
      </c>
      <c r="G1521">
        <f ca="1">RANDBETWEEN(Table1[[#This Row],[Minimum Demand]]-10, Table1[[#This Row],[Maximum Demand]]+10)</f>
        <v>16</v>
      </c>
      <c r="H1521">
        <f>VLOOKUP(IFERROR(VALUE(LEFT(C1521, SEARCH(" ", C1521)-1)), 0),Database!$H$2:$I$22, 2, FALSE)</f>
        <v>21</v>
      </c>
      <c r="I1521">
        <f>VLOOKUP(IFERROR(VALUE(LEFT(C1521, SEARCH(" ", C1521)-1)), 0),Database!$K$2:$L$22, 2, FALSE)</f>
        <v>50</v>
      </c>
      <c r="J152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521">
        <f t="shared" ca="1" si="23"/>
        <v>24</v>
      </c>
    </row>
    <row r="1522" spans="1:11" x14ac:dyDescent="0.3">
      <c r="A1522" t="s">
        <v>436</v>
      </c>
      <c r="B1522" t="s">
        <v>460</v>
      </c>
      <c r="C1522" t="str">
        <f>VLOOKUP(A1522, Database!$A$2:$B$459, 2, FALSE)</f>
        <v>18 Days / 17 Nights</v>
      </c>
      <c r="D1522" s="8">
        <f>VLOOKUP(A1522, Database!$A$2:$C$459, 3, FALSE)</f>
        <v>2650</v>
      </c>
      <c r="E1522" s="8">
        <f>Table1[[#This Row],[Price]]*0.75-Table1[[#This Row],[Cost per unit of resources]]</f>
        <v>1937.5</v>
      </c>
      <c r="F1522" s="8">
        <f>VLOOKUP(IFERROR(VALUE(LEFT(C1522, SEARCH(" ", C1522)-1)), 0),Database!$E$2:$F$22, 2, FALSE)</f>
        <v>50</v>
      </c>
      <c r="G1522">
        <f ca="1">RANDBETWEEN(Table1[[#This Row],[Minimum Demand]]-10, Table1[[#This Row],[Maximum Demand]]+10)</f>
        <v>50</v>
      </c>
      <c r="H1522">
        <f>VLOOKUP(IFERROR(VALUE(LEFT(C1522, SEARCH(" ", C1522)-1)), 0),Database!$H$2:$I$22, 2, FALSE)</f>
        <v>21</v>
      </c>
      <c r="I1522">
        <f>VLOOKUP(IFERROR(VALUE(LEFT(C1522, SEARCH(" ", C1522)-1)), 0),Database!$K$2:$L$22, 2, FALSE)</f>
        <v>50</v>
      </c>
      <c r="J152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32</v>
      </c>
      <c r="K1522">
        <f t="shared" ca="1" si="23"/>
        <v>35</v>
      </c>
    </row>
    <row r="1523" spans="1:11" x14ac:dyDescent="0.3">
      <c r="A1523" t="s">
        <v>436</v>
      </c>
      <c r="B1523" t="s">
        <v>461</v>
      </c>
      <c r="C1523" t="str">
        <f>VLOOKUP(A1523, Database!$A$2:$B$459, 2, FALSE)</f>
        <v>18 Days / 17 Nights</v>
      </c>
      <c r="D1523" s="8">
        <f>VLOOKUP(A1523, Database!$A$2:$C$459, 3, FALSE)</f>
        <v>2650</v>
      </c>
      <c r="E1523" s="8">
        <f>Table1[[#This Row],[Price]]*0.75-Table1[[#This Row],[Cost per unit of resources]]</f>
        <v>1937.5</v>
      </c>
      <c r="F1523" s="8">
        <f>VLOOKUP(IFERROR(VALUE(LEFT(C1523, SEARCH(" ", C1523)-1)), 0),Database!$E$2:$F$22, 2, FALSE)</f>
        <v>50</v>
      </c>
      <c r="G1523">
        <f ca="1">RANDBETWEEN(Table1[[#This Row],[Minimum Demand]]-10, Table1[[#This Row],[Maximum Demand]]+10)</f>
        <v>40</v>
      </c>
      <c r="H1523">
        <f>VLOOKUP(IFERROR(VALUE(LEFT(C1523, SEARCH(" ", C1523)-1)), 0),Database!$H$2:$I$22, 2, FALSE)</f>
        <v>21</v>
      </c>
      <c r="I1523">
        <f>VLOOKUP(IFERROR(VALUE(LEFT(C1523, SEARCH(" ", C1523)-1)), 0),Database!$K$2:$L$22, 2, FALSE)</f>
        <v>50</v>
      </c>
      <c r="J152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22</v>
      </c>
      <c r="K1523">
        <f t="shared" ca="1" si="23"/>
        <v>28</v>
      </c>
    </row>
    <row r="1524" spans="1:11" x14ac:dyDescent="0.3">
      <c r="A1524" t="s">
        <v>436</v>
      </c>
      <c r="B1524" t="s">
        <v>462</v>
      </c>
      <c r="C1524" t="str">
        <f>VLOOKUP(A1524, Database!$A$2:$B$459, 2, FALSE)</f>
        <v>18 Days / 17 Nights</v>
      </c>
      <c r="D1524" s="8">
        <f>VLOOKUP(A1524, Database!$A$2:$C$459, 3, FALSE)</f>
        <v>2650</v>
      </c>
      <c r="E1524" s="8">
        <f>Table1[[#This Row],[Price]]*0.75-Table1[[#This Row],[Cost per unit of resources]]</f>
        <v>1937.5</v>
      </c>
      <c r="F1524" s="8">
        <f>VLOOKUP(IFERROR(VALUE(LEFT(C1524, SEARCH(" ", C1524)-1)), 0),Database!$E$2:$F$22, 2, FALSE)</f>
        <v>50</v>
      </c>
      <c r="G1524">
        <f ca="1">RANDBETWEEN(Table1[[#This Row],[Minimum Demand]]-10, Table1[[#This Row],[Maximum Demand]]+10)</f>
        <v>22</v>
      </c>
      <c r="H1524">
        <f>VLOOKUP(IFERROR(VALUE(LEFT(C1524, SEARCH(" ", C1524)-1)), 0),Database!$H$2:$I$22, 2, FALSE)</f>
        <v>21</v>
      </c>
      <c r="I1524">
        <f>VLOOKUP(IFERROR(VALUE(LEFT(C1524, SEARCH(" ", C1524)-1)), 0),Database!$K$2:$L$22, 2, FALSE)</f>
        <v>50</v>
      </c>
      <c r="J152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524">
        <f t="shared" ca="1" si="23"/>
        <v>37</v>
      </c>
    </row>
    <row r="1525" spans="1:11" x14ac:dyDescent="0.3">
      <c r="A1525" t="s">
        <v>436</v>
      </c>
      <c r="B1525" t="s">
        <v>463</v>
      </c>
      <c r="C1525" t="str">
        <f>VLOOKUP(A1525, Database!$A$2:$B$459, 2, FALSE)</f>
        <v>18 Days / 17 Nights</v>
      </c>
      <c r="D1525" s="8">
        <f>VLOOKUP(A1525, Database!$A$2:$C$459, 3, FALSE)</f>
        <v>2650</v>
      </c>
      <c r="E1525" s="8">
        <f>Table1[[#This Row],[Price]]*0.75-Table1[[#This Row],[Cost per unit of resources]]</f>
        <v>1937.5</v>
      </c>
      <c r="F1525" s="8">
        <f>VLOOKUP(IFERROR(VALUE(LEFT(C1525, SEARCH(" ", C1525)-1)), 0),Database!$E$2:$F$22, 2, FALSE)</f>
        <v>50</v>
      </c>
      <c r="G1525">
        <f ca="1">RANDBETWEEN(Table1[[#This Row],[Minimum Demand]]-10, Table1[[#This Row],[Maximum Demand]]+10)</f>
        <v>47</v>
      </c>
      <c r="H1525">
        <f>VLOOKUP(IFERROR(VALUE(LEFT(C1525, SEARCH(" ", C1525)-1)), 0),Database!$H$2:$I$22, 2, FALSE)</f>
        <v>21</v>
      </c>
      <c r="I1525">
        <f>VLOOKUP(IFERROR(VALUE(LEFT(C1525, SEARCH(" ", C1525)-1)), 0),Database!$K$2:$L$22, 2, FALSE)</f>
        <v>50</v>
      </c>
      <c r="J152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19</v>
      </c>
      <c r="K1525">
        <f t="shared" ca="1" si="23"/>
        <v>24</v>
      </c>
    </row>
    <row r="1526" spans="1:11" x14ac:dyDescent="0.3">
      <c r="A1526" t="s">
        <v>437</v>
      </c>
      <c r="B1526" t="s">
        <v>460</v>
      </c>
      <c r="C1526" t="str">
        <f>VLOOKUP(A1526, Database!$A$2:$B$459, 2, FALSE)</f>
        <v>20 Days / 19 Nights</v>
      </c>
      <c r="D1526" s="8">
        <f>VLOOKUP(A1526, Database!$A$2:$C$459, 3, FALSE)</f>
        <v>2799</v>
      </c>
      <c r="E1526" s="8">
        <f>Table1[[#This Row],[Price]]*0.75-Table1[[#This Row],[Cost per unit of resources]]</f>
        <v>2049.25</v>
      </c>
      <c r="F1526" s="8">
        <f>VLOOKUP(IFERROR(VALUE(LEFT(C1526, SEARCH(" ", C1526)-1)), 0),Database!$E$2:$F$22, 2, FALSE)</f>
        <v>50</v>
      </c>
      <c r="G1526">
        <f ca="1">RANDBETWEEN(Table1[[#This Row],[Minimum Demand]]-10, Table1[[#This Row],[Maximum Demand]]+10)</f>
        <v>19</v>
      </c>
      <c r="H1526">
        <f>VLOOKUP(IFERROR(VALUE(LEFT(C1526, SEARCH(" ", C1526)-1)), 0),Database!$H$2:$I$22, 2, FALSE)</f>
        <v>21</v>
      </c>
      <c r="I1526">
        <f>VLOOKUP(IFERROR(VALUE(LEFT(C1526, SEARCH(" ", C1526)-1)), 0),Database!$K$2:$L$22, 2, FALSE)</f>
        <v>50</v>
      </c>
      <c r="J152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526">
        <f t="shared" ca="1" si="23"/>
        <v>22</v>
      </c>
    </row>
    <row r="1527" spans="1:11" x14ac:dyDescent="0.3">
      <c r="A1527" t="s">
        <v>437</v>
      </c>
      <c r="B1527" t="s">
        <v>461</v>
      </c>
      <c r="C1527" t="str">
        <f>VLOOKUP(A1527, Database!$A$2:$B$459, 2, FALSE)</f>
        <v>20 Days / 19 Nights</v>
      </c>
      <c r="D1527" s="8">
        <f>VLOOKUP(A1527, Database!$A$2:$C$459, 3, FALSE)</f>
        <v>2799</v>
      </c>
      <c r="E1527" s="8">
        <f>Table1[[#This Row],[Price]]*0.75-Table1[[#This Row],[Cost per unit of resources]]</f>
        <v>2049.25</v>
      </c>
      <c r="F1527" s="8">
        <f>VLOOKUP(IFERROR(VALUE(LEFT(C1527, SEARCH(" ", C1527)-1)), 0),Database!$E$2:$F$22, 2, FALSE)</f>
        <v>50</v>
      </c>
      <c r="G1527">
        <f ca="1">RANDBETWEEN(Table1[[#This Row],[Minimum Demand]]-10, Table1[[#This Row],[Maximum Demand]]+10)</f>
        <v>20</v>
      </c>
      <c r="H1527">
        <f>VLOOKUP(IFERROR(VALUE(LEFT(C1527, SEARCH(" ", C1527)-1)), 0),Database!$H$2:$I$22, 2, FALSE)</f>
        <v>21</v>
      </c>
      <c r="I1527">
        <f>VLOOKUP(IFERROR(VALUE(LEFT(C1527, SEARCH(" ", C1527)-1)), 0),Database!$K$2:$L$22, 2, FALSE)</f>
        <v>50</v>
      </c>
      <c r="J152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527">
        <f t="shared" ca="1" si="23"/>
        <v>34</v>
      </c>
    </row>
    <row r="1528" spans="1:11" x14ac:dyDescent="0.3">
      <c r="A1528" t="s">
        <v>437</v>
      </c>
      <c r="B1528" t="s">
        <v>462</v>
      </c>
      <c r="C1528" t="str">
        <f>VLOOKUP(A1528, Database!$A$2:$B$459, 2, FALSE)</f>
        <v>20 Days / 19 Nights</v>
      </c>
      <c r="D1528" s="8">
        <f>VLOOKUP(A1528, Database!$A$2:$C$459, 3, FALSE)</f>
        <v>2799</v>
      </c>
      <c r="E1528" s="8">
        <f>Table1[[#This Row],[Price]]*0.75-Table1[[#This Row],[Cost per unit of resources]]</f>
        <v>2049.25</v>
      </c>
      <c r="F1528" s="8">
        <f>VLOOKUP(IFERROR(VALUE(LEFT(C1528, SEARCH(" ", C1528)-1)), 0),Database!$E$2:$F$22, 2, FALSE)</f>
        <v>50</v>
      </c>
      <c r="G1528">
        <f ca="1">RANDBETWEEN(Table1[[#This Row],[Minimum Demand]]-10, Table1[[#This Row],[Maximum Demand]]+10)</f>
        <v>20</v>
      </c>
      <c r="H1528">
        <f>VLOOKUP(IFERROR(VALUE(LEFT(C1528, SEARCH(" ", C1528)-1)), 0),Database!$H$2:$I$22, 2, FALSE)</f>
        <v>21</v>
      </c>
      <c r="I1528">
        <f>VLOOKUP(IFERROR(VALUE(LEFT(C1528, SEARCH(" ", C1528)-1)), 0),Database!$K$2:$L$22, 2, FALSE)</f>
        <v>50</v>
      </c>
      <c r="J152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528">
        <f t="shared" ca="1" si="23"/>
        <v>32</v>
      </c>
    </row>
    <row r="1529" spans="1:11" x14ac:dyDescent="0.3">
      <c r="A1529" t="s">
        <v>437</v>
      </c>
      <c r="B1529" t="s">
        <v>463</v>
      </c>
      <c r="C1529" t="str">
        <f>VLOOKUP(A1529, Database!$A$2:$B$459, 2, FALSE)</f>
        <v>20 Days / 19 Nights</v>
      </c>
      <c r="D1529" s="8">
        <f>VLOOKUP(A1529, Database!$A$2:$C$459, 3, FALSE)</f>
        <v>2799</v>
      </c>
      <c r="E1529" s="8">
        <f>Table1[[#This Row],[Price]]*0.75-Table1[[#This Row],[Cost per unit of resources]]</f>
        <v>2049.25</v>
      </c>
      <c r="F1529" s="8">
        <f>VLOOKUP(IFERROR(VALUE(LEFT(C1529, SEARCH(" ", C1529)-1)), 0),Database!$E$2:$F$22, 2, FALSE)</f>
        <v>50</v>
      </c>
      <c r="G1529">
        <f ca="1">RANDBETWEEN(Table1[[#This Row],[Minimum Demand]]-10, Table1[[#This Row],[Maximum Demand]]+10)</f>
        <v>39</v>
      </c>
      <c r="H1529">
        <f>VLOOKUP(IFERROR(VALUE(LEFT(C1529, SEARCH(" ", C1529)-1)), 0),Database!$H$2:$I$22, 2, FALSE)</f>
        <v>21</v>
      </c>
      <c r="I1529">
        <f>VLOOKUP(IFERROR(VALUE(LEFT(C1529, SEARCH(" ", C1529)-1)), 0),Database!$K$2:$L$22, 2, FALSE)</f>
        <v>50</v>
      </c>
      <c r="J152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529">
        <f t="shared" ca="1" si="23"/>
        <v>22</v>
      </c>
    </row>
    <row r="1530" spans="1:11" x14ac:dyDescent="0.3">
      <c r="A1530" t="s">
        <v>438</v>
      </c>
      <c r="B1530" t="s">
        <v>460</v>
      </c>
      <c r="C1530" t="str">
        <f>VLOOKUP(A1530, Database!$A$2:$B$459, 2, FALSE)</f>
        <v>21 Days / 20 Nights</v>
      </c>
      <c r="D1530" s="8">
        <f>VLOOKUP(A1530, Database!$A$2:$C$459, 3, FALSE)</f>
        <v>3150</v>
      </c>
      <c r="E1530" s="8">
        <f>Table1[[#This Row],[Price]]*0.75-Table1[[#This Row],[Cost per unit of resources]]</f>
        <v>2312.5</v>
      </c>
      <c r="F1530" s="8">
        <f>VLOOKUP(IFERROR(VALUE(LEFT(C1530, SEARCH(" ", C1530)-1)), 0),Database!$E$2:$F$22, 2, FALSE)</f>
        <v>50</v>
      </c>
      <c r="G1530">
        <f ca="1">RANDBETWEEN(Table1[[#This Row],[Minimum Demand]]-10, Table1[[#This Row],[Maximum Demand]]+10)</f>
        <v>58</v>
      </c>
      <c r="H1530">
        <f>VLOOKUP(IFERROR(VALUE(LEFT(C1530, SEARCH(" ", C1530)-1)), 0),Database!$H$2:$I$22, 2, FALSE)</f>
        <v>21</v>
      </c>
      <c r="I1530">
        <f>VLOOKUP(IFERROR(VALUE(LEFT(C1530, SEARCH(" ", C1530)-1)), 0),Database!$K$2:$L$22, 2, FALSE)</f>
        <v>50</v>
      </c>
      <c r="J153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530">
        <f t="shared" ca="1" si="23"/>
        <v>20</v>
      </c>
    </row>
    <row r="1531" spans="1:11" x14ac:dyDescent="0.3">
      <c r="A1531" t="s">
        <v>438</v>
      </c>
      <c r="B1531" t="s">
        <v>461</v>
      </c>
      <c r="C1531" t="str">
        <f>VLOOKUP(A1531, Database!$A$2:$B$459, 2, FALSE)</f>
        <v>21 Days / 20 Nights</v>
      </c>
      <c r="D1531" s="8">
        <f>VLOOKUP(A1531, Database!$A$2:$C$459, 3, FALSE)</f>
        <v>3150</v>
      </c>
      <c r="E1531" s="8">
        <f>Table1[[#This Row],[Price]]*0.75-Table1[[#This Row],[Cost per unit of resources]]</f>
        <v>2312.5</v>
      </c>
      <c r="F1531" s="8">
        <f>VLOOKUP(IFERROR(VALUE(LEFT(C1531, SEARCH(" ", C1531)-1)), 0),Database!$E$2:$F$22, 2, FALSE)</f>
        <v>50</v>
      </c>
      <c r="G1531">
        <f ca="1">RANDBETWEEN(Table1[[#This Row],[Minimum Demand]]-10, Table1[[#This Row],[Maximum Demand]]+10)</f>
        <v>48</v>
      </c>
      <c r="H1531">
        <f>VLOOKUP(IFERROR(VALUE(LEFT(C1531, SEARCH(" ", C1531)-1)), 0),Database!$H$2:$I$22, 2, FALSE)</f>
        <v>21</v>
      </c>
      <c r="I1531">
        <f>VLOOKUP(IFERROR(VALUE(LEFT(C1531, SEARCH(" ", C1531)-1)), 0),Database!$K$2:$L$22, 2, FALSE)</f>
        <v>50</v>
      </c>
      <c r="J153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1531">
        <f t="shared" ca="1" si="23"/>
        <v>33</v>
      </c>
    </row>
    <row r="1532" spans="1:11" x14ac:dyDescent="0.3">
      <c r="A1532" t="s">
        <v>438</v>
      </c>
      <c r="B1532" t="s">
        <v>462</v>
      </c>
      <c r="C1532" t="str">
        <f>VLOOKUP(A1532, Database!$A$2:$B$459, 2, FALSE)</f>
        <v>21 Days / 20 Nights</v>
      </c>
      <c r="D1532" s="8">
        <f>VLOOKUP(A1532, Database!$A$2:$C$459, 3, FALSE)</f>
        <v>3150</v>
      </c>
      <c r="E1532" s="8">
        <f>Table1[[#This Row],[Price]]*0.75-Table1[[#This Row],[Cost per unit of resources]]</f>
        <v>2312.5</v>
      </c>
      <c r="F1532" s="8">
        <f>VLOOKUP(IFERROR(VALUE(LEFT(C1532, SEARCH(" ", C1532)-1)), 0),Database!$E$2:$F$22, 2, FALSE)</f>
        <v>50</v>
      </c>
      <c r="G1532">
        <f ca="1">RANDBETWEEN(Table1[[#This Row],[Minimum Demand]]-10, Table1[[#This Row],[Maximum Demand]]+10)</f>
        <v>45</v>
      </c>
      <c r="H1532">
        <f>VLOOKUP(IFERROR(VALUE(LEFT(C1532, SEARCH(" ", C1532)-1)), 0),Database!$H$2:$I$22, 2, FALSE)</f>
        <v>21</v>
      </c>
      <c r="I1532">
        <f>VLOOKUP(IFERROR(VALUE(LEFT(C1532, SEARCH(" ", C1532)-1)), 0),Database!$K$2:$L$22, 2, FALSE)</f>
        <v>50</v>
      </c>
      <c r="J153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23</v>
      </c>
      <c r="K1532">
        <f t="shared" ca="1" si="23"/>
        <v>29</v>
      </c>
    </row>
    <row r="1533" spans="1:11" x14ac:dyDescent="0.3">
      <c r="A1533" t="s">
        <v>438</v>
      </c>
      <c r="B1533" t="s">
        <v>463</v>
      </c>
      <c r="C1533" t="str">
        <f>VLOOKUP(A1533, Database!$A$2:$B$459, 2, FALSE)</f>
        <v>21 Days / 20 Nights</v>
      </c>
      <c r="D1533" s="8">
        <f>VLOOKUP(A1533, Database!$A$2:$C$459, 3, FALSE)</f>
        <v>3150</v>
      </c>
      <c r="E1533" s="8">
        <f>Table1[[#This Row],[Price]]*0.75-Table1[[#This Row],[Cost per unit of resources]]</f>
        <v>2312.5</v>
      </c>
      <c r="F1533" s="8">
        <f>VLOOKUP(IFERROR(VALUE(LEFT(C1533, SEARCH(" ", C1533)-1)), 0),Database!$E$2:$F$22, 2, FALSE)</f>
        <v>50</v>
      </c>
      <c r="G1533">
        <f ca="1">RANDBETWEEN(Table1[[#This Row],[Minimum Demand]]-10, Table1[[#This Row],[Maximum Demand]]+10)</f>
        <v>15</v>
      </c>
      <c r="H1533">
        <f>VLOOKUP(IFERROR(VALUE(LEFT(C1533, SEARCH(" ", C1533)-1)), 0),Database!$H$2:$I$22, 2, FALSE)</f>
        <v>21</v>
      </c>
      <c r="I1533">
        <f>VLOOKUP(IFERROR(VALUE(LEFT(C1533, SEARCH(" ", C1533)-1)), 0),Database!$K$2:$L$22, 2, FALSE)</f>
        <v>50</v>
      </c>
      <c r="J153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533">
        <f t="shared" ca="1" si="23"/>
        <v>27</v>
      </c>
    </row>
    <row r="1534" spans="1:11" x14ac:dyDescent="0.3">
      <c r="A1534" t="s">
        <v>439</v>
      </c>
      <c r="B1534" t="s">
        <v>460</v>
      </c>
      <c r="C1534" t="str">
        <f>VLOOKUP(A1534, Database!$A$2:$B$459, 2, FALSE)</f>
        <v>21 Days / 20 Nights</v>
      </c>
      <c r="D1534" s="8">
        <f>VLOOKUP(A1534, Database!$A$2:$C$459, 3, FALSE)</f>
        <v>2899</v>
      </c>
      <c r="E1534" s="8">
        <f>Table1[[#This Row],[Price]]*0.75-Table1[[#This Row],[Cost per unit of resources]]</f>
        <v>2124.25</v>
      </c>
      <c r="F1534" s="8">
        <f>VLOOKUP(IFERROR(VALUE(LEFT(C1534, SEARCH(" ", C1534)-1)), 0),Database!$E$2:$F$22, 2, FALSE)</f>
        <v>50</v>
      </c>
      <c r="G1534">
        <f ca="1">RANDBETWEEN(Table1[[#This Row],[Minimum Demand]]-10, Table1[[#This Row],[Maximum Demand]]+10)</f>
        <v>60</v>
      </c>
      <c r="H1534">
        <f>VLOOKUP(IFERROR(VALUE(LEFT(C1534, SEARCH(" ", C1534)-1)), 0),Database!$H$2:$I$22, 2, FALSE)</f>
        <v>21</v>
      </c>
      <c r="I1534">
        <f>VLOOKUP(IFERROR(VALUE(LEFT(C1534, SEARCH(" ", C1534)-1)), 0),Database!$K$2:$L$22, 2, FALSE)</f>
        <v>50</v>
      </c>
      <c r="J153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534">
        <f t="shared" ca="1" si="23"/>
        <v>31</v>
      </c>
    </row>
    <row r="1535" spans="1:11" x14ac:dyDescent="0.3">
      <c r="A1535" t="s">
        <v>439</v>
      </c>
      <c r="B1535" t="s">
        <v>461</v>
      </c>
      <c r="C1535" t="str">
        <f>VLOOKUP(A1535, Database!$A$2:$B$459, 2, FALSE)</f>
        <v>21 Days / 20 Nights</v>
      </c>
      <c r="D1535" s="8">
        <f>VLOOKUP(A1535, Database!$A$2:$C$459, 3, FALSE)</f>
        <v>2899</v>
      </c>
      <c r="E1535" s="8">
        <f>Table1[[#This Row],[Price]]*0.75-Table1[[#This Row],[Cost per unit of resources]]</f>
        <v>2124.25</v>
      </c>
      <c r="F1535" s="8">
        <f>VLOOKUP(IFERROR(VALUE(LEFT(C1535, SEARCH(" ", C1535)-1)), 0),Database!$E$2:$F$22, 2, FALSE)</f>
        <v>50</v>
      </c>
      <c r="G1535">
        <f ca="1">RANDBETWEEN(Table1[[#This Row],[Minimum Demand]]-10, Table1[[#This Row],[Maximum Demand]]+10)</f>
        <v>54</v>
      </c>
      <c r="H1535">
        <f>VLOOKUP(IFERROR(VALUE(LEFT(C1535, SEARCH(" ", C1535)-1)), 0),Database!$H$2:$I$22, 2, FALSE)</f>
        <v>21</v>
      </c>
      <c r="I1535">
        <f>VLOOKUP(IFERROR(VALUE(LEFT(C1535, SEARCH(" ", C1535)-1)), 0),Database!$K$2:$L$22, 2, FALSE)</f>
        <v>50</v>
      </c>
      <c r="J153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535">
        <f t="shared" ca="1" si="23"/>
        <v>25</v>
      </c>
    </row>
    <row r="1536" spans="1:11" x14ac:dyDescent="0.3">
      <c r="A1536" t="s">
        <v>439</v>
      </c>
      <c r="B1536" t="s">
        <v>462</v>
      </c>
      <c r="C1536" t="str">
        <f>VLOOKUP(A1536, Database!$A$2:$B$459, 2, FALSE)</f>
        <v>21 Days / 20 Nights</v>
      </c>
      <c r="D1536" s="8">
        <f>VLOOKUP(A1536, Database!$A$2:$C$459, 3, FALSE)</f>
        <v>2899</v>
      </c>
      <c r="E1536" s="8">
        <f>Table1[[#This Row],[Price]]*0.75-Table1[[#This Row],[Cost per unit of resources]]</f>
        <v>2124.25</v>
      </c>
      <c r="F1536" s="8">
        <f>VLOOKUP(IFERROR(VALUE(LEFT(C1536, SEARCH(" ", C1536)-1)), 0),Database!$E$2:$F$22, 2, FALSE)</f>
        <v>50</v>
      </c>
      <c r="G1536">
        <f ca="1">RANDBETWEEN(Table1[[#This Row],[Minimum Demand]]-10, Table1[[#This Row],[Maximum Demand]]+10)</f>
        <v>21</v>
      </c>
      <c r="H1536">
        <f>VLOOKUP(IFERROR(VALUE(LEFT(C1536, SEARCH(" ", C1536)-1)), 0),Database!$H$2:$I$22, 2, FALSE)</f>
        <v>21</v>
      </c>
      <c r="I1536">
        <f>VLOOKUP(IFERROR(VALUE(LEFT(C1536, SEARCH(" ", C1536)-1)), 0),Database!$K$2:$L$22, 2, FALSE)</f>
        <v>50</v>
      </c>
      <c r="J153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v>
      </c>
      <c r="K1536">
        <f t="shared" ca="1" si="23"/>
        <v>27</v>
      </c>
    </row>
    <row r="1537" spans="1:11" x14ac:dyDescent="0.3">
      <c r="A1537" t="s">
        <v>439</v>
      </c>
      <c r="B1537" t="s">
        <v>463</v>
      </c>
      <c r="C1537" t="str">
        <f>VLOOKUP(A1537, Database!$A$2:$B$459, 2, FALSE)</f>
        <v>21 Days / 20 Nights</v>
      </c>
      <c r="D1537" s="8">
        <f>VLOOKUP(A1537, Database!$A$2:$C$459, 3, FALSE)</f>
        <v>2899</v>
      </c>
      <c r="E1537" s="8">
        <f>Table1[[#This Row],[Price]]*0.75-Table1[[#This Row],[Cost per unit of resources]]</f>
        <v>2124.25</v>
      </c>
      <c r="F1537" s="8">
        <f>VLOOKUP(IFERROR(VALUE(LEFT(C1537, SEARCH(" ", C1537)-1)), 0),Database!$E$2:$F$22, 2, FALSE)</f>
        <v>50</v>
      </c>
      <c r="G1537">
        <f ca="1">RANDBETWEEN(Table1[[#This Row],[Minimum Demand]]-10, Table1[[#This Row],[Maximum Demand]]+10)</f>
        <v>26</v>
      </c>
      <c r="H1537">
        <f>VLOOKUP(IFERROR(VALUE(LEFT(C1537, SEARCH(" ", C1537)-1)), 0),Database!$H$2:$I$22, 2, FALSE)</f>
        <v>21</v>
      </c>
      <c r="I1537">
        <f>VLOOKUP(IFERROR(VALUE(LEFT(C1537, SEARCH(" ", C1537)-1)), 0),Database!$K$2:$L$22, 2, FALSE)</f>
        <v>50</v>
      </c>
      <c r="J153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1537">
        <f t="shared" ca="1" si="23"/>
        <v>27</v>
      </c>
    </row>
    <row r="1538" spans="1:11" x14ac:dyDescent="0.3">
      <c r="A1538" t="s">
        <v>440</v>
      </c>
      <c r="B1538" t="s">
        <v>460</v>
      </c>
      <c r="C1538" t="str">
        <f>VLOOKUP(A1538, Database!$A$2:$B$459, 2, FALSE)</f>
        <v>21 Days / 20 Nights</v>
      </c>
      <c r="D1538" s="8">
        <f>VLOOKUP(A1538, Database!$A$2:$C$459, 3, FALSE)</f>
        <v>2899</v>
      </c>
      <c r="E1538" s="8">
        <f>Table1[[#This Row],[Price]]*0.75-Table1[[#This Row],[Cost per unit of resources]]</f>
        <v>2124.25</v>
      </c>
      <c r="F1538" s="8">
        <f>VLOOKUP(IFERROR(VALUE(LEFT(C1538, SEARCH(" ", C1538)-1)), 0),Database!$E$2:$F$22, 2, FALSE)</f>
        <v>50</v>
      </c>
      <c r="G1538">
        <f ca="1">RANDBETWEEN(Table1[[#This Row],[Minimum Demand]]-10, Table1[[#This Row],[Maximum Demand]]+10)</f>
        <v>23</v>
      </c>
      <c r="H1538">
        <f>VLOOKUP(IFERROR(VALUE(LEFT(C1538, SEARCH(" ", C1538)-1)), 0),Database!$H$2:$I$22, 2, FALSE)</f>
        <v>21</v>
      </c>
      <c r="I1538">
        <f>VLOOKUP(IFERROR(VALUE(LEFT(C1538, SEARCH(" ", C1538)-1)), 0),Database!$K$2:$L$22, 2, FALSE)</f>
        <v>50</v>
      </c>
      <c r="J153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1538">
        <f t="shared" ref="K1538:K1601" ca="1" si="24">RANDBETWEEN(20, 40)</f>
        <v>29</v>
      </c>
    </row>
    <row r="1539" spans="1:11" x14ac:dyDescent="0.3">
      <c r="A1539" t="s">
        <v>440</v>
      </c>
      <c r="B1539" t="s">
        <v>461</v>
      </c>
      <c r="C1539" t="str">
        <f>VLOOKUP(A1539, Database!$A$2:$B$459, 2, FALSE)</f>
        <v>21 Days / 20 Nights</v>
      </c>
      <c r="D1539" s="8">
        <f>VLOOKUP(A1539, Database!$A$2:$C$459, 3, FALSE)</f>
        <v>2899</v>
      </c>
      <c r="E1539" s="8">
        <f>Table1[[#This Row],[Price]]*0.75-Table1[[#This Row],[Cost per unit of resources]]</f>
        <v>2124.25</v>
      </c>
      <c r="F1539" s="8">
        <f>VLOOKUP(IFERROR(VALUE(LEFT(C1539, SEARCH(" ", C1539)-1)), 0),Database!$E$2:$F$22, 2, FALSE)</f>
        <v>50</v>
      </c>
      <c r="G1539">
        <f ca="1">RANDBETWEEN(Table1[[#This Row],[Minimum Demand]]-10, Table1[[#This Row],[Maximum Demand]]+10)</f>
        <v>20</v>
      </c>
      <c r="H1539">
        <f>VLOOKUP(IFERROR(VALUE(LEFT(C1539, SEARCH(" ", C1539)-1)), 0),Database!$H$2:$I$22, 2, FALSE)</f>
        <v>21</v>
      </c>
      <c r="I1539">
        <f>VLOOKUP(IFERROR(VALUE(LEFT(C1539, SEARCH(" ", C1539)-1)), 0),Database!$K$2:$L$22, 2, FALSE)</f>
        <v>50</v>
      </c>
      <c r="J153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539">
        <f t="shared" ca="1" si="24"/>
        <v>21</v>
      </c>
    </row>
    <row r="1540" spans="1:11" x14ac:dyDescent="0.3">
      <c r="A1540" t="s">
        <v>440</v>
      </c>
      <c r="B1540" t="s">
        <v>462</v>
      </c>
      <c r="C1540" t="str">
        <f>VLOOKUP(A1540, Database!$A$2:$B$459, 2, FALSE)</f>
        <v>21 Days / 20 Nights</v>
      </c>
      <c r="D1540" s="8">
        <f>VLOOKUP(A1540, Database!$A$2:$C$459, 3, FALSE)</f>
        <v>2899</v>
      </c>
      <c r="E1540" s="8">
        <f>Table1[[#This Row],[Price]]*0.75-Table1[[#This Row],[Cost per unit of resources]]</f>
        <v>2124.25</v>
      </c>
      <c r="F1540" s="8">
        <f>VLOOKUP(IFERROR(VALUE(LEFT(C1540, SEARCH(" ", C1540)-1)), 0),Database!$E$2:$F$22, 2, FALSE)</f>
        <v>50</v>
      </c>
      <c r="G1540">
        <f ca="1">RANDBETWEEN(Table1[[#This Row],[Minimum Demand]]-10, Table1[[#This Row],[Maximum Demand]]+10)</f>
        <v>40</v>
      </c>
      <c r="H1540">
        <f>VLOOKUP(IFERROR(VALUE(LEFT(C1540, SEARCH(" ", C1540)-1)), 0),Database!$H$2:$I$22, 2, FALSE)</f>
        <v>21</v>
      </c>
      <c r="I1540">
        <f>VLOOKUP(IFERROR(VALUE(LEFT(C1540, SEARCH(" ", C1540)-1)), 0),Database!$K$2:$L$22, 2, FALSE)</f>
        <v>50</v>
      </c>
      <c r="J154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19</v>
      </c>
      <c r="K1540">
        <f t="shared" ca="1" si="24"/>
        <v>24</v>
      </c>
    </row>
    <row r="1541" spans="1:11" x14ac:dyDescent="0.3">
      <c r="A1541" t="s">
        <v>440</v>
      </c>
      <c r="B1541" t="s">
        <v>463</v>
      </c>
      <c r="C1541" t="str">
        <f>VLOOKUP(A1541, Database!$A$2:$B$459, 2, FALSE)</f>
        <v>21 Days / 20 Nights</v>
      </c>
      <c r="D1541" s="8">
        <f>VLOOKUP(A1541, Database!$A$2:$C$459, 3, FALSE)</f>
        <v>2899</v>
      </c>
      <c r="E1541" s="8">
        <f>Table1[[#This Row],[Price]]*0.75-Table1[[#This Row],[Cost per unit of resources]]</f>
        <v>2124.25</v>
      </c>
      <c r="F1541" s="8">
        <f>VLOOKUP(IFERROR(VALUE(LEFT(C1541, SEARCH(" ", C1541)-1)), 0),Database!$E$2:$F$22, 2, FALSE)</f>
        <v>50</v>
      </c>
      <c r="G1541">
        <f ca="1">RANDBETWEEN(Table1[[#This Row],[Minimum Demand]]-10, Table1[[#This Row],[Maximum Demand]]+10)</f>
        <v>15</v>
      </c>
      <c r="H1541">
        <f>VLOOKUP(IFERROR(VALUE(LEFT(C1541, SEARCH(" ", C1541)-1)), 0),Database!$H$2:$I$22, 2, FALSE)</f>
        <v>21</v>
      </c>
      <c r="I1541">
        <f>VLOOKUP(IFERROR(VALUE(LEFT(C1541, SEARCH(" ", C1541)-1)), 0),Database!$K$2:$L$22, 2, FALSE)</f>
        <v>50</v>
      </c>
      <c r="J154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541">
        <f t="shared" ca="1" si="24"/>
        <v>36</v>
      </c>
    </row>
    <row r="1542" spans="1:11" x14ac:dyDescent="0.3">
      <c r="A1542" t="s">
        <v>441</v>
      </c>
      <c r="B1542" t="s">
        <v>460</v>
      </c>
      <c r="C1542" t="str">
        <f>VLOOKUP(A1542, Database!$A$2:$B$459, 2, FALSE)</f>
        <v>7 Days / 6 Nights</v>
      </c>
      <c r="D1542" s="8">
        <f>VLOOKUP(A1542, Database!$A$2:$C$459, 3, FALSE)</f>
        <v>935</v>
      </c>
      <c r="E1542" s="8">
        <f>Table1[[#This Row],[Price]]*0.75-Table1[[#This Row],[Cost per unit of resources]]</f>
        <v>681.25</v>
      </c>
      <c r="F1542" s="8">
        <f>VLOOKUP(IFERROR(VALUE(LEFT(C1542, SEARCH(" ", C1542)-1)), 0),Database!$E$2:$F$22, 2, FALSE)</f>
        <v>20</v>
      </c>
      <c r="G1542">
        <f ca="1">RANDBETWEEN(Table1[[#This Row],[Minimum Demand]]-10, Table1[[#This Row],[Maximum Demand]]+10)</f>
        <v>29</v>
      </c>
      <c r="H1542">
        <f>VLOOKUP(IFERROR(VALUE(LEFT(C1542, SEARCH(" ", C1542)-1)), 0),Database!$H$2:$I$22, 2, FALSE)</f>
        <v>33</v>
      </c>
      <c r="I1542">
        <f>VLOOKUP(IFERROR(VALUE(LEFT(C1542, SEARCH(" ", C1542)-1)), 0),Database!$K$2:$L$22, 2, FALSE)</f>
        <v>85</v>
      </c>
      <c r="J154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542">
        <f t="shared" ca="1" si="24"/>
        <v>27</v>
      </c>
    </row>
    <row r="1543" spans="1:11" x14ac:dyDescent="0.3">
      <c r="A1543" t="s">
        <v>441</v>
      </c>
      <c r="B1543" t="s">
        <v>461</v>
      </c>
      <c r="C1543" t="str">
        <f>VLOOKUP(A1543, Database!$A$2:$B$459, 2, FALSE)</f>
        <v>7 Days / 6 Nights</v>
      </c>
      <c r="D1543" s="8">
        <f>VLOOKUP(A1543, Database!$A$2:$C$459, 3, FALSE)</f>
        <v>935</v>
      </c>
      <c r="E1543" s="8">
        <f>Table1[[#This Row],[Price]]*0.75-Table1[[#This Row],[Cost per unit of resources]]</f>
        <v>681.25</v>
      </c>
      <c r="F1543" s="8">
        <f>VLOOKUP(IFERROR(VALUE(LEFT(C1543, SEARCH(" ", C1543)-1)), 0),Database!$E$2:$F$22, 2, FALSE)</f>
        <v>20</v>
      </c>
      <c r="G1543">
        <f ca="1">RANDBETWEEN(Table1[[#This Row],[Minimum Demand]]-10, Table1[[#This Row],[Maximum Demand]]+10)</f>
        <v>95</v>
      </c>
      <c r="H1543">
        <f>VLOOKUP(IFERROR(VALUE(LEFT(C1543, SEARCH(" ", C1543)-1)), 0),Database!$H$2:$I$22, 2, FALSE)</f>
        <v>33</v>
      </c>
      <c r="I1543">
        <f>VLOOKUP(IFERROR(VALUE(LEFT(C1543, SEARCH(" ", C1543)-1)), 0),Database!$K$2:$L$22, 2, FALSE)</f>
        <v>85</v>
      </c>
      <c r="J154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543">
        <f t="shared" ca="1" si="24"/>
        <v>31</v>
      </c>
    </row>
    <row r="1544" spans="1:11" x14ac:dyDescent="0.3">
      <c r="A1544" t="s">
        <v>441</v>
      </c>
      <c r="B1544" t="s">
        <v>462</v>
      </c>
      <c r="C1544" t="str">
        <f>VLOOKUP(A1544, Database!$A$2:$B$459, 2, FALSE)</f>
        <v>7 Days / 6 Nights</v>
      </c>
      <c r="D1544" s="8">
        <f>VLOOKUP(A1544, Database!$A$2:$C$459, 3, FALSE)</f>
        <v>935</v>
      </c>
      <c r="E1544" s="8">
        <f>Table1[[#This Row],[Price]]*0.75-Table1[[#This Row],[Cost per unit of resources]]</f>
        <v>681.25</v>
      </c>
      <c r="F1544" s="8">
        <f>VLOOKUP(IFERROR(VALUE(LEFT(C1544, SEARCH(" ", C1544)-1)), 0),Database!$E$2:$F$22, 2, FALSE)</f>
        <v>20</v>
      </c>
      <c r="G1544">
        <f ca="1">RANDBETWEEN(Table1[[#This Row],[Minimum Demand]]-10, Table1[[#This Row],[Maximum Demand]]+10)</f>
        <v>62</v>
      </c>
      <c r="H1544">
        <f>VLOOKUP(IFERROR(VALUE(LEFT(C1544, SEARCH(" ", C1544)-1)), 0),Database!$H$2:$I$22, 2, FALSE)</f>
        <v>33</v>
      </c>
      <c r="I1544">
        <f>VLOOKUP(IFERROR(VALUE(LEFT(C1544, SEARCH(" ", C1544)-1)), 0),Database!$K$2:$L$22, 2, FALSE)</f>
        <v>85</v>
      </c>
      <c r="J154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544">
        <f t="shared" ca="1" si="24"/>
        <v>38</v>
      </c>
    </row>
    <row r="1545" spans="1:11" x14ac:dyDescent="0.3">
      <c r="A1545" t="s">
        <v>441</v>
      </c>
      <c r="B1545" t="s">
        <v>463</v>
      </c>
      <c r="C1545" t="str">
        <f>VLOOKUP(A1545, Database!$A$2:$B$459, 2, FALSE)</f>
        <v>7 Days / 6 Nights</v>
      </c>
      <c r="D1545" s="8">
        <f>VLOOKUP(A1545, Database!$A$2:$C$459, 3, FALSE)</f>
        <v>935</v>
      </c>
      <c r="E1545" s="8">
        <f>Table1[[#This Row],[Price]]*0.75-Table1[[#This Row],[Cost per unit of resources]]</f>
        <v>681.25</v>
      </c>
      <c r="F1545" s="8">
        <f>VLOOKUP(IFERROR(VALUE(LEFT(C1545, SEARCH(" ", C1545)-1)), 0),Database!$E$2:$F$22, 2, FALSE)</f>
        <v>20</v>
      </c>
      <c r="G1545">
        <f ca="1">RANDBETWEEN(Table1[[#This Row],[Minimum Demand]]-10, Table1[[#This Row],[Maximum Demand]]+10)</f>
        <v>25</v>
      </c>
      <c r="H1545">
        <f>VLOOKUP(IFERROR(VALUE(LEFT(C1545, SEARCH(" ", C1545)-1)), 0),Database!$H$2:$I$22, 2, FALSE)</f>
        <v>33</v>
      </c>
      <c r="I1545">
        <f>VLOOKUP(IFERROR(VALUE(LEFT(C1545, SEARCH(" ", C1545)-1)), 0),Database!$K$2:$L$22, 2, FALSE)</f>
        <v>85</v>
      </c>
      <c r="J154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545">
        <f t="shared" ca="1" si="24"/>
        <v>32</v>
      </c>
    </row>
    <row r="1546" spans="1:11" x14ac:dyDescent="0.3">
      <c r="A1546" t="s">
        <v>442</v>
      </c>
      <c r="B1546" t="s">
        <v>460</v>
      </c>
      <c r="C1546" t="str">
        <f>VLOOKUP(A1546, Database!$A$2:$B$459, 2, FALSE)</f>
        <v>9 Days / 8 Nights</v>
      </c>
      <c r="D1546" s="8">
        <f>VLOOKUP(A1546, Database!$A$2:$C$459, 3, FALSE)</f>
        <v>1350</v>
      </c>
      <c r="E1546" s="8">
        <f>Table1[[#This Row],[Price]]*0.75-Table1[[#This Row],[Cost per unit of resources]]</f>
        <v>982.5</v>
      </c>
      <c r="F1546" s="8">
        <f>VLOOKUP(IFERROR(VALUE(LEFT(C1546, SEARCH(" ", C1546)-1)), 0),Database!$E$2:$F$22, 2, FALSE)</f>
        <v>30</v>
      </c>
      <c r="G1546">
        <f ca="1">RANDBETWEEN(Table1[[#This Row],[Minimum Demand]]-10, Table1[[#This Row],[Maximum Demand]]+10)</f>
        <v>52</v>
      </c>
      <c r="H1546">
        <f>VLOOKUP(IFERROR(VALUE(LEFT(C1546, SEARCH(" ", C1546)-1)), 0),Database!$H$2:$I$22, 2, FALSE)</f>
        <v>33</v>
      </c>
      <c r="I1546">
        <f>VLOOKUP(IFERROR(VALUE(LEFT(C1546, SEARCH(" ", C1546)-1)), 0),Database!$K$2:$L$22, 2, FALSE)</f>
        <v>85</v>
      </c>
      <c r="J154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546">
        <f t="shared" ca="1" si="24"/>
        <v>32</v>
      </c>
    </row>
    <row r="1547" spans="1:11" x14ac:dyDescent="0.3">
      <c r="A1547" t="s">
        <v>442</v>
      </c>
      <c r="B1547" t="s">
        <v>461</v>
      </c>
      <c r="C1547" t="str">
        <f>VLOOKUP(A1547, Database!$A$2:$B$459, 2, FALSE)</f>
        <v>9 Days / 8 Nights</v>
      </c>
      <c r="D1547" s="8">
        <f>VLOOKUP(A1547, Database!$A$2:$C$459, 3, FALSE)</f>
        <v>1350</v>
      </c>
      <c r="E1547" s="8">
        <f>Table1[[#This Row],[Price]]*0.75-Table1[[#This Row],[Cost per unit of resources]]</f>
        <v>982.5</v>
      </c>
      <c r="F1547" s="8">
        <f>VLOOKUP(IFERROR(VALUE(LEFT(C1547, SEARCH(" ", C1547)-1)), 0),Database!$E$2:$F$22, 2, FALSE)</f>
        <v>30</v>
      </c>
      <c r="G1547">
        <f ca="1">RANDBETWEEN(Table1[[#This Row],[Minimum Demand]]-10, Table1[[#This Row],[Maximum Demand]]+10)</f>
        <v>87</v>
      </c>
      <c r="H1547">
        <f>VLOOKUP(IFERROR(VALUE(LEFT(C1547, SEARCH(" ", C1547)-1)), 0),Database!$H$2:$I$22, 2, FALSE)</f>
        <v>33</v>
      </c>
      <c r="I1547">
        <f>VLOOKUP(IFERROR(VALUE(LEFT(C1547, SEARCH(" ", C1547)-1)), 0),Database!$K$2:$L$22, 2, FALSE)</f>
        <v>85</v>
      </c>
      <c r="J154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547">
        <f t="shared" ca="1" si="24"/>
        <v>27</v>
      </c>
    </row>
    <row r="1548" spans="1:11" x14ac:dyDescent="0.3">
      <c r="A1548" t="s">
        <v>442</v>
      </c>
      <c r="B1548" t="s">
        <v>462</v>
      </c>
      <c r="C1548" t="str">
        <f>VLOOKUP(A1548, Database!$A$2:$B$459, 2, FALSE)</f>
        <v>9 Days / 8 Nights</v>
      </c>
      <c r="D1548" s="8">
        <f>VLOOKUP(A1548, Database!$A$2:$C$459, 3, FALSE)</f>
        <v>1350</v>
      </c>
      <c r="E1548" s="8">
        <f>Table1[[#This Row],[Price]]*0.75-Table1[[#This Row],[Cost per unit of resources]]</f>
        <v>982.5</v>
      </c>
      <c r="F1548" s="8">
        <f>VLOOKUP(IFERROR(VALUE(LEFT(C1548, SEARCH(" ", C1548)-1)), 0),Database!$E$2:$F$22, 2, FALSE)</f>
        <v>30</v>
      </c>
      <c r="G1548">
        <f ca="1">RANDBETWEEN(Table1[[#This Row],[Minimum Demand]]-10, Table1[[#This Row],[Maximum Demand]]+10)</f>
        <v>50</v>
      </c>
      <c r="H1548">
        <f>VLOOKUP(IFERROR(VALUE(LEFT(C1548, SEARCH(" ", C1548)-1)), 0),Database!$H$2:$I$22, 2, FALSE)</f>
        <v>33</v>
      </c>
      <c r="I1548">
        <f>VLOOKUP(IFERROR(VALUE(LEFT(C1548, SEARCH(" ", C1548)-1)), 0),Database!$K$2:$L$22, 2, FALSE)</f>
        <v>85</v>
      </c>
      <c r="J154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11</v>
      </c>
      <c r="K1548">
        <f t="shared" ca="1" si="24"/>
        <v>27</v>
      </c>
    </row>
    <row r="1549" spans="1:11" x14ac:dyDescent="0.3">
      <c r="A1549" t="s">
        <v>442</v>
      </c>
      <c r="B1549" t="s">
        <v>463</v>
      </c>
      <c r="C1549" t="str">
        <f>VLOOKUP(A1549, Database!$A$2:$B$459, 2, FALSE)</f>
        <v>9 Days / 8 Nights</v>
      </c>
      <c r="D1549" s="8">
        <f>VLOOKUP(A1549, Database!$A$2:$C$459, 3, FALSE)</f>
        <v>1350</v>
      </c>
      <c r="E1549" s="8">
        <f>Table1[[#This Row],[Price]]*0.75-Table1[[#This Row],[Cost per unit of resources]]</f>
        <v>982.5</v>
      </c>
      <c r="F1549" s="8">
        <f>VLOOKUP(IFERROR(VALUE(LEFT(C1549, SEARCH(" ", C1549)-1)), 0),Database!$E$2:$F$22, 2, FALSE)</f>
        <v>30</v>
      </c>
      <c r="G1549">
        <f ca="1">RANDBETWEEN(Table1[[#This Row],[Minimum Demand]]-10, Table1[[#This Row],[Maximum Demand]]+10)</f>
        <v>53</v>
      </c>
      <c r="H1549">
        <f>VLOOKUP(IFERROR(VALUE(LEFT(C1549, SEARCH(" ", C1549)-1)), 0),Database!$H$2:$I$22, 2, FALSE)</f>
        <v>33</v>
      </c>
      <c r="I1549">
        <f>VLOOKUP(IFERROR(VALUE(LEFT(C1549, SEARCH(" ", C1549)-1)), 0),Database!$K$2:$L$22, 2, FALSE)</f>
        <v>85</v>
      </c>
      <c r="J154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549">
        <f t="shared" ca="1" si="24"/>
        <v>26</v>
      </c>
    </row>
    <row r="1550" spans="1:11" x14ac:dyDescent="0.3">
      <c r="A1550" t="s">
        <v>443</v>
      </c>
      <c r="B1550" t="s">
        <v>460</v>
      </c>
      <c r="C1550" t="str">
        <f>VLOOKUP(A1550, Database!$A$2:$B$459, 2, FALSE)</f>
        <v>10 Days / 9 Nights</v>
      </c>
      <c r="D1550" s="8">
        <f>VLOOKUP(A1550, Database!$A$2:$C$459, 3, FALSE)</f>
        <v>1490</v>
      </c>
      <c r="E1550" s="8">
        <f>Table1[[#This Row],[Price]]*0.75-Table1[[#This Row],[Cost per unit of resources]]</f>
        <v>1087.5</v>
      </c>
      <c r="F1550" s="8">
        <f>VLOOKUP(IFERROR(VALUE(LEFT(C1550, SEARCH(" ", C1550)-1)), 0),Database!$E$2:$F$22, 2, FALSE)</f>
        <v>30</v>
      </c>
      <c r="G1550">
        <f ca="1">RANDBETWEEN(Table1[[#This Row],[Minimum Demand]]-10, Table1[[#This Row],[Maximum Demand]]+10)</f>
        <v>46</v>
      </c>
      <c r="H1550">
        <f>VLOOKUP(IFERROR(VALUE(LEFT(C1550, SEARCH(" ", C1550)-1)), 0),Database!$H$2:$I$22, 2, FALSE)</f>
        <v>33</v>
      </c>
      <c r="I1550">
        <f>VLOOKUP(IFERROR(VALUE(LEFT(C1550, SEARCH(" ", C1550)-1)), 0),Database!$K$2:$L$22, 2, FALSE)</f>
        <v>85</v>
      </c>
      <c r="J155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550">
        <f t="shared" ca="1" si="24"/>
        <v>38</v>
      </c>
    </row>
    <row r="1551" spans="1:11" x14ac:dyDescent="0.3">
      <c r="A1551" t="s">
        <v>443</v>
      </c>
      <c r="B1551" t="s">
        <v>461</v>
      </c>
      <c r="C1551" t="str">
        <f>VLOOKUP(A1551, Database!$A$2:$B$459, 2, FALSE)</f>
        <v>10 Days / 9 Nights</v>
      </c>
      <c r="D1551" s="8">
        <f>VLOOKUP(A1551, Database!$A$2:$C$459, 3, FALSE)</f>
        <v>1490</v>
      </c>
      <c r="E1551" s="8">
        <f>Table1[[#This Row],[Price]]*0.75-Table1[[#This Row],[Cost per unit of resources]]</f>
        <v>1087.5</v>
      </c>
      <c r="F1551" s="8">
        <f>VLOOKUP(IFERROR(VALUE(LEFT(C1551, SEARCH(" ", C1551)-1)), 0),Database!$E$2:$F$22, 2, FALSE)</f>
        <v>30</v>
      </c>
      <c r="G1551">
        <f ca="1">RANDBETWEEN(Table1[[#This Row],[Minimum Demand]]-10, Table1[[#This Row],[Maximum Demand]]+10)</f>
        <v>81</v>
      </c>
      <c r="H1551">
        <f>VLOOKUP(IFERROR(VALUE(LEFT(C1551, SEARCH(" ", C1551)-1)), 0),Database!$H$2:$I$22, 2, FALSE)</f>
        <v>33</v>
      </c>
      <c r="I1551">
        <f>VLOOKUP(IFERROR(VALUE(LEFT(C1551, SEARCH(" ", C1551)-1)), 0),Database!$K$2:$L$22, 2, FALSE)</f>
        <v>85</v>
      </c>
      <c r="J155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1551">
        <f t="shared" ca="1" si="24"/>
        <v>33</v>
      </c>
    </row>
    <row r="1552" spans="1:11" x14ac:dyDescent="0.3">
      <c r="A1552" t="s">
        <v>443</v>
      </c>
      <c r="B1552" t="s">
        <v>463</v>
      </c>
      <c r="C1552" t="str">
        <f>VLOOKUP(A1552, Database!$A$2:$B$459, 2, FALSE)</f>
        <v>10 Days / 9 Nights</v>
      </c>
      <c r="D1552" s="8">
        <f>VLOOKUP(A1552, Database!$A$2:$C$459, 3, FALSE)</f>
        <v>1490</v>
      </c>
      <c r="E1552" s="8">
        <f>Table1[[#This Row],[Price]]*0.75-Table1[[#This Row],[Cost per unit of resources]]</f>
        <v>1087.5</v>
      </c>
      <c r="F1552" s="8">
        <f>VLOOKUP(IFERROR(VALUE(LEFT(C1552, SEARCH(" ", C1552)-1)), 0),Database!$E$2:$F$22, 2, FALSE)</f>
        <v>30</v>
      </c>
      <c r="G1552">
        <f ca="1">RANDBETWEEN(Table1[[#This Row],[Minimum Demand]]-10, Table1[[#This Row],[Maximum Demand]]+10)</f>
        <v>24</v>
      </c>
      <c r="H1552">
        <f>VLOOKUP(IFERROR(VALUE(LEFT(C1552, SEARCH(" ", C1552)-1)), 0),Database!$H$2:$I$22, 2, FALSE)</f>
        <v>33</v>
      </c>
      <c r="I1552">
        <f>VLOOKUP(IFERROR(VALUE(LEFT(C1552, SEARCH(" ", C1552)-1)), 0),Database!$K$2:$L$22, 2, FALSE)</f>
        <v>85</v>
      </c>
      <c r="J155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552">
        <f t="shared" ca="1" si="24"/>
        <v>23</v>
      </c>
    </row>
    <row r="1553" spans="1:11" x14ac:dyDescent="0.3">
      <c r="A1553" t="s">
        <v>444</v>
      </c>
      <c r="B1553" t="s">
        <v>460</v>
      </c>
      <c r="C1553" t="str">
        <f>VLOOKUP(A1553, Database!$A$2:$B$459, 2, FALSE)</f>
        <v>12 Days / 11 Nights</v>
      </c>
      <c r="D1553" s="8">
        <f>VLOOKUP(A1553, Database!$A$2:$C$459, 3, FALSE)</f>
        <v>1850</v>
      </c>
      <c r="E1553" s="8">
        <f>Table1[[#This Row],[Price]]*0.75-Table1[[#This Row],[Cost per unit of resources]]</f>
        <v>1347.5</v>
      </c>
      <c r="F1553" s="8">
        <f>VLOOKUP(IFERROR(VALUE(LEFT(C1553, SEARCH(" ", C1553)-1)), 0),Database!$E$2:$F$22, 2, FALSE)</f>
        <v>40</v>
      </c>
      <c r="G1553">
        <f ca="1">RANDBETWEEN(Table1[[#This Row],[Minimum Demand]]-10, Table1[[#This Row],[Maximum Demand]]+10)</f>
        <v>55</v>
      </c>
      <c r="H1553">
        <f>VLOOKUP(IFERROR(VALUE(LEFT(C1553, SEARCH(" ", C1553)-1)), 0),Database!$H$2:$I$22, 2, FALSE)</f>
        <v>28</v>
      </c>
      <c r="I1553">
        <f>VLOOKUP(IFERROR(VALUE(LEFT(C1553, SEARCH(" ", C1553)-1)), 0),Database!$K$2:$L$22, 2, FALSE)</f>
        <v>55</v>
      </c>
      <c r="J155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21</v>
      </c>
      <c r="K1553">
        <f t="shared" ca="1" si="24"/>
        <v>23</v>
      </c>
    </row>
    <row r="1554" spans="1:11" x14ac:dyDescent="0.3">
      <c r="A1554" t="s">
        <v>444</v>
      </c>
      <c r="B1554" t="s">
        <v>461</v>
      </c>
      <c r="C1554" t="str">
        <f>VLOOKUP(A1554, Database!$A$2:$B$459, 2, FALSE)</f>
        <v>12 Days / 11 Nights</v>
      </c>
      <c r="D1554" s="8">
        <f>VLOOKUP(A1554, Database!$A$2:$C$459, 3, FALSE)</f>
        <v>1850</v>
      </c>
      <c r="E1554" s="8">
        <f>Table1[[#This Row],[Price]]*0.75-Table1[[#This Row],[Cost per unit of resources]]</f>
        <v>1347.5</v>
      </c>
      <c r="F1554" s="8">
        <f>VLOOKUP(IFERROR(VALUE(LEFT(C1554, SEARCH(" ", C1554)-1)), 0),Database!$E$2:$F$22, 2, FALSE)</f>
        <v>40</v>
      </c>
      <c r="G1554">
        <f ca="1">RANDBETWEEN(Table1[[#This Row],[Minimum Demand]]-10, Table1[[#This Row],[Maximum Demand]]+10)</f>
        <v>37</v>
      </c>
      <c r="H1554">
        <f>VLOOKUP(IFERROR(VALUE(LEFT(C1554, SEARCH(" ", C1554)-1)), 0),Database!$H$2:$I$22, 2, FALSE)</f>
        <v>28</v>
      </c>
      <c r="I1554">
        <f>VLOOKUP(IFERROR(VALUE(LEFT(C1554, SEARCH(" ", C1554)-1)), 0),Database!$K$2:$L$22, 2, FALSE)</f>
        <v>55</v>
      </c>
      <c r="J155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1554">
        <f t="shared" ca="1" si="24"/>
        <v>28</v>
      </c>
    </row>
    <row r="1555" spans="1:11" x14ac:dyDescent="0.3">
      <c r="A1555" t="s">
        <v>444</v>
      </c>
      <c r="B1555" t="s">
        <v>462</v>
      </c>
      <c r="C1555" t="str">
        <f>VLOOKUP(A1555, Database!$A$2:$B$459, 2, FALSE)</f>
        <v>12 Days / 11 Nights</v>
      </c>
      <c r="D1555" s="8">
        <f>VLOOKUP(A1555, Database!$A$2:$C$459, 3, FALSE)</f>
        <v>1850</v>
      </c>
      <c r="E1555" s="8">
        <f>Table1[[#This Row],[Price]]*0.75-Table1[[#This Row],[Cost per unit of resources]]</f>
        <v>1347.5</v>
      </c>
      <c r="F1555" s="8">
        <f>VLOOKUP(IFERROR(VALUE(LEFT(C1555, SEARCH(" ", C1555)-1)), 0),Database!$E$2:$F$22, 2, FALSE)</f>
        <v>40</v>
      </c>
      <c r="G1555">
        <f ca="1">RANDBETWEEN(Table1[[#This Row],[Minimum Demand]]-10, Table1[[#This Row],[Maximum Demand]]+10)</f>
        <v>27</v>
      </c>
      <c r="H1555">
        <f>VLOOKUP(IFERROR(VALUE(LEFT(C1555, SEARCH(" ", C1555)-1)), 0),Database!$H$2:$I$22, 2, FALSE)</f>
        <v>28</v>
      </c>
      <c r="I1555">
        <f>VLOOKUP(IFERROR(VALUE(LEFT(C1555, SEARCH(" ", C1555)-1)), 0),Database!$K$2:$L$22, 2, FALSE)</f>
        <v>55</v>
      </c>
      <c r="J155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555">
        <f t="shared" ca="1" si="24"/>
        <v>32</v>
      </c>
    </row>
    <row r="1556" spans="1:11" x14ac:dyDescent="0.3">
      <c r="A1556" t="s">
        <v>444</v>
      </c>
      <c r="B1556" t="s">
        <v>463</v>
      </c>
      <c r="C1556" t="str">
        <f>VLOOKUP(A1556, Database!$A$2:$B$459, 2, FALSE)</f>
        <v>12 Days / 11 Nights</v>
      </c>
      <c r="D1556" s="8">
        <f>VLOOKUP(A1556, Database!$A$2:$C$459, 3, FALSE)</f>
        <v>1850</v>
      </c>
      <c r="E1556" s="8">
        <f>Table1[[#This Row],[Price]]*0.75-Table1[[#This Row],[Cost per unit of resources]]</f>
        <v>1347.5</v>
      </c>
      <c r="F1556" s="8">
        <f>VLOOKUP(IFERROR(VALUE(LEFT(C1556, SEARCH(" ", C1556)-1)), 0),Database!$E$2:$F$22, 2, FALSE)</f>
        <v>40</v>
      </c>
      <c r="G1556">
        <f ca="1">RANDBETWEEN(Table1[[#This Row],[Minimum Demand]]-10, Table1[[#This Row],[Maximum Demand]]+10)</f>
        <v>31</v>
      </c>
      <c r="H1556">
        <f>VLOOKUP(IFERROR(VALUE(LEFT(C1556, SEARCH(" ", C1556)-1)), 0),Database!$H$2:$I$22, 2, FALSE)</f>
        <v>28</v>
      </c>
      <c r="I1556">
        <f>VLOOKUP(IFERROR(VALUE(LEFT(C1556, SEARCH(" ", C1556)-1)), 0),Database!$K$2:$L$22, 2, FALSE)</f>
        <v>55</v>
      </c>
      <c r="J155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556">
        <f t="shared" ca="1" si="24"/>
        <v>20</v>
      </c>
    </row>
    <row r="1557" spans="1:11" x14ac:dyDescent="0.3">
      <c r="A1557" t="s">
        <v>445</v>
      </c>
      <c r="B1557" t="s">
        <v>460</v>
      </c>
      <c r="C1557" t="str">
        <f>VLOOKUP(A1557, Database!$A$2:$B$459, 2, FALSE)</f>
        <v>12 Days / 11 Nights</v>
      </c>
      <c r="D1557" s="8">
        <f>VLOOKUP(A1557, Database!$A$2:$C$459, 3, FALSE)</f>
        <v>1799</v>
      </c>
      <c r="E1557" s="8">
        <f>Table1[[#This Row],[Price]]*0.75-Table1[[#This Row],[Cost per unit of resources]]</f>
        <v>1309.25</v>
      </c>
      <c r="F1557" s="8">
        <f>VLOOKUP(IFERROR(VALUE(LEFT(C1557, SEARCH(" ", C1557)-1)), 0),Database!$E$2:$F$22, 2, FALSE)</f>
        <v>40</v>
      </c>
      <c r="G1557">
        <f ca="1">RANDBETWEEN(Table1[[#This Row],[Minimum Demand]]-10, Table1[[#This Row],[Maximum Demand]]+10)</f>
        <v>30</v>
      </c>
      <c r="H1557">
        <f>VLOOKUP(IFERROR(VALUE(LEFT(C1557, SEARCH(" ", C1557)-1)), 0),Database!$H$2:$I$22, 2, FALSE)</f>
        <v>28</v>
      </c>
      <c r="I1557">
        <f>VLOOKUP(IFERROR(VALUE(LEFT(C1557, SEARCH(" ", C1557)-1)), 0),Database!$K$2:$L$22, 2, FALSE)</f>
        <v>55</v>
      </c>
      <c r="J155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1557">
        <f t="shared" ca="1" si="24"/>
        <v>24</v>
      </c>
    </row>
    <row r="1558" spans="1:11" x14ac:dyDescent="0.3">
      <c r="A1558" t="s">
        <v>445</v>
      </c>
      <c r="B1558" t="s">
        <v>461</v>
      </c>
      <c r="C1558" t="str">
        <f>VLOOKUP(A1558, Database!$A$2:$B$459, 2, FALSE)</f>
        <v>12 Days / 11 Nights</v>
      </c>
      <c r="D1558" s="8">
        <f>VLOOKUP(A1558, Database!$A$2:$C$459, 3, FALSE)</f>
        <v>1799</v>
      </c>
      <c r="E1558" s="8">
        <f>Table1[[#This Row],[Price]]*0.75-Table1[[#This Row],[Cost per unit of resources]]</f>
        <v>1309.25</v>
      </c>
      <c r="F1558" s="8">
        <f>VLOOKUP(IFERROR(VALUE(LEFT(C1558, SEARCH(" ", C1558)-1)), 0),Database!$E$2:$F$22, 2, FALSE)</f>
        <v>40</v>
      </c>
      <c r="G1558">
        <f ca="1">RANDBETWEEN(Table1[[#This Row],[Minimum Demand]]-10, Table1[[#This Row],[Maximum Demand]]+10)</f>
        <v>25</v>
      </c>
      <c r="H1558">
        <f>VLOOKUP(IFERROR(VALUE(LEFT(C1558, SEARCH(" ", C1558)-1)), 0),Database!$H$2:$I$22, 2, FALSE)</f>
        <v>28</v>
      </c>
      <c r="I1558">
        <f>VLOOKUP(IFERROR(VALUE(LEFT(C1558, SEARCH(" ", C1558)-1)), 0),Database!$K$2:$L$22, 2, FALSE)</f>
        <v>55</v>
      </c>
      <c r="J155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558">
        <f t="shared" ca="1" si="24"/>
        <v>40</v>
      </c>
    </row>
    <row r="1559" spans="1:11" x14ac:dyDescent="0.3">
      <c r="A1559" t="s">
        <v>445</v>
      </c>
      <c r="B1559" t="s">
        <v>462</v>
      </c>
      <c r="C1559" t="str">
        <f>VLOOKUP(A1559, Database!$A$2:$B$459, 2, FALSE)</f>
        <v>12 Days / 11 Nights</v>
      </c>
      <c r="D1559" s="8">
        <f>VLOOKUP(A1559, Database!$A$2:$C$459, 3, FALSE)</f>
        <v>1799</v>
      </c>
      <c r="E1559" s="8">
        <f>Table1[[#This Row],[Price]]*0.75-Table1[[#This Row],[Cost per unit of resources]]</f>
        <v>1309.25</v>
      </c>
      <c r="F1559" s="8">
        <f>VLOOKUP(IFERROR(VALUE(LEFT(C1559, SEARCH(" ", C1559)-1)), 0),Database!$E$2:$F$22, 2, FALSE)</f>
        <v>40</v>
      </c>
      <c r="G1559">
        <f ca="1">RANDBETWEEN(Table1[[#This Row],[Minimum Demand]]-10, Table1[[#This Row],[Maximum Demand]]+10)</f>
        <v>44</v>
      </c>
      <c r="H1559">
        <f>VLOOKUP(IFERROR(VALUE(LEFT(C1559, SEARCH(" ", C1559)-1)), 0),Database!$H$2:$I$22, 2, FALSE)</f>
        <v>28</v>
      </c>
      <c r="I1559">
        <f>VLOOKUP(IFERROR(VALUE(LEFT(C1559, SEARCH(" ", C1559)-1)), 0),Database!$K$2:$L$22, 2, FALSE)</f>
        <v>55</v>
      </c>
      <c r="J155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559">
        <f t="shared" ca="1" si="24"/>
        <v>34</v>
      </c>
    </row>
    <row r="1560" spans="1:11" x14ac:dyDescent="0.3">
      <c r="A1560" t="s">
        <v>445</v>
      </c>
      <c r="B1560" t="s">
        <v>463</v>
      </c>
      <c r="C1560" t="str">
        <f>VLOOKUP(A1560, Database!$A$2:$B$459, 2, FALSE)</f>
        <v>12 Days / 11 Nights</v>
      </c>
      <c r="D1560" s="8">
        <f>VLOOKUP(A1560, Database!$A$2:$C$459, 3, FALSE)</f>
        <v>1799</v>
      </c>
      <c r="E1560" s="8">
        <f>Table1[[#This Row],[Price]]*0.75-Table1[[#This Row],[Cost per unit of resources]]</f>
        <v>1309.25</v>
      </c>
      <c r="F1560" s="8">
        <f>VLOOKUP(IFERROR(VALUE(LEFT(C1560, SEARCH(" ", C1560)-1)), 0),Database!$E$2:$F$22, 2, FALSE)</f>
        <v>40</v>
      </c>
      <c r="G1560">
        <f ca="1">RANDBETWEEN(Table1[[#This Row],[Minimum Demand]]-10, Table1[[#This Row],[Maximum Demand]]+10)</f>
        <v>58</v>
      </c>
      <c r="H1560">
        <f>VLOOKUP(IFERROR(VALUE(LEFT(C1560, SEARCH(" ", C1560)-1)), 0),Database!$H$2:$I$22, 2, FALSE)</f>
        <v>28</v>
      </c>
      <c r="I1560">
        <f>VLOOKUP(IFERROR(VALUE(LEFT(C1560, SEARCH(" ", C1560)-1)), 0),Database!$K$2:$L$22, 2, FALSE)</f>
        <v>55</v>
      </c>
      <c r="J156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560">
        <f t="shared" ca="1" si="24"/>
        <v>31</v>
      </c>
    </row>
    <row r="1561" spans="1:11" x14ac:dyDescent="0.3">
      <c r="A1561" t="s">
        <v>446</v>
      </c>
      <c r="B1561" t="s">
        <v>460</v>
      </c>
      <c r="C1561" t="str">
        <f>VLOOKUP(A1561, Database!$A$2:$B$459, 2, FALSE)</f>
        <v>15 Days / 14 Nights</v>
      </c>
      <c r="D1561" s="8">
        <f>VLOOKUP(A1561, Database!$A$2:$C$459, 3, FALSE)</f>
        <v>2180</v>
      </c>
      <c r="E1561" s="8">
        <f>Table1[[#This Row],[Price]]*0.75-Table1[[#This Row],[Cost per unit of resources]]</f>
        <v>1585</v>
      </c>
      <c r="F1561" s="8">
        <f>VLOOKUP(IFERROR(VALUE(LEFT(C1561, SEARCH(" ", C1561)-1)), 0),Database!$E$2:$F$22, 2, FALSE)</f>
        <v>50</v>
      </c>
      <c r="G1561">
        <f ca="1">RANDBETWEEN(Table1[[#This Row],[Minimum Demand]]-10, Table1[[#This Row],[Maximum Demand]]+10)</f>
        <v>48</v>
      </c>
      <c r="H1561">
        <f>VLOOKUP(IFERROR(VALUE(LEFT(C1561, SEARCH(" ", C1561)-1)), 0),Database!$H$2:$I$22, 2, FALSE)</f>
        <v>28</v>
      </c>
      <c r="I1561">
        <f>VLOOKUP(IFERROR(VALUE(LEFT(C1561, SEARCH(" ", C1561)-1)), 0),Database!$K$2:$L$22, 2, FALSE)</f>
        <v>55</v>
      </c>
      <c r="J156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23</v>
      </c>
      <c r="K1561">
        <f t="shared" ca="1" si="24"/>
        <v>29</v>
      </c>
    </row>
    <row r="1562" spans="1:11" x14ac:dyDescent="0.3">
      <c r="A1562" t="s">
        <v>446</v>
      </c>
      <c r="B1562" t="s">
        <v>461</v>
      </c>
      <c r="C1562" t="str">
        <f>VLOOKUP(A1562, Database!$A$2:$B$459, 2, FALSE)</f>
        <v>15 Days / 14 Nights</v>
      </c>
      <c r="D1562" s="8">
        <f>VLOOKUP(A1562, Database!$A$2:$C$459, 3, FALSE)</f>
        <v>2180</v>
      </c>
      <c r="E1562" s="8">
        <f>Table1[[#This Row],[Price]]*0.75-Table1[[#This Row],[Cost per unit of resources]]</f>
        <v>1585</v>
      </c>
      <c r="F1562" s="8">
        <f>VLOOKUP(IFERROR(VALUE(LEFT(C1562, SEARCH(" ", C1562)-1)), 0),Database!$E$2:$F$22, 2, FALSE)</f>
        <v>50</v>
      </c>
      <c r="G1562">
        <f ca="1">RANDBETWEEN(Table1[[#This Row],[Minimum Demand]]-10, Table1[[#This Row],[Maximum Demand]]+10)</f>
        <v>51</v>
      </c>
      <c r="H1562">
        <f>VLOOKUP(IFERROR(VALUE(LEFT(C1562, SEARCH(" ", C1562)-1)), 0),Database!$H$2:$I$22, 2, FALSE)</f>
        <v>28</v>
      </c>
      <c r="I1562">
        <f>VLOOKUP(IFERROR(VALUE(LEFT(C1562, SEARCH(" ", C1562)-1)), 0),Database!$K$2:$L$22, 2, FALSE)</f>
        <v>55</v>
      </c>
      <c r="J156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22</v>
      </c>
      <c r="K1562">
        <f t="shared" ca="1" si="24"/>
        <v>28</v>
      </c>
    </row>
    <row r="1563" spans="1:11" x14ac:dyDescent="0.3">
      <c r="A1563" t="s">
        <v>446</v>
      </c>
      <c r="B1563" t="s">
        <v>462</v>
      </c>
      <c r="C1563" t="str">
        <f>VLOOKUP(A1563, Database!$A$2:$B$459, 2, FALSE)</f>
        <v>15 Days / 14 Nights</v>
      </c>
      <c r="D1563" s="8">
        <f>VLOOKUP(A1563, Database!$A$2:$C$459, 3, FALSE)</f>
        <v>2180</v>
      </c>
      <c r="E1563" s="8">
        <f>Table1[[#This Row],[Price]]*0.75-Table1[[#This Row],[Cost per unit of resources]]</f>
        <v>1585</v>
      </c>
      <c r="F1563" s="8">
        <f>VLOOKUP(IFERROR(VALUE(LEFT(C1563, SEARCH(" ", C1563)-1)), 0),Database!$E$2:$F$22, 2, FALSE)</f>
        <v>50</v>
      </c>
      <c r="G1563">
        <f ca="1">RANDBETWEEN(Table1[[#This Row],[Minimum Demand]]-10, Table1[[#This Row],[Maximum Demand]]+10)</f>
        <v>19</v>
      </c>
      <c r="H1563">
        <f>VLOOKUP(IFERROR(VALUE(LEFT(C1563, SEARCH(" ", C1563)-1)), 0),Database!$H$2:$I$22, 2, FALSE)</f>
        <v>28</v>
      </c>
      <c r="I1563">
        <f>VLOOKUP(IFERROR(VALUE(LEFT(C1563, SEARCH(" ", C1563)-1)), 0),Database!$K$2:$L$22, 2, FALSE)</f>
        <v>55</v>
      </c>
      <c r="J156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563">
        <f t="shared" ca="1" si="24"/>
        <v>22</v>
      </c>
    </row>
    <row r="1564" spans="1:11" x14ac:dyDescent="0.3">
      <c r="A1564" t="s">
        <v>446</v>
      </c>
      <c r="B1564" t="s">
        <v>463</v>
      </c>
      <c r="C1564" t="str">
        <f>VLOOKUP(A1564, Database!$A$2:$B$459, 2, FALSE)</f>
        <v>15 Days / 14 Nights</v>
      </c>
      <c r="D1564" s="8">
        <f>VLOOKUP(A1564, Database!$A$2:$C$459, 3, FALSE)</f>
        <v>2180</v>
      </c>
      <c r="E1564" s="8">
        <f>Table1[[#This Row],[Price]]*0.75-Table1[[#This Row],[Cost per unit of resources]]</f>
        <v>1585</v>
      </c>
      <c r="F1564" s="8">
        <f>VLOOKUP(IFERROR(VALUE(LEFT(C1564, SEARCH(" ", C1564)-1)), 0),Database!$E$2:$F$22, 2, FALSE)</f>
        <v>50</v>
      </c>
      <c r="G1564">
        <f ca="1">RANDBETWEEN(Table1[[#This Row],[Minimum Demand]]-10, Table1[[#This Row],[Maximum Demand]]+10)</f>
        <v>64</v>
      </c>
      <c r="H1564">
        <f>VLOOKUP(IFERROR(VALUE(LEFT(C1564, SEARCH(" ", C1564)-1)), 0),Database!$H$2:$I$22, 2, FALSE)</f>
        <v>28</v>
      </c>
      <c r="I1564">
        <f>VLOOKUP(IFERROR(VALUE(LEFT(C1564, SEARCH(" ", C1564)-1)), 0),Database!$K$2:$L$22, 2, FALSE)</f>
        <v>55</v>
      </c>
      <c r="J156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564">
        <f t="shared" ca="1" si="24"/>
        <v>32</v>
      </c>
    </row>
    <row r="1565" spans="1:11" x14ac:dyDescent="0.3">
      <c r="A1565" t="s">
        <v>447</v>
      </c>
      <c r="B1565" t="s">
        <v>460</v>
      </c>
      <c r="C1565" t="str">
        <f>VLOOKUP(A1565, Database!$A$2:$B$459, 2, FALSE)</f>
        <v>16 Days / 15 Nights</v>
      </c>
      <c r="D1565" s="8">
        <f>VLOOKUP(A1565, Database!$A$2:$C$459, 3, FALSE)</f>
        <v>2360</v>
      </c>
      <c r="E1565" s="8">
        <f>Table1[[#This Row],[Price]]*0.75-Table1[[#This Row],[Cost per unit of resources]]</f>
        <v>1720</v>
      </c>
      <c r="F1565" s="8">
        <f>VLOOKUP(IFERROR(VALUE(LEFT(C1565, SEARCH(" ", C1565)-1)), 0),Database!$E$2:$F$22, 2, FALSE)</f>
        <v>50</v>
      </c>
      <c r="G1565">
        <f ca="1">RANDBETWEEN(Table1[[#This Row],[Minimum Demand]]-10, Table1[[#This Row],[Maximum Demand]]+10)</f>
        <v>31</v>
      </c>
      <c r="H1565">
        <f>VLOOKUP(IFERROR(VALUE(LEFT(C1565, SEARCH(" ", C1565)-1)), 0),Database!$H$2:$I$22, 2, FALSE)</f>
        <v>28</v>
      </c>
      <c r="I1565">
        <f>VLOOKUP(IFERROR(VALUE(LEFT(C1565, SEARCH(" ", C1565)-1)), 0),Database!$K$2:$L$22, 2, FALSE)</f>
        <v>55</v>
      </c>
      <c r="J156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565">
        <f t="shared" ca="1" si="24"/>
        <v>35</v>
      </c>
    </row>
    <row r="1566" spans="1:11" x14ac:dyDescent="0.3">
      <c r="A1566" t="s">
        <v>447</v>
      </c>
      <c r="B1566" t="s">
        <v>461</v>
      </c>
      <c r="C1566" t="str">
        <f>VLOOKUP(A1566, Database!$A$2:$B$459, 2, FALSE)</f>
        <v>16 Days / 15 Nights</v>
      </c>
      <c r="D1566" s="8">
        <f>VLOOKUP(A1566, Database!$A$2:$C$459, 3, FALSE)</f>
        <v>2360</v>
      </c>
      <c r="E1566" s="8">
        <f>Table1[[#This Row],[Price]]*0.75-Table1[[#This Row],[Cost per unit of resources]]</f>
        <v>1720</v>
      </c>
      <c r="F1566" s="8">
        <f>VLOOKUP(IFERROR(VALUE(LEFT(C1566, SEARCH(" ", C1566)-1)), 0),Database!$E$2:$F$22, 2, FALSE)</f>
        <v>50</v>
      </c>
      <c r="G1566">
        <f ca="1">RANDBETWEEN(Table1[[#This Row],[Minimum Demand]]-10, Table1[[#This Row],[Maximum Demand]]+10)</f>
        <v>28</v>
      </c>
      <c r="H1566">
        <f>VLOOKUP(IFERROR(VALUE(LEFT(C1566, SEARCH(" ", C1566)-1)), 0),Database!$H$2:$I$22, 2, FALSE)</f>
        <v>28</v>
      </c>
      <c r="I1566">
        <f>VLOOKUP(IFERROR(VALUE(LEFT(C1566, SEARCH(" ", C1566)-1)), 0),Database!$K$2:$L$22, 2, FALSE)</f>
        <v>55</v>
      </c>
      <c r="J156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v>
      </c>
      <c r="K1566">
        <f t="shared" ca="1" si="24"/>
        <v>28</v>
      </c>
    </row>
    <row r="1567" spans="1:11" x14ac:dyDescent="0.3">
      <c r="A1567" t="s">
        <v>447</v>
      </c>
      <c r="B1567" t="s">
        <v>463</v>
      </c>
      <c r="C1567" t="str">
        <f>VLOOKUP(A1567, Database!$A$2:$B$459, 2, FALSE)</f>
        <v>16 Days / 15 Nights</v>
      </c>
      <c r="D1567" s="8">
        <f>VLOOKUP(A1567, Database!$A$2:$C$459, 3, FALSE)</f>
        <v>2360</v>
      </c>
      <c r="E1567" s="8">
        <f>Table1[[#This Row],[Price]]*0.75-Table1[[#This Row],[Cost per unit of resources]]</f>
        <v>1720</v>
      </c>
      <c r="F1567" s="8">
        <f>VLOOKUP(IFERROR(VALUE(LEFT(C1567, SEARCH(" ", C1567)-1)), 0),Database!$E$2:$F$22, 2, FALSE)</f>
        <v>50</v>
      </c>
      <c r="G1567">
        <f ca="1">RANDBETWEEN(Table1[[#This Row],[Minimum Demand]]-10, Table1[[#This Row],[Maximum Demand]]+10)</f>
        <v>63</v>
      </c>
      <c r="H1567">
        <f>VLOOKUP(IFERROR(VALUE(LEFT(C1567, SEARCH(" ", C1567)-1)), 0),Database!$H$2:$I$22, 2, FALSE)</f>
        <v>28</v>
      </c>
      <c r="I1567">
        <f>VLOOKUP(IFERROR(VALUE(LEFT(C1567, SEARCH(" ", C1567)-1)), 0),Database!$K$2:$L$22, 2, FALSE)</f>
        <v>55</v>
      </c>
      <c r="J156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567">
        <f t="shared" ca="1" si="24"/>
        <v>22</v>
      </c>
    </row>
    <row r="1568" spans="1:11" x14ac:dyDescent="0.3">
      <c r="A1568" t="s">
        <v>448</v>
      </c>
      <c r="B1568" t="s">
        <v>460</v>
      </c>
      <c r="C1568" t="str">
        <f>VLOOKUP(A1568, Database!$A$2:$B$459, 2, FALSE)</f>
        <v>17 Days / 16 Nights</v>
      </c>
      <c r="D1568" s="8">
        <f>VLOOKUP(A1568, Database!$A$2:$C$459, 3, FALSE)</f>
        <v>2199</v>
      </c>
      <c r="E1568" s="8">
        <f>Table1[[#This Row],[Price]]*0.75-Table1[[#This Row],[Cost per unit of resources]]</f>
        <v>1599.25</v>
      </c>
      <c r="F1568" s="8">
        <f>VLOOKUP(IFERROR(VALUE(LEFT(C1568, SEARCH(" ", C1568)-1)), 0),Database!$E$2:$F$22, 2, FALSE)</f>
        <v>50</v>
      </c>
      <c r="G1568">
        <f ca="1">RANDBETWEEN(Table1[[#This Row],[Minimum Demand]]-10, Table1[[#This Row],[Maximum Demand]]+10)</f>
        <v>16</v>
      </c>
      <c r="H1568">
        <f>VLOOKUP(IFERROR(VALUE(LEFT(C1568, SEARCH(" ", C1568)-1)), 0),Database!$H$2:$I$22, 2, FALSE)</f>
        <v>21</v>
      </c>
      <c r="I1568">
        <f>VLOOKUP(IFERROR(VALUE(LEFT(C1568, SEARCH(" ", C1568)-1)), 0),Database!$K$2:$L$22, 2, FALSE)</f>
        <v>50</v>
      </c>
      <c r="J156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568">
        <f t="shared" ca="1" si="24"/>
        <v>20</v>
      </c>
    </row>
    <row r="1569" spans="1:11" x14ac:dyDescent="0.3">
      <c r="A1569" t="s">
        <v>448</v>
      </c>
      <c r="B1569" t="s">
        <v>461</v>
      </c>
      <c r="C1569" t="str">
        <f>VLOOKUP(A1569, Database!$A$2:$B$459, 2, FALSE)</f>
        <v>17 Days / 16 Nights</v>
      </c>
      <c r="D1569" s="8">
        <f>VLOOKUP(A1569, Database!$A$2:$C$459, 3, FALSE)</f>
        <v>2199</v>
      </c>
      <c r="E1569" s="8">
        <f>Table1[[#This Row],[Price]]*0.75-Table1[[#This Row],[Cost per unit of resources]]</f>
        <v>1599.25</v>
      </c>
      <c r="F1569" s="8">
        <f>VLOOKUP(IFERROR(VALUE(LEFT(C1569, SEARCH(" ", C1569)-1)), 0),Database!$E$2:$F$22, 2, FALSE)</f>
        <v>50</v>
      </c>
      <c r="G1569">
        <f ca="1">RANDBETWEEN(Table1[[#This Row],[Minimum Demand]]-10, Table1[[#This Row],[Maximum Demand]]+10)</f>
        <v>41</v>
      </c>
      <c r="H1569">
        <f>VLOOKUP(IFERROR(VALUE(LEFT(C1569, SEARCH(" ", C1569)-1)), 0),Database!$H$2:$I$22, 2, FALSE)</f>
        <v>21</v>
      </c>
      <c r="I1569">
        <f>VLOOKUP(IFERROR(VALUE(LEFT(C1569, SEARCH(" ", C1569)-1)), 0),Database!$K$2:$L$22, 2, FALSE)</f>
        <v>50</v>
      </c>
      <c r="J156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25</v>
      </c>
      <c r="K1569">
        <f t="shared" ca="1" si="24"/>
        <v>31</v>
      </c>
    </row>
    <row r="1570" spans="1:11" x14ac:dyDescent="0.3">
      <c r="A1570" t="s">
        <v>448</v>
      </c>
      <c r="B1570" t="s">
        <v>462</v>
      </c>
      <c r="C1570" t="str">
        <f>VLOOKUP(A1570, Database!$A$2:$B$459, 2, FALSE)</f>
        <v>17 Days / 16 Nights</v>
      </c>
      <c r="D1570" s="8">
        <f>VLOOKUP(A1570, Database!$A$2:$C$459, 3, FALSE)</f>
        <v>2199</v>
      </c>
      <c r="E1570" s="8">
        <f>Table1[[#This Row],[Price]]*0.75-Table1[[#This Row],[Cost per unit of resources]]</f>
        <v>1599.25</v>
      </c>
      <c r="F1570" s="8">
        <f>VLOOKUP(IFERROR(VALUE(LEFT(C1570, SEARCH(" ", C1570)-1)), 0),Database!$E$2:$F$22, 2, FALSE)</f>
        <v>50</v>
      </c>
      <c r="G1570">
        <f ca="1">RANDBETWEEN(Table1[[#This Row],[Minimum Demand]]-10, Table1[[#This Row],[Maximum Demand]]+10)</f>
        <v>22</v>
      </c>
      <c r="H1570">
        <f>VLOOKUP(IFERROR(VALUE(LEFT(C1570, SEARCH(" ", C1570)-1)), 0),Database!$H$2:$I$22, 2, FALSE)</f>
        <v>21</v>
      </c>
      <c r="I1570">
        <f>VLOOKUP(IFERROR(VALUE(LEFT(C1570, SEARCH(" ", C1570)-1)), 0),Database!$K$2:$L$22, 2, FALSE)</f>
        <v>50</v>
      </c>
      <c r="J157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7</v>
      </c>
      <c r="K1570">
        <f t="shared" ca="1" si="24"/>
        <v>37</v>
      </c>
    </row>
    <row r="1571" spans="1:11" x14ac:dyDescent="0.3">
      <c r="A1571" t="s">
        <v>448</v>
      </c>
      <c r="B1571" t="s">
        <v>463</v>
      </c>
      <c r="C1571" t="str">
        <f>VLOOKUP(A1571, Database!$A$2:$B$459, 2, FALSE)</f>
        <v>17 Days / 16 Nights</v>
      </c>
      <c r="D1571" s="8">
        <f>VLOOKUP(A1571, Database!$A$2:$C$459, 3, FALSE)</f>
        <v>2199</v>
      </c>
      <c r="E1571" s="8">
        <f>Table1[[#This Row],[Price]]*0.75-Table1[[#This Row],[Cost per unit of resources]]</f>
        <v>1599.25</v>
      </c>
      <c r="F1571" s="8">
        <f>VLOOKUP(IFERROR(VALUE(LEFT(C1571, SEARCH(" ", C1571)-1)), 0),Database!$E$2:$F$22, 2, FALSE)</f>
        <v>50</v>
      </c>
      <c r="G1571">
        <f ca="1">RANDBETWEEN(Table1[[#This Row],[Minimum Demand]]-10, Table1[[#This Row],[Maximum Demand]]+10)</f>
        <v>60</v>
      </c>
      <c r="H1571">
        <f>VLOOKUP(IFERROR(VALUE(LEFT(C1571, SEARCH(" ", C1571)-1)), 0),Database!$H$2:$I$22, 2, FALSE)</f>
        <v>21</v>
      </c>
      <c r="I1571">
        <f>VLOOKUP(IFERROR(VALUE(LEFT(C1571, SEARCH(" ", C1571)-1)), 0),Database!$K$2:$L$22, 2, FALSE)</f>
        <v>50</v>
      </c>
      <c r="J157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571">
        <f t="shared" ca="1" si="24"/>
        <v>29</v>
      </c>
    </row>
    <row r="1572" spans="1:11" x14ac:dyDescent="0.3">
      <c r="A1572" t="s">
        <v>449</v>
      </c>
      <c r="B1572" t="s">
        <v>460</v>
      </c>
      <c r="C1572" t="str">
        <f>VLOOKUP(A1572, Database!$A$2:$B$459, 2, FALSE)</f>
        <v>19 Days / 18 Nights</v>
      </c>
      <c r="D1572" s="8">
        <f>VLOOKUP(A1572, Database!$A$2:$C$459, 3, FALSE)</f>
        <v>2425</v>
      </c>
      <c r="E1572" s="8">
        <f>Table1[[#This Row],[Price]]*0.75-Table1[[#This Row],[Cost per unit of resources]]</f>
        <v>1768.75</v>
      </c>
      <c r="F1572" s="8">
        <f>VLOOKUP(IFERROR(VALUE(LEFT(C1572, SEARCH(" ", C1572)-1)), 0),Database!$E$2:$F$22, 2, FALSE)</f>
        <v>50</v>
      </c>
      <c r="G1572">
        <f ca="1">RANDBETWEEN(Table1[[#This Row],[Minimum Demand]]-10, Table1[[#This Row],[Maximum Demand]]+10)</f>
        <v>48</v>
      </c>
      <c r="H1572">
        <f>VLOOKUP(IFERROR(VALUE(LEFT(C1572, SEARCH(" ", C1572)-1)), 0),Database!$H$2:$I$22, 2, FALSE)</f>
        <v>21</v>
      </c>
      <c r="I1572">
        <f>VLOOKUP(IFERROR(VALUE(LEFT(C1572, SEARCH(" ", C1572)-1)), 0),Database!$K$2:$L$22, 2, FALSE)</f>
        <v>50</v>
      </c>
      <c r="J157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572">
        <f t="shared" ca="1" si="24"/>
        <v>20</v>
      </c>
    </row>
    <row r="1573" spans="1:11" x14ac:dyDescent="0.3">
      <c r="A1573" t="s">
        <v>449</v>
      </c>
      <c r="B1573" t="s">
        <v>461</v>
      </c>
      <c r="C1573" t="str">
        <f>VLOOKUP(A1573, Database!$A$2:$B$459, 2, FALSE)</f>
        <v>19 Days / 18 Nights</v>
      </c>
      <c r="D1573" s="8">
        <f>VLOOKUP(A1573, Database!$A$2:$C$459, 3, FALSE)</f>
        <v>2425</v>
      </c>
      <c r="E1573" s="8">
        <f>Table1[[#This Row],[Price]]*0.75-Table1[[#This Row],[Cost per unit of resources]]</f>
        <v>1768.75</v>
      </c>
      <c r="F1573" s="8">
        <f>VLOOKUP(IFERROR(VALUE(LEFT(C1573, SEARCH(" ", C1573)-1)), 0),Database!$E$2:$F$22, 2, FALSE)</f>
        <v>50</v>
      </c>
      <c r="G1573">
        <f ca="1">RANDBETWEEN(Table1[[#This Row],[Minimum Demand]]-10, Table1[[#This Row],[Maximum Demand]]+10)</f>
        <v>52</v>
      </c>
      <c r="H1573">
        <f>VLOOKUP(IFERROR(VALUE(LEFT(C1573, SEARCH(" ", C1573)-1)), 0),Database!$H$2:$I$22, 2, FALSE)</f>
        <v>21</v>
      </c>
      <c r="I1573">
        <f>VLOOKUP(IFERROR(VALUE(LEFT(C1573, SEARCH(" ", C1573)-1)), 0),Database!$K$2:$L$22, 2, FALSE)</f>
        <v>50</v>
      </c>
      <c r="J157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573">
        <f t="shared" ca="1" si="24"/>
        <v>30</v>
      </c>
    </row>
    <row r="1574" spans="1:11" x14ac:dyDescent="0.3">
      <c r="A1574" t="s">
        <v>449</v>
      </c>
      <c r="B1574" t="s">
        <v>462</v>
      </c>
      <c r="C1574" t="str">
        <f>VLOOKUP(A1574, Database!$A$2:$B$459, 2, FALSE)</f>
        <v>19 Days / 18 Nights</v>
      </c>
      <c r="D1574" s="8">
        <f>VLOOKUP(A1574, Database!$A$2:$C$459, 3, FALSE)</f>
        <v>2425</v>
      </c>
      <c r="E1574" s="8">
        <f>Table1[[#This Row],[Price]]*0.75-Table1[[#This Row],[Cost per unit of resources]]</f>
        <v>1768.75</v>
      </c>
      <c r="F1574" s="8">
        <f>VLOOKUP(IFERROR(VALUE(LEFT(C1574, SEARCH(" ", C1574)-1)), 0),Database!$E$2:$F$22, 2, FALSE)</f>
        <v>50</v>
      </c>
      <c r="G1574">
        <f ca="1">RANDBETWEEN(Table1[[#This Row],[Minimum Demand]]-10, Table1[[#This Row],[Maximum Demand]]+10)</f>
        <v>34</v>
      </c>
      <c r="H1574">
        <f>VLOOKUP(IFERROR(VALUE(LEFT(C1574, SEARCH(" ", C1574)-1)), 0),Database!$H$2:$I$22, 2, FALSE)</f>
        <v>21</v>
      </c>
      <c r="I1574">
        <f>VLOOKUP(IFERROR(VALUE(LEFT(C1574, SEARCH(" ", C1574)-1)), 0),Database!$K$2:$L$22, 2, FALSE)</f>
        <v>50</v>
      </c>
      <c r="J157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574">
        <f t="shared" ca="1" si="24"/>
        <v>26</v>
      </c>
    </row>
    <row r="1575" spans="1:11" x14ac:dyDescent="0.3">
      <c r="A1575" t="s">
        <v>449</v>
      </c>
      <c r="B1575" t="s">
        <v>463</v>
      </c>
      <c r="C1575" t="str">
        <f>VLOOKUP(A1575, Database!$A$2:$B$459, 2, FALSE)</f>
        <v>19 Days / 18 Nights</v>
      </c>
      <c r="D1575" s="8">
        <f>VLOOKUP(A1575, Database!$A$2:$C$459, 3, FALSE)</f>
        <v>2425</v>
      </c>
      <c r="E1575" s="8">
        <f>Table1[[#This Row],[Price]]*0.75-Table1[[#This Row],[Cost per unit of resources]]</f>
        <v>1768.75</v>
      </c>
      <c r="F1575" s="8">
        <f>VLOOKUP(IFERROR(VALUE(LEFT(C1575, SEARCH(" ", C1575)-1)), 0),Database!$E$2:$F$22, 2, FALSE)</f>
        <v>50</v>
      </c>
      <c r="G1575">
        <f ca="1">RANDBETWEEN(Table1[[#This Row],[Minimum Demand]]-10, Table1[[#This Row],[Maximum Demand]]+10)</f>
        <v>56</v>
      </c>
      <c r="H1575">
        <f>VLOOKUP(IFERROR(VALUE(LEFT(C1575, SEARCH(" ", C1575)-1)), 0),Database!$H$2:$I$22, 2, FALSE)</f>
        <v>21</v>
      </c>
      <c r="I1575">
        <f>VLOOKUP(IFERROR(VALUE(LEFT(C1575, SEARCH(" ", C1575)-1)), 0),Database!$K$2:$L$22, 2, FALSE)</f>
        <v>50</v>
      </c>
      <c r="J157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575">
        <f t="shared" ca="1" si="24"/>
        <v>20</v>
      </c>
    </row>
    <row r="1576" spans="1:11" x14ac:dyDescent="0.3">
      <c r="A1576" t="s">
        <v>450</v>
      </c>
      <c r="B1576" t="s">
        <v>460</v>
      </c>
      <c r="C1576" t="str">
        <f>VLOOKUP(A1576, Database!$A$2:$B$459, 2, FALSE)</f>
        <v>13 Days / 12 Nights</v>
      </c>
      <c r="D1576" s="8">
        <f>VLOOKUP(A1576, Database!$A$2:$C$459, 3, FALSE)</f>
        <v>1830</v>
      </c>
      <c r="E1576" s="8">
        <f>Table1[[#This Row],[Price]]*0.75-Table1[[#This Row],[Cost per unit of resources]]</f>
        <v>1332.5</v>
      </c>
      <c r="F1576" s="8">
        <f>VLOOKUP(IFERROR(VALUE(LEFT(C1576, SEARCH(" ", C1576)-1)), 0),Database!$E$2:$F$22, 2, FALSE)</f>
        <v>40</v>
      </c>
      <c r="G1576">
        <f ca="1">RANDBETWEEN(Table1[[#This Row],[Minimum Demand]]-10, Table1[[#This Row],[Maximum Demand]]+10)</f>
        <v>49</v>
      </c>
      <c r="H1576">
        <f>VLOOKUP(IFERROR(VALUE(LEFT(C1576, SEARCH(" ", C1576)-1)), 0),Database!$H$2:$I$22, 2, FALSE)</f>
        <v>28</v>
      </c>
      <c r="I1576">
        <f>VLOOKUP(IFERROR(VALUE(LEFT(C1576, SEARCH(" ", C1576)-1)), 0),Database!$K$2:$L$22, 2, FALSE)</f>
        <v>55</v>
      </c>
      <c r="J157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1576">
        <f t="shared" ca="1" si="24"/>
        <v>37</v>
      </c>
    </row>
    <row r="1577" spans="1:11" x14ac:dyDescent="0.3">
      <c r="A1577" t="s">
        <v>450</v>
      </c>
      <c r="B1577" t="s">
        <v>461</v>
      </c>
      <c r="C1577" t="str">
        <f>VLOOKUP(A1577, Database!$A$2:$B$459, 2, FALSE)</f>
        <v>13 Days / 12 Nights</v>
      </c>
      <c r="D1577" s="8">
        <f>VLOOKUP(A1577, Database!$A$2:$C$459, 3, FALSE)</f>
        <v>1830</v>
      </c>
      <c r="E1577" s="8">
        <f>Table1[[#This Row],[Price]]*0.75-Table1[[#This Row],[Cost per unit of resources]]</f>
        <v>1332.5</v>
      </c>
      <c r="F1577" s="8">
        <f>VLOOKUP(IFERROR(VALUE(LEFT(C1577, SEARCH(" ", C1577)-1)), 0),Database!$E$2:$F$22, 2, FALSE)</f>
        <v>40</v>
      </c>
      <c r="G1577">
        <f ca="1">RANDBETWEEN(Table1[[#This Row],[Minimum Demand]]-10, Table1[[#This Row],[Maximum Demand]]+10)</f>
        <v>58</v>
      </c>
      <c r="H1577">
        <f>VLOOKUP(IFERROR(VALUE(LEFT(C1577, SEARCH(" ", C1577)-1)), 0),Database!$H$2:$I$22, 2, FALSE)</f>
        <v>28</v>
      </c>
      <c r="I1577">
        <f>VLOOKUP(IFERROR(VALUE(LEFT(C1577, SEARCH(" ", C1577)-1)), 0),Database!$K$2:$L$22, 2, FALSE)</f>
        <v>55</v>
      </c>
      <c r="J157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577">
        <f t="shared" ca="1" si="24"/>
        <v>34</v>
      </c>
    </row>
    <row r="1578" spans="1:11" x14ac:dyDescent="0.3">
      <c r="A1578" t="s">
        <v>450</v>
      </c>
      <c r="B1578" t="s">
        <v>462</v>
      </c>
      <c r="C1578" t="str">
        <f>VLOOKUP(A1578, Database!$A$2:$B$459, 2, FALSE)</f>
        <v>13 Days / 12 Nights</v>
      </c>
      <c r="D1578" s="8">
        <f>VLOOKUP(A1578, Database!$A$2:$C$459, 3, FALSE)</f>
        <v>1830</v>
      </c>
      <c r="E1578" s="8">
        <f>Table1[[#This Row],[Price]]*0.75-Table1[[#This Row],[Cost per unit of resources]]</f>
        <v>1332.5</v>
      </c>
      <c r="F1578" s="8">
        <f>VLOOKUP(IFERROR(VALUE(LEFT(C1578, SEARCH(" ", C1578)-1)), 0),Database!$E$2:$F$22, 2, FALSE)</f>
        <v>40</v>
      </c>
      <c r="G1578">
        <f ca="1">RANDBETWEEN(Table1[[#This Row],[Minimum Demand]]-10, Table1[[#This Row],[Maximum Demand]]+10)</f>
        <v>23</v>
      </c>
      <c r="H1578">
        <f>VLOOKUP(IFERROR(VALUE(LEFT(C1578, SEARCH(" ", C1578)-1)), 0),Database!$H$2:$I$22, 2, FALSE)</f>
        <v>28</v>
      </c>
      <c r="I1578">
        <f>VLOOKUP(IFERROR(VALUE(LEFT(C1578, SEARCH(" ", C1578)-1)), 0),Database!$K$2:$L$22, 2, FALSE)</f>
        <v>55</v>
      </c>
      <c r="J157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578">
        <f t="shared" ca="1" si="24"/>
        <v>35</v>
      </c>
    </row>
    <row r="1579" spans="1:11" x14ac:dyDescent="0.3">
      <c r="A1579" t="s">
        <v>450</v>
      </c>
      <c r="B1579" t="s">
        <v>463</v>
      </c>
      <c r="C1579" t="str">
        <f>VLOOKUP(A1579, Database!$A$2:$B$459, 2, FALSE)</f>
        <v>13 Days / 12 Nights</v>
      </c>
      <c r="D1579" s="8">
        <f>VLOOKUP(A1579, Database!$A$2:$C$459, 3, FALSE)</f>
        <v>1830</v>
      </c>
      <c r="E1579" s="8">
        <f>Table1[[#This Row],[Price]]*0.75-Table1[[#This Row],[Cost per unit of resources]]</f>
        <v>1332.5</v>
      </c>
      <c r="F1579" s="8">
        <f>VLOOKUP(IFERROR(VALUE(LEFT(C1579, SEARCH(" ", C1579)-1)), 0),Database!$E$2:$F$22, 2, FALSE)</f>
        <v>40</v>
      </c>
      <c r="G1579">
        <f ca="1">RANDBETWEEN(Table1[[#This Row],[Minimum Demand]]-10, Table1[[#This Row],[Maximum Demand]]+10)</f>
        <v>30</v>
      </c>
      <c r="H1579">
        <f>VLOOKUP(IFERROR(VALUE(LEFT(C1579, SEARCH(" ", C1579)-1)), 0),Database!$H$2:$I$22, 2, FALSE)</f>
        <v>28</v>
      </c>
      <c r="I1579">
        <f>VLOOKUP(IFERROR(VALUE(LEFT(C1579, SEARCH(" ", C1579)-1)), 0),Database!$K$2:$L$22, 2, FALSE)</f>
        <v>55</v>
      </c>
      <c r="J157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1579">
        <f t="shared" ca="1" si="24"/>
        <v>29</v>
      </c>
    </row>
    <row r="1580" spans="1:11" x14ac:dyDescent="0.3">
      <c r="A1580" t="s">
        <v>451</v>
      </c>
      <c r="B1580" t="s">
        <v>460</v>
      </c>
      <c r="C1580" t="str">
        <f>VLOOKUP(A1580, Database!$A$2:$B$459, 2, FALSE)</f>
        <v>4 Days / 3 Nights</v>
      </c>
      <c r="D1580" s="8">
        <f>VLOOKUP(A1580, Database!$A$2:$C$459, 3, FALSE)</f>
        <v>600</v>
      </c>
      <c r="E1580" s="8">
        <f>Table1[[#This Row],[Price]]*0.75-Table1[[#This Row],[Cost per unit of resources]]</f>
        <v>440</v>
      </c>
      <c r="F1580" s="8">
        <f>VLOOKUP(IFERROR(VALUE(LEFT(C1580, SEARCH(" ", C1580)-1)), 0),Database!$E$2:$F$22, 2, FALSE)</f>
        <v>10</v>
      </c>
      <c r="G1580">
        <f ca="1">RANDBETWEEN(Table1[[#This Row],[Minimum Demand]]-10, Table1[[#This Row],[Maximum Demand]]+10)</f>
        <v>44</v>
      </c>
      <c r="H1580">
        <f>VLOOKUP(IFERROR(VALUE(LEFT(C1580, SEARCH(" ", C1580)-1)), 0),Database!$H$2:$I$22, 2, FALSE)</f>
        <v>50</v>
      </c>
      <c r="I1580">
        <f>VLOOKUP(IFERROR(VALUE(LEFT(C1580, SEARCH(" ", C1580)-1)), 0),Database!$K$2:$L$22, 2, FALSE)</f>
        <v>105</v>
      </c>
      <c r="J158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580">
        <f t="shared" ca="1" si="24"/>
        <v>30</v>
      </c>
    </row>
    <row r="1581" spans="1:11" x14ac:dyDescent="0.3">
      <c r="A1581" t="s">
        <v>451</v>
      </c>
      <c r="B1581" t="s">
        <v>461</v>
      </c>
      <c r="C1581" t="str">
        <f>VLOOKUP(A1581, Database!$A$2:$B$459, 2, FALSE)</f>
        <v>4 Days / 3 Nights</v>
      </c>
      <c r="D1581" s="8">
        <f>VLOOKUP(A1581, Database!$A$2:$C$459, 3, FALSE)</f>
        <v>600</v>
      </c>
      <c r="E1581" s="8">
        <f>Table1[[#This Row],[Price]]*0.75-Table1[[#This Row],[Cost per unit of resources]]</f>
        <v>440</v>
      </c>
      <c r="F1581" s="8">
        <f>VLOOKUP(IFERROR(VALUE(LEFT(C1581, SEARCH(" ", C1581)-1)), 0),Database!$E$2:$F$22, 2, FALSE)</f>
        <v>10</v>
      </c>
      <c r="G1581">
        <f ca="1">RANDBETWEEN(Table1[[#This Row],[Minimum Demand]]-10, Table1[[#This Row],[Maximum Demand]]+10)</f>
        <v>66</v>
      </c>
      <c r="H1581">
        <f>VLOOKUP(IFERROR(VALUE(LEFT(C1581, SEARCH(" ", C1581)-1)), 0),Database!$H$2:$I$22, 2, FALSE)</f>
        <v>50</v>
      </c>
      <c r="I1581">
        <f>VLOOKUP(IFERROR(VALUE(LEFT(C1581, SEARCH(" ", C1581)-1)), 0),Database!$K$2:$L$22, 2, FALSE)</f>
        <v>105</v>
      </c>
      <c r="J158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581">
        <f t="shared" ca="1" si="24"/>
        <v>39</v>
      </c>
    </row>
    <row r="1582" spans="1:11" x14ac:dyDescent="0.3">
      <c r="A1582" t="s">
        <v>451</v>
      </c>
      <c r="B1582" t="s">
        <v>462</v>
      </c>
      <c r="C1582" t="str">
        <f>VLOOKUP(A1582, Database!$A$2:$B$459, 2, FALSE)</f>
        <v>4 Days / 3 Nights</v>
      </c>
      <c r="D1582" s="8">
        <f>VLOOKUP(A1582, Database!$A$2:$C$459, 3, FALSE)</f>
        <v>600</v>
      </c>
      <c r="E1582" s="8">
        <f>Table1[[#This Row],[Price]]*0.75-Table1[[#This Row],[Cost per unit of resources]]</f>
        <v>440</v>
      </c>
      <c r="F1582" s="8">
        <f>VLOOKUP(IFERROR(VALUE(LEFT(C1582, SEARCH(" ", C1582)-1)), 0),Database!$E$2:$F$22, 2, FALSE)</f>
        <v>10</v>
      </c>
      <c r="G1582">
        <f ca="1">RANDBETWEEN(Table1[[#This Row],[Minimum Demand]]-10, Table1[[#This Row],[Maximum Demand]]+10)</f>
        <v>74</v>
      </c>
      <c r="H1582">
        <f>VLOOKUP(IFERROR(VALUE(LEFT(C1582, SEARCH(" ", C1582)-1)), 0),Database!$H$2:$I$22, 2, FALSE)</f>
        <v>50</v>
      </c>
      <c r="I1582">
        <f>VLOOKUP(IFERROR(VALUE(LEFT(C1582, SEARCH(" ", C1582)-1)), 0),Database!$K$2:$L$22, 2, FALSE)</f>
        <v>105</v>
      </c>
      <c r="J158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582">
        <f t="shared" ca="1" si="24"/>
        <v>34</v>
      </c>
    </row>
    <row r="1583" spans="1:11" x14ac:dyDescent="0.3">
      <c r="A1583" t="s">
        <v>451</v>
      </c>
      <c r="B1583" t="s">
        <v>463</v>
      </c>
      <c r="C1583" t="str">
        <f>VLOOKUP(A1583, Database!$A$2:$B$459, 2, FALSE)</f>
        <v>4 Days / 3 Nights</v>
      </c>
      <c r="D1583" s="8">
        <f>VLOOKUP(A1583, Database!$A$2:$C$459, 3, FALSE)</f>
        <v>600</v>
      </c>
      <c r="E1583" s="8">
        <f>Table1[[#This Row],[Price]]*0.75-Table1[[#This Row],[Cost per unit of resources]]</f>
        <v>440</v>
      </c>
      <c r="F1583" s="8">
        <f>VLOOKUP(IFERROR(VALUE(LEFT(C1583, SEARCH(" ", C1583)-1)), 0),Database!$E$2:$F$22, 2, FALSE)</f>
        <v>10</v>
      </c>
      <c r="G1583">
        <f ca="1">RANDBETWEEN(Table1[[#This Row],[Minimum Demand]]-10, Table1[[#This Row],[Maximum Demand]]+10)</f>
        <v>64</v>
      </c>
      <c r="H1583">
        <f>VLOOKUP(IFERROR(VALUE(LEFT(C1583, SEARCH(" ", C1583)-1)), 0),Database!$H$2:$I$22, 2, FALSE)</f>
        <v>50</v>
      </c>
      <c r="I1583">
        <f>VLOOKUP(IFERROR(VALUE(LEFT(C1583, SEARCH(" ", C1583)-1)), 0),Database!$K$2:$L$22, 2, FALSE)</f>
        <v>105</v>
      </c>
      <c r="J158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583">
        <f t="shared" ca="1" si="24"/>
        <v>36</v>
      </c>
    </row>
    <row r="1584" spans="1:11" x14ac:dyDescent="0.3">
      <c r="A1584" t="s">
        <v>452</v>
      </c>
      <c r="B1584" t="s">
        <v>460</v>
      </c>
      <c r="C1584" t="str">
        <f>VLOOKUP(A1584, Database!$A$2:$B$459, 2, FALSE)</f>
        <v>5 Days / 4 Nights</v>
      </c>
      <c r="D1584" s="8">
        <f>VLOOKUP(A1584, Database!$A$2:$C$459, 3, FALSE)</f>
        <v>1130</v>
      </c>
      <c r="E1584" s="8">
        <f>Table1[[#This Row],[Price]]*0.75-Table1[[#This Row],[Cost per unit of resources]]</f>
        <v>827.5</v>
      </c>
      <c r="F1584" s="8">
        <f>VLOOKUP(IFERROR(VALUE(LEFT(C1584, SEARCH(" ", C1584)-1)), 0),Database!$E$2:$F$22, 2, FALSE)</f>
        <v>20</v>
      </c>
      <c r="G1584">
        <f ca="1">RANDBETWEEN(Table1[[#This Row],[Minimum Demand]]-10, Table1[[#This Row],[Maximum Demand]]+10)</f>
        <v>95</v>
      </c>
      <c r="H1584">
        <f>VLOOKUP(IFERROR(VALUE(LEFT(C1584, SEARCH(" ", C1584)-1)), 0),Database!$H$2:$I$22, 2, FALSE)</f>
        <v>50</v>
      </c>
      <c r="I1584">
        <f>VLOOKUP(IFERROR(VALUE(LEFT(C1584, SEARCH(" ", C1584)-1)), 0),Database!$K$2:$L$22, 2, FALSE)</f>
        <v>105</v>
      </c>
      <c r="J158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30</v>
      </c>
      <c r="K1584">
        <f t="shared" ca="1" si="24"/>
        <v>37</v>
      </c>
    </row>
    <row r="1585" spans="1:11" x14ac:dyDescent="0.3">
      <c r="A1585" t="s">
        <v>453</v>
      </c>
      <c r="B1585" t="s">
        <v>460</v>
      </c>
      <c r="C1585" t="str">
        <f>VLOOKUP(A1585, Database!$A$2:$B$459, 2, FALSE)</f>
        <v>5 Days / 4 Nights</v>
      </c>
      <c r="D1585" s="8">
        <f>VLOOKUP(A1585, Database!$A$2:$C$459, 3, FALSE)</f>
        <v>1130</v>
      </c>
      <c r="E1585" s="8">
        <f>Table1[[#This Row],[Price]]*0.75-Table1[[#This Row],[Cost per unit of resources]]</f>
        <v>827.5</v>
      </c>
      <c r="F1585" s="8">
        <f>VLOOKUP(IFERROR(VALUE(LEFT(C1585, SEARCH(" ", C1585)-1)), 0),Database!$E$2:$F$22, 2, FALSE)</f>
        <v>20</v>
      </c>
      <c r="G1585">
        <f ca="1">RANDBETWEEN(Table1[[#This Row],[Minimum Demand]]-10, Table1[[#This Row],[Maximum Demand]]+10)</f>
        <v>55</v>
      </c>
      <c r="H1585">
        <f>VLOOKUP(IFERROR(VALUE(LEFT(C1585, SEARCH(" ", C1585)-1)), 0),Database!$H$2:$I$22, 2, FALSE)</f>
        <v>50</v>
      </c>
      <c r="I1585">
        <f>VLOOKUP(IFERROR(VALUE(LEFT(C1585, SEARCH(" ", C1585)-1)), 0),Database!$K$2:$L$22, 2, FALSE)</f>
        <v>105</v>
      </c>
      <c r="J158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5</v>
      </c>
      <c r="K1585">
        <f t="shared" ca="1" si="24"/>
        <v>27</v>
      </c>
    </row>
    <row r="1586" spans="1:11" x14ac:dyDescent="0.3">
      <c r="A1586" t="s">
        <v>453</v>
      </c>
      <c r="B1586" t="s">
        <v>461</v>
      </c>
      <c r="C1586" t="str">
        <f>VLOOKUP(A1586, Database!$A$2:$B$459, 2, FALSE)</f>
        <v>5 Days / 4 Nights</v>
      </c>
      <c r="D1586" s="8">
        <f>VLOOKUP(A1586, Database!$A$2:$C$459, 3, FALSE)</f>
        <v>1130</v>
      </c>
      <c r="E1586" s="8">
        <f>Table1[[#This Row],[Price]]*0.75-Table1[[#This Row],[Cost per unit of resources]]</f>
        <v>827.5</v>
      </c>
      <c r="F1586" s="8">
        <f>VLOOKUP(IFERROR(VALUE(LEFT(C1586, SEARCH(" ", C1586)-1)), 0),Database!$E$2:$F$22, 2, FALSE)</f>
        <v>20</v>
      </c>
      <c r="G1586">
        <f ca="1">RANDBETWEEN(Table1[[#This Row],[Minimum Demand]]-10, Table1[[#This Row],[Maximum Demand]]+10)</f>
        <v>40</v>
      </c>
      <c r="H1586">
        <f>VLOOKUP(IFERROR(VALUE(LEFT(C1586, SEARCH(" ", C1586)-1)), 0),Database!$H$2:$I$22, 2, FALSE)</f>
        <v>50</v>
      </c>
      <c r="I1586">
        <f>VLOOKUP(IFERROR(VALUE(LEFT(C1586, SEARCH(" ", C1586)-1)), 0),Database!$K$2:$L$22, 2, FALSE)</f>
        <v>105</v>
      </c>
      <c r="J158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586">
        <f t="shared" ca="1" si="24"/>
        <v>33</v>
      </c>
    </row>
    <row r="1587" spans="1:11" x14ac:dyDescent="0.3">
      <c r="A1587" t="s">
        <v>453</v>
      </c>
      <c r="B1587" t="s">
        <v>462</v>
      </c>
      <c r="C1587" t="str">
        <f>VLOOKUP(A1587, Database!$A$2:$B$459, 2, FALSE)</f>
        <v>5 Days / 4 Nights</v>
      </c>
      <c r="D1587" s="8">
        <f>VLOOKUP(A1587, Database!$A$2:$C$459, 3, FALSE)</f>
        <v>1130</v>
      </c>
      <c r="E1587" s="8">
        <f>Table1[[#This Row],[Price]]*0.75-Table1[[#This Row],[Cost per unit of resources]]</f>
        <v>827.5</v>
      </c>
      <c r="F1587" s="8">
        <f>VLOOKUP(IFERROR(VALUE(LEFT(C1587, SEARCH(" ", C1587)-1)), 0),Database!$E$2:$F$22, 2, FALSE)</f>
        <v>20</v>
      </c>
      <c r="G1587">
        <f ca="1">RANDBETWEEN(Table1[[#This Row],[Minimum Demand]]-10, Table1[[#This Row],[Maximum Demand]]+10)</f>
        <v>83</v>
      </c>
      <c r="H1587">
        <f>VLOOKUP(IFERROR(VALUE(LEFT(C1587, SEARCH(" ", C1587)-1)), 0),Database!$H$2:$I$22, 2, FALSE)</f>
        <v>50</v>
      </c>
      <c r="I1587">
        <f>VLOOKUP(IFERROR(VALUE(LEFT(C1587, SEARCH(" ", C1587)-1)), 0),Database!$K$2:$L$22, 2, FALSE)</f>
        <v>105</v>
      </c>
      <c r="J158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587">
        <f t="shared" ca="1" si="24"/>
        <v>31</v>
      </c>
    </row>
    <row r="1588" spans="1:11" x14ac:dyDescent="0.3">
      <c r="A1588" t="s">
        <v>453</v>
      </c>
      <c r="B1588" t="s">
        <v>463</v>
      </c>
      <c r="C1588" t="str">
        <f>VLOOKUP(A1588, Database!$A$2:$B$459, 2, FALSE)</f>
        <v>5 Days / 4 Nights</v>
      </c>
      <c r="D1588" s="8">
        <f>VLOOKUP(A1588, Database!$A$2:$C$459, 3, FALSE)</f>
        <v>1130</v>
      </c>
      <c r="E1588" s="8">
        <f>Table1[[#This Row],[Price]]*0.75-Table1[[#This Row],[Cost per unit of resources]]</f>
        <v>827.5</v>
      </c>
      <c r="F1588" s="8">
        <f>VLOOKUP(IFERROR(VALUE(LEFT(C1588, SEARCH(" ", C1588)-1)), 0),Database!$E$2:$F$22, 2, FALSE)</f>
        <v>20</v>
      </c>
      <c r="G1588">
        <f ca="1">RANDBETWEEN(Table1[[#This Row],[Minimum Demand]]-10, Table1[[#This Row],[Maximum Demand]]+10)</f>
        <v>83</v>
      </c>
      <c r="H1588">
        <f>VLOOKUP(IFERROR(VALUE(LEFT(C1588, SEARCH(" ", C1588)-1)), 0),Database!$H$2:$I$22, 2, FALSE)</f>
        <v>50</v>
      </c>
      <c r="I1588">
        <f>VLOOKUP(IFERROR(VALUE(LEFT(C1588, SEARCH(" ", C1588)-1)), 0),Database!$K$2:$L$22, 2, FALSE)</f>
        <v>105</v>
      </c>
      <c r="J158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588">
        <f t="shared" ca="1" si="24"/>
        <v>21</v>
      </c>
    </row>
    <row r="1589" spans="1:11" x14ac:dyDescent="0.3">
      <c r="A1589" t="s">
        <v>454</v>
      </c>
      <c r="B1589" t="s">
        <v>460</v>
      </c>
      <c r="C1589" t="str">
        <f>VLOOKUP(A1589, Database!$A$2:$B$459, 2, FALSE)</f>
        <v>7 Days / 6 Nights</v>
      </c>
      <c r="D1589" s="8">
        <f>VLOOKUP(A1589, Database!$A$2:$C$459, 3, FALSE)</f>
        <v>1455</v>
      </c>
      <c r="E1589" s="8">
        <f>Table1[[#This Row],[Price]]*0.75-Table1[[#This Row],[Cost per unit of resources]]</f>
        <v>1071.25</v>
      </c>
      <c r="F1589" s="8">
        <f>VLOOKUP(IFERROR(VALUE(LEFT(C1589, SEARCH(" ", C1589)-1)), 0),Database!$E$2:$F$22, 2, FALSE)</f>
        <v>20</v>
      </c>
      <c r="G1589">
        <f ca="1">RANDBETWEEN(Table1[[#This Row],[Minimum Demand]]-10, Table1[[#This Row],[Maximum Demand]]+10)</f>
        <v>67</v>
      </c>
      <c r="H1589">
        <f>VLOOKUP(IFERROR(VALUE(LEFT(C1589, SEARCH(" ", C1589)-1)), 0),Database!$H$2:$I$22, 2, FALSE)</f>
        <v>33</v>
      </c>
      <c r="I1589">
        <f>VLOOKUP(IFERROR(VALUE(LEFT(C1589, SEARCH(" ", C1589)-1)), 0),Database!$K$2:$L$22, 2, FALSE)</f>
        <v>85</v>
      </c>
      <c r="J158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589">
        <f t="shared" ca="1" si="24"/>
        <v>20</v>
      </c>
    </row>
    <row r="1590" spans="1:11" x14ac:dyDescent="0.3">
      <c r="A1590" t="s">
        <v>454</v>
      </c>
      <c r="B1590" t="s">
        <v>461</v>
      </c>
      <c r="C1590" t="str">
        <f>VLOOKUP(A1590, Database!$A$2:$B$459, 2, FALSE)</f>
        <v>7 Days / 6 Nights</v>
      </c>
      <c r="D1590" s="8">
        <f>VLOOKUP(A1590, Database!$A$2:$C$459, 3, FALSE)</f>
        <v>1455</v>
      </c>
      <c r="E1590" s="8">
        <f>Table1[[#This Row],[Price]]*0.75-Table1[[#This Row],[Cost per unit of resources]]</f>
        <v>1071.25</v>
      </c>
      <c r="F1590" s="8">
        <f>VLOOKUP(IFERROR(VALUE(LEFT(C1590, SEARCH(" ", C1590)-1)), 0),Database!$E$2:$F$22, 2, FALSE)</f>
        <v>20</v>
      </c>
      <c r="G1590">
        <f ca="1">RANDBETWEEN(Table1[[#This Row],[Minimum Demand]]-10, Table1[[#This Row],[Maximum Demand]]+10)</f>
        <v>86</v>
      </c>
      <c r="H1590">
        <f>VLOOKUP(IFERROR(VALUE(LEFT(C1590, SEARCH(" ", C1590)-1)), 0),Database!$H$2:$I$22, 2, FALSE)</f>
        <v>33</v>
      </c>
      <c r="I1590">
        <f>VLOOKUP(IFERROR(VALUE(LEFT(C1590, SEARCH(" ", C1590)-1)), 0),Database!$K$2:$L$22, 2, FALSE)</f>
        <v>85</v>
      </c>
      <c r="J159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590">
        <f t="shared" ca="1" si="24"/>
        <v>30</v>
      </c>
    </row>
    <row r="1591" spans="1:11" x14ac:dyDescent="0.3">
      <c r="A1591" t="s">
        <v>454</v>
      </c>
      <c r="B1591" t="s">
        <v>462</v>
      </c>
      <c r="C1591" t="str">
        <f>VLOOKUP(A1591, Database!$A$2:$B$459, 2, FALSE)</f>
        <v>7 Days / 6 Nights</v>
      </c>
      <c r="D1591" s="8">
        <f>VLOOKUP(A1591, Database!$A$2:$C$459, 3, FALSE)</f>
        <v>1455</v>
      </c>
      <c r="E1591" s="8">
        <f>Table1[[#This Row],[Price]]*0.75-Table1[[#This Row],[Cost per unit of resources]]</f>
        <v>1071.25</v>
      </c>
      <c r="F1591" s="8">
        <f>VLOOKUP(IFERROR(VALUE(LEFT(C1591, SEARCH(" ", C1591)-1)), 0),Database!$E$2:$F$22, 2, FALSE)</f>
        <v>20</v>
      </c>
      <c r="G1591">
        <f ca="1">RANDBETWEEN(Table1[[#This Row],[Minimum Demand]]-10, Table1[[#This Row],[Maximum Demand]]+10)</f>
        <v>54</v>
      </c>
      <c r="H1591">
        <f>VLOOKUP(IFERROR(VALUE(LEFT(C1591, SEARCH(" ", C1591)-1)), 0),Database!$H$2:$I$22, 2, FALSE)</f>
        <v>33</v>
      </c>
      <c r="I1591">
        <f>VLOOKUP(IFERROR(VALUE(LEFT(C1591, SEARCH(" ", C1591)-1)), 0),Database!$K$2:$L$22, 2, FALSE)</f>
        <v>85</v>
      </c>
      <c r="J159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591">
        <f t="shared" ca="1" si="24"/>
        <v>21</v>
      </c>
    </row>
    <row r="1592" spans="1:11" x14ac:dyDescent="0.3">
      <c r="A1592" t="s">
        <v>454</v>
      </c>
      <c r="B1592" t="s">
        <v>463</v>
      </c>
      <c r="C1592" t="str">
        <f>VLOOKUP(A1592, Database!$A$2:$B$459, 2, FALSE)</f>
        <v>7 Days / 6 Nights</v>
      </c>
      <c r="D1592" s="8">
        <f>VLOOKUP(A1592, Database!$A$2:$C$459, 3, FALSE)</f>
        <v>1455</v>
      </c>
      <c r="E1592" s="8">
        <f>Table1[[#This Row],[Price]]*0.75-Table1[[#This Row],[Cost per unit of resources]]</f>
        <v>1071.25</v>
      </c>
      <c r="F1592" s="8">
        <f>VLOOKUP(IFERROR(VALUE(LEFT(C1592, SEARCH(" ", C1592)-1)), 0),Database!$E$2:$F$22, 2, FALSE)</f>
        <v>20</v>
      </c>
      <c r="G1592">
        <f ca="1">RANDBETWEEN(Table1[[#This Row],[Minimum Demand]]-10, Table1[[#This Row],[Maximum Demand]]+10)</f>
        <v>74</v>
      </c>
      <c r="H1592">
        <f>VLOOKUP(IFERROR(VALUE(LEFT(C1592, SEARCH(" ", C1592)-1)), 0),Database!$H$2:$I$22, 2, FALSE)</f>
        <v>33</v>
      </c>
      <c r="I1592">
        <f>VLOOKUP(IFERROR(VALUE(LEFT(C1592, SEARCH(" ", C1592)-1)), 0),Database!$K$2:$L$22, 2, FALSE)</f>
        <v>85</v>
      </c>
      <c r="J159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12</v>
      </c>
      <c r="K1592">
        <f t="shared" ca="1" si="24"/>
        <v>31</v>
      </c>
    </row>
    <row r="1593" spans="1:11" x14ac:dyDescent="0.3">
      <c r="A1593" t="s">
        <v>455</v>
      </c>
      <c r="B1593" t="s">
        <v>460</v>
      </c>
      <c r="C1593" t="str">
        <f>VLOOKUP(A1593, Database!$A$2:$B$459, 2, FALSE)</f>
        <v>8 Days / 7 Nights</v>
      </c>
      <c r="D1593" s="8">
        <f>VLOOKUP(A1593, Database!$A$2:$C$459, 3, FALSE)</f>
        <v>1980</v>
      </c>
      <c r="E1593" s="8">
        <f>Table1[[#This Row],[Price]]*0.75-Table1[[#This Row],[Cost per unit of resources]]</f>
        <v>1455</v>
      </c>
      <c r="F1593" s="8">
        <f>VLOOKUP(IFERROR(VALUE(LEFT(C1593, SEARCH(" ", C1593)-1)), 0),Database!$E$2:$F$22, 2, FALSE)</f>
        <v>30</v>
      </c>
      <c r="G1593">
        <f ca="1">RANDBETWEEN(Table1[[#This Row],[Minimum Demand]]-10, Table1[[#This Row],[Maximum Demand]]+10)</f>
        <v>42</v>
      </c>
      <c r="H1593">
        <f>VLOOKUP(IFERROR(VALUE(LEFT(C1593, SEARCH(" ", C1593)-1)), 0),Database!$H$2:$I$22, 2, FALSE)</f>
        <v>33</v>
      </c>
      <c r="I1593">
        <f>VLOOKUP(IFERROR(VALUE(LEFT(C1593, SEARCH(" ", C1593)-1)), 0),Database!$K$2:$L$22, 2, FALSE)</f>
        <v>85</v>
      </c>
      <c r="J159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593">
        <f t="shared" ca="1" si="24"/>
        <v>21</v>
      </c>
    </row>
    <row r="1594" spans="1:11" x14ac:dyDescent="0.3">
      <c r="A1594" t="s">
        <v>455</v>
      </c>
      <c r="B1594" t="s">
        <v>461</v>
      </c>
      <c r="C1594" t="str">
        <f>VLOOKUP(A1594, Database!$A$2:$B$459, 2, FALSE)</f>
        <v>8 Days / 7 Nights</v>
      </c>
      <c r="D1594" s="8">
        <f>VLOOKUP(A1594, Database!$A$2:$C$459, 3, FALSE)</f>
        <v>1980</v>
      </c>
      <c r="E1594" s="8">
        <f>Table1[[#This Row],[Price]]*0.75-Table1[[#This Row],[Cost per unit of resources]]</f>
        <v>1455</v>
      </c>
      <c r="F1594" s="8">
        <f>VLOOKUP(IFERROR(VALUE(LEFT(C1594, SEARCH(" ", C1594)-1)), 0),Database!$E$2:$F$22, 2, FALSE)</f>
        <v>30</v>
      </c>
      <c r="G1594">
        <f ca="1">RANDBETWEEN(Table1[[#This Row],[Minimum Demand]]-10, Table1[[#This Row],[Maximum Demand]]+10)</f>
        <v>24</v>
      </c>
      <c r="H1594">
        <f>VLOOKUP(IFERROR(VALUE(LEFT(C1594, SEARCH(" ", C1594)-1)), 0),Database!$H$2:$I$22, 2, FALSE)</f>
        <v>33</v>
      </c>
      <c r="I1594">
        <f>VLOOKUP(IFERROR(VALUE(LEFT(C1594, SEARCH(" ", C1594)-1)), 0),Database!$K$2:$L$22, 2, FALSE)</f>
        <v>85</v>
      </c>
      <c r="J159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594">
        <f t="shared" ca="1" si="24"/>
        <v>35</v>
      </c>
    </row>
    <row r="1595" spans="1:11" x14ac:dyDescent="0.3">
      <c r="A1595" t="s">
        <v>455</v>
      </c>
      <c r="B1595" t="s">
        <v>462</v>
      </c>
      <c r="C1595" t="str">
        <f>VLOOKUP(A1595, Database!$A$2:$B$459, 2, FALSE)</f>
        <v>8 Days / 7 Nights</v>
      </c>
      <c r="D1595" s="8">
        <f>VLOOKUP(A1595, Database!$A$2:$C$459, 3, FALSE)</f>
        <v>1980</v>
      </c>
      <c r="E1595" s="8">
        <f>Table1[[#This Row],[Price]]*0.75-Table1[[#This Row],[Cost per unit of resources]]</f>
        <v>1455</v>
      </c>
      <c r="F1595" s="8">
        <f>VLOOKUP(IFERROR(VALUE(LEFT(C1595, SEARCH(" ", C1595)-1)), 0),Database!$E$2:$F$22, 2, FALSE)</f>
        <v>30</v>
      </c>
      <c r="G1595">
        <f ca="1">RANDBETWEEN(Table1[[#This Row],[Minimum Demand]]-10, Table1[[#This Row],[Maximum Demand]]+10)</f>
        <v>24</v>
      </c>
      <c r="H1595">
        <f>VLOOKUP(IFERROR(VALUE(LEFT(C1595, SEARCH(" ", C1595)-1)), 0),Database!$H$2:$I$22, 2, FALSE)</f>
        <v>33</v>
      </c>
      <c r="I1595">
        <f>VLOOKUP(IFERROR(VALUE(LEFT(C1595, SEARCH(" ", C1595)-1)), 0),Database!$K$2:$L$22, 2, FALSE)</f>
        <v>85</v>
      </c>
      <c r="J159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595">
        <f t="shared" ca="1" si="24"/>
        <v>37</v>
      </c>
    </row>
    <row r="1596" spans="1:11" x14ac:dyDescent="0.3">
      <c r="A1596" t="s">
        <v>455</v>
      </c>
      <c r="B1596" t="s">
        <v>463</v>
      </c>
      <c r="C1596" t="str">
        <f>VLOOKUP(A1596, Database!$A$2:$B$459, 2, FALSE)</f>
        <v>8 Days / 7 Nights</v>
      </c>
      <c r="D1596" s="8">
        <f>VLOOKUP(A1596, Database!$A$2:$C$459, 3, FALSE)</f>
        <v>1980</v>
      </c>
      <c r="E1596" s="8">
        <f>Table1[[#This Row],[Price]]*0.75-Table1[[#This Row],[Cost per unit of resources]]</f>
        <v>1455</v>
      </c>
      <c r="F1596" s="8">
        <f>VLOOKUP(IFERROR(VALUE(LEFT(C1596, SEARCH(" ", C1596)-1)), 0),Database!$E$2:$F$22, 2, FALSE)</f>
        <v>30</v>
      </c>
      <c r="G1596">
        <f ca="1">RANDBETWEEN(Table1[[#This Row],[Minimum Demand]]-10, Table1[[#This Row],[Maximum Demand]]+10)</f>
        <v>52</v>
      </c>
      <c r="H1596">
        <f>VLOOKUP(IFERROR(VALUE(LEFT(C1596, SEARCH(" ", C1596)-1)), 0),Database!$H$2:$I$22, 2, FALSE)</f>
        <v>33</v>
      </c>
      <c r="I1596">
        <f>VLOOKUP(IFERROR(VALUE(LEFT(C1596, SEARCH(" ", C1596)-1)), 0),Database!$K$2:$L$22, 2, FALSE)</f>
        <v>85</v>
      </c>
      <c r="J159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15</v>
      </c>
      <c r="K1596">
        <f t="shared" ca="1" si="24"/>
        <v>38</v>
      </c>
    </row>
    <row r="1597" spans="1:11" x14ac:dyDescent="0.3">
      <c r="A1597" t="s">
        <v>456</v>
      </c>
      <c r="B1597" t="s">
        <v>460</v>
      </c>
      <c r="C1597" t="str">
        <f>VLOOKUP(A1597, Database!$A$2:$B$459, 2, FALSE)</f>
        <v>12 Days / 11 Nights</v>
      </c>
      <c r="D1597" s="8">
        <f>VLOOKUP(A1597, Database!$A$2:$C$459, 3, FALSE)</f>
        <v>2575</v>
      </c>
      <c r="E1597" s="8">
        <f>Table1[[#This Row],[Price]]*0.75-Table1[[#This Row],[Cost per unit of resources]]</f>
        <v>1891.25</v>
      </c>
      <c r="F1597" s="8">
        <f>VLOOKUP(IFERROR(VALUE(LEFT(C1597, SEARCH(" ", C1597)-1)), 0),Database!$E$2:$F$22, 2, FALSE)</f>
        <v>40</v>
      </c>
      <c r="G1597">
        <f ca="1">RANDBETWEEN(Table1[[#This Row],[Minimum Demand]]-10, Table1[[#This Row],[Maximum Demand]]+10)</f>
        <v>58</v>
      </c>
      <c r="H1597">
        <f>VLOOKUP(IFERROR(VALUE(LEFT(C1597, SEARCH(" ", C1597)-1)), 0),Database!$H$2:$I$22, 2, FALSE)</f>
        <v>28</v>
      </c>
      <c r="I1597">
        <f>VLOOKUP(IFERROR(VALUE(LEFT(C1597, SEARCH(" ", C1597)-1)), 0),Database!$K$2:$L$22, 2, FALSE)</f>
        <v>55</v>
      </c>
      <c r="J159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8</v>
      </c>
      <c r="K1597">
        <f t="shared" ca="1" si="24"/>
        <v>20</v>
      </c>
    </row>
    <row r="1598" spans="1:11" x14ac:dyDescent="0.3">
      <c r="A1598" t="s">
        <v>456</v>
      </c>
      <c r="B1598" t="s">
        <v>461</v>
      </c>
      <c r="C1598" t="str">
        <f>VLOOKUP(A1598, Database!$A$2:$B$459, 2, FALSE)</f>
        <v>12 Days / 11 Nights</v>
      </c>
      <c r="D1598" s="8">
        <f>VLOOKUP(A1598, Database!$A$2:$C$459, 3, FALSE)</f>
        <v>2575</v>
      </c>
      <c r="E1598" s="8">
        <f>Table1[[#This Row],[Price]]*0.75-Table1[[#This Row],[Cost per unit of resources]]</f>
        <v>1891.25</v>
      </c>
      <c r="F1598" s="8">
        <f>VLOOKUP(IFERROR(VALUE(LEFT(C1598, SEARCH(" ", C1598)-1)), 0),Database!$E$2:$F$22, 2, FALSE)</f>
        <v>40</v>
      </c>
      <c r="G1598">
        <f ca="1">RANDBETWEEN(Table1[[#This Row],[Minimum Demand]]-10, Table1[[#This Row],[Maximum Demand]]+10)</f>
        <v>51</v>
      </c>
      <c r="H1598">
        <f>VLOOKUP(IFERROR(VALUE(LEFT(C1598, SEARCH(" ", C1598)-1)), 0),Database!$H$2:$I$22, 2, FALSE)</f>
        <v>28</v>
      </c>
      <c r="I1598">
        <f>VLOOKUP(IFERROR(VALUE(LEFT(C1598, SEARCH(" ", C1598)-1)), 0),Database!$K$2:$L$22, 2, FALSE)</f>
        <v>55</v>
      </c>
      <c r="J159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27</v>
      </c>
      <c r="K1598">
        <f t="shared" ca="1" si="24"/>
        <v>34</v>
      </c>
    </row>
    <row r="1599" spans="1:11" x14ac:dyDescent="0.3">
      <c r="A1599" t="s">
        <v>456</v>
      </c>
      <c r="B1599" t="s">
        <v>462</v>
      </c>
      <c r="C1599" t="str">
        <f>VLOOKUP(A1599, Database!$A$2:$B$459, 2, FALSE)</f>
        <v>12 Days / 11 Nights</v>
      </c>
      <c r="D1599" s="8">
        <f>VLOOKUP(A1599, Database!$A$2:$C$459, 3, FALSE)</f>
        <v>2575</v>
      </c>
      <c r="E1599" s="8">
        <f>Table1[[#This Row],[Price]]*0.75-Table1[[#This Row],[Cost per unit of resources]]</f>
        <v>1891.25</v>
      </c>
      <c r="F1599" s="8">
        <f>VLOOKUP(IFERROR(VALUE(LEFT(C1599, SEARCH(" ", C1599)-1)), 0),Database!$E$2:$F$22, 2, FALSE)</f>
        <v>40</v>
      </c>
      <c r="G1599">
        <f ca="1">RANDBETWEEN(Table1[[#This Row],[Minimum Demand]]-10, Table1[[#This Row],[Maximum Demand]]+10)</f>
        <v>18</v>
      </c>
      <c r="H1599">
        <f>VLOOKUP(IFERROR(VALUE(LEFT(C1599, SEARCH(" ", C1599)-1)), 0),Database!$H$2:$I$22, 2, FALSE)</f>
        <v>28</v>
      </c>
      <c r="I1599">
        <f>VLOOKUP(IFERROR(VALUE(LEFT(C1599, SEARCH(" ", C1599)-1)), 0),Database!$K$2:$L$22, 2, FALSE)</f>
        <v>55</v>
      </c>
      <c r="J159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599">
        <f t="shared" ca="1" si="24"/>
        <v>32</v>
      </c>
    </row>
    <row r="1600" spans="1:11" x14ac:dyDescent="0.3">
      <c r="A1600" t="s">
        <v>456</v>
      </c>
      <c r="B1600" t="s">
        <v>463</v>
      </c>
      <c r="C1600" t="str">
        <f>VLOOKUP(A1600, Database!$A$2:$B$459, 2, FALSE)</f>
        <v>12 Days / 11 Nights</v>
      </c>
      <c r="D1600" s="8">
        <f>VLOOKUP(A1600, Database!$A$2:$C$459, 3, FALSE)</f>
        <v>2575</v>
      </c>
      <c r="E1600" s="8">
        <f>Table1[[#This Row],[Price]]*0.75-Table1[[#This Row],[Cost per unit of resources]]</f>
        <v>1891.25</v>
      </c>
      <c r="F1600" s="8">
        <f>VLOOKUP(IFERROR(VALUE(LEFT(C1600, SEARCH(" ", C1600)-1)), 0),Database!$E$2:$F$22, 2, FALSE)</f>
        <v>40</v>
      </c>
      <c r="G1600">
        <f ca="1">RANDBETWEEN(Table1[[#This Row],[Minimum Demand]]-10, Table1[[#This Row],[Maximum Demand]]+10)</f>
        <v>28</v>
      </c>
      <c r="H1600">
        <f>VLOOKUP(IFERROR(VALUE(LEFT(C1600, SEARCH(" ", C1600)-1)), 0),Database!$H$2:$I$22, 2, FALSE)</f>
        <v>28</v>
      </c>
      <c r="I1600">
        <f>VLOOKUP(IFERROR(VALUE(LEFT(C1600, SEARCH(" ", C1600)-1)), 0),Database!$K$2:$L$22, 2, FALSE)</f>
        <v>55</v>
      </c>
      <c r="J160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600">
        <f t="shared" ca="1" si="24"/>
        <v>37</v>
      </c>
    </row>
    <row r="1601" spans="1:11" x14ac:dyDescent="0.3">
      <c r="A1601" t="s">
        <v>457</v>
      </c>
      <c r="B1601" t="s">
        <v>460</v>
      </c>
      <c r="C1601" t="str">
        <f>VLOOKUP(A1601, Database!$A$2:$B$459, 2, FALSE)</f>
        <v>10 mins to 15 mins &amp; 30 mins, including safety instructions</v>
      </c>
      <c r="D1601" s="8">
        <f>VLOOKUP(A1601, Database!$A$2:$C$459, 3, FALSE)</f>
        <v>200</v>
      </c>
      <c r="E1601" s="8">
        <f>Table1[[#This Row],[Price]]*0.75-Table1[[#This Row],[Cost per unit of resources]]</f>
        <v>120</v>
      </c>
      <c r="F1601" s="8">
        <f>VLOOKUP(IFERROR(VALUE(LEFT(C1601, SEARCH(" ", C1601)-1)), 0),Database!$E$2:$F$22, 2, FALSE)</f>
        <v>30</v>
      </c>
      <c r="G1601">
        <f ca="1">RANDBETWEEN(Table1[[#This Row],[Minimum Demand]]-10, Table1[[#This Row],[Maximum Demand]]+10)</f>
        <v>57</v>
      </c>
      <c r="H1601">
        <f>VLOOKUP(IFERROR(VALUE(LEFT(C1601, SEARCH(" ", C1601)-1)), 0),Database!$H$2:$I$22, 2, FALSE)</f>
        <v>33</v>
      </c>
      <c r="I1601">
        <f>VLOOKUP(IFERROR(VALUE(LEFT(C1601, SEARCH(" ", C1601)-1)), 0),Database!$K$2:$L$22, 2, FALSE)</f>
        <v>85</v>
      </c>
      <c r="J160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601">
        <f t="shared" ca="1" si="24"/>
        <v>25</v>
      </c>
    </row>
    <row r="1602" spans="1:11" x14ac:dyDescent="0.3">
      <c r="A1602" t="s">
        <v>457</v>
      </c>
      <c r="B1602" t="s">
        <v>461</v>
      </c>
      <c r="C1602" t="str">
        <f>VLOOKUP(A1602, Database!$A$2:$B$459, 2, FALSE)</f>
        <v>10 mins to 15 mins &amp; 30 mins, including safety instructions</v>
      </c>
      <c r="D1602" s="8">
        <f>VLOOKUP(A1602, Database!$A$2:$C$459, 3, FALSE)</f>
        <v>200</v>
      </c>
      <c r="E1602" s="8">
        <f>Table1[[#This Row],[Price]]*0.75-Table1[[#This Row],[Cost per unit of resources]]</f>
        <v>120</v>
      </c>
      <c r="F1602" s="8">
        <f>VLOOKUP(IFERROR(VALUE(LEFT(C1602, SEARCH(" ", C1602)-1)), 0),Database!$E$2:$F$22, 2, FALSE)</f>
        <v>30</v>
      </c>
      <c r="G1602">
        <f ca="1">RANDBETWEEN(Table1[[#This Row],[Minimum Demand]]-10, Table1[[#This Row],[Maximum Demand]]+10)</f>
        <v>52</v>
      </c>
      <c r="H1602">
        <f>VLOOKUP(IFERROR(VALUE(LEFT(C1602, SEARCH(" ", C1602)-1)), 0),Database!$H$2:$I$22, 2, FALSE)</f>
        <v>33</v>
      </c>
      <c r="I1602">
        <f>VLOOKUP(IFERROR(VALUE(LEFT(C1602, SEARCH(" ", C1602)-1)), 0),Database!$K$2:$L$22, 2, FALSE)</f>
        <v>85</v>
      </c>
      <c r="J160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602">
        <f t="shared" ref="K1602:K1612" ca="1" si="25">RANDBETWEEN(20, 40)</f>
        <v>36</v>
      </c>
    </row>
    <row r="1603" spans="1:11" x14ac:dyDescent="0.3">
      <c r="A1603" t="s">
        <v>457</v>
      </c>
      <c r="B1603" t="s">
        <v>462</v>
      </c>
      <c r="C1603" t="str">
        <f>VLOOKUP(A1603, Database!$A$2:$B$459, 2, FALSE)</f>
        <v>10 mins to 15 mins &amp; 30 mins, including safety instructions</v>
      </c>
      <c r="D1603" s="8">
        <f>VLOOKUP(A1603, Database!$A$2:$C$459, 3, FALSE)</f>
        <v>200</v>
      </c>
      <c r="E1603" s="8">
        <f>Table1[[#This Row],[Price]]*0.75-Table1[[#This Row],[Cost per unit of resources]]</f>
        <v>120</v>
      </c>
      <c r="F1603" s="8">
        <f>VLOOKUP(IFERROR(VALUE(LEFT(C1603, SEARCH(" ", C1603)-1)), 0),Database!$E$2:$F$22, 2, FALSE)</f>
        <v>30</v>
      </c>
      <c r="G1603">
        <f ca="1">RANDBETWEEN(Table1[[#This Row],[Minimum Demand]]-10, Table1[[#This Row],[Maximum Demand]]+10)</f>
        <v>74</v>
      </c>
      <c r="H1603">
        <f>VLOOKUP(IFERROR(VALUE(LEFT(C1603, SEARCH(" ", C1603)-1)), 0),Database!$H$2:$I$22, 2, FALSE)</f>
        <v>33</v>
      </c>
      <c r="I1603">
        <f>VLOOKUP(IFERROR(VALUE(LEFT(C1603, SEARCH(" ", C1603)-1)), 0),Database!$K$2:$L$22, 2, FALSE)</f>
        <v>85</v>
      </c>
      <c r="J1603">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603">
        <f t="shared" ca="1" si="25"/>
        <v>40</v>
      </c>
    </row>
    <row r="1604" spans="1:11" x14ac:dyDescent="0.3">
      <c r="A1604" t="s">
        <v>457</v>
      </c>
      <c r="B1604" t="s">
        <v>463</v>
      </c>
      <c r="C1604" t="str">
        <f>VLOOKUP(A1604, Database!$A$2:$B$459, 2, FALSE)</f>
        <v>10 mins to 15 mins &amp; 30 mins, including safety instructions</v>
      </c>
      <c r="D1604" s="8">
        <f>VLOOKUP(A1604, Database!$A$2:$C$459, 3, FALSE)</f>
        <v>200</v>
      </c>
      <c r="E1604" s="8">
        <f>Table1[[#This Row],[Price]]*0.75-Table1[[#This Row],[Cost per unit of resources]]</f>
        <v>120</v>
      </c>
      <c r="F1604" s="8">
        <f>VLOOKUP(IFERROR(VALUE(LEFT(C1604, SEARCH(" ", C1604)-1)), 0),Database!$E$2:$F$22, 2, FALSE)</f>
        <v>30</v>
      </c>
      <c r="G1604">
        <f ca="1">RANDBETWEEN(Table1[[#This Row],[Minimum Demand]]-10, Table1[[#This Row],[Maximum Demand]]+10)</f>
        <v>80</v>
      </c>
      <c r="H1604">
        <f>VLOOKUP(IFERROR(VALUE(LEFT(C1604, SEARCH(" ", C1604)-1)), 0),Database!$H$2:$I$22, 2, FALSE)</f>
        <v>33</v>
      </c>
      <c r="I1604">
        <f>VLOOKUP(IFERROR(VALUE(LEFT(C1604, SEARCH(" ", C1604)-1)), 0),Database!$K$2:$L$22, 2, FALSE)</f>
        <v>85</v>
      </c>
      <c r="J1604">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26</v>
      </c>
      <c r="K1604">
        <f t="shared" ca="1" si="25"/>
        <v>33</v>
      </c>
    </row>
    <row r="1605" spans="1:11" x14ac:dyDescent="0.3">
      <c r="A1605" t="s">
        <v>458</v>
      </c>
      <c r="B1605" t="s">
        <v>460</v>
      </c>
      <c r="C1605" t="str">
        <f>VLOOKUP(A1605, Database!$A$2:$B$459, 2, FALSE)</f>
        <v>3 Hours</v>
      </c>
      <c r="D1605" s="8">
        <f>VLOOKUP(A1605, Database!$A$2:$C$459, 3, FALSE)</f>
        <v>25</v>
      </c>
      <c r="E1605" s="8">
        <f>Table1[[#This Row],[Price]]*0.75-Table1[[#This Row],[Cost per unit of resources]]</f>
        <v>8.75</v>
      </c>
      <c r="F1605" s="8">
        <f>VLOOKUP(IFERROR(VALUE(LEFT(C1605, SEARCH(" ", C1605)-1)), 0),Database!$E$2:$F$22, 2, FALSE)</f>
        <v>10</v>
      </c>
      <c r="G1605">
        <f ca="1">RANDBETWEEN(Table1[[#This Row],[Minimum Demand]]-10, Table1[[#This Row],[Maximum Demand]]+10)</f>
        <v>106</v>
      </c>
      <c r="H1605">
        <f>VLOOKUP(IFERROR(VALUE(LEFT(C1605, SEARCH(" ", C1605)-1)), 0),Database!$H$2:$I$22, 2, FALSE)</f>
        <v>50</v>
      </c>
      <c r="I1605">
        <f>VLOOKUP(IFERROR(VALUE(LEFT(C1605, SEARCH(" ", C1605)-1)), 0),Database!$K$2:$L$22, 2, FALSE)</f>
        <v>105</v>
      </c>
      <c r="J1605">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13</v>
      </c>
      <c r="K1605">
        <f t="shared" ca="1" si="25"/>
        <v>32</v>
      </c>
    </row>
    <row r="1606" spans="1:11" x14ac:dyDescent="0.3">
      <c r="A1606" t="s">
        <v>458</v>
      </c>
      <c r="B1606" t="s">
        <v>461</v>
      </c>
      <c r="C1606" t="str">
        <f>VLOOKUP(A1606, Database!$A$2:$B$459, 2, FALSE)</f>
        <v>3 Hours</v>
      </c>
      <c r="D1606" s="8">
        <f>VLOOKUP(A1606, Database!$A$2:$C$459, 3, FALSE)</f>
        <v>25</v>
      </c>
      <c r="E1606" s="8">
        <f>Table1[[#This Row],[Price]]*0.75-Table1[[#This Row],[Cost per unit of resources]]</f>
        <v>8.75</v>
      </c>
      <c r="F1606" s="8">
        <f>VLOOKUP(IFERROR(VALUE(LEFT(C1606, SEARCH(" ", C1606)-1)), 0),Database!$E$2:$F$22, 2, FALSE)</f>
        <v>10</v>
      </c>
      <c r="G1606">
        <f ca="1">RANDBETWEEN(Table1[[#This Row],[Minimum Demand]]-10, Table1[[#This Row],[Maximum Demand]]+10)</f>
        <v>105</v>
      </c>
      <c r="H1606">
        <f>VLOOKUP(IFERROR(VALUE(LEFT(C1606, SEARCH(" ", C1606)-1)), 0),Database!$H$2:$I$22, 2, FALSE)</f>
        <v>50</v>
      </c>
      <c r="I1606">
        <f>VLOOKUP(IFERROR(VALUE(LEFT(C1606, SEARCH(" ", C1606)-1)), 0),Database!$K$2:$L$22, 2, FALSE)</f>
        <v>105</v>
      </c>
      <c r="J1606">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29</v>
      </c>
      <c r="K1606">
        <f t="shared" ca="1" si="25"/>
        <v>32</v>
      </c>
    </row>
    <row r="1607" spans="1:11" x14ac:dyDescent="0.3">
      <c r="A1607" t="s">
        <v>458</v>
      </c>
      <c r="B1607" t="s">
        <v>462</v>
      </c>
      <c r="C1607" t="str">
        <f>VLOOKUP(A1607, Database!$A$2:$B$459, 2, FALSE)</f>
        <v>3 Hours</v>
      </c>
      <c r="D1607" s="8">
        <f>VLOOKUP(A1607, Database!$A$2:$C$459, 3, FALSE)</f>
        <v>25</v>
      </c>
      <c r="E1607" s="8">
        <f>Table1[[#This Row],[Price]]*0.75-Table1[[#This Row],[Cost per unit of resources]]</f>
        <v>8.75</v>
      </c>
      <c r="F1607" s="8">
        <f>VLOOKUP(IFERROR(VALUE(LEFT(C1607, SEARCH(" ", C1607)-1)), 0),Database!$E$2:$F$22, 2, FALSE)</f>
        <v>10</v>
      </c>
      <c r="G1607">
        <f ca="1">RANDBETWEEN(Table1[[#This Row],[Minimum Demand]]-10, Table1[[#This Row],[Maximum Demand]]+10)</f>
        <v>71</v>
      </c>
      <c r="H1607">
        <f>VLOOKUP(IFERROR(VALUE(LEFT(C1607, SEARCH(" ", C1607)-1)), 0),Database!$H$2:$I$22, 2, FALSE)</f>
        <v>50</v>
      </c>
      <c r="I1607">
        <f>VLOOKUP(IFERROR(VALUE(LEFT(C1607, SEARCH(" ", C1607)-1)), 0),Database!$K$2:$L$22, 2, FALSE)</f>
        <v>105</v>
      </c>
      <c r="J1607">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14</v>
      </c>
      <c r="K1607">
        <f t="shared" ca="1" si="25"/>
        <v>34</v>
      </c>
    </row>
    <row r="1608" spans="1:11" x14ac:dyDescent="0.3">
      <c r="A1608" t="s">
        <v>458</v>
      </c>
      <c r="B1608" t="s">
        <v>463</v>
      </c>
      <c r="C1608" t="str">
        <f>VLOOKUP(A1608, Database!$A$2:$B$459, 2, FALSE)</f>
        <v>3 Hours</v>
      </c>
      <c r="D1608" s="8">
        <f>VLOOKUP(A1608, Database!$A$2:$C$459, 3, FALSE)</f>
        <v>25</v>
      </c>
      <c r="E1608" s="8">
        <f>Table1[[#This Row],[Price]]*0.75-Table1[[#This Row],[Cost per unit of resources]]</f>
        <v>8.75</v>
      </c>
      <c r="F1608" s="8">
        <f>VLOOKUP(IFERROR(VALUE(LEFT(C1608, SEARCH(" ", C1608)-1)), 0),Database!$E$2:$F$22, 2, FALSE)</f>
        <v>10</v>
      </c>
      <c r="G1608">
        <f ca="1">RANDBETWEEN(Table1[[#This Row],[Minimum Demand]]-10, Table1[[#This Row],[Maximum Demand]]+10)</f>
        <v>84</v>
      </c>
      <c r="H1608">
        <f>VLOOKUP(IFERROR(VALUE(LEFT(C1608, SEARCH(" ", C1608)-1)), 0),Database!$H$2:$I$22, 2, FALSE)</f>
        <v>50</v>
      </c>
      <c r="I1608">
        <f>VLOOKUP(IFERROR(VALUE(LEFT(C1608, SEARCH(" ", C1608)-1)), 0),Database!$K$2:$L$22, 2, FALSE)</f>
        <v>105</v>
      </c>
      <c r="J1608">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9</v>
      </c>
      <c r="K1608">
        <f t="shared" ca="1" si="25"/>
        <v>23</v>
      </c>
    </row>
    <row r="1609" spans="1:11" x14ac:dyDescent="0.3">
      <c r="A1609" t="s">
        <v>459</v>
      </c>
      <c r="B1609" t="s">
        <v>460</v>
      </c>
      <c r="C1609" t="str">
        <f>VLOOKUP(A1609, Database!$A$2:$B$459, 2, FALSE)</f>
        <v>4 Days / 3 Nights</v>
      </c>
      <c r="D1609" s="8">
        <f>VLOOKUP(A1609, Database!$A$2:$C$459, 3, FALSE)</f>
        <v>520</v>
      </c>
      <c r="E1609" s="8">
        <f>Table1[[#This Row],[Price]]*0.75-Table1[[#This Row],[Cost per unit of resources]]</f>
        <v>380</v>
      </c>
      <c r="F1609" s="8">
        <f>VLOOKUP(IFERROR(VALUE(LEFT(C1609, SEARCH(" ", C1609)-1)), 0),Database!$E$2:$F$22, 2, FALSE)</f>
        <v>10</v>
      </c>
      <c r="G1609">
        <f ca="1">RANDBETWEEN(Table1[[#This Row],[Minimum Demand]]-10, Table1[[#This Row],[Maximum Demand]]+10)</f>
        <v>50</v>
      </c>
      <c r="H1609">
        <f>VLOOKUP(IFERROR(VALUE(LEFT(C1609, SEARCH(" ", C1609)-1)), 0),Database!$H$2:$I$22, 2, FALSE)</f>
        <v>50</v>
      </c>
      <c r="I1609">
        <f>VLOOKUP(IFERROR(VALUE(LEFT(C1609, SEARCH(" ", C1609)-1)), 0),Database!$K$2:$L$22, 2, FALSE)</f>
        <v>105</v>
      </c>
      <c r="J1609">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4</v>
      </c>
      <c r="K1609">
        <f t="shared" ca="1" si="25"/>
        <v>35</v>
      </c>
    </row>
    <row r="1610" spans="1:11" x14ac:dyDescent="0.3">
      <c r="A1610" t="s">
        <v>459</v>
      </c>
      <c r="B1610" t="s">
        <v>461</v>
      </c>
      <c r="C1610" t="str">
        <f>VLOOKUP(A1610, Database!$A$2:$B$459, 2, FALSE)</f>
        <v>4 Days / 3 Nights</v>
      </c>
      <c r="D1610" s="8">
        <f>VLOOKUP(A1610, Database!$A$2:$C$459, 3, FALSE)</f>
        <v>520</v>
      </c>
      <c r="E1610" s="8">
        <f>Table1[[#This Row],[Price]]*0.75-Table1[[#This Row],[Cost per unit of resources]]</f>
        <v>380</v>
      </c>
      <c r="F1610" s="8">
        <f>VLOOKUP(IFERROR(VALUE(LEFT(C1610, SEARCH(" ", C1610)-1)), 0),Database!$E$2:$F$22, 2, FALSE)</f>
        <v>10</v>
      </c>
      <c r="G1610">
        <f ca="1">RANDBETWEEN(Table1[[#This Row],[Minimum Demand]]-10, Table1[[#This Row],[Maximum Demand]]+10)</f>
        <v>58</v>
      </c>
      <c r="H1610">
        <f>VLOOKUP(IFERROR(VALUE(LEFT(C1610, SEARCH(" ", C1610)-1)), 0),Database!$H$2:$I$22, 2, FALSE)</f>
        <v>50</v>
      </c>
      <c r="I1610">
        <f>VLOOKUP(IFERROR(VALUE(LEFT(C1610, SEARCH(" ", C1610)-1)), 0),Database!$K$2:$L$22, 2, FALSE)</f>
        <v>105</v>
      </c>
      <c r="J1610">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6</v>
      </c>
      <c r="K1610">
        <f t="shared" ca="1" si="25"/>
        <v>31</v>
      </c>
    </row>
    <row r="1611" spans="1:11" x14ac:dyDescent="0.3">
      <c r="A1611" t="s">
        <v>459</v>
      </c>
      <c r="B1611" t="s">
        <v>462</v>
      </c>
      <c r="C1611" t="str">
        <f>VLOOKUP(A1611, Database!$A$2:$B$459, 2, FALSE)</f>
        <v>4 Days / 3 Nights</v>
      </c>
      <c r="D1611" s="8">
        <f>VLOOKUP(A1611, Database!$A$2:$C$459, 3, FALSE)</f>
        <v>520</v>
      </c>
      <c r="E1611" s="8">
        <f>Table1[[#This Row],[Price]]*0.75-Table1[[#This Row],[Cost per unit of resources]]</f>
        <v>380</v>
      </c>
      <c r="F1611" s="8">
        <f>VLOOKUP(IFERROR(VALUE(LEFT(C1611, SEARCH(" ", C1611)-1)), 0),Database!$E$2:$F$22, 2, FALSE)</f>
        <v>10</v>
      </c>
      <c r="G1611">
        <f ca="1">RANDBETWEEN(Table1[[#This Row],[Minimum Demand]]-10, Table1[[#This Row],[Maximum Demand]]+10)</f>
        <v>106</v>
      </c>
      <c r="H1611">
        <f>VLOOKUP(IFERROR(VALUE(LEFT(C1611, SEARCH(" ", C1611)-1)), 0),Database!$H$2:$I$22, 2, FALSE)</f>
        <v>50</v>
      </c>
      <c r="I1611">
        <f>VLOOKUP(IFERROR(VALUE(LEFT(C1611, SEARCH(" ", C1611)-1)), 0),Database!$K$2:$L$22, 2, FALSE)</f>
        <v>105</v>
      </c>
      <c r="J1611">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16</v>
      </c>
      <c r="K1611">
        <f t="shared" ca="1" si="25"/>
        <v>40</v>
      </c>
    </row>
    <row r="1612" spans="1:11" x14ac:dyDescent="0.3">
      <c r="A1612" t="s">
        <v>459</v>
      </c>
      <c r="B1612" t="s">
        <v>463</v>
      </c>
      <c r="C1612" t="str">
        <f>VLOOKUP(A1612, Database!$A$2:$B$459, 2, FALSE)</f>
        <v>4 Days / 3 Nights</v>
      </c>
      <c r="D1612" s="8">
        <f>VLOOKUP(A1612, Database!$A$2:$C$459, 3, FALSE)</f>
        <v>520</v>
      </c>
      <c r="E1612" s="8">
        <f>Table1[[#This Row],[Price]]*0.75-Table1[[#This Row],[Cost per unit of resources]]</f>
        <v>380</v>
      </c>
      <c r="F1612" s="8">
        <f>VLOOKUP(IFERROR(VALUE(LEFT(C1612, SEARCH(" ", C1612)-1)), 0),Database!$E$2:$F$22, 2, FALSE)</f>
        <v>10</v>
      </c>
      <c r="G1612">
        <f ca="1">RANDBETWEEN(Table1[[#This Row],[Minimum Demand]]-10, Table1[[#This Row],[Maximum Demand]]+10)</f>
        <v>86</v>
      </c>
      <c r="H1612">
        <f>VLOOKUP(IFERROR(VALUE(LEFT(C1612, SEARCH(" ", C1612)-1)), 0),Database!$H$2:$I$22, 2, FALSE)</f>
        <v>50</v>
      </c>
      <c r="I1612">
        <f>VLOOKUP(IFERROR(VALUE(LEFT(C1612, SEARCH(" ", C1612)-1)), 0),Database!$K$2:$L$22, 2, FALSE)</f>
        <v>105</v>
      </c>
      <c r="J1612">
        <f ca="1">ROUND(IF(Table1[[#This Row],[Actual Demand]]=Table1[[#This Row],[Minimum Demand]],Table1[[#This Row],['#Available Resources]]*0.1,IF(Table1[[#This Row],[Actual Demand]]=Table1[[#This Row],[Maximum Demand]],Table1[[#This Row],['#Available Resources]]*0.9,IF(AND(Table1[[#This Row],[Actual Demand]]&gt;Table1[[#This Row],[Minimum Demand]],Table1[[#This Row],[Actual Demand]]&lt;=Table1[[#This Row],[Minimum Demand]]+10),Table1[[#This Row],['#Available Resources]]*0.2,IF(AND(Table1[[#This Row],[Actual Demand]]&lt;Table1[[#This Row],[Maximum Demand]],Table1[[#This Row],[Actual Demand]]&gt;=Table1[[#This Row],[Maximum Demand]]-10),Table1[[#This Row],['#Available Resources]]*0.8,Table1[[#This Row],['#Available Resources]]*0.4)))),0)</f>
        <v>10</v>
      </c>
      <c r="K1612">
        <f t="shared" ca="1" si="25"/>
        <v>25</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C0B9-C586-4FB9-978E-F35B2516D64A}">
  <dimension ref="A3:B35"/>
  <sheetViews>
    <sheetView workbookViewId="0">
      <selection activeCell="R4" sqref="R4"/>
    </sheetView>
  </sheetViews>
  <sheetFormatPr defaultRowHeight="14.4" x14ac:dyDescent="0.3"/>
  <cols>
    <col min="1" max="1" width="12.5546875" bestFit="1" customWidth="1"/>
    <col min="2" max="2" width="14.77734375" bestFit="1" customWidth="1"/>
    <col min="2000" max="2000" width="2.6640625" customWidth="1"/>
  </cols>
  <sheetData>
    <row r="3" spans="1:2" x14ac:dyDescent="0.3">
      <c r="A3" s="13" t="s">
        <v>504</v>
      </c>
      <c r="B3" t="s">
        <v>508</v>
      </c>
    </row>
    <row r="4" spans="1:2" x14ac:dyDescent="0.3">
      <c r="A4" s="14" t="s">
        <v>463</v>
      </c>
      <c r="B4">
        <v>407</v>
      </c>
    </row>
    <row r="5" spans="1:2" x14ac:dyDescent="0.3">
      <c r="A5" s="14" t="s">
        <v>461</v>
      </c>
      <c r="B5">
        <v>428</v>
      </c>
    </row>
    <row r="6" spans="1:2" x14ac:dyDescent="0.3">
      <c r="A6" s="14" t="s">
        <v>462</v>
      </c>
      <c r="B6">
        <v>347</v>
      </c>
    </row>
    <row r="7" spans="1:2" x14ac:dyDescent="0.3">
      <c r="A7" s="14" t="s">
        <v>460</v>
      </c>
      <c r="B7">
        <v>429</v>
      </c>
    </row>
    <row r="8" spans="1:2" x14ac:dyDescent="0.3">
      <c r="A8" s="14" t="s">
        <v>505</v>
      </c>
      <c r="B8">
        <v>1611</v>
      </c>
    </row>
    <row r="18" spans="1:2" x14ac:dyDescent="0.3">
      <c r="A18" s="13" t="s">
        <v>504</v>
      </c>
      <c r="B18" t="s">
        <v>509</v>
      </c>
    </row>
    <row r="19" spans="1:2" x14ac:dyDescent="0.3">
      <c r="A19" s="14" t="s">
        <v>463</v>
      </c>
      <c r="B19">
        <v>27994</v>
      </c>
    </row>
    <row r="20" spans="1:2" x14ac:dyDescent="0.3">
      <c r="A20" s="14" t="s">
        <v>461</v>
      </c>
      <c r="B20">
        <v>29631</v>
      </c>
    </row>
    <row r="21" spans="1:2" x14ac:dyDescent="0.3">
      <c r="A21" s="14" t="s">
        <v>462</v>
      </c>
      <c r="B21">
        <v>23789</v>
      </c>
    </row>
    <row r="22" spans="1:2" x14ac:dyDescent="0.3">
      <c r="A22" s="14" t="s">
        <v>460</v>
      </c>
      <c r="B22">
        <v>29963</v>
      </c>
    </row>
    <row r="23" spans="1:2" x14ac:dyDescent="0.3">
      <c r="A23" s="14" t="s">
        <v>505</v>
      </c>
      <c r="B23">
        <v>111377</v>
      </c>
    </row>
    <row r="30" spans="1:2" x14ac:dyDescent="0.3">
      <c r="A30" s="13" t="s">
        <v>504</v>
      </c>
      <c r="B30" t="s">
        <v>506</v>
      </c>
    </row>
    <row r="31" spans="1:2" x14ac:dyDescent="0.3">
      <c r="A31" s="14" t="s">
        <v>463</v>
      </c>
      <c r="B31" s="15">
        <v>857.35626535626534</v>
      </c>
    </row>
    <row r="32" spans="1:2" x14ac:dyDescent="0.3">
      <c r="A32" s="14" t="s">
        <v>461</v>
      </c>
      <c r="B32" s="15">
        <v>857.07710280373828</v>
      </c>
    </row>
    <row r="33" spans="1:2" x14ac:dyDescent="0.3">
      <c r="A33" s="14" t="s">
        <v>462</v>
      </c>
      <c r="B33" s="15">
        <v>922.89337175792502</v>
      </c>
    </row>
    <row r="34" spans="1:2" x14ac:dyDescent="0.3">
      <c r="A34" s="14" t="s">
        <v>460</v>
      </c>
      <c r="B34" s="15">
        <v>855.60839160839157</v>
      </c>
    </row>
    <row r="35" spans="1:2" x14ac:dyDescent="0.3">
      <c r="A35" s="14" t="s">
        <v>505</v>
      </c>
      <c r="B35" s="15">
        <v>870.93296089385478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vt:lpstr>
      <vt:lpstr>Analytical data</vt:lpstr>
      <vt:lpstr>Final Dashboard</vt:lpstr>
      <vt:lpstr>DataSet</vt:lpstr>
      <vt:lpstr>our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TONSY</dc:creator>
  <cp:lastModifiedBy>كريم محمد قدرى محمود</cp:lastModifiedBy>
  <dcterms:created xsi:type="dcterms:W3CDTF">2024-06-21T15:52:24Z</dcterms:created>
  <dcterms:modified xsi:type="dcterms:W3CDTF">2024-07-04T23:22:29Z</dcterms:modified>
</cp:coreProperties>
</file>