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0" yWindow="0" windowWidth="19200" windowHeight="73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9" i="1" s="1"/>
  <c r="F8" i="1"/>
  <c r="F2" i="1"/>
  <c r="A9" i="1" l="1"/>
  <c r="K10" i="1"/>
  <c r="B24" i="1"/>
  <c r="Q14" i="1" s="1"/>
  <c r="E22" i="1" s="1"/>
  <c r="Q13" i="1" l="1"/>
  <c r="E21" i="1" s="1"/>
  <c r="Q12" i="1"/>
  <c r="E20" i="1" s="1"/>
  <c r="Q10" i="1"/>
  <c r="E18" i="1" s="1"/>
  <c r="F18" i="1" s="1"/>
  <c r="Q11" i="1"/>
  <c r="E19" i="1" s="1"/>
  <c r="B23" i="1"/>
  <c r="P14" i="1" s="1"/>
  <c r="B22" i="1"/>
  <c r="O10" i="1" s="1"/>
  <c r="B19" i="1"/>
  <c r="L14" i="1" s="1"/>
  <c r="B18" i="1"/>
  <c r="K14" i="1" s="1"/>
  <c r="B21" i="1"/>
  <c r="N10" i="1" s="1"/>
  <c r="B20" i="1"/>
  <c r="M11" i="1" s="1"/>
  <c r="F20" i="1" l="1"/>
  <c r="F21" i="1"/>
  <c r="F19" i="1"/>
  <c r="F22" i="1"/>
  <c r="N14" i="1"/>
  <c r="P13" i="1"/>
  <c r="N12" i="1"/>
  <c r="N11" i="1"/>
  <c r="O12" i="1"/>
  <c r="M10" i="1"/>
  <c r="L11" i="1"/>
  <c r="L10" i="1"/>
  <c r="L12" i="1"/>
  <c r="L13" i="1"/>
  <c r="P12" i="1"/>
  <c r="K12" i="1"/>
  <c r="P10" i="1"/>
  <c r="P11" i="1"/>
  <c r="K11" i="1"/>
  <c r="N13" i="1"/>
  <c r="O11" i="1"/>
  <c r="O14" i="1"/>
  <c r="O13" i="1"/>
  <c r="M12" i="1"/>
  <c r="M14" i="1"/>
  <c r="M13" i="1"/>
  <c r="K13" i="1"/>
</calcChain>
</file>

<file path=xl/sharedStrings.xml><?xml version="1.0" encoding="utf-8"?>
<sst xmlns="http://schemas.openxmlformats.org/spreadsheetml/2006/main" count="33" uniqueCount="33">
  <si>
    <t>c1 = kinerja mesin</t>
  </si>
  <si>
    <t>c2 = desain kendaraan</t>
  </si>
  <si>
    <t>c3 = jumlah org yang dapat di bawa</t>
  </si>
  <si>
    <t>c4 = besar bagasi</t>
  </si>
  <si>
    <t>c5 = penggunaan bahan bakar</t>
  </si>
  <si>
    <t>alternatif</t>
  </si>
  <si>
    <t>kriteria</t>
  </si>
  <si>
    <t>toyota</t>
  </si>
  <si>
    <t>honda</t>
  </si>
  <si>
    <t>yamaha</t>
  </si>
  <si>
    <t>suzuki</t>
  </si>
  <si>
    <t>isuzu</t>
  </si>
  <si>
    <t>v1</t>
  </si>
  <si>
    <t>v2</t>
  </si>
  <si>
    <t>v3</t>
  </si>
  <si>
    <t>v4</t>
  </si>
  <si>
    <t>v5</t>
  </si>
  <si>
    <t>pemilihan merek kendaraan untuk kantor</t>
  </si>
  <si>
    <t>c6 = maintenis kendaraan</t>
  </si>
  <si>
    <t>matriks</t>
  </si>
  <si>
    <t>c7 = harga yang terjangkau</t>
  </si>
  <si>
    <t>TOTAL</t>
  </si>
  <si>
    <t>presentase 100%</t>
  </si>
  <si>
    <t>c7 (cost)</t>
  </si>
  <si>
    <t>c1 (benefit)</t>
  </si>
  <si>
    <t>c2 (benefit)</t>
  </si>
  <si>
    <t>c3 (benefit)</t>
  </si>
  <si>
    <t>c4 (benefit)</t>
  </si>
  <si>
    <t>c5 (benefit)</t>
  </si>
  <si>
    <t>c6 (benefit)</t>
  </si>
  <si>
    <t>RANK</t>
  </si>
  <si>
    <t>HASIL</t>
  </si>
  <si>
    <t>TER-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</si>
</sst>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%"/>
  </numFmts>
  <fonts count="1" x14ac:knownFonts="1">
    <font>
      <sz val="11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0" borderId="0" xfId="0" applyFill="1" applyBorder="1"/>
    <xf numFmtId="0" fontId="0" fillId="3" borderId="2" xfId="0" applyFill="1" applyBorder="1"/>
    <xf numFmtId="0" fontId="0" fillId="0" borderId="0" xfId="0" applyBorder="1" applyAlignment="1"/>
    <xf numFmtId="0" fontId="0" fillId="5" borderId="1" xfId="0" applyFill="1" applyBorder="1"/>
    <xf numFmtId="0" fontId="0" fillId="6" borderId="1" xfId="0" applyFill="1" applyBorder="1"/>
    <xf numFmtId="9" fontId="0" fillId="6" borderId="1" xfId="0" applyNumberFormat="1" applyFill="1" applyBorder="1"/>
    <xf numFmtId="164" fontId="0" fillId="6" borderId="1" xfId="0" applyNumberFormat="1" applyFill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I5" sqref="I5"/>
    </sheetView>
  </sheetViews>
  <sheetFormatPr defaultRowHeight="15" x14ac:dyDescent="0.25"/>
  <cols>
    <col min="4" max="4" width="9.85546875" customWidth="1"/>
    <col min="5" max="5" width="13.42578125" customWidth="1"/>
    <col min="6" max="6" width="21.5703125" bestFit="1" customWidth="1"/>
  </cols>
  <sheetData>
    <row r="1" spans="1:17" x14ac:dyDescent="0.25">
      <c r="A1" s="9" t="s">
        <v>21</v>
      </c>
      <c r="B1" s="9" t="s">
        <v>17</v>
      </c>
      <c r="C1" s="9"/>
      <c r="D1" s="9"/>
      <c r="E1" s="9"/>
      <c r="F1" s="9" t="s">
        <v>22</v>
      </c>
    </row>
    <row r="2" spans="1:17" x14ac:dyDescent="0.25">
      <c r="A2" s="10">
        <v>0.8</v>
      </c>
      <c r="B2" s="9" t="s">
        <v>0</v>
      </c>
      <c r="C2" s="9"/>
      <c r="D2" s="9"/>
      <c r="E2" s="9"/>
      <c r="F2" s="11">
        <f>SUM(A2/$A$9*100%)</f>
        <v>0.18823529411764706</v>
      </c>
    </row>
    <row r="3" spans="1:17" x14ac:dyDescent="0.25">
      <c r="A3" s="10">
        <v>0.2</v>
      </c>
      <c r="B3" s="9" t="s">
        <v>1</v>
      </c>
      <c r="C3" s="9"/>
      <c r="D3" s="9"/>
      <c r="E3" s="9"/>
      <c r="F3" s="11">
        <f t="shared" ref="F3:F8" si="0">SUM(A3/$A$9*100%)</f>
        <v>4.7058823529411764E-2</v>
      </c>
    </row>
    <row r="4" spans="1:17" x14ac:dyDescent="0.25">
      <c r="A4" s="10">
        <v>0.6</v>
      </c>
      <c r="B4" s="9" t="s">
        <v>2</v>
      </c>
      <c r="C4" s="9"/>
      <c r="D4" s="9"/>
      <c r="E4" s="9"/>
      <c r="F4" s="11">
        <f t="shared" si="0"/>
        <v>0.14117647058823529</v>
      </c>
    </row>
    <row r="5" spans="1:17" x14ac:dyDescent="0.25">
      <c r="A5" s="10">
        <v>0.6</v>
      </c>
      <c r="B5" s="9" t="s">
        <v>3</v>
      </c>
      <c r="C5" s="9"/>
      <c r="D5" s="9"/>
      <c r="E5" s="9"/>
      <c r="F5" s="11">
        <f t="shared" si="0"/>
        <v>0.14117647058823529</v>
      </c>
    </row>
    <row r="6" spans="1:17" x14ac:dyDescent="0.25">
      <c r="A6" s="10">
        <v>0.7</v>
      </c>
      <c r="B6" s="9" t="s">
        <v>4</v>
      </c>
      <c r="C6" s="9"/>
      <c r="D6" s="9"/>
      <c r="E6" s="9"/>
      <c r="F6" s="11">
        <f t="shared" si="0"/>
        <v>0.16470588235294117</v>
      </c>
    </row>
    <row r="7" spans="1:17" x14ac:dyDescent="0.25">
      <c r="A7" s="10">
        <v>0.75</v>
      </c>
      <c r="B7" s="9" t="s">
        <v>18</v>
      </c>
      <c r="C7" s="9"/>
      <c r="D7" s="9"/>
      <c r="E7" s="9"/>
      <c r="F7" s="11">
        <f t="shared" si="0"/>
        <v>0.17647058823529413</v>
      </c>
    </row>
    <row r="8" spans="1:17" x14ac:dyDescent="0.25">
      <c r="A8" s="10">
        <v>0.6</v>
      </c>
      <c r="B8" s="9" t="s">
        <v>20</v>
      </c>
      <c r="C8" s="9"/>
      <c r="D8" s="9"/>
      <c r="E8" s="9"/>
      <c r="F8" s="11">
        <f t="shared" si="0"/>
        <v>0.14117647058823529</v>
      </c>
    </row>
    <row r="9" spans="1:17" x14ac:dyDescent="0.25">
      <c r="A9" s="10">
        <f>SUM(A2:A8)</f>
        <v>4.25</v>
      </c>
      <c r="B9" s="9"/>
      <c r="C9" s="9"/>
      <c r="D9" s="9"/>
      <c r="E9" s="9"/>
      <c r="F9" s="11">
        <f>SUM(F2:F8)</f>
        <v>1</v>
      </c>
      <c r="K9" s="14" t="s">
        <v>19</v>
      </c>
      <c r="L9" s="14"/>
      <c r="M9" s="14"/>
      <c r="N9" s="14"/>
      <c r="O9" s="14"/>
      <c r="P9" s="14"/>
      <c r="Q9" s="14"/>
    </row>
    <row r="10" spans="1:17" x14ac:dyDescent="0.25">
      <c r="B10" s="12" t="s">
        <v>5</v>
      </c>
      <c r="C10" s="12" t="s">
        <v>6</v>
      </c>
      <c r="D10" s="12"/>
      <c r="E10" s="12"/>
      <c r="F10" s="12"/>
      <c r="G10" s="13"/>
      <c r="H10" s="13"/>
      <c r="I10" s="13"/>
      <c r="K10" s="6">
        <f>SUM(C12/$B$18)</f>
        <v>1</v>
      </c>
      <c r="L10" s="6">
        <f>SUM(D12/$B$19)</f>
        <v>0.6</v>
      </c>
      <c r="M10" s="6">
        <f>SUM(E12/$B$20)</f>
        <v>1</v>
      </c>
      <c r="N10" s="6">
        <f>SUM(F12/$B$21)</f>
        <v>0.75</v>
      </c>
      <c r="O10" s="6">
        <f>SUM(G12/$B$22)</f>
        <v>1</v>
      </c>
      <c r="P10" s="2">
        <f>SUM(H12/$B$23)</f>
        <v>0.75</v>
      </c>
      <c r="Q10" s="2">
        <f>SUM($B$24/I12)</f>
        <v>0.5714285714285714</v>
      </c>
    </row>
    <row r="11" spans="1:17" x14ac:dyDescent="0.25">
      <c r="B11" s="13"/>
      <c r="C11" s="8" t="s">
        <v>24</v>
      </c>
      <c r="D11" s="8" t="s">
        <v>25</v>
      </c>
      <c r="E11" s="8" t="s">
        <v>26</v>
      </c>
      <c r="F11" s="8" t="s">
        <v>27</v>
      </c>
      <c r="G11" s="8" t="s">
        <v>28</v>
      </c>
      <c r="H11" s="8" t="s">
        <v>29</v>
      </c>
      <c r="I11" s="8" t="s">
        <v>23</v>
      </c>
      <c r="K11" s="2">
        <f>SUM(C13/$B$18)</f>
        <v>0.5</v>
      </c>
      <c r="L11" s="2">
        <f>SUM(D13/$B$19)</f>
        <v>1</v>
      </c>
      <c r="M11" s="2">
        <f>SUM(E13/$B$20)</f>
        <v>0.25</v>
      </c>
      <c r="N11" s="2">
        <f>SUM(F13/$B$21)</f>
        <v>1</v>
      </c>
      <c r="O11" s="2">
        <f>SUM(G13/$B$22)</f>
        <v>0.6</v>
      </c>
      <c r="P11" s="2">
        <f>SUM(H13/$B$23)</f>
        <v>0.5</v>
      </c>
      <c r="Q11" s="2">
        <f t="shared" ref="Q11:Q14" si="1">SUM($B$24/I13)</f>
        <v>0.66666666666666663</v>
      </c>
    </row>
    <row r="12" spans="1:17" x14ac:dyDescent="0.25">
      <c r="B12" s="8" t="s">
        <v>7</v>
      </c>
      <c r="C12" s="8">
        <v>4</v>
      </c>
      <c r="D12" s="8">
        <v>3</v>
      </c>
      <c r="E12" s="8">
        <v>4</v>
      </c>
      <c r="F12" s="8">
        <v>3</v>
      </c>
      <c r="G12" s="8">
        <v>5</v>
      </c>
      <c r="H12" s="8">
        <v>3</v>
      </c>
      <c r="I12" s="8">
        <v>350</v>
      </c>
      <c r="K12" s="2">
        <f>SUM(C14/$B$18)</f>
        <v>0.75</v>
      </c>
      <c r="L12" s="2">
        <f>SUM(D14/$B$19)</f>
        <v>0.8</v>
      </c>
      <c r="M12" s="2">
        <f>SUM(E14/$B$20)</f>
        <v>0.75</v>
      </c>
      <c r="N12" s="2">
        <f>SUM(F14/$B$21)</f>
        <v>1</v>
      </c>
      <c r="O12" s="2">
        <f>SUM(G14/$B$22)</f>
        <v>1</v>
      </c>
      <c r="P12" s="2">
        <f>SUM(H14/$B$23)</f>
        <v>0.25</v>
      </c>
      <c r="Q12" s="2">
        <f t="shared" si="1"/>
        <v>1</v>
      </c>
    </row>
    <row r="13" spans="1:17" x14ac:dyDescent="0.25">
      <c r="B13" s="8" t="s">
        <v>8</v>
      </c>
      <c r="C13" s="8">
        <v>2</v>
      </c>
      <c r="D13" s="8">
        <v>5</v>
      </c>
      <c r="E13" s="8">
        <v>1</v>
      </c>
      <c r="F13" s="8">
        <v>4</v>
      </c>
      <c r="G13" s="8">
        <v>3</v>
      </c>
      <c r="H13" s="8">
        <v>2</v>
      </c>
      <c r="I13" s="8">
        <v>300</v>
      </c>
      <c r="K13" s="2">
        <f>SUM(C15/$B$18)</f>
        <v>0.75</v>
      </c>
      <c r="L13" s="2">
        <f>SUM(D15/$B$19)</f>
        <v>0.8</v>
      </c>
      <c r="M13" s="2">
        <f>SUM(E15/$B$20)</f>
        <v>1</v>
      </c>
      <c r="N13" s="2">
        <f>SUM(F15/$B$21)</f>
        <v>0.75</v>
      </c>
      <c r="O13" s="2">
        <f>SUM(G15/$B$22)</f>
        <v>0.6</v>
      </c>
      <c r="P13" s="2">
        <f>SUM(H15/$B$23)</f>
        <v>1</v>
      </c>
      <c r="Q13" s="2">
        <f t="shared" si="1"/>
        <v>1</v>
      </c>
    </row>
    <row r="14" spans="1:17" x14ac:dyDescent="0.25">
      <c r="B14" s="8" t="s">
        <v>9</v>
      </c>
      <c r="C14" s="8">
        <v>3</v>
      </c>
      <c r="D14" s="8">
        <v>4</v>
      </c>
      <c r="E14" s="8">
        <v>3</v>
      </c>
      <c r="F14" s="8">
        <v>4</v>
      </c>
      <c r="G14" s="8">
        <v>5</v>
      </c>
      <c r="H14" s="8">
        <v>1</v>
      </c>
      <c r="I14" s="8">
        <v>200</v>
      </c>
      <c r="K14" s="2">
        <f>SUM(C16/$B$18)</f>
        <v>0.75</v>
      </c>
      <c r="L14" s="2">
        <f>SUM(D16/$B$19)</f>
        <v>1</v>
      </c>
      <c r="M14" s="2">
        <f>SUM(E16/$B$20)</f>
        <v>0.25</v>
      </c>
      <c r="N14" s="2">
        <f>SUM(F16/$B$21)</f>
        <v>0.75</v>
      </c>
      <c r="O14" s="2">
        <f>SUM(G16/$B$22)</f>
        <v>0.4</v>
      </c>
      <c r="P14" s="2">
        <f>SUM(H16/$B$23)</f>
        <v>0.75</v>
      </c>
      <c r="Q14" s="2">
        <f t="shared" si="1"/>
        <v>0.5</v>
      </c>
    </row>
    <row r="15" spans="1:17" x14ac:dyDescent="0.25">
      <c r="B15" s="8" t="s">
        <v>10</v>
      </c>
      <c r="C15" s="8">
        <v>3</v>
      </c>
      <c r="D15" s="8">
        <v>4</v>
      </c>
      <c r="E15" s="8">
        <v>4</v>
      </c>
      <c r="F15" s="8">
        <v>3</v>
      </c>
      <c r="G15" s="8">
        <v>3</v>
      </c>
      <c r="H15" s="8">
        <v>4</v>
      </c>
      <c r="I15" s="8">
        <v>200</v>
      </c>
    </row>
    <row r="16" spans="1:17" x14ac:dyDescent="0.25">
      <c r="B16" s="8" t="s">
        <v>11</v>
      </c>
      <c r="C16" s="8">
        <v>3</v>
      </c>
      <c r="D16" s="8">
        <v>5</v>
      </c>
      <c r="E16" s="8">
        <v>1</v>
      </c>
      <c r="F16" s="8">
        <v>3</v>
      </c>
      <c r="G16" s="8">
        <v>2</v>
      </c>
      <c r="H16" s="8">
        <v>3</v>
      </c>
      <c r="I16" s="8">
        <v>400</v>
      </c>
    </row>
    <row r="17" spans="2:8" x14ac:dyDescent="0.25">
      <c r="B17" s="5" t="s">
        <v>32</v>
      </c>
      <c r="C17" s="7"/>
      <c r="D17" s="7"/>
      <c r="E17" s="7" t="s">
        <v>31</v>
      </c>
      <c r="F17" s="7" t="s">
        <v>30</v>
      </c>
      <c r="G17" s="7"/>
      <c r="H17" s="7"/>
    </row>
    <row r="18" spans="2:8" x14ac:dyDescent="0.25">
      <c r="B18" s="4">
        <f>MAX(C12:C16)</f>
        <v>4</v>
      </c>
      <c r="D18" s="3" t="s">
        <v>12</v>
      </c>
      <c r="E18" s="3">
        <f>($F$2*K10)+($F$3*L10)+($F$4*M10)+($F$5*N10)+($F$6%*O10)+($F$7*P10)+($F$8*Q10)</f>
        <v>0.67820168067226883</v>
      </c>
      <c r="F18" s="3">
        <f>_xlfn.RANK.AVG(E18,$E$18:$E$22)</f>
        <v>2</v>
      </c>
    </row>
    <row r="19" spans="2:8" x14ac:dyDescent="0.25">
      <c r="B19" s="1">
        <f>MAX(D12:D16)</f>
        <v>5</v>
      </c>
      <c r="D19" s="3" t="s">
        <v>13</v>
      </c>
      <c r="E19" s="3">
        <f t="shared" ref="E19:E22" si="2">($F$2*K11)+($F$3*L11)+($F$4*M11)+($F$5*N11)+($F$6%*O11)+($F$7*P11)+($F$8*Q11)</f>
        <v>0.50098823529411762</v>
      </c>
      <c r="F19" s="3">
        <f t="shared" ref="F19:F22" si="3">_xlfn.RANK.AVG(E19,$E$18:$E$22)</f>
        <v>5</v>
      </c>
    </row>
    <row r="20" spans="2:8" x14ac:dyDescent="0.25">
      <c r="B20" s="1">
        <f>MAX(E12:E16)</f>
        <v>4</v>
      </c>
      <c r="D20" s="3" t="s">
        <v>14</v>
      </c>
      <c r="E20" s="3">
        <f t="shared" si="2"/>
        <v>0.61282352941176477</v>
      </c>
      <c r="F20" s="3">
        <f t="shared" si="3"/>
        <v>3</v>
      </c>
    </row>
    <row r="21" spans="2:8" x14ac:dyDescent="0.25">
      <c r="B21" s="1">
        <f>MAX(F12:F16)</f>
        <v>4</v>
      </c>
      <c r="D21" s="3" t="s">
        <v>15</v>
      </c>
      <c r="E21" s="3">
        <f>($F$2*K13)+($F$3*L13)+($F$4*M13)+($F$5*N13)+($F$6%*O13)+($F$7*P13)+($F$8*Q13)</f>
        <v>0.74451764705882351</v>
      </c>
      <c r="F21" s="3">
        <f t="shared" si="3"/>
        <v>1</v>
      </c>
    </row>
    <row r="22" spans="2:8" x14ac:dyDescent="0.25">
      <c r="B22" s="1">
        <f>MAX(G12:G16)</f>
        <v>5</v>
      </c>
      <c r="D22" s="3" t="s">
        <v>16</v>
      </c>
      <c r="E22" s="3">
        <f t="shared" si="2"/>
        <v>0.5330117647058823</v>
      </c>
      <c r="F22" s="3">
        <f t="shared" si="3"/>
        <v>4</v>
      </c>
    </row>
    <row r="23" spans="2:8" x14ac:dyDescent="0.25">
      <c r="B23" s="1">
        <f>MAX(H12:H16)</f>
        <v>4</v>
      </c>
    </row>
    <row r="24" spans="2:8" x14ac:dyDescent="0.25">
      <c r="B24" s="1">
        <f>MIN(I12:I16)</f>
        <v>200</v>
      </c>
    </row>
  </sheetData>
  <mergeCells count="3">
    <mergeCell ref="B10:B11"/>
    <mergeCell ref="C10:I10"/>
    <mergeCell ref="K9:Q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</dc:creator>
  <cp:lastModifiedBy>Ryan Malik</cp:lastModifiedBy>
  <dcterms:created xsi:type="dcterms:W3CDTF">2019-06-15T04:03:25Z</dcterms:created>
  <dcterms:modified xsi:type="dcterms:W3CDTF">2019-06-19T07:01:25Z</dcterms:modified>
</cp:coreProperties>
</file>