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<sst xmlns="http://schemas.openxmlformats.org/spreadsheetml/2006/main" count="57" uniqueCount="29">
  <si>
    <t>Kriteria</t>
  </si>
  <si>
    <t>Code</t>
  </si>
  <si>
    <t>Name/Remarks</t>
  </si>
  <si>
    <t>Weight</t>
  </si>
  <si>
    <t>Attributes</t>
  </si>
  <si>
    <t xml:space="preserve"> </t>
  </si>
  <si>
    <t>C1</t>
  </si>
  <si>
    <t>GPA</t>
  </si>
  <si>
    <t>Benefit</t>
  </si>
  <si>
    <t>C2</t>
  </si>
  <si>
    <t>Parent's Income</t>
  </si>
  <si>
    <t>Cost</t>
  </si>
  <si>
    <t>C3</t>
  </si>
  <si>
    <t>Parent's Dependent</t>
  </si>
  <si>
    <t>List of alternatives</t>
  </si>
  <si>
    <t>Normalization</t>
  </si>
  <si>
    <t>Counted V</t>
  </si>
  <si>
    <t>V</t>
  </si>
  <si>
    <t>Ranking Choice</t>
  </si>
  <si>
    <t>No</t>
  </si>
  <si>
    <t>Student ID</t>
  </si>
  <si>
    <t xml:space="preserve">Alternative </t>
  </si>
  <si>
    <t>Alfa</t>
  </si>
  <si>
    <t>Delta</t>
  </si>
  <si>
    <t>Gamma</t>
  </si>
  <si>
    <t>Zetta</t>
  </si>
  <si>
    <t>Tetta</t>
  </si>
  <si>
    <t>Max/MIn</t>
  </si>
  <si>
    <t>rij=xijmax.xij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</si>
</sst>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sz val="24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3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readingOrder="0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1" fillId="3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4" fontId="1" numFmtId="0" xfId="0" applyAlignment="1" applyBorder="1" applyFill="1" applyFont="1">
      <alignment readingOrder="0"/>
    </xf>
    <xf borderId="4" fillId="0" fontId="1" numFmtId="0" xfId="0" applyBorder="1" applyFont="1"/>
    <xf borderId="4" fillId="0" fontId="1" numFmtId="2" xfId="0" applyAlignment="1" applyBorder="1" applyFont="1" applyNumberFormat="1">
      <alignment horizontal="left" readingOrder="0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6" fillId="0" fontId="3" numFmtId="2" xfId="0" applyAlignment="1" applyBorder="1" applyFont="1" applyNumberFormat="1">
      <alignment horizontal="right" vertical="bottom"/>
    </xf>
    <xf borderId="4" fillId="0" fontId="1" numFmtId="2" xfId="0" applyBorder="1" applyFont="1" applyNumberFormat="1"/>
    <xf borderId="4" fillId="4" fontId="1" numFmtId="2" xfId="0" applyBorder="1" applyFont="1" applyNumberFormat="1"/>
    <xf borderId="4" fillId="4" fontId="1" numFmtId="0" xfId="0" applyBorder="1" applyFont="1"/>
    <xf borderId="4" fillId="0" fontId="1" numFmtId="2" xfId="0" applyAlignment="1" applyBorder="1" applyFont="1" applyNumberFormat="1">
      <alignment horizontal="lef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5" max="5" width="13.5"/>
    <col customWidth="1" min="6" max="6" width="15.13"/>
    <col customWidth="1" min="13" max="13" width="19.0"/>
  </cols>
  <sheetData>
    <row r="11">
      <c r="K11" s="1"/>
    </row>
    <row r="12">
      <c r="K12" s="1"/>
    </row>
    <row r="13">
      <c r="A13" s="2" t="s">
        <v>0</v>
      </c>
      <c r="B13" s="3"/>
      <c r="C13" s="3"/>
      <c r="D13" s="4"/>
    </row>
    <row r="14">
      <c r="A14" s="5" t="s">
        <v>1</v>
      </c>
      <c r="B14" s="5" t="s">
        <v>2</v>
      </c>
      <c r="C14" s="5" t="s">
        <v>3</v>
      </c>
      <c r="D14" s="5" t="s">
        <v>4</v>
      </c>
      <c r="O14" s="6" t="s">
        <v>5</v>
      </c>
    </row>
    <row r="15">
      <c r="A15" s="5" t="s">
        <v>6</v>
      </c>
      <c r="B15" s="5" t="s">
        <v>7</v>
      </c>
      <c r="C15" s="5">
        <v>0.4</v>
      </c>
      <c r="D15" s="5" t="s">
        <v>8</v>
      </c>
    </row>
    <row r="16">
      <c r="A16" s="5" t="s">
        <v>9</v>
      </c>
      <c r="B16" s="5" t="s">
        <v>10</v>
      </c>
      <c r="C16" s="5">
        <v>0.3</v>
      </c>
      <c r="D16" s="5" t="s">
        <v>11</v>
      </c>
    </row>
    <row r="17">
      <c r="A17" s="5" t="s">
        <v>12</v>
      </c>
      <c r="B17" s="5" t="s">
        <v>13</v>
      </c>
      <c r="C17" s="5">
        <v>0.3</v>
      </c>
      <c r="D17" s="5" t="s">
        <v>8</v>
      </c>
    </row>
    <row r="18">
      <c r="H18" s="7">
        <f>100000</f>
        <v>100000</v>
      </c>
    </row>
    <row r="19">
      <c r="A19" s="2" t="s">
        <v>14</v>
      </c>
      <c r="B19" s="3"/>
      <c r="C19" s="3"/>
      <c r="D19" s="3"/>
      <c r="E19" s="3"/>
      <c r="F19" s="4"/>
      <c r="H19" s="8" t="s">
        <v>14</v>
      </c>
      <c r="I19" s="3"/>
      <c r="J19" s="3"/>
      <c r="K19" s="3"/>
      <c r="L19" s="3"/>
      <c r="M19" s="4"/>
    </row>
    <row r="20">
      <c r="A20" s="9"/>
      <c r="B20" s="9"/>
      <c r="C20" s="9"/>
      <c r="D20" s="10" t="s">
        <v>6</v>
      </c>
      <c r="E20" s="10" t="s">
        <v>9</v>
      </c>
      <c r="F20" s="10" t="s">
        <v>12</v>
      </c>
      <c r="H20" s="11"/>
      <c r="I20" s="12"/>
      <c r="J20" s="12"/>
      <c r="K20" s="12" t="s">
        <v>6</v>
      </c>
      <c r="L20" s="12" t="s">
        <v>9</v>
      </c>
      <c r="M20" s="12" t="s">
        <v>12</v>
      </c>
      <c r="N20" s="2" t="s">
        <v>15</v>
      </c>
      <c r="O20" s="3"/>
      <c r="P20" s="4"/>
      <c r="Q20" s="13" t="s">
        <v>16</v>
      </c>
      <c r="R20" s="3"/>
      <c r="S20" s="4"/>
      <c r="T20" s="14" t="s">
        <v>17</v>
      </c>
      <c r="U20" s="14" t="s">
        <v>18</v>
      </c>
    </row>
    <row r="21">
      <c r="A21" s="10" t="s">
        <v>19</v>
      </c>
      <c r="B21" s="10" t="s">
        <v>20</v>
      </c>
      <c r="C21" s="10" t="s">
        <v>21</v>
      </c>
      <c r="D21" s="10" t="s">
        <v>7</v>
      </c>
      <c r="E21" s="10" t="s">
        <v>10</v>
      </c>
      <c r="F21" s="10" t="s">
        <v>13</v>
      </c>
      <c r="H21" s="11" t="s">
        <v>19</v>
      </c>
      <c r="I21" s="12" t="s">
        <v>20</v>
      </c>
      <c r="J21" s="12" t="s">
        <v>21</v>
      </c>
      <c r="K21" s="12" t="s">
        <v>7</v>
      </c>
      <c r="L21" s="12" t="s">
        <v>10</v>
      </c>
      <c r="M21" s="12" t="s">
        <v>13</v>
      </c>
      <c r="N21" s="15" t="s">
        <v>6</v>
      </c>
      <c r="O21" s="15" t="s">
        <v>9</v>
      </c>
      <c r="P21" s="15" t="s">
        <v>12</v>
      </c>
      <c r="Q21" s="16" t="s">
        <v>6</v>
      </c>
      <c r="R21" s="16" t="s">
        <v>9</v>
      </c>
      <c r="S21" s="16" t="s">
        <v>12</v>
      </c>
      <c r="T21" s="17"/>
      <c r="U21" s="17"/>
    </row>
    <row r="22">
      <c r="A22" s="10">
        <v>1.0</v>
      </c>
      <c r="B22" s="10">
        <v>111.0</v>
      </c>
      <c r="C22" s="10" t="s">
        <v>22</v>
      </c>
      <c r="D22" s="18">
        <v>3.82</v>
      </c>
      <c r="E22" s="10">
        <v>2500000.0</v>
      </c>
      <c r="F22" s="9">
        <f>RANDBETWEEN(1,5)</f>
        <v>4</v>
      </c>
      <c r="H22" s="19">
        <v>1.0</v>
      </c>
      <c r="I22" s="20">
        <v>111.0</v>
      </c>
      <c r="J22" s="12" t="s">
        <v>22</v>
      </c>
      <c r="K22" s="21">
        <v>3.82</v>
      </c>
      <c r="L22" s="20">
        <f t="shared" ref="L22:L26" si="1"> E22/H$18</f>
        <v>25</v>
      </c>
      <c r="M22" s="20">
        <f>RANDBETWEEN(1,5)</f>
        <v>2</v>
      </c>
      <c r="N22" s="22">
        <f t="shared" ref="N22:N26" si="2">K22/MAX($K$22:$K$26)</f>
        <v>0.955</v>
      </c>
      <c r="O22" s="22">
        <f t="shared" ref="O22:O26" si="3">MIN($L$22:$L$26)/L22</f>
        <v>0.6</v>
      </c>
      <c r="P22" s="22">
        <f t="shared" ref="P22:P26" si="4">M22/MAX($M$22:$M$26)</f>
        <v>0.6666666667</v>
      </c>
      <c r="Q22" s="23">
        <f t="shared" ref="Q22:Q26" si="5">N22*C$15</f>
        <v>0.382</v>
      </c>
      <c r="R22" s="24">
        <f t="shared" ref="R22:R26" si="6">O22*C$16</f>
        <v>0.18</v>
      </c>
      <c r="S22" s="23">
        <f t="shared" ref="S22:S26" si="7">P22*C$17</f>
        <v>0.2</v>
      </c>
      <c r="T22" s="22">
        <f t="shared" ref="T22:T26" si="8">Q22+R22+S22</f>
        <v>0.762</v>
      </c>
      <c r="U22" s="17">
        <f t="shared" ref="U22:U26" si="9">RANK(T22,$T$22:T26)</f>
        <v>3</v>
      </c>
    </row>
    <row r="23">
      <c r="A23" s="10">
        <v>2.0</v>
      </c>
      <c r="B23" s="10">
        <v>112.0</v>
      </c>
      <c r="C23" s="10" t="s">
        <v>23</v>
      </c>
      <c r="D23" s="18">
        <v>4.0</v>
      </c>
      <c r="E23" s="10">
        <v>1500000.0</v>
      </c>
      <c r="F23" s="10">
        <v>2.0</v>
      </c>
      <c r="H23" s="19">
        <v>2.0</v>
      </c>
      <c r="I23" s="20">
        <v>112.0</v>
      </c>
      <c r="J23" s="12" t="s">
        <v>23</v>
      </c>
      <c r="K23" s="21">
        <v>4.0</v>
      </c>
      <c r="L23" s="20">
        <f t="shared" si="1"/>
        <v>15</v>
      </c>
      <c r="M23" s="20">
        <v>2.0</v>
      </c>
      <c r="N23" s="22">
        <f t="shared" si="2"/>
        <v>1</v>
      </c>
      <c r="O23" s="22">
        <f t="shared" si="3"/>
        <v>1</v>
      </c>
      <c r="P23" s="22">
        <f t="shared" si="4"/>
        <v>0.6666666667</v>
      </c>
      <c r="Q23" s="23">
        <f t="shared" si="5"/>
        <v>0.4</v>
      </c>
      <c r="R23" s="23">
        <f t="shared" si="6"/>
        <v>0.3</v>
      </c>
      <c r="S23" s="24">
        <f t="shared" si="7"/>
        <v>0.2</v>
      </c>
      <c r="T23" s="22">
        <f t="shared" si="8"/>
        <v>0.9</v>
      </c>
      <c r="U23" s="17">
        <f t="shared" si="9"/>
        <v>1</v>
      </c>
    </row>
    <row r="24">
      <c r="A24" s="10">
        <v>3.0</v>
      </c>
      <c r="B24" s="10">
        <v>113.0</v>
      </c>
      <c r="C24" s="10" t="s">
        <v>24</v>
      </c>
      <c r="D24" s="18">
        <v>2.48</v>
      </c>
      <c r="E24" s="10">
        <v>4000000.0</v>
      </c>
      <c r="F24" s="9">
        <f>RANDBETWEEN(1,5)</f>
        <v>3</v>
      </c>
      <c r="H24" s="19">
        <v>3.0</v>
      </c>
      <c r="I24" s="20">
        <v>113.0</v>
      </c>
      <c r="J24" s="12" t="s">
        <v>24</v>
      </c>
      <c r="K24" s="21">
        <v>2.48</v>
      </c>
      <c r="L24" s="20">
        <f t="shared" si="1"/>
        <v>40</v>
      </c>
      <c r="M24" s="20">
        <f>RANDBETWEEN(1,5)</f>
        <v>2</v>
      </c>
      <c r="N24" s="17">
        <f t="shared" si="2"/>
        <v>0.62</v>
      </c>
      <c r="O24" s="22">
        <f t="shared" si="3"/>
        <v>0.375</v>
      </c>
      <c r="P24" s="22">
        <f t="shared" si="4"/>
        <v>0.6666666667</v>
      </c>
      <c r="Q24" s="23">
        <f t="shared" si="5"/>
        <v>0.248</v>
      </c>
      <c r="R24" s="23">
        <f t="shared" si="6"/>
        <v>0.1125</v>
      </c>
      <c r="S24" s="23">
        <f t="shared" si="7"/>
        <v>0.2</v>
      </c>
      <c r="T24" s="22">
        <f t="shared" si="8"/>
        <v>0.5605</v>
      </c>
      <c r="U24" s="17">
        <f t="shared" si="9"/>
        <v>5</v>
      </c>
    </row>
    <row r="25">
      <c r="A25" s="10">
        <v>4.0</v>
      </c>
      <c r="B25" s="10">
        <v>114.0</v>
      </c>
      <c r="C25" s="10" t="s">
        <v>25</v>
      </c>
      <c r="D25" s="18">
        <v>3.24</v>
      </c>
      <c r="E25" s="10">
        <v>3200000.0</v>
      </c>
      <c r="F25" s="10">
        <v>1.0</v>
      </c>
      <c r="H25" s="19">
        <v>4.0</v>
      </c>
      <c r="I25" s="20">
        <v>114.0</v>
      </c>
      <c r="J25" s="12" t="s">
        <v>25</v>
      </c>
      <c r="K25" s="21">
        <v>3.24</v>
      </c>
      <c r="L25" s="20">
        <f t="shared" si="1"/>
        <v>32</v>
      </c>
      <c r="M25" s="20">
        <v>1.0</v>
      </c>
      <c r="N25" s="17">
        <f t="shared" si="2"/>
        <v>0.81</v>
      </c>
      <c r="O25" s="22">
        <f t="shared" si="3"/>
        <v>0.46875</v>
      </c>
      <c r="P25" s="22">
        <f t="shared" si="4"/>
        <v>0.3333333333</v>
      </c>
      <c r="Q25" s="23">
        <f t="shared" si="5"/>
        <v>0.324</v>
      </c>
      <c r="R25" s="23">
        <f t="shared" si="6"/>
        <v>0.140625</v>
      </c>
      <c r="S25" s="23">
        <f t="shared" si="7"/>
        <v>0.1</v>
      </c>
      <c r="T25" s="22">
        <f t="shared" si="8"/>
        <v>0.564625</v>
      </c>
      <c r="U25" s="17">
        <f t="shared" si="9"/>
        <v>4</v>
      </c>
    </row>
    <row r="26">
      <c r="A26" s="10">
        <v>5.0</v>
      </c>
      <c r="B26" s="10">
        <v>115.0</v>
      </c>
      <c r="C26" s="10" t="s">
        <v>26</v>
      </c>
      <c r="D26" s="25">
        <f>RANDBETWEEN(0.1,4)</f>
        <v>2</v>
      </c>
      <c r="E26" s="10">
        <v>5000000.0</v>
      </c>
      <c r="F26" s="9">
        <f>RANDBETWEEN(1,5)</f>
        <v>3</v>
      </c>
      <c r="H26" s="19">
        <v>5.0</v>
      </c>
      <c r="I26" s="20">
        <v>115.0</v>
      </c>
      <c r="J26" s="12" t="s">
        <v>26</v>
      </c>
      <c r="K26" s="21">
        <f>RANDBETWEEN(0.1,4)</f>
        <v>4</v>
      </c>
      <c r="L26" s="20">
        <f t="shared" si="1"/>
        <v>50</v>
      </c>
      <c r="M26" s="20">
        <f>RANDBETWEEN(1,5)</f>
        <v>3</v>
      </c>
      <c r="N26" s="22">
        <f t="shared" si="2"/>
        <v>1</v>
      </c>
      <c r="O26" s="22">
        <f t="shared" si="3"/>
        <v>0.3</v>
      </c>
      <c r="P26" s="22">
        <f t="shared" si="4"/>
        <v>1</v>
      </c>
      <c r="Q26" s="23">
        <f t="shared" si="5"/>
        <v>0.4</v>
      </c>
      <c r="R26" s="24">
        <f t="shared" si="6"/>
        <v>0.09</v>
      </c>
      <c r="S26" s="23">
        <f t="shared" si="7"/>
        <v>0.3</v>
      </c>
      <c r="T26" s="22">
        <f t="shared" si="8"/>
        <v>0.79</v>
      </c>
      <c r="U26" s="17">
        <f t="shared" si="9"/>
        <v>2</v>
      </c>
    </row>
    <row r="27">
      <c r="J27" s="6" t="s">
        <v>27</v>
      </c>
      <c r="K27" s="1">
        <f>MAX(K22:K26)</f>
        <v>4</v>
      </c>
      <c r="L27" s="7">
        <f>MIN(L22:L26)</f>
        <v>15</v>
      </c>
      <c r="M27" s="7">
        <f>MAX(M22:M26)</f>
        <v>3</v>
      </c>
    </row>
    <row r="28">
      <c r="A28" s="26"/>
    </row>
    <row r="32">
      <c r="L32" s="26" t="s">
        <v>28</v>
      </c>
    </row>
  </sheetData>
  <mergeCells count="5">
    <mergeCell ref="A13:D13"/>
    <mergeCell ref="A19:F19"/>
    <mergeCell ref="H19:M19"/>
    <mergeCell ref="N20:P20"/>
    <mergeCell ref="Q20:S20"/>
  </mergeCells>
  <drawing r:id="rId1"/>
</worksheet>
</file>