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1ba6f9fefa71eb/Desktop/Editorial NSU HR CLUB/2. Calibration Permission Letter/"/>
    </mc:Choice>
  </mc:AlternateContent>
  <xr:revisionPtr revIDLastSave="3" documentId="13_ncr:1_{18CBC7B3-9DBB-4B3F-A26C-98C2186F23C1}" xr6:coauthVersionLast="47" xr6:coauthVersionMax="47" xr10:uidLastSave="{905C56B5-32CE-4F61-B2BE-1F0FF88CC01F}"/>
  <bookViews>
    <workbookView xWindow="880" yWindow="190" windowWidth="17830" windowHeight="10590" xr2:uid="{23AA325D-75DB-4B2E-AF8D-A0742689D0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M25" i="1"/>
  <c r="L26" i="1"/>
  <c r="M26" i="1"/>
  <c r="L27" i="1"/>
  <c r="L28" i="1"/>
  <c r="L29" i="1"/>
  <c r="G20" i="1"/>
  <c r="G21" i="1"/>
  <c r="G22" i="1"/>
  <c r="G23" i="1"/>
  <c r="G24" i="1"/>
  <c r="G25" i="1"/>
  <c r="G26" i="1"/>
  <c r="G27" i="1"/>
  <c r="G28" i="1"/>
  <c r="G29" i="1"/>
  <c r="G87" i="1"/>
  <c r="G94" i="1"/>
  <c r="G95" i="1"/>
  <c r="G96" i="1"/>
  <c r="G97" i="1"/>
  <c r="G98" i="1"/>
  <c r="G99" i="1"/>
  <c r="G93" i="1"/>
  <c r="G7" i="1"/>
  <c r="G8" i="1"/>
  <c r="G9" i="1"/>
  <c r="G10" i="1"/>
  <c r="G11" i="1"/>
  <c r="G12" i="1"/>
  <c r="G14" i="1"/>
  <c r="G15" i="1"/>
  <c r="G6" i="1"/>
  <c r="G88" i="1"/>
  <c r="G83" i="1"/>
  <c r="G84" i="1"/>
  <c r="G85" i="1"/>
  <c r="G82" i="1"/>
  <c r="G77" i="1"/>
  <c r="G78" i="1" s="1"/>
  <c r="M27" i="1" s="1"/>
  <c r="G66" i="1"/>
  <c r="G71" i="1"/>
  <c r="G54" i="1"/>
  <c r="G52" i="1"/>
  <c r="G53" i="1"/>
  <c r="G51" i="1"/>
  <c r="G34" i="1"/>
  <c r="G35" i="1"/>
  <c r="G36" i="1"/>
  <c r="G38" i="1"/>
  <c r="G39" i="1"/>
  <c r="G40" i="1"/>
  <c r="G30" i="1" l="1"/>
  <c r="M20" i="1" s="1"/>
  <c r="G89" i="1"/>
  <c r="M29" i="1" s="1"/>
  <c r="G100" i="1"/>
  <c r="M28" i="1" s="1"/>
  <c r="G16" i="1"/>
  <c r="M19" i="1" s="1"/>
  <c r="M30" i="1" s="1"/>
  <c r="G62" i="1"/>
  <c r="M24" i="1" s="1"/>
  <c r="G55" i="1"/>
  <c r="M23" i="1" s="1"/>
  <c r="G46" i="1"/>
  <c r="M22" i="1" s="1"/>
  <c r="G41" i="1"/>
  <c r="M21" i="1" s="1"/>
</calcChain>
</file>

<file path=xl/sharedStrings.xml><?xml version="1.0" encoding="utf-8"?>
<sst xmlns="http://schemas.openxmlformats.org/spreadsheetml/2006/main" count="192" uniqueCount="90">
  <si>
    <t>Danglers</t>
  </si>
  <si>
    <t xml:space="preserve">Sl </t>
  </si>
  <si>
    <t xml:space="preserve">Details </t>
  </si>
  <si>
    <t xml:space="preserve">Description </t>
  </si>
  <si>
    <t xml:space="preserve">Size </t>
  </si>
  <si>
    <t xml:space="preserve">Quantity </t>
  </si>
  <si>
    <t>Total</t>
  </si>
  <si>
    <t>Logistic &amp; Promotion</t>
  </si>
  <si>
    <t>Poster</t>
  </si>
  <si>
    <t>Stand Banner &amp; PVC stand</t>
  </si>
  <si>
    <t>Long Banner</t>
  </si>
  <si>
    <t>Structure of the event</t>
  </si>
  <si>
    <t>Grand Total</t>
  </si>
  <si>
    <t>Pad</t>
  </si>
  <si>
    <t>Second Round</t>
  </si>
  <si>
    <t>Pen</t>
  </si>
  <si>
    <t>File</t>
  </si>
  <si>
    <t>Walkie Talkie</t>
  </si>
  <si>
    <t xml:space="preserve">Price/ Unit </t>
  </si>
  <si>
    <t xml:space="preserve">Price/Unit </t>
  </si>
  <si>
    <t>First Phase &amp; Workshop</t>
  </si>
  <si>
    <t>Printed case &amp; envelope</t>
  </si>
  <si>
    <t>Final Dinner</t>
  </si>
  <si>
    <t>Final Venue Decoration</t>
  </si>
  <si>
    <t>Fan</t>
  </si>
  <si>
    <t>Cooler</t>
  </si>
  <si>
    <t xml:space="preserve">Table </t>
  </si>
  <si>
    <t>Chair</t>
  </si>
  <si>
    <t>Final Light &amp; Sound</t>
  </si>
  <si>
    <t>LED</t>
  </si>
  <si>
    <t>28 ft*18 ft*</t>
  </si>
  <si>
    <t>Sound</t>
  </si>
  <si>
    <t>Light</t>
  </si>
  <si>
    <t>tshirt</t>
  </si>
  <si>
    <t>Tshirt</t>
  </si>
  <si>
    <t>Publication</t>
  </si>
  <si>
    <t>Magazine</t>
  </si>
  <si>
    <t>Invitation &amp; Roadshow</t>
  </si>
  <si>
    <t xml:space="preserve">Transportation </t>
  </si>
  <si>
    <t>Invitation</t>
  </si>
  <si>
    <t>Sposorship application printing</t>
  </si>
  <si>
    <t>Tissue Box</t>
  </si>
  <si>
    <t>Participant Certificate</t>
  </si>
  <si>
    <t>Communication</t>
  </si>
  <si>
    <t>Registration Form Printing</t>
  </si>
  <si>
    <t>Criteria</t>
  </si>
  <si>
    <t>SL</t>
  </si>
  <si>
    <t>Amount</t>
  </si>
  <si>
    <t>Champion</t>
  </si>
  <si>
    <t>Runners Up</t>
  </si>
  <si>
    <t>Third</t>
  </si>
  <si>
    <t>Dummy Cheque</t>
  </si>
  <si>
    <t>Crest</t>
  </si>
  <si>
    <t>Trophy for participant</t>
  </si>
  <si>
    <t>Mug</t>
  </si>
  <si>
    <t>150 sqft.</t>
  </si>
  <si>
    <t>300 sqft.</t>
  </si>
  <si>
    <t>compass structure</t>
  </si>
  <si>
    <t>20ft*25ft</t>
  </si>
  <si>
    <t>500 sqft.</t>
  </si>
  <si>
    <t>15ft*8fit</t>
  </si>
  <si>
    <t>120 sqft.</t>
  </si>
  <si>
    <t>Packaging</t>
  </si>
  <si>
    <t>Banner PVC</t>
  </si>
  <si>
    <t>Date:</t>
  </si>
  <si>
    <t>23.05.23</t>
  </si>
  <si>
    <t xml:space="preserve">Budget for the event Calibration 4.0                                            </t>
  </si>
  <si>
    <t>Wooden Structure (Height 10ft* Length 15ft)</t>
  </si>
  <si>
    <t>15ft*20ft</t>
  </si>
  <si>
    <t xml:space="preserve">Designer </t>
  </si>
  <si>
    <t>Video Editor</t>
  </si>
  <si>
    <t>Decorations &amp; Workers</t>
  </si>
  <si>
    <t>Miscellaneous</t>
  </si>
  <si>
    <t>Prize Money &amp; Gifts</t>
  </si>
  <si>
    <t xml:space="preserve">18 sqft. </t>
  </si>
  <si>
    <t xml:space="preserve">Food (cake, chips, juice,
biscuits, water) </t>
  </si>
  <si>
    <t xml:space="preserve">Registration Booth 
(structure) </t>
  </si>
  <si>
    <t>Banner PVC Printing for 
booth backdrop</t>
  </si>
  <si>
    <t>Food for workshop 
conductors &amp; guests</t>
  </si>
  <si>
    <t>Sultan's Dine</t>
  </si>
  <si>
    <t>Magpie restaurant (Biriyani)</t>
  </si>
  <si>
    <t>Food for participants</t>
  </si>
  <si>
    <t xml:space="preserve">Food for judges </t>
  </si>
  <si>
    <t>Bhojon Bilash 
(catering service)</t>
  </si>
  <si>
    <t>Food items: Kacchi, roast, 
kabab, borhani, drinks. 
Table: 17, Workers: 20</t>
  </si>
  <si>
    <t>A4 (40-45) pages of 300 gsm</t>
  </si>
  <si>
    <t>For roadshow</t>
  </si>
  <si>
    <t xml:space="preserve">Party Popper (For final venue) </t>
  </si>
  <si>
    <t>Crest for judges (25+20+7)=53, 
participants=12, organizer =13,
sponsors + partners = 20,
chief guest = 07</t>
  </si>
  <si>
    <t>Supplementary Documents 
&amp; ID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</si>
</sst>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1" xfId="0" applyBorder="1" applyAlignment="1">
      <alignment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22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6E98-E65D-44FE-B276-7B2456B3A0F3}">
  <dimension ref="A1:M114"/>
  <sheetViews>
    <sheetView tabSelected="1" topLeftCell="A142" zoomScaleNormal="100" workbookViewId="0">
      <selection activeCell="B24" sqref="B24"/>
    </sheetView>
  </sheetViews>
  <sheetFormatPr defaultRowHeight="14.5" x14ac:dyDescent="0.35"/>
  <cols>
    <col min="1" max="1" width="4.1796875" customWidth="1"/>
    <col min="2" max="2" width="26.453125" customWidth="1"/>
    <col min="3" max="3" width="23.36328125" customWidth="1"/>
    <col min="4" max="4" width="12" customWidth="1"/>
    <col min="6" max="6" width="12.6328125" customWidth="1"/>
    <col min="10" max="10" width="21.54296875" customWidth="1"/>
    <col min="11" max="11" width="5.08984375" customWidth="1"/>
    <col min="12" max="12" width="29.90625" customWidth="1"/>
    <col min="13" max="13" width="14.1796875" customWidth="1"/>
  </cols>
  <sheetData>
    <row r="1" spans="1:7" ht="15" thickBot="1" x14ac:dyDescent="0.4">
      <c r="F1" t="s">
        <v>64</v>
      </c>
      <c r="G1" t="s">
        <v>65</v>
      </c>
    </row>
    <row r="2" spans="1:7" ht="15" thickBot="1" x14ac:dyDescent="0.4">
      <c r="A2" s="36" t="s">
        <v>66</v>
      </c>
      <c r="B2" s="37"/>
      <c r="C2" s="37"/>
      <c r="D2" s="37"/>
      <c r="E2" s="37"/>
      <c r="F2" s="37"/>
      <c r="G2" s="38"/>
    </row>
    <row r="3" spans="1:7" ht="15" thickBot="1" x14ac:dyDescent="0.4">
      <c r="A3" s="7"/>
      <c r="B3" s="7"/>
      <c r="C3" s="7"/>
      <c r="D3" s="7"/>
      <c r="E3" s="7"/>
      <c r="F3" s="7"/>
      <c r="G3" s="7"/>
    </row>
    <row r="4" spans="1:7" x14ac:dyDescent="0.35">
      <c r="A4" s="31" t="s">
        <v>7</v>
      </c>
      <c r="B4" s="32"/>
      <c r="C4" s="32"/>
      <c r="D4" s="8"/>
      <c r="E4" s="8"/>
      <c r="F4" s="8"/>
      <c r="G4" s="9"/>
    </row>
    <row r="5" spans="1:7" x14ac:dyDescent="0.35">
      <c r="A5" s="2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18</v>
      </c>
      <c r="G5" s="3" t="s">
        <v>6</v>
      </c>
    </row>
    <row r="6" spans="1:7" ht="29.5" customHeight="1" x14ac:dyDescent="0.35">
      <c r="A6" s="27">
        <v>1</v>
      </c>
      <c r="B6" s="28" t="s">
        <v>76</v>
      </c>
      <c r="C6" s="22" t="s">
        <v>67</v>
      </c>
      <c r="D6" s="1" t="s">
        <v>55</v>
      </c>
      <c r="E6" s="1">
        <v>1</v>
      </c>
      <c r="F6" s="1">
        <v>20000</v>
      </c>
      <c r="G6" s="3">
        <f>E6*F6</f>
        <v>20000</v>
      </c>
    </row>
    <row r="7" spans="1:7" x14ac:dyDescent="0.35">
      <c r="A7" s="2">
        <v>2</v>
      </c>
      <c r="B7" s="22" t="s">
        <v>63</v>
      </c>
      <c r="C7" s="1" t="s">
        <v>68</v>
      </c>
      <c r="D7" s="1" t="s">
        <v>56</v>
      </c>
      <c r="E7" s="1">
        <v>1</v>
      </c>
      <c r="F7" s="1">
        <v>6000</v>
      </c>
      <c r="G7" s="3">
        <f t="shared" ref="G7:G15" si="0">E7*F7</f>
        <v>6000</v>
      </c>
    </row>
    <row r="8" spans="1:7" x14ac:dyDescent="0.35">
      <c r="A8" s="2">
        <v>3</v>
      </c>
      <c r="B8" s="1" t="s">
        <v>8</v>
      </c>
      <c r="C8" s="1"/>
      <c r="D8" s="1"/>
      <c r="E8" s="1">
        <v>400</v>
      </c>
      <c r="F8" s="1">
        <v>20</v>
      </c>
      <c r="G8" s="3">
        <f t="shared" si="0"/>
        <v>8000</v>
      </c>
    </row>
    <row r="9" spans="1:7" ht="17" customHeight="1" x14ac:dyDescent="0.35">
      <c r="A9" s="2">
        <v>4</v>
      </c>
      <c r="B9" s="1" t="s">
        <v>11</v>
      </c>
      <c r="C9" s="22" t="s">
        <v>57</v>
      </c>
      <c r="D9" s="1"/>
      <c r="E9" s="1">
        <v>1</v>
      </c>
      <c r="F9" s="1">
        <v>25000</v>
      </c>
      <c r="G9" s="3">
        <f t="shared" si="0"/>
        <v>25000</v>
      </c>
    </row>
    <row r="10" spans="1:7" x14ac:dyDescent="0.35">
      <c r="A10" s="2">
        <v>5</v>
      </c>
      <c r="B10" s="1" t="s">
        <v>10</v>
      </c>
      <c r="C10" s="1" t="s">
        <v>58</v>
      </c>
      <c r="D10" s="1" t="s">
        <v>59</v>
      </c>
      <c r="E10" s="1">
        <v>1</v>
      </c>
      <c r="F10" s="1">
        <v>10000</v>
      </c>
      <c r="G10" s="3">
        <f t="shared" si="0"/>
        <v>10000</v>
      </c>
    </row>
    <row r="11" spans="1:7" ht="29" x14ac:dyDescent="0.35">
      <c r="A11" s="27">
        <v>6</v>
      </c>
      <c r="B11" s="22" t="s">
        <v>77</v>
      </c>
      <c r="C11" s="1" t="s">
        <v>60</v>
      </c>
      <c r="D11" s="1" t="s">
        <v>61</v>
      </c>
      <c r="E11" s="1">
        <v>5</v>
      </c>
      <c r="F11" s="1">
        <v>1000</v>
      </c>
      <c r="G11" s="3">
        <f t="shared" si="0"/>
        <v>5000</v>
      </c>
    </row>
    <row r="12" spans="1:7" x14ac:dyDescent="0.35">
      <c r="A12" s="2">
        <v>7</v>
      </c>
      <c r="B12" s="1" t="s">
        <v>9</v>
      </c>
      <c r="C12" s="1" t="s">
        <v>74</v>
      </c>
      <c r="D12" s="1"/>
      <c r="E12" s="1">
        <v>20</v>
      </c>
      <c r="F12" s="1">
        <v>800</v>
      </c>
      <c r="G12" s="3">
        <f t="shared" si="0"/>
        <v>16000</v>
      </c>
    </row>
    <row r="13" spans="1:7" x14ac:dyDescent="0.35">
      <c r="A13" s="2">
        <v>8</v>
      </c>
      <c r="B13" s="1" t="s">
        <v>70</v>
      </c>
      <c r="C13" s="1"/>
      <c r="D13" s="1"/>
      <c r="E13" s="1">
        <v>1</v>
      </c>
      <c r="F13" s="1">
        <v>10000</v>
      </c>
      <c r="G13" s="1">
        <v>10000</v>
      </c>
    </row>
    <row r="14" spans="1:7" x14ac:dyDescent="0.35">
      <c r="A14" s="2">
        <v>9</v>
      </c>
      <c r="B14" s="1" t="s">
        <v>69</v>
      </c>
      <c r="C14" s="1"/>
      <c r="D14" s="1"/>
      <c r="E14" s="1">
        <v>1</v>
      </c>
      <c r="F14" s="1">
        <v>10000</v>
      </c>
      <c r="G14" s="3">
        <f t="shared" si="0"/>
        <v>10000</v>
      </c>
    </row>
    <row r="15" spans="1:7" x14ac:dyDescent="0.35">
      <c r="A15" s="2">
        <v>10</v>
      </c>
      <c r="B15" s="1" t="s">
        <v>0</v>
      </c>
      <c r="C15" s="1"/>
      <c r="D15" s="1"/>
      <c r="E15" s="1">
        <v>400</v>
      </c>
      <c r="F15" s="1">
        <v>10</v>
      </c>
      <c r="G15" s="3">
        <f t="shared" si="0"/>
        <v>4000</v>
      </c>
    </row>
    <row r="16" spans="1:7" ht="15" thickBot="1" x14ac:dyDescent="0.4">
      <c r="A16" s="23"/>
      <c r="B16" s="24"/>
      <c r="C16" s="24"/>
      <c r="D16" s="24"/>
      <c r="E16" s="24"/>
      <c r="F16" s="24" t="s">
        <v>12</v>
      </c>
      <c r="G16" s="25">
        <f>SUM(G6:G15)</f>
        <v>114000</v>
      </c>
    </row>
    <row r="17" spans="1:13" ht="15" thickBot="1" x14ac:dyDescent="0.4"/>
    <row r="18" spans="1:13" x14ac:dyDescent="0.35">
      <c r="A18" s="33" t="s">
        <v>20</v>
      </c>
      <c r="B18" s="34"/>
      <c r="C18" s="35"/>
      <c r="D18" s="8"/>
      <c r="E18" s="8"/>
      <c r="F18" s="8"/>
      <c r="G18" s="9"/>
      <c r="K18" s="4" t="s">
        <v>46</v>
      </c>
      <c r="L18" s="5" t="s">
        <v>45</v>
      </c>
      <c r="M18" s="6" t="s">
        <v>47</v>
      </c>
    </row>
    <row r="19" spans="1:13" x14ac:dyDescent="0.35">
      <c r="A19" s="2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18</v>
      </c>
      <c r="G19" s="3" t="s">
        <v>6</v>
      </c>
      <c r="K19" s="2">
        <v>1</v>
      </c>
      <c r="L19" s="1" t="str">
        <f>A4</f>
        <v>Logistic &amp; Promotion</v>
      </c>
      <c r="M19" s="3">
        <f>G16</f>
        <v>114000</v>
      </c>
    </row>
    <row r="20" spans="1:13" x14ac:dyDescent="0.35">
      <c r="A20" s="2">
        <v>1</v>
      </c>
      <c r="B20" s="1" t="s">
        <v>13</v>
      </c>
      <c r="C20" s="1"/>
      <c r="D20" s="1"/>
      <c r="E20" s="1">
        <v>450</v>
      </c>
      <c r="F20" s="1">
        <v>50</v>
      </c>
      <c r="G20" s="3">
        <f>E20*F20</f>
        <v>22500</v>
      </c>
      <c r="K20" s="2">
        <v>2</v>
      </c>
      <c r="L20" s="1" t="str">
        <f>A18</f>
        <v>First Phase &amp; Workshop</v>
      </c>
      <c r="M20" s="3">
        <f>G30</f>
        <v>145750</v>
      </c>
    </row>
    <row r="21" spans="1:13" x14ac:dyDescent="0.35">
      <c r="A21" s="2">
        <v>2</v>
      </c>
      <c r="B21" s="1" t="s">
        <v>15</v>
      </c>
      <c r="C21" s="1"/>
      <c r="D21" s="1"/>
      <c r="E21" s="1">
        <v>450</v>
      </c>
      <c r="F21" s="1">
        <v>20</v>
      </c>
      <c r="G21" s="3">
        <f t="shared" ref="G21:G26" si="1">E21*F21</f>
        <v>9000</v>
      </c>
      <c r="K21" s="2">
        <v>3</v>
      </c>
      <c r="L21" s="1" t="str">
        <f>A32</f>
        <v>Second Round</v>
      </c>
      <c r="M21" s="3">
        <f>G41</f>
        <v>67000</v>
      </c>
    </row>
    <row r="22" spans="1:13" ht="29" x14ac:dyDescent="0.35">
      <c r="A22" s="27">
        <v>3</v>
      </c>
      <c r="B22" s="22" t="s">
        <v>75</v>
      </c>
      <c r="C22" s="1"/>
      <c r="D22" s="1"/>
      <c r="E22" s="1">
        <v>450</v>
      </c>
      <c r="F22" s="1">
        <v>150</v>
      </c>
      <c r="G22" s="3">
        <f t="shared" si="1"/>
        <v>67500</v>
      </c>
      <c r="K22" s="2">
        <v>4</v>
      </c>
      <c r="L22" s="1" t="str">
        <f>A43</f>
        <v>Final Dinner</v>
      </c>
      <c r="M22" s="3">
        <f>G46</f>
        <v>226000</v>
      </c>
    </row>
    <row r="23" spans="1:13" x14ac:dyDescent="0.35">
      <c r="A23" s="2">
        <v>4</v>
      </c>
      <c r="B23" s="1" t="s">
        <v>16</v>
      </c>
      <c r="C23" s="1"/>
      <c r="D23" s="1"/>
      <c r="E23" s="1">
        <v>450</v>
      </c>
      <c r="F23" s="1">
        <v>20</v>
      </c>
      <c r="G23" s="3">
        <f t="shared" si="1"/>
        <v>9000</v>
      </c>
      <c r="K23" s="2">
        <v>5</v>
      </c>
      <c r="L23" s="1" t="str">
        <f>A48</f>
        <v>Final Venue Decoration</v>
      </c>
      <c r="M23" s="3">
        <f>G55</f>
        <v>250000</v>
      </c>
    </row>
    <row r="24" spans="1:13" ht="29" customHeight="1" x14ac:dyDescent="0.35">
      <c r="A24" s="27">
        <v>5</v>
      </c>
      <c r="B24" s="10" t="s">
        <v>89</v>
      </c>
      <c r="C24" s="1"/>
      <c r="D24" s="1"/>
      <c r="E24" s="1">
        <v>450</v>
      </c>
      <c r="F24" s="1">
        <v>20</v>
      </c>
      <c r="G24" s="3">
        <f t="shared" si="1"/>
        <v>9000</v>
      </c>
      <c r="K24" s="2">
        <v>6</v>
      </c>
      <c r="L24" s="1" t="str">
        <f>A57</f>
        <v>Final Light &amp; Sound</v>
      </c>
      <c r="M24" s="3">
        <f>G62</f>
        <v>100000</v>
      </c>
    </row>
    <row r="25" spans="1:13" x14ac:dyDescent="0.35">
      <c r="A25" s="2">
        <v>6</v>
      </c>
      <c r="B25" s="10" t="s">
        <v>21</v>
      </c>
      <c r="C25" s="1"/>
      <c r="D25" s="1"/>
      <c r="E25" s="1">
        <v>450</v>
      </c>
      <c r="F25" s="1">
        <v>30</v>
      </c>
      <c r="G25" s="3">
        <f t="shared" si="1"/>
        <v>13500</v>
      </c>
      <c r="K25" s="2">
        <v>7</v>
      </c>
      <c r="L25" s="1" t="str">
        <f>A64</f>
        <v>tshirt</v>
      </c>
      <c r="M25" s="3">
        <f>G67</f>
        <v>100000</v>
      </c>
    </row>
    <row r="26" spans="1:13" x14ac:dyDescent="0.35">
      <c r="A26" s="2">
        <v>7</v>
      </c>
      <c r="B26" s="1" t="s">
        <v>17</v>
      </c>
      <c r="C26" s="1"/>
      <c r="D26" s="1"/>
      <c r="E26" s="1">
        <v>20</v>
      </c>
      <c r="F26" s="1">
        <v>450</v>
      </c>
      <c r="G26" s="3">
        <f t="shared" si="1"/>
        <v>9000</v>
      </c>
      <c r="K26" s="2">
        <v>8</v>
      </c>
      <c r="L26" s="1" t="str">
        <f>A69</f>
        <v>Publication</v>
      </c>
      <c r="M26" s="3">
        <f>G72</f>
        <v>150000</v>
      </c>
    </row>
    <row r="27" spans="1:13" ht="29" x14ac:dyDescent="0.35">
      <c r="A27" s="27">
        <v>8</v>
      </c>
      <c r="B27" s="22" t="s">
        <v>78</v>
      </c>
      <c r="C27" s="1" t="s">
        <v>79</v>
      </c>
      <c r="D27" s="1"/>
      <c r="E27" s="1">
        <v>5</v>
      </c>
      <c r="F27" s="1">
        <v>350</v>
      </c>
      <c r="G27" s="3">
        <f>E27*F27</f>
        <v>1750</v>
      </c>
      <c r="K27" s="2">
        <v>9</v>
      </c>
      <c r="L27" s="1" t="str">
        <f>A74</f>
        <v>Invitation &amp; Roadshow</v>
      </c>
      <c r="M27" s="3">
        <f>G78</f>
        <v>24000</v>
      </c>
    </row>
    <row r="28" spans="1:13" x14ac:dyDescent="0.35">
      <c r="A28" s="2">
        <v>9</v>
      </c>
      <c r="B28" s="1" t="s">
        <v>54</v>
      </c>
      <c r="C28" s="1"/>
      <c r="D28" s="1"/>
      <c r="E28" s="1">
        <v>5</v>
      </c>
      <c r="F28" s="1">
        <v>300</v>
      </c>
      <c r="G28" s="3">
        <f>E28*F28</f>
        <v>1500</v>
      </c>
      <c r="K28" s="2">
        <v>10</v>
      </c>
      <c r="L28" s="1" t="str">
        <f>A91</f>
        <v>Prize Money &amp; Gifts</v>
      </c>
      <c r="M28" s="3">
        <f>G100</f>
        <v>298500</v>
      </c>
    </row>
    <row r="29" spans="1:13" x14ac:dyDescent="0.35">
      <c r="A29" s="2">
        <v>10</v>
      </c>
      <c r="B29" s="1" t="s">
        <v>52</v>
      </c>
      <c r="C29" s="1"/>
      <c r="D29" s="1"/>
      <c r="E29" s="1">
        <v>5</v>
      </c>
      <c r="F29" s="1">
        <v>600</v>
      </c>
      <c r="G29" s="3">
        <f>E29*F29</f>
        <v>3000</v>
      </c>
      <c r="K29" s="2">
        <v>11</v>
      </c>
      <c r="L29" s="1" t="str">
        <f>A80</f>
        <v>Miscellaneous</v>
      </c>
      <c r="M29" s="3">
        <f>G89</f>
        <v>42250</v>
      </c>
    </row>
    <row r="30" spans="1:13" ht="15" thickBot="1" x14ac:dyDescent="0.4">
      <c r="A30" s="23"/>
      <c r="B30" s="24"/>
      <c r="C30" s="24"/>
      <c r="D30" s="24"/>
      <c r="E30" s="24"/>
      <c r="F30" s="24" t="s">
        <v>12</v>
      </c>
      <c r="G30" s="25">
        <f>SUM(G20:G29)</f>
        <v>145750</v>
      </c>
      <c r="K30" s="23"/>
      <c r="L30" s="24" t="s">
        <v>12</v>
      </c>
      <c r="M30" s="25">
        <f>SUM(M19:M29)</f>
        <v>1517500</v>
      </c>
    </row>
    <row r="31" spans="1:13" ht="15" thickBot="1" x14ac:dyDescent="0.4"/>
    <row r="32" spans="1:13" x14ac:dyDescent="0.35">
      <c r="A32" s="31" t="s">
        <v>14</v>
      </c>
      <c r="B32" s="32"/>
      <c r="C32" s="32"/>
      <c r="D32" s="8"/>
      <c r="E32" s="8"/>
      <c r="F32" s="8"/>
      <c r="G32" s="9"/>
    </row>
    <row r="33" spans="1:7" x14ac:dyDescent="0.35">
      <c r="A33" s="2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F33" s="1" t="s">
        <v>19</v>
      </c>
      <c r="G33" s="3" t="s">
        <v>6</v>
      </c>
    </row>
    <row r="34" spans="1:7" x14ac:dyDescent="0.35">
      <c r="A34" s="2">
        <v>1</v>
      </c>
      <c r="B34" s="1" t="s">
        <v>13</v>
      </c>
      <c r="C34" s="1"/>
      <c r="D34" s="1"/>
      <c r="E34" s="1">
        <v>200</v>
      </c>
      <c r="F34" s="1">
        <v>50</v>
      </c>
      <c r="G34" s="3">
        <f t="shared" ref="G34:G40" si="2">(E34*F34)</f>
        <v>10000</v>
      </c>
    </row>
    <row r="35" spans="1:7" x14ac:dyDescent="0.35">
      <c r="A35" s="2">
        <v>2</v>
      </c>
      <c r="B35" s="1" t="s">
        <v>15</v>
      </c>
      <c r="C35" s="1"/>
      <c r="D35" s="1"/>
      <c r="E35" s="1">
        <v>200</v>
      </c>
      <c r="F35" s="1">
        <v>20</v>
      </c>
      <c r="G35" s="3">
        <f t="shared" si="2"/>
        <v>4000</v>
      </c>
    </row>
    <row r="36" spans="1:7" x14ac:dyDescent="0.35">
      <c r="A36" s="2">
        <v>3</v>
      </c>
      <c r="B36" s="1" t="s">
        <v>81</v>
      </c>
      <c r="C36" s="1" t="s">
        <v>80</v>
      </c>
      <c r="D36" s="1"/>
      <c r="E36" s="1">
        <v>170</v>
      </c>
      <c r="F36" s="1">
        <v>150</v>
      </c>
      <c r="G36" s="3">
        <f t="shared" si="2"/>
        <v>25500</v>
      </c>
    </row>
    <row r="37" spans="1:7" x14ac:dyDescent="0.35">
      <c r="A37" s="2"/>
      <c r="B37" s="1" t="s">
        <v>82</v>
      </c>
      <c r="C37" s="1" t="s">
        <v>80</v>
      </c>
      <c r="D37" s="1"/>
      <c r="E37" s="1">
        <v>30</v>
      </c>
      <c r="F37" s="1">
        <v>350</v>
      </c>
      <c r="G37" s="3">
        <v>10500</v>
      </c>
    </row>
    <row r="38" spans="1:7" x14ac:dyDescent="0.35">
      <c r="A38" s="2">
        <v>4</v>
      </c>
      <c r="B38" s="1" t="s">
        <v>16</v>
      </c>
      <c r="C38" s="1"/>
      <c r="D38" s="1"/>
      <c r="E38" s="1">
        <v>200</v>
      </c>
      <c r="F38" s="1">
        <v>20</v>
      </c>
      <c r="G38" s="3">
        <f t="shared" si="2"/>
        <v>4000</v>
      </c>
    </row>
    <row r="39" spans="1:7" ht="29" x14ac:dyDescent="0.35">
      <c r="A39" s="30">
        <v>5</v>
      </c>
      <c r="B39" s="10" t="s">
        <v>89</v>
      </c>
      <c r="C39" s="1"/>
      <c r="D39" s="1"/>
      <c r="E39" s="1">
        <v>200</v>
      </c>
      <c r="F39" s="1">
        <v>20</v>
      </c>
      <c r="G39" s="3">
        <f t="shared" si="2"/>
        <v>4000</v>
      </c>
    </row>
    <row r="40" spans="1:7" x14ac:dyDescent="0.35">
      <c r="A40" s="2">
        <v>6</v>
      </c>
      <c r="B40" s="1" t="s">
        <v>17</v>
      </c>
      <c r="C40" s="1"/>
      <c r="D40" s="1"/>
      <c r="E40" s="1">
        <v>20</v>
      </c>
      <c r="F40" s="1">
        <v>450</v>
      </c>
      <c r="G40" s="3">
        <f t="shared" si="2"/>
        <v>9000</v>
      </c>
    </row>
    <row r="41" spans="1:7" ht="15" thickBot="1" x14ac:dyDescent="0.4">
      <c r="A41" s="23"/>
      <c r="B41" s="24"/>
      <c r="C41" s="24"/>
      <c r="D41" s="24"/>
      <c r="E41" s="24"/>
      <c r="F41" s="24" t="s">
        <v>12</v>
      </c>
      <c r="G41" s="25">
        <f>SUM(G34:G40)</f>
        <v>67000</v>
      </c>
    </row>
    <row r="42" spans="1:7" ht="15" thickBot="1" x14ac:dyDescent="0.4"/>
    <row r="43" spans="1:7" x14ac:dyDescent="0.35">
      <c r="A43" s="4" t="s">
        <v>22</v>
      </c>
      <c r="B43" s="5"/>
      <c r="C43" s="5"/>
      <c r="D43" s="8"/>
      <c r="E43" s="8"/>
      <c r="F43" s="8"/>
      <c r="G43" s="9"/>
    </row>
    <row r="44" spans="1:7" x14ac:dyDescent="0.35">
      <c r="A44" s="2" t="s">
        <v>1</v>
      </c>
      <c r="B44" s="1" t="s">
        <v>2</v>
      </c>
      <c r="C44" s="1" t="s">
        <v>3</v>
      </c>
      <c r="D44" s="1" t="s">
        <v>4</v>
      </c>
      <c r="E44" s="1" t="s">
        <v>5</v>
      </c>
      <c r="F44" s="1" t="s">
        <v>18</v>
      </c>
      <c r="G44" s="3" t="s">
        <v>6</v>
      </c>
    </row>
    <row r="45" spans="1:7" ht="43.5" x14ac:dyDescent="0.35">
      <c r="A45" s="27">
        <v>1</v>
      </c>
      <c r="B45" s="22" t="s">
        <v>83</v>
      </c>
      <c r="C45" s="22" t="s">
        <v>84</v>
      </c>
      <c r="D45" s="1"/>
      <c r="E45" s="1">
        <v>400</v>
      </c>
      <c r="F45" s="1">
        <v>650</v>
      </c>
      <c r="G45" s="3">
        <v>226000</v>
      </c>
    </row>
    <row r="46" spans="1:7" ht="15" thickBot="1" x14ac:dyDescent="0.4">
      <c r="A46" s="23"/>
      <c r="B46" s="24"/>
      <c r="C46" s="24"/>
      <c r="D46" s="24"/>
      <c r="E46" s="24"/>
      <c r="F46" s="24" t="s">
        <v>12</v>
      </c>
      <c r="G46" s="25">
        <f>SUM(G45:G45)</f>
        <v>226000</v>
      </c>
    </row>
    <row r="47" spans="1:7" ht="15" thickBot="1" x14ac:dyDescent="0.4"/>
    <row r="48" spans="1:7" x14ac:dyDescent="0.35">
      <c r="A48" s="4" t="s">
        <v>23</v>
      </c>
      <c r="B48" s="5"/>
      <c r="C48" s="5"/>
      <c r="D48" s="5"/>
      <c r="E48" s="5"/>
      <c r="F48" s="5"/>
      <c r="G48" s="6"/>
    </row>
    <row r="49" spans="1:7" x14ac:dyDescent="0.35">
      <c r="A49" s="2" t="s">
        <v>1</v>
      </c>
      <c r="B49" s="1" t="s">
        <v>2</v>
      </c>
      <c r="C49" s="1" t="s">
        <v>3</v>
      </c>
      <c r="D49" s="1" t="s">
        <v>4</v>
      </c>
      <c r="E49" s="1" t="s">
        <v>5</v>
      </c>
      <c r="F49" s="1" t="s">
        <v>19</v>
      </c>
      <c r="G49" s="3" t="s">
        <v>6</v>
      </c>
    </row>
    <row r="50" spans="1:7" x14ac:dyDescent="0.35">
      <c r="A50" s="2">
        <v>1</v>
      </c>
      <c r="B50" s="1" t="s">
        <v>71</v>
      </c>
      <c r="C50" s="1"/>
      <c r="D50" s="1"/>
      <c r="E50" s="1"/>
      <c r="F50" s="1"/>
      <c r="G50" s="3">
        <v>181000</v>
      </c>
    </row>
    <row r="51" spans="1:7" x14ac:dyDescent="0.35">
      <c r="A51" s="2">
        <v>4</v>
      </c>
      <c r="B51" s="1" t="s">
        <v>24</v>
      </c>
      <c r="C51" s="1"/>
      <c r="D51" s="1"/>
      <c r="E51" s="1">
        <v>30</v>
      </c>
      <c r="F51" s="1">
        <v>300</v>
      </c>
      <c r="G51" s="3">
        <f t="shared" ref="G51:G54" si="3">(E51*F51)</f>
        <v>9000</v>
      </c>
    </row>
    <row r="52" spans="1:7" x14ac:dyDescent="0.35">
      <c r="A52" s="11">
        <v>5</v>
      </c>
      <c r="B52" s="10" t="s">
        <v>25</v>
      </c>
      <c r="C52" s="1"/>
      <c r="D52" s="1"/>
      <c r="E52" s="1">
        <v>8</v>
      </c>
      <c r="F52" s="1">
        <v>2500</v>
      </c>
      <c r="G52" s="3">
        <f>(E52*F52)</f>
        <v>20000</v>
      </c>
    </row>
    <row r="53" spans="1:7" x14ac:dyDescent="0.35">
      <c r="A53" s="2">
        <v>6</v>
      </c>
      <c r="B53" s="1" t="s">
        <v>26</v>
      </c>
      <c r="C53" s="1"/>
      <c r="D53" s="1"/>
      <c r="E53" s="1">
        <v>20</v>
      </c>
      <c r="F53" s="1">
        <v>500</v>
      </c>
      <c r="G53" s="3">
        <f t="shared" si="3"/>
        <v>10000</v>
      </c>
    </row>
    <row r="54" spans="1:7" x14ac:dyDescent="0.35">
      <c r="A54" s="11">
        <v>7</v>
      </c>
      <c r="B54" s="1" t="s">
        <v>27</v>
      </c>
      <c r="C54" s="1"/>
      <c r="D54" s="1"/>
      <c r="E54" s="1">
        <v>300</v>
      </c>
      <c r="F54" s="1">
        <v>100</v>
      </c>
      <c r="G54" s="3">
        <f t="shared" si="3"/>
        <v>30000</v>
      </c>
    </row>
    <row r="55" spans="1:7" ht="15" thickBot="1" x14ac:dyDescent="0.4">
      <c r="A55" s="23"/>
      <c r="B55" s="24"/>
      <c r="C55" s="24"/>
      <c r="D55" s="24"/>
      <c r="E55" s="24"/>
      <c r="F55" s="24" t="s">
        <v>12</v>
      </c>
      <c r="G55" s="25">
        <f>SUM(G50:G54)</f>
        <v>250000</v>
      </c>
    </row>
    <row r="56" spans="1:7" ht="15" thickBot="1" x14ac:dyDescent="0.4"/>
    <row r="57" spans="1:7" x14ac:dyDescent="0.35">
      <c r="A57" s="4" t="s">
        <v>28</v>
      </c>
      <c r="B57" s="5"/>
      <c r="C57" s="5"/>
      <c r="D57" s="5"/>
      <c r="E57" s="5"/>
      <c r="F57" s="5"/>
      <c r="G57" s="6"/>
    </row>
    <row r="58" spans="1:7" x14ac:dyDescent="0.35">
      <c r="A58" s="2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19</v>
      </c>
      <c r="G58" s="3" t="s">
        <v>6</v>
      </c>
    </row>
    <row r="59" spans="1:7" x14ac:dyDescent="0.35">
      <c r="A59" s="2">
        <v>1</v>
      </c>
      <c r="B59" s="1" t="s">
        <v>29</v>
      </c>
      <c r="C59" s="1"/>
      <c r="D59" s="1" t="s">
        <v>30</v>
      </c>
      <c r="E59" s="1">
        <v>1</v>
      </c>
      <c r="F59" s="1">
        <v>50000</v>
      </c>
      <c r="G59" s="3">
        <v>50000</v>
      </c>
    </row>
    <row r="60" spans="1:7" x14ac:dyDescent="0.35">
      <c r="A60" s="2">
        <v>2</v>
      </c>
      <c r="B60" s="26" t="s">
        <v>31</v>
      </c>
      <c r="C60" s="1"/>
      <c r="D60" s="1"/>
      <c r="E60" s="1"/>
      <c r="F60" s="1"/>
      <c r="G60" s="3">
        <v>30000</v>
      </c>
    </row>
    <row r="61" spans="1:7" x14ac:dyDescent="0.35">
      <c r="A61" s="2">
        <v>3</v>
      </c>
      <c r="B61" s="12" t="s">
        <v>32</v>
      </c>
      <c r="C61" s="1"/>
      <c r="D61" s="1"/>
      <c r="E61" s="1"/>
      <c r="F61" s="1"/>
      <c r="G61" s="3">
        <v>20000</v>
      </c>
    </row>
    <row r="62" spans="1:7" ht="15" thickBot="1" x14ac:dyDescent="0.4">
      <c r="A62" s="23"/>
      <c r="B62" s="24"/>
      <c r="C62" s="24"/>
      <c r="D62" s="24"/>
      <c r="E62" s="24"/>
      <c r="F62" s="24" t="s">
        <v>12</v>
      </c>
      <c r="G62" s="25">
        <f>SUM(G59:G61)</f>
        <v>100000</v>
      </c>
    </row>
    <row r="63" spans="1:7" ht="15" thickBot="1" x14ac:dyDescent="0.4"/>
    <row r="64" spans="1:7" x14ac:dyDescent="0.35">
      <c r="A64" s="4" t="s">
        <v>33</v>
      </c>
      <c r="B64" s="5"/>
      <c r="C64" s="5"/>
      <c r="D64" s="5"/>
      <c r="E64" s="5"/>
      <c r="F64" s="5"/>
      <c r="G64" s="6"/>
    </row>
    <row r="65" spans="1:7" x14ac:dyDescent="0.35">
      <c r="A65" s="2" t="s">
        <v>1</v>
      </c>
      <c r="B65" s="1" t="s">
        <v>2</v>
      </c>
      <c r="C65" s="1" t="s">
        <v>3</v>
      </c>
      <c r="D65" s="1" t="s">
        <v>4</v>
      </c>
      <c r="E65" s="1" t="s">
        <v>5</v>
      </c>
      <c r="F65" s="1" t="s">
        <v>19</v>
      </c>
      <c r="G65" s="3" t="s">
        <v>6</v>
      </c>
    </row>
    <row r="66" spans="1:7" x14ac:dyDescent="0.35">
      <c r="A66" s="2">
        <v>1</v>
      </c>
      <c r="B66" s="1" t="s">
        <v>34</v>
      </c>
      <c r="C66" s="1"/>
      <c r="D66" s="1"/>
      <c r="E66" s="1">
        <v>400</v>
      </c>
      <c r="F66" s="1">
        <v>250</v>
      </c>
      <c r="G66" s="3">
        <f>E66*F66</f>
        <v>100000</v>
      </c>
    </row>
    <row r="67" spans="1:7" ht="15" thickBot="1" x14ac:dyDescent="0.4">
      <c r="A67" s="23"/>
      <c r="B67" s="24"/>
      <c r="C67" s="24"/>
      <c r="D67" s="24"/>
      <c r="E67" s="24"/>
      <c r="F67" s="24" t="s">
        <v>12</v>
      </c>
      <c r="G67" s="25">
        <v>100000</v>
      </c>
    </row>
    <row r="68" spans="1:7" ht="15" thickBot="1" x14ac:dyDescent="0.4"/>
    <row r="69" spans="1:7" ht="15" thickBot="1" x14ac:dyDescent="0.4">
      <c r="A69" s="19" t="s">
        <v>35</v>
      </c>
      <c r="B69" s="20"/>
      <c r="C69" s="20"/>
      <c r="D69" s="20"/>
      <c r="E69" s="20"/>
      <c r="F69" s="20"/>
      <c r="G69" s="21"/>
    </row>
    <row r="70" spans="1:7" x14ac:dyDescent="0.35">
      <c r="A70" s="13" t="s">
        <v>1</v>
      </c>
      <c r="B70" s="14" t="s">
        <v>2</v>
      </c>
      <c r="C70" s="14" t="s">
        <v>3</v>
      </c>
      <c r="D70" s="14" t="s">
        <v>4</v>
      </c>
      <c r="E70" s="14" t="s">
        <v>5</v>
      </c>
      <c r="F70" s="14" t="s">
        <v>19</v>
      </c>
      <c r="G70" s="15" t="s">
        <v>6</v>
      </c>
    </row>
    <row r="71" spans="1:7" x14ac:dyDescent="0.35">
      <c r="A71" s="2">
        <v>1</v>
      </c>
      <c r="B71" s="1" t="s">
        <v>36</v>
      </c>
      <c r="C71" s="1" t="s">
        <v>85</v>
      </c>
      <c r="D71" s="1"/>
      <c r="E71" s="1">
        <v>400</v>
      </c>
      <c r="F71" s="1">
        <v>320</v>
      </c>
      <c r="G71" s="3">
        <f>E71*F71</f>
        <v>128000</v>
      </c>
    </row>
    <row r="72" spans="1:7" ht="15" thickBot="1" x14ac:dyDescent="0.4">
      <c r="A72" s="23"/>
      <c r="B72" s="24"/>
      <c r="C72" s="24"/>
      <c r="D72" s="24"/>
      <c r="E72" s="24"/>
      <c r="F72" s="24" t="s">
        <v>12</v>
      </c>
      <c r="G72" s="25">
        <v>150000</v>
      </c>
    </row>
    <row r="73" spans="1:7" ht="15" thickBot="1" x14ac:dyDescent="0.4"/>
    <row r="74" spans="1:7" x14ac:dyDescent="0.35">
      <c r="A74" s="4" t="s">
        <v>37</v>
      </c>
      <c r="B74" s="5"/>
      <c r="C74" s="5"/>
      <c r="D74" s="5"/>
      <c r="E74" s="5"/>
      <c r="F74" s="5"/>
      <c r="G74" s="6"/>
    </row>
    <row r="75" spans="1:7" x14ac:dyDescent="0.35">
      <c r="A75" s="2" t="s">
        <v>1</v>
      </c>
      <c r="B75" s="1" t="s">
        <v>2</v>
      </c>
      <c r="C75" s="1" t="s">
        <v>3</v>
      </c>
      <c r="D75" s="1" t="s">
        <v>4</v>
      </c>
      <c r="E75" s="1" t="s">
        <v>5</v>
      </c>
      <c r="F75" s="1" t="s">
        <v>19</v>
      </c>
      <c r="G75" s="3" t="s">
        <v>6</v>
      </c>
    </row>
    <row r="76" spans="1:7" x14ac:dyDescent="0.35">
      <c r="A76" s="2">
        <v>1</v>
      </c>
      <c r="B76" s="1" t="s">
        <v>38</v>
      </c>
      <c r="C76" s="1" t="s">
        <v>86</v>
      </c>
      <c r="D76" s="1"/>
      <c r="E76" s="1"/>
      <c r="F76" s="1"/>
      <c r="G76" s="3">
        <v>20000</v>
      </c>
    </row>
    <row r="77" spans="1:7" x14ac:dyDescent="0.35">
      <c r="A77" s="2">
        <v>2</v>
      </c>
      <c r="B77" s="1" t="s">
        <v>39</v>
      </c>
      <c r="C77" s="1"/>
      <c r="D77" s="1"/>
      <c r="E77" s="1">
        <v>200</v>
      </c>
      <c r="F77" s="1">
        <v>20</v>
      </c>
      <c r="G77" s="3">
        <f>E77*F77</f>
        <v>4000</v>
      </c>
    </row>
    <row r="78" spans="1:7" ht="15" thickBot="1" x14ac:dyDescent="0.4">
      <c r="A78" s="23"/>
      <c r="B78" s="24"/>
      <c r="C78" s="24"/>
      <c r="D78" s="24"/>
      <c r="E78" s="24"/>
      <c r="F78" s="24" t="s">
        <v>12</v>
      </c>
      <c r="G78" s="25">
        <f>(G76+G77)</f>
        <v>24000</v>
      </c>
    </row>
    <row r="79" spans="1:7" ht="15" thickBot="1" x14ac:dyDescent="0.4">
      <c r="A79" s="16"/>
      <c r="B79" s="17"/>
      <c r="C79" s="17"/>
      <c r="D79" s="17"/>
      <c r="E79" s="17"/>
      <c r="F79" s="17"/>
      <c r="G79" s="18"/>
    </row>
    <row r="80" spans="1:7" x14ac:dyDescent="0.35">
      <c r="A80" s="4" t="s">
        <v>72</v>
      </c>
      <c r="B80" s="5"/>
      <c r="C80" s="5"/>
      <c r="D80" s="5"/>
      <c r="E80" s="5"/>
      <c r="F80" s="5"/>
      <c r="G80" s="6"/>
    </row>
    <row r="81" spans="1:7" x14ac:dyDescent="0.35">
      <c r="A81" s="2" t="s">
        <v>1</v>
      </c>
      <c r="B81" s="1" t="s">
        <v>2</v>
      </c>
      <c r="C81" s="1" t="s">
        <v>3</v>
      </c>
      <c r="D81" s="1" t="s">
        <v>4</v>
      </c>
      <c r="E81" s="1" t="s">
        <v>5</v>
      </c>
      <c r="F81" s="1" t="s">
        <v>19</v>
      </c>
      <c r="G81" s="3" t="s">
        <v>6</v>
      </c>
    </row>
    <row r="82" spans="1:7" x14ac:dyDescent="0.35">
      <c r="A82" s="2">
        <v>1</v>
      </c>
      <c r="B82" s="1" t="s">
        <v>40</v>
      </c>
      <c r="C82" s="1"/>
      <c r="D82" s="1"/>
      <c r="E82" s="1">
        <v>80</v>
      </c>
      <c r="F82" s="1">
        <v>150</v>
      </c>
      <c r="G82" s="3">
        <f>E82*F82</f>
        <v>12000</v>
      </c>
    </row>
    <row r="83" spans="1:7" x14ac:dyDescent="0.35">
      <c r="A83" s="2">
        <v>2</v>
      </c>
      <c r="B83" s="1" t="s">
        <v>44</v>
      </c>
      <c r="C83" s="1"/>
      <c r="D83" s="1"/>
      <c r="E83" s="1">
        <v>300</v>
      </c>
      <c r="F83" s="1">
        <v>10</v>
      </c>
      <c r="G83" s="3">
        <f t="shared" ref="G83:G88" si="4">E83*F83</f>
        <v>3000</v>
      </c>
    </row>
    <row r="84" spans="1:7" x14ac:dyDescent="0.35">
      <c r="A84" s="2">
        <v>3</v>
      </c>
      <c r="B84" s="1" t="s">
        <v>41</v>
      </c>
      <c r="C84" s="1"/>
      <c r="D84" s="1"/>
      <c r="E84" s="1">
        <v>20</v>
      </c>
      <c r="F84" s="1">
        <v>60</v>
      </c>
      <c r="G84" s="3">
        <f t="shared" si="4"/>
        <v>1200</v>
      </c>
    </row>
    <row r="85" spans="1:7" x14ac:dyDescent="0.35">
      <c r="A85" s="2">
        <v>4</v>
      </c>
      <c r="B85" s="1" t="s">
        <v>42</v>
      </c>
      <c r="C85" s="1"/>
      <c r="D85" s="1"/>
      <c r="E85" s="1">
        <v>30</v>
      </c>
      <c r="F85" s="1">
        <v>50</v>
      </c>
      <c r="G85" s="3">
        <f t="shared" si="4"/>
        <v>1500</v>
      </c>
    </row>
    <row r="86" spans="1:7" x14ac:dyDescent="0.35">
      <c r="A86" s="2">
        <v>5</v>
      </c>
      <c r="B86" s="1" t="s">
        <v>43</v>
      </c>
      <c r="C86" s="1"/>
      <c r="D86" s="1"/>
      <c r="E86" s="1"/>
      <c r="F86" s="1">
        <v>4000</v>
      </c>
      <c r="G86" s="3">
        <v>4000</v>
      </c>
    </row>
    <row r="87" spans="1:7" x14ac:dyDescent="0.35">
      <c r="A87" s="2">
        <v>6</v>
      </c>
      <c r="B87" s="1" t="s">
        <v>62</v>
      </c>
      <c r="C87" s="1"/>
      <c r="D87" s="1"/>
      <c r="E87" s="1">
        <v>1000</v>
      </c>
      <c r="F87" s="1">
        <v>20</v>
      </c>
      <c r="G87" s="3">
        <f t="shared" si="4"/>
        <v>20000</v>
      </c>
    </row>
    <row r="88" spans="1:7" x14ac:dyDescent="0.35">
      <c r="A88" s="2">
        <v>7</v>
      </c>
      <c r="B88" s="1" t="s">
        <v>87</v>
      </c>
      <c r="C88" s="1"/>
      <c r="D88" s="1"/>
      <c r="E88" s="1">
        <v>5</v>
      </c>
      <c r="F88" s="1">
        <v>110</v>
      </c>
      <c r="G88" s="3">
        <f t="shared" si="4"/>
        <v>550</v>
      </c>
    </row>
    <row r="89" spans="1:7" ht="15" thickBot="1" x14ac:dyDescent="0.4">
      <c r="A89" s="23"/>
      <c r="B89" s="24"/>
      <c r="C89" s="24"/>
      <c r="D89" s="24"/>
      <c r="E89" s="24"/>
      <c r="F89" s="24" t="s">
        <v>12</v>
      </c>
      <c r="G89" s="25">
        <f>SUM(G82:G88)</f>
        <v>42250</v>
      </c>
    </row>
    <row r="90" spans="1:7" ht="15" thickBot="1" x14ac:dyDescent="0.4"/>
    <row r="91" spans="1:7" x14ac:dyDescent="0.35">
      <c r="A91" s="4" t="s">
        <v>73</v>
      </c>
      <c r="B91" s="5"/>
      <c r="C91" s="5"/>
      <c r="D91" s="5"/>
      <c r="E91" s="5"/>
      <c r="F91" s="5"/>
      <c r="G91" s="6"/>
    </row>
    <row r="92" spans="1:7" x14ac:dyDescent="0.35">
      <c r="A92" s="2" t="s">
        <v>1</v>
      </c>
      <c r="B92" s="1" t="s">
        <v>2</v>
      </c>
      <c r="C92" s="1" t="s">
        <v>3</v>
      </c>
      <c r="D92" s="1" t="s">
        <v>4</v>
      </c>
      <c r="E92" s="1" t="s">
        <v>5</v>
      </c>
      <c r="F92" s="1" t="s">
        <v>19</v>
      </c>
      <c r="G92" s="3" t="s">
        <v>6</v>
      </c>
    </row>
    <row r="93" spans="1:7" x14ac:dyDescent="0.35">
      <c r="A93" s="2">
        <v>1</v>
      </c>
      <c r="B93" s="1" t="s">
        <v>48</v>
      </c>
      <c r="C93" s="1"/>
      <c r="D93" s="1"/>
      <c r="E93" s="1">
        <v>1</v>
      </c>
      <c r="F93" s="1">
        <v>100000</v>
      </c>
      <c r="G93" s="3">
        <f>E93*F93</f>
        <v>100000</v>
      </c>
    </row>
    <row r="94" spans="1:7" x14ac:dyDescent="0.35">
      <c r="A94" s="2">
        <v>2</v>
      </c>
      <c r="B94" s="1" t="s">
        <v>49</v>
      </c>
      <c r="C94" s="1"/>
      <c r="D94" s="1"/>
      <c r="E94" s="1">
        <v>1</v>
      </c>
      <c r="F94" s="1">
        <v>50000</v>
      </c>
      <c r="G94" s="3">
        <f t="shared" ref="G94:G99" si="5">E94*F94</f>
        <v>50000</v>
      </c>
    </row>
    <row r="95" spans="1:7" x14ac:dyDescent="0.35">
      <c r="A95" s="2">
        <v>3</v>
      </c>
      <c r="B95" s="1" t="s">
        <v>50</v>
      </c>
      <c r="C95" s="1"/>
      <c r="D95" s="1"/>
      <c r="E95" s="1">
        <v>1</v>
      </c>
      <c r="F95" s="1">
        <v>30000</v>
      </c>
      <c r="G95" s="3">
        <f t="shared" si="5"/>
        <v>30000</v>
      </c>
    </row>
    <row r="96" spans="1:7" x14ac:dyDescent="0.35">
      <c r="A96" s="2">
        <v>4</v>
      </c>
      <c r="B96" s="1" t="s">
        <v>51</v>
      </c>
      <c r="C96" s="1"/>
      <c r="D96" s="1"/>
      <c r="E96" s="1">
        <v>3</v>
      </c>
      <c r="F96" s="1">
        <v>2000</v>
      </c>
      <c r="G96" s="3">
        <f t="shared" si="5"/>
        <v>6000</v>
      </c>
    </row>
    <row r="97" spans="1:7" x14ac:dyDescent="0.35">
      <c r="A97" s="2">
        <v>5</v>
      </c>
      <c r="B97" s="1" t="s">
        <v>53</v>
      </c>
      <c r="C97" s="1"/>
      <c r="D97" s="1"/>
      <c r="E97" s="1">
        <v>3</v>
      </c>
      <c r="F97" s="1">
        <v>3000</v>
      </c>
      <c r="G97" s="3">
        <f t="shared" si="5"/>
        <v>9000</v>
      </c>
    </row>
    <row r="98" spans="1:7" ht="72.5" x14ac:dyDescent="0.35">
      <c r="A98" s="27">
        <v>6</v>
      </c>
      <c r="B98" s="29" t="s">
        <v>88</v>
      </c>
      <c r="C98" s="1"/>
      <c r="D98" s="1"/>
      <c r="E98" s="1">
        <v>115</v>
      </c>
      <c r="F98" s="1">
        <v>600</v>
      </c>
      <c r="G98" s="3">
        <f t="shared" si="5"/>
        <v>69000</v>
      </c>
    </row>
    <row r="99" spans="1:7" x14ac:dyDescent="0.35">
      <c r="A99" s="2">
        <v>7</v>
      </c>
      <c r="B99" s="10" t="s">
        <v>54</v>
      </c>
      <c r="C99" s="1"/>
      <c r="D99" s="1"/>
      <c r="E99" s="1">
        <v>115</v>
      </c>
      <c r="F99" s="1">
        <v>300</v>
      </c>
      <c r="G99" s="3">
        <f t="shared" si="5"/>
        <v>34500</v>
      </c>
    </row>
    <row r="100" spans="1:7" ht="15" thickBot="1" x14ac:dyDescent="0.4">
      <c r="A100" s="23"/>
      <c r="B100" s="24"/>
      <c r="C100" s="24"/>
      <c r="D100" s="24"/>
      <c r="E100" s="24"/>
      <c r="F100" s="24" t="s">
        <v>12</v>
      </c>
      <c r="G100" s="25">
        <f>SUM(G93:G99)</f>
        <v>298500</v>
      </c>
    </row>
    <row r="101" spans="1:7" ht="15" thickBot="1" x14ac:dyDescent="0.4"/>
    <row r="102" spans="1:7" x14ac:dyDescent="0.35">
      <c r="B102" s="4" t="s">
        <v>46</v>
      </c>
      <c r="C102" s="5" t="s">
        <v>45</v>
      </c>
      <c r="D102" s="6" t="s">
        <v>47</v>
      </c>
    </row>
    <row r="103" spans="1:7" x14ac:dyDescent="0.35">
      <c r="B103" s="2">
        <v>1</v>
      </c>
      <c r="C103" s="1" t="s">
        <v>7</v>
      </c>
      <c r="D103" s="3">
        <v>114000</v>
      </c>
    </row>
    <row r="104" spans="1:7" x14ac:dyDescent="0.35">
      <c r="B104" s="2">
        <v>2</v>
      </c>
      <c r="C104" s="1" t="s">
        <v>20</v>
      </c>
      <c r="D104" s="3">
        <v>145750</v>
      </c>
    </row>
    <row r="105" spans="1:7" x14ac:dyDescent="0.35">
      <c r="B105" s="2">
        <v>3</v>
      </c>
      <c r="C105" s="1" t="s">
        <v>14</v>
      </c>
      <c r="D105" s="3">
        <v>67000</v>
      </c>
    </row>
    <row r="106" spans="1:7" x14ac:dyDescent="0.35">
      <c r="B106" s="2">
        <v>4</v>
      </c>
      <c r="C106" s="1" t="s">
        <v>22</v>
      </c>
      <c r="D106" s="3">
        <v>226000</v>
      </c>
    </row>
    <row r="107" spans="1:7" x14ac:dyDescent="0.35">
      <c r="B107" s="2">
        <v>5</v>
      </c>
      <c r="C107" s="1" t="s">
        <v>23</v>
      </c>
      <c r="D107" s="3">
        <v>250000</v>
      </c>
    </row>
    <row r="108" spans="1:7" x14ac:dyDescent="0.35">
      <c r="B108" s="2">
        <v>6</v>
      </c>
      <c r="C108" s="1" t="s">
        <v>28</v>
      </c>
      <c r="D108" s="3">
        <v>100000</v>
      </c>
    </row>
    <row r="109" spans="1:7" x14ac:dyDescent="0.35">
      <c r="B109" s="2">
        <v>7</v>
      </c>
      <c r="C109" s="1" t="s">
        <v>33</v>
      </c>
      <c r="D109" s="3">
        <v>100000</v>
      </c>
    </row>
    <row r="110" spans="1:7" x14ac:dyDescent="0.35">
      <c r="B110" s="2">
        <v>8</v>
      </c>
      <c r="C110" s="1" t="s">
        <v>35</v>
      </c>
      <c r="D110" s="3">
        <v>150000</v>
      </c>
    </row>
    <row r="111" spans="1:7" x14ac:dyDescent="0.35">
      <c r="B111" s="2">
        <v>9</v>
      </c>
      <c r="C111" s="1" t="s">
        <v>37</v>
      </c>
      <c r="D111" s="3">
        <v>24000</v>
      </c>
    </row>
    <row r="112" spans="1:7" x14ac:dyDescent="0.35">
      <c r="B112" s="2">
        <v>10</v>
      </c>
      <c r="C112" s="1" t="s">
        <v>73</v>
      </c>
      <c r="D112" s="3">
        <v>298500</v>
      </c>
    </row>
    <row r="113" spans="2:4" x14ac:dyDescent="0.35">
      <c r="B113" s="2">
        <v>11</v>
      </c>
      <c r="C113" s="1" t="s">
        <v>72</v>
      </c>
      <c r="D113" s="3">
        <v>42250</v>
      </c>
    </row>
    <row r="114" spans="2:4" ht="15" thickBot="1" x14ac:dyDescent="0.4">
      <c r="B114" s="23"/>
      <c r="C114" s="24" t="s">
        <v>12</v>
      </c>
      <c r="D114" s="25">
        <v>1517500</v>
      </c>
    </row>
  </sheetData>
  <mergeCells count="4">
    <mergeCell ref="A2:G2"/>
    <mergeCell ref="A4:C4"/>
    <mergeCell ref="A32:C32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Zina Salwa</dc:creator>
  <cp:lastModifiedBy>Nafis Ahmad</cp:lastModifiedBy>
  <cp:lastPrinted>2024-12-02T04:14:34Z</cp:lastPrinted>
  <dcterms:created xsi:type="dcterms:W3CDTF">2024-05-25T06:03:09Z</dcterms:created>
  <dcterms:modified xsi:type="dcterms:W3CDTF">2025-04-28T18:51:12Z</dcterms:modified>
</cp:coreProperties>
</file>