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23136\Pictures\PPK\2020\SPD 2020\"/>
    </mc:Choice>
  </mc:AlternateContent>
  <xr:revisionPtr revIDLastSave="0" documentId="12_ncr:500000_{149E10A1-CD65-433B-8EC9-0E530EC1F79B}" xr6:coauthVersionLast="31" xr6:coauthVersionMax="31" xr10:uidLastSave="{00000000-0000-0000-0000-000000000000}"/>
  <bookViews>
    <workbookView xWindow="0" yWindow="0" windowWidth="20490" windowHeight="7245" xr2:uid="{050EFD5C-7537-45DB-81F3-21C5E9D27C85}"/>
  </bookViews>
  <sheets>
    <sheet name="Sheet1" sheetId="1" r:id="rId1"/>
  </sheets>
  <definedNames>
    <definedName name="_xlnm._FilterDatabase" localSheetId="0" hidden="1">Sheet1!$A$1:$AP$24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 s="1"/>
  <c r="U13" i="1"/>
  <c r="U14" i="1"/>
  <c r="U15" i="1"/>
  <c r="V15" i="1" s="1"/>
  <c r="W15" i="1" s="1"/>
  <c r="U24" i="1"/>
  <c r="U23" i="1"/>
  <c r="V23" i="1" s="1"/>
  <c r="W23" i="1" s="1"/>
  <c r="U22" i="1"/>
  <c r="U21" i="1"/>
  <c r="V21" i="1" s="1"/>
  <c r="W21" i="1" s="1"/>
  <c r="U20" i="1"/>
  <c r="U19" i="1"/>
  <c r="V19" i="1" s="1"/>
  <c r="W19" i="1" s="1"/>
  <c r="U18" i="1"/>
  <c r="U17" i="1"/>
  <c r="V17" i="1" s="1"/>
  <c r="W17" i="1" s="1"/>
  <c r="U16" i="1"/>
  <c r="V16" i="1" s="1"/>
  <c r="U11" i="1"/>
  <c r="V11" i="1" s="1"/>
  <c r="U10" i="1"/>
  <c r="U9" i="1"/>
  <c r="V9" i="1" s="1"/>
  <c r="W9" i="1" s="1"/>
  <c r="U8" i="1"/>
  <c r="U7" i="1"/>
  <c r="V7" i="1" s="1"/>
  <c r="W7" i="1" s="1"/>
  <c r="U5" i="1"/>
  <c r="V4" i="1"/>
  <c r="W4" i="1" s="1"/>
  <c r="U4" i="1"/>
  <c r="U3" i="1"/>
  <c r="U2" i="1"/>
  <c r="V2" i="1" s="1"/>
  <c r="W2" i="1" s="1"/>
  <c r="U6" i="1"/>
  <c r="V6" i="1" s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V14" i="1" l="1"/>
  <c r="W14" i="1" s="1"/>
  <c r="V18" i="1"/>
  <c r="W18" i="1" s="1"/>
  <c r="V13" i="1"/>
  <c r="W13" i="1" s="1"/>
  <c r="V22" i="1"/>
  <c r="W22" i="1" s="1"/>
  <c r="W11" i="1"/>
  <c r="W16" i="1"/>
  <c r="W24" i="1"/>
  <c r="W8" i="1"/>
  <c r="W20" i="1"/>
  <c r="W12" i="1"/>
  <c r="W3" i="1"/>
  <c r="V3" i="1"/>
  <c r="V8" i="1"/>
  <c r="V20" i="1"/>
  <c r="V24" i="1"/>
  <c r="V5" i="1"/>
  <c r="W5" i="1" s="1"/>
  <c r="V10" i="1"/>
  <c r="W10" i="1" s="1"/>
  <c r="W6" i="1"/>
</calcChain>
</file>

<file path=xl/sharedStrings.xml><?xml version="1.0" encoding="utf-8"?>
<sst xmlns="http://schemas.openxmlformats.org/spreadsheetml/2006/main" count="364" uniqueCount="143">
  <si>
    <t>NO</t>
  </si>
  <si>
    <t>NAMA</t>
  </si>
  <si>
    <t>NIP</t>
  </si>
  <si>
    <t>PANGKAT</t>
  </si>
  <si>
    <t>JABATAN</t>
  </si>
  <si>
    <t>TKT P.DNS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</si>
  <si>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</si>
  <si>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</si>
  <si>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</si>
  <si>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</si>
  <si>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</si>
  <si>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</si>
  <si>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</si>
  <si>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</si>
  <si>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</si>
  <si>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</si>
  <si>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Penata Tk.I/IIId</t>
  </si>
  <si>
    <t>C</t>
  </si>
  <si>
    <t>Angkutan Darat</t>
  </si>
  <si>
    <t>(satu) hari</t>
  </si>
  <si>
    <t>Pengatur Tk.I/IId</t>
  </si>
  <si>
    <t>Account Representative</t>
  </si>
  <si>
    <t>-</t>
  </si>
  <si>
    <t>PPNPN</t>
  </si>
  <si>
    <t>NOMOR SPD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</si>
  <si>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</si>
  <si>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</si>
  <si>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</si>
  <si>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</si>
  <si>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</si>
  <si>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</si>
  <si>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</si>
  <si>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</si>
  <si>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</si>
  <si>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</si>
  <si>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</si>
  <si>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</si>
  <si>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</si>
  <si>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</si>
  <si>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</si>
  <si>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</si>
  <si>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</si>
  <si>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</si>
  <si>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</si>
  <si>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</si>
  <si>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</si>
  <si>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</si>
  <si>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</si>
  <si>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</si>
  <si>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</si>
  <si>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Dony Lesmana</t>
  </si>
  <si>
    <t>NIP 19760706 200212 1 001</t>
  </si>
  <si>
    <t>Pemeriksa Pajak Muda</t>
  </si>
  <si>
    <t>08 Juli 2020</t>
  </si>
  <si>
    <t>Dalam rangka melakukan penyerahan SPHP Wajib Pajak</t>
  </si>
  <si>
    <t>Gorontalo</t>
  </si>
  <si>
    <t>09 Juli 2020</t>
  </si>
  <si>
    <t>10 Juli 2020</t>
  </si>
  <si>
    <t>(dua) hari</t>
  </si>
  <si>
    <t>ST-282</t>
  </si>
  <si>
    <t>Dicky Mahadia Cholil</t>
  </si>
  <si>
    <t>NIP 19920907 201411 1 004</t>
  </si>
  <si>
    <t>Pengatur/IIc</t>
  </si>
  <si>
    <t>Pemeriksa Pajak Pelaksana</t>
  </si>
  <si>
    <t>Rosyid Amirullah</t>
  </si>
  <si>
    <t>NIP 19911103 201411 1 003</t>
  </si>
  <si>
    <t>Pengatur/Iic</t>
  </si>
  <si>
    <t>Johan Ruth Prapaska</t>
  </si>
  <si>
    <t>NIP 19900412 201502 1 003</t>
  </si>
  <si>
    <t>Penata Muda Tk.I/IIIb</t>
  </si>
  <si>
    <t>Pemeriksa Pajak Pertama</t>
  </si>
  <si>
    <t>Dalam rangka melakukan kunjungan dalam rangka pemeriksaan</t>
  </si>
  <si>
    <t>ST-283</t>
  </si>
  <si>
    <t>Dian Adi Nugraha</t>
  </si>
  <si>
    <t>NIP 19920614 201411 1 007</t>
  </si>
  <si>
    <t>Dalam rangka melaksanakan pengamatan dalam rangka penggalian potensi</t>
  </si>
  <si>
    <t>ST-285</t>
  </si>
  <si>
    <t>Abiyoga Indra Permana</t>
  </si>
  <si>
    <t>NIP 19930905 201310 1 001</t>
  </si>
  <si>
    <t>Pengatur Muda Tk.I/IIb</t>
  </si>
  <si>
    <t>Pelaksana</t>
  </si>
  <si>
    <t>Ulfami Aisyah</t>
  </si>
  <si>
    <t>NIP 19690531 198912 2 001</t>
  </si>
  <si>
    <t>Pembina/IVa</t>
  </si>
  <si>
    <t>Kepala Seksi Pemeriksaan</t>
  </si>
  <si>
    <t>14 Juli 2020</t>
  </si>
  <si>
    <t>Dalam rangka kunjungan dalam rangka pemeriksaan tujuan lain</t>
  </si>
  <si>
    <t>15 Juli 2020</t>
  </si>
  <si>
    <t>16 Juli 2020</t>
  </si>
  <si>
    <t>ST-286</t>
  </si>
  <si>
    <t>13 Juli 2020</t>
  </si>
  <si>
    <t>Arkian Nanda Baktiar</t>
  </si>
  <si>
    <t>NIP 19980331 201801 1 005</t>
  </si>
  <si>
    <t>Pengatur Muda/IIa</t>
  </si>
  <si>
    <t>Yayat</t>
  </si>
  <si>
    <t>NIP 19630904 198203 1 006</t>
  </si>
  <si>
    <t>Penata Muda/IIIa</t>
  </si>
  <si>
    <t>Penilai PBB Pelaksana Lanjutan</t>
  </si>
  <si>
    <t>Dalam rangka penilaian properti tanah dan/atau bangunan dan pencarian data pasar</t>
  </si>
  <si>
    <t>17 Juli 2020</t>
  </si>
  <si>
    <t>(tiga) hari</t>
  </si>
  <si>
    <t>ST-294</t>
  </si>
  <si>
    <t>Nurul Hidayati</t>
  </si>
  <si>
    <t>NIP 19950629 201612 2 002</t>
  </si>
  <si>
    <t>Penilai PBB Pelaksana</t>
  </si>
  <si>
    <t>Very Tolinggilo</t>
  </si>
  <si>
    <t>Ahmad Sinai</t>
  </si>
  <si>
    <t>NIP  19731015 199301 1 000</t>
  </si>
  <si>
    <t>Kepala KP2KP Marissa</t>
  </si>
  <si>
    <t>Dalam rangka mengantar bekas perpajakan dan BMN</t>
  </si>
  <si>
    <t>18 Juli 2020</t>
  </si>
  <si>
    <t>ST-289</t>
  </si>
  <si>
    <t>Marten Asep Nugroho</t>
  </si>
  <si>
    <t>NIP  19950401 201801 1 002</t>
  </si>
  <si>
    <t>Pelaksana KP2KP Marissa</t>
  </si>
  <si>
    <t>Bagus Sulistyo Budhi</t>
  </si>
  <si>
    <t>NIP  19951220 201612 1 002</t>
  </si>
  <si>
    <t>Taruna Eka Pacsi</t>
  </si>
  <si>
    <t>NIP  19971005 201801 1 004</t>
  </si>
  <si>
    <t>Maryam Djafar Mootalu</t>
  </si>
  <si>
    <t xml:space="preserve">NIP 19680408 19940 3 2001 </t>
  </si>
  <si>
    <t>Pelaksana KP2KP Limboto</t>
  </si>
  <si>
    <t>Dalam rangka menyelesaikan pekerjaan dan administrasi pada unit sebelumnya</t>
  </si>
  <si>
    <t>ST-290</t>
  </si>
  <si>
    <t>Bayu Anggala Putra</t>
  </si>
  <si>
    <t>NIP  19960328 201801 1 002</t>
  </si>
  <si>
    <t>Pelaksana KP2KP Tilamuta</t>
  </si>
  <si>
    <t>ST-291</t>
  </si>
  <si>
    <t>Mahardian Tamma</t>
  </si>
  <si>
    <t>NIP 19990417 201912 1 003</t>
  </si>
  <si>
    <t>ST-292</t>
  </si>
  <si>
    <t>Hendar Muhamad Sidiq Akbar</t>
  </si>
  <si>
    <t>NIP 19970816 201912 1 002</t>
  </si>
  <si>
    <t>Rahaju Islamiati Jassin</t>
  </si>
  <si>
    <t>NIP 20000531 201912 2 006</t>
  </si>
  <si>
    <t>Penata Muda/IIa</t>
  </si>
  <si>
    <t>Fahmi Ardian</t>
  </si>
  <si>
    <t>NIP 20000717 201912 1 001</t>
  </si>
  <si>
    <t>Rajasa Narottama</t>
  </si>
  <si>
    <t>NIP 19990807 201912 1 002</t>
  </si>
  <si>
    <t>Jose Andre Saragih</t>
  </si>
  <si>
    <t>NIP 19990430 201912 1 002</t>
  </si>
  <si>
    <t>NIP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</si>
</sst>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41" fontId="3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0" xfId="0" applyAlignment="1"/>
    <xf numFmtId="0" fontId="1" fillId="2" borderId="1" xfId="1" applyFont="1" applyFill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horizontal="center" vertical="center"/>
    </xf>
    <xf numFmtId="41" fontId="1" fillId="4" borderId="1" xfId="3" applyFont="1" applyFill="1" applyBorder="1" applyAlignment="1">
      <alignment horizontal="center" vertical="center"/>
    </xf>
    <xf numFmtId="41" fontId="1" fillId="5" borderId="1" xfId="3" applyFont="1" applyFill="1" applyBorder="1" applyAlignment="1">
      <alignment horizontal="center" vertical="center"/>
    </xf>
    <xf numFmtId="41" fontId="1" fillId="6" borderId="1" xfId="3" applyFont="1" applyFill="1" applyBorder="1" applyAlignment="1">
      <alignment horizontal="center" vertical="center"/>
    </xf>
    <xf numFmtId="41" fontId="1" fillId="7" borderId="1" xfId="3" applyFont="1" applyFill="1" applyBorder="1" applyAlignment="1">
      <alignment horizontal="center" vertical="center"/>
    </xf>
    <xf numFmtId="41" fontId="1" fillId="8" borderId="1" xfId="3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41" fontId="6" fillId="9" borderId="1" xfId="3" applyFont="1" applyFill="1" applyBorder="1" applyAlignment="1">
      <alignment horizontal="center" vertical="center"/>
    </xf>
    <xf numFmtId="41" fontId="1" fillId="10" borderId="1" xfId="3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</cellXfs>
  <cellStyles count="5">
    <cellStyle name="Comma [0] 2" xfId="3" xr:uid="{00000000-0005-0000-0000-000032000000}"/>
    <cellStyle name="Normal" xfId="0" builtinId="0"/>
    <cellStyle name="Normal 2" xfId="1" xr:uid="{9144C0EF-5542-491A-84DD-AD3C573BC09A}"/>
    <cellStyle name="Normal 3" xfId="4" xr:uid="{00000000-0005-0000-0000-000030000000}"/>
    <cellStyle name="Normal 4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EE64-4B3C-48F3-BE64-297D175718D2}">
  <dimension ref="A1:AP24"/>
  <sheetViews>
    <sheetView tabSelected="1" workbookViewId="0">
      <selection activeCell="N1" sqref="N1:N1048576"/>
    </sheetView>
  </sheetViews>
  <sheetFormatPr defaultRowHeight="15" x14ac:dyDescent="0.25"/>
  <cols>
    <col min="1" max="1" width="4" style="1" bestFit="1" customWidth="1"/>
    <col min="2" max="6" width="9.140625" style="1"/>
    <col min="7" max="7" width="28.42578125" style="1" bestFit="1" customWidth="1"/>
    <col min="8" max="18" width="9.140625" style="1"/>
    <col min="19" max="19" width="10" style="1" bestFit="1" customWidth="1"/>
    <col min="20" max="16384" width="9.140625" style="1"/>
  </cols>
  <sheetData>
    <row r="1" spans="1:4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24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6" t="s">
        <v>13</v>
      </c>
      <c r="P1" s="2" t="s">
        <v>14</v>
      </c>
      <c r="Q1" s="2" t="s">
        <v>15</v>
      </c>
      <c r="R1" s="2" t="s">
        <v>25</v>
      </c>
      <c r="S1" s="7" t="s">
        <v>26</v>
      </c>
      <c r="T1" s="8" t="s">
        <v>27</v>
      </c>
      <c r="U1" s="9" t="s">
        <v>28</v>
      </c>
      <c r="V1" s="10" t="s">
        <v>29</v>
      </c>
      <c r="W1" s="11" t="s">
        <v>30</v>
      </c>
      <c r="X1" s="9" t="s">
        <v>31</v>
      </c>
      <c r="Y1" s="7" t="s">
        <v>32</v>
      </c>
      <c r="Z1" s="12" t="s">
        <v>33</v>
      </c>
      <c r="AA1" s="12" t="s">
        <v>34</v>
      </c>
      <c r="AB1" s="12" t="s">
        <v>35</v>
      </c>
      <c r="AC1" s="12" t="s">
        <v>36</v>
      </c>
      <c r="AD1" s="8" t="s">
        <v>37</v>
      </c>
      <c r="AE1" s="11" t="s">
        <v>38</v>
      </c>
      <c r="AF1" s="9" t="s">
        <v>39</v>
      </c>
      <c r="AG1" s="13" t="s">
        <v>40</v>
      </c>
      <c r="AH1" s="14" t="s">
        <v>41</v>
      </c>
      <c r="AI1" s="14" t="s">
        <v>42</v>
      </c>
      <c r="AJ1" s="13" t="s">
        <v>43</v>
      </c>
      <c r="AK1" s="13" t="s">
        <v>44</v>
      </c>
      <c r="AL1" s="15" t="s">
        <v>45</v>
      </c>
      <c r="AM1" s="15" t="s">
        <v>46</v>
      </c>
      <c r="AN1" s="16" t="s">
        <v>47</v>
      </c>
      <c r="AO1" s="17" t="s">
        <v>48</v>
      </c>
      <c r="AP1" s="17" t="s">
        <v>49</v>
      </c>
    </row>
    <row r="2" spans="1:42" x14ac:dyDescent="0.25">
      <c r="A2" s="1">
        <v>1</v>
      </c>
      <c r="B2" s="4" t="s">
        <v>50</v>
      </c>
      <c r="C2" s="4" t="s">
        <v>51</v>
      </c>
      <c r="D2" s="4" t="s">
        <v>16</v>
      </c>
      <c r="E2" s="4" t="s">
        <v>52</v>
      </c>
      <c r="F2" s="19" t="s">
        <v>17</v>
      </c>
      <c r="G2" s="18" t="str">
        <f t="shared" ref="G2:G24" si="0">"SPD-00"&amp;A2&amp;"/WPJ.16/KP.02/2020"</f>
        <v>SPD-001/WPJ.16/KP.02/2020</v>
      </c>
      <c r="H2" s="20" t="s">
        <v>53</v>
      </c>
      <c r="I2" s="21" t="s">
        <v>54</v>
      </c>
      <c r="J2" s="19" t="s">
        <v>18</v>
      </c>
      <c r="K2" s="19" t="s">
        <v>55</v>
      </c>
      <c r="L2" s="20" t="s">
        <v>56</v>
      </c>
      <c r="M2" s="19">
        <v>361</v>
      </c>
      <c r="N2" s="20" t="s">
        <v>57</v>
      </c>
      <c r="O2" s="19">
        <v>2</v>
      </c>
      <c r="P2" s="19" t="s">
        <v>58</v>
      </c>
      <c r="Q2" s="19" t="s">
        <v>59</v>
      </c>
      <c r="R2" s="20" t="s">
        <v>53</v>
      </c>
      <c r="S2" s="1">
        <v>370000</v>
      </c>
      <c r="U2" s="1">
        <f t="shared" ref="U2:U5" si="1">O2*S2+T2</f>
        <v>740000</v>
      </c>
      <c r="V2" s="1">
        <f t="shared" ref="V2:V5" si="2">U2*20%</f>
        <v>148000</v>
      </c>
      <c r="W2" s="1">
        <f t="shared" ref="W2:W5" si="3">U2-V2</f>
        <v>592000</v>
      </c>
      <c r="AG2" s="1">
        <v>592000</v>
      </c>
      <c r="AJ2" s="1">
        <v>592000</v>
      </c>
    </row>
    <row r="3" spans="1:42" x14ac:dyDescent="0.25">
      <c r="A3" s="1">
        <v>2</v>
      </c>
      <c r="B3" s="4" t="s">
        <v>60</v>
      </c>
      <c r="C3" s="4" t="s">
        <v>61</v>
      </c>
      <c r="D3" s="4" t="s">
        <v>62</v>
      </c>
      <c r="E3" s="4" t="s">
        <v>63</v>
      </c>
      <c r="F3" s="19" t="s">
        <v>17</v>
      </c>
      <c r="G3" s="18" t="str">
        <f t="shared" si="0"/>
        <v>SPD-002/WPJ.16/KP.02/2020</v>
      </c>
      <c r="H3" s="20" t="s">
        <v>53</v>
      </c>
      <c r="I3" s="21" t="s">
        <v>54</v>
      </c>
      <c r="J3" s="19" t="s">
        <v>18</v>
      </c>
      <c r="K3" s="19" t="s">
        <v>55</v>
      </c>
      <c r="L3" s="20" t="s">
        <v>56</v>
      </c>
      <c r="M3" s="19">
        <v>361</v>
      </c>
      <c r="N3" s="20" t="s">
        <v>57</v>
      </c>
      <c r="O3" s="19">
        <v>2</v>
      </c>
      <c r="P3" s="19" t="s">
        <v>58</v>
      </c>
      <c r="Q3" s="19" t="s">
        <v>59</v>
      </c>
      <c r="R3" s="20" t="s">
        <v>53</v>
      </c>
      <c r="S3" s="1">
        <v>370000</v>
      </c>
      <c r="U3" s="1">
        <f t="shared" si="1"/>
        <v>740000</v>
      </c>
      <c r="V3" s="1">
        <f t="shared" si="2"/>
        <v>148000</v>
      </c>
      <c r="W3" s="1">
        <f t="shared" si="3"/>
        <v>592000</v>
      </c>
      <c r="AG3" s="1">
        <v>592000</v>
      </c>
      <c r="AJ3" s="1">
        <v>592000</v>
      </c>
    </row>
    <row r="4" spans="1:42" x14ac:dyDescent="0.25">
      <c r="A4" s="1">
        <v>3</v>
      </c>
      <c r="B4" s="4" t="s">
        <v>64</v>
      </c>
      <c r="C4" s="4" t="s">
        <v>65</v>
      </c>
      <c r="D4" s="4" t="s">
        <v>66</v>
      </c>
      <c r="E4" s="4" t="s">
        <v>63</v>
      </c>
      <c r="F4" s="19" t="s">
        <v>17</v>
      </c>
      <c r="G4" s="18" t="str">
        <f t="shared" si="0"/>
        <v>SPD-003/WPJ.16/KP.02/2020</v>
      </c>
      <c r="H4" s="20" t="s">
        <v>53</v>
      </c>
      <c r="I4" s="21" t="s">
        <v>54</v>
      </c>
      <c r="J4" s="19" t="s">
        <v>18</v>
      </c>
      <c r="K4" s="19" t="s">
        <v>55</v>
      </c>
      <c r="L4" s="20" t="s">
        <v>56</v>
      </c>
      <c r="M4" s="19">
        <v>361</v>
      </c>
      <c r="N4" s="20" t="s">
        <v>57</v>
      </c>
      <c r="O4" s="19">
        <v>2</v>
      </c>
      <c r="P4" s="19" t="s">
        <v>58</v>
      </c>
      <c r="Q4" s="19" t="s">
        <v>59</v>
      </c>
      <c r="R4" s="20" t="s">
        <v>53</v>
      </c>
      <c r="S4" s="1">
        <v>370000</v>
      </c>
      <c r="U4" s="1">
        <f t="shared" si="1"/>
        <v>740000</v>
      </c>
      <c r="V4" s="1">
        <f t="shared" si="2"/>
        <v>148000</v>
      </c>
      <c r="W4" s="1">
        <f t="shared" si="3"/>
        <v>592000</v>
      </c>
      <c r="AG4" s="1">
        <v>592000</v>
      </c>
      <c r="AJ4" s="1">
        <v>592000</v>
      </c>
    </row>
    <row r="5" spans="1:42" x14ac:dyDescent="0.25">
      <c r="A5" s="1">
        <v>4</v>
      </c>
      <c r="B5" s="22" t="s">
        <v>67</v>
      </c>
      <c r="C5" s="23" t="s">
        <v>68</v>
      </c>
      <c r="D5" s="19" t="s">
        <v>69</v>
      </c>
      <c r="E5" s="19" t="s">
        <v>70</v>
      </c>
      <c r="F5" s="19" t="s">
        <v>17</v>
      </c>
      <c r="G5" s="18" t="str">
        <f t="shared" si="0"/>
        <v>SPD-004/WPJ.16/KP.02/2020</v>
      </c>
      <c r="H5" s="20" t="s">
        <v>56</v>
      </c>
      <c r="I5" s="21" t="s">
        <v>71</v>
      </c>
      <c r="J5" s="19" t="s">
        <v>18</v>
      </c>
      <c r="K5" s="19" t="s">
        <v>55</v>
      </c>
      <c r="L5" s="20" t="s">
        <v>56</v>
      </c>
      <c r="M5" s="19">
        <v>361</v>
      </c>
      <c r="N5" s="20" t="s">
        <v>57</v>
      </c>
      <c r="O5" s="19">
        <v>2</v>
      </c>
      <c r="P5" s="19" t="s">
        <v>58</v>
      </c>
      <c r="Q5" s="19" t="s">
        <v>72</v>
      </c>
      <c r="R5" s="20" t="s">
        <v>56</v>
      </c>
      <c r="S5" s="1">
        <v>370000</v>
      </c>
      <c r="U5" s="1">
        <f t="shared" si="1"/>
        <v>740000</v>
      </c>
      <c r="V5" s="1">
        <f t="shared" si="2"/>
        <v>148000</v>
      </c>
      <c r="W5" s="1">
        <f t="shared" si="3"/>
        <v>592000</v>
      </c>
      <c r="AG5" s="1">
        <v>592000</v>
      </c>
      <c r="AJ5" s="1">
        <v>592000</v>
      </c>
    </row>
    <row r="6" spans="1:42" x14ac:dyDescent="0.25">
      <c r="A6" s="1">
        <v>5</v>
      </c>
      <c r="B6" s="4" t="s">
        <v>73</v>
      </c>
      <c r="C6" s="4" t="s">
        <v>74</v>
      </c>
      <c r="D6" s="4" t="s">
        <v>20</v>
      </c>
      <c r="E6" s="4" t="s">
        <v>21</v>
      </c>
      <c r="F6" s="19" t="s">
        <v>17</v>
      </c>
      <c r="G6" s="18" t="str">
        <f t="shared" si="0"/>
        <v>SPD-005/WPJ.16/KP.02/2020</v>
      </c>
      <c r="H6" s="20" t="s">
        <v>57</v>
      </c>
      <c r="I6" s="21" t="s">
        <v>75</v>
      </c>
      <c r="J6" s="19" t="s">
        <v>18</v>
      </c>
      <c r="K6" s="19" t="s">
        <v>55</v>
      </c>
      <c r="L6" s="20" t="s">
        <v>57</v>
      </c>
      <c r="M6" s="19">
        <v>88</v>
      </c>
      <c r="N6" s="20" t="s">
        <v>57</v>
      </c>
      <c r="O6" s="19">
        <v>1</v>
      </c>
      <c r="P6" s="19" t="s">
        <v>19</v>
      </c>
      <c r="Q6" s="19" t="s">
        <v>76</v>
      </c>
      <c r="R6" s="20" t="s">
        <v>57</v>
      </c>
      <c r="S6" s="1">
        <v>200000</v>
      </c>
      <c r="U6" s="1">
        <f>O6*S6+T6</f>
        <v>200000</v>
      </c>
      <c r="V6" s="1">
        <f>U6*20%</f>
        <v>40000</v>
      </c>
      <c r="W6" s="1">
        <f>U6-V6</f>
        <v>160000</v>
      </c>
      <c r="AG6" s="1">
        <v>160000</v>
      </c>
      <c r="AJ6" s="1">
        <v>160000</v>
      </c>
    </row>
    <row r="7" spans="1:42" x14ac:dyDescent="0.25">
      <c r="A7" s="1">
        <v>6</v>
      </c>
      <c r="B7" s="21" t="s">
        <v>77</v>
      </c>
      <c r="C7" s="23" t="s">
        <v>78</v>
      </c>
      <c r="D7" s="19" t="s">
        <v>79</v>
      </c>
      <c r="E7" s="19" t="s">
        <v>80</v>
      </c>
      <c r="F7" s="19" t="s">
        <v>17</v>
      </c>
      <c r="G7" s="18" t="str">
        <f t="shared" si="0"/>
        <v>SPD-006/WPJ.16/KP.02/2020</v>
      </c>
      <c r="H7" s="20" t="s">
        <v>57</v>
      </c>
      <c r="I7" s="21" t="s">
        <v>75</v>
      </c>
      <c r="J7" s="19" t="s">
        <v>18</v>
      </c>
      <c r="K7" s="19" t="s">
        <v>55</v>
      </c>
      <c r="L7" s="20" t="s">
        <v>57</v>
      </c>
      <c r="M7" s="19">
        <v>88</v>
      </c>
      <c r="N7" s="20" t="s">
        <v>57</v>
      </c>
      <c r="O7" s="19">
        <v>1</v>
      </c>
      <c r="P7" s="19" t="s">
        <v>19</v>
      </c>
      <c r="Q7" s="19" t="s">
        <v>76</v>
      </c>
      <c r="R7" s="20" t="s">
        <v>57</v>
      </c>
      <c r="S7" s="1">
        <v>200000</v>
      </c>
      <c r="U7" s="1">
        <f t="shared" ref="U7:U24" si="4">O7*S7+T7</f>
        <v>200000</v>
      </c>
      <c r="V7" s="1">
        <f t="shared" ref="V7:V24" si="5">U7*20%</f>
        <v>40000</v>
      </c>
      <c r="W7" s="1">
        <f t="shared" ref="W7:W24" si="6">U7-V7</f>
        <v>160000</v>
      </c>
      <c r="AG7" s="1">
        <v>160000</v>
      </c>
      <c r="AJ7" s="1">
        <v>160000</v>
      </c>
    </row>
    <row r="8" spans="1:42" x14ac:dyDescent="0.25">
      <c r="A8" s="1">
        <v>7</v>
      </c>
      <c r="B8" s="3" t="s">
        <v>81</v>
      </c>
      <c r="C8" s="4" t="s">
        <v>82</v>
      </c>
      <c r="D8" s="4" t="s">
        <v>83</v>
      </c>
      <c r="E8" s="4" t="s">
        <v>84</v>
      </c>
      <c r="F8" s="19" t="s">
        <v>17</v>
      </c>
      <c r="G8" s="18" t="str">
        <f t="shared" si="0"/>
        <v>SPD-007/WPJ.16/KP.02/2020</v>
      </c>
      <c r="H8" s="20" t="s">
        <v>85</v>
      </c>
      <c r="I8" s="21" t="s">
        <v>86</v>
      </c>
      <c r="J8" s="19" t="s">
        <v>18</v>
      </c>
      <c r="K8" s="19" t="s">
        <v>55</v>
      </c>
      <c r="L8" s="20" t="s">
        <v>87</v>
      </c>
      <c r="M8" s="19">
        <v>361</v>
      </c>
      <c r="N8" s="20" t="s">
        <v>88</v>
      </c>
      <c r="O8" s="19">
        <v>2</v>
      </c>
      <c r="P8" s="19" t="s">
        <v>58</v>
      </c>
      <c r="Q8" s="19" t="s">
        <v>89</v>
      </c>
      <c r="R8" s="20" t="s">
        <v>90</v>
      </c>
      <c r="S8" s="1">
        <v>370000</v>
      </c>
      <c r="U8" s="1">
        <f t="shared" si="4"/>
        <v>740000</v>
      </c>
      <c r="V8" s="1">
        <f t="shared" si="5"/>
        <v>148000</v>
      </c>
      <c r="W8" s="1">
        <f t="shared" si="6"/>
        <v>592000</v>
      </c>
      <c r="AG8" s="1">
        <v>592000</v>
      </c>
      <c r="AJ8" s="1">
        <v>592000</v>
      </c>
    </row>
    <row r="9" spans="1:42" x14ac:dyDescent="0.25">
      <c r="A9" s="1">
        <v>8</v>
      </c>
      <c r="B9" s="4" t="s">
        <v>91</v>
      </c>
      <c r="C9" s="4" t="s">
        <v>92</v>
      </c>
      <c r="D9" s="4" t="s">
        <v>93</v>
      </c>
      <c r="E9" s="4" t="s">
        <v>80</v>
      </c>
      <c r="F9" s="19" t="s">
        <v>17</v>
      </c>
      <c r="G9" s="18" t="str">
        <f t="shared" si="0"/>
        <v>SPD-008/WPJ.16/KP.02/2020</v>
      </c>
      <c r="H9" s="20" t="s">
        <v>85</v>
      </c>
      <c r="I9" s="21" t="s">
        <v>86</v>
      </c>
      <c r="J9" s="19" t="s">
        <v>18</v>
      </c>
      <c r="K9" s="19" t="s">
        <v>55</v>
      </c>
      <c r="L9" s="20" t="s">
        <v>87</v>
      </c>
      <c r="M9" s="19">
        <v>361</v>
      </c>
      <c r="N9" s="20" t="s">
        <v>88</v>
      </c>
      <c r="O9" s="19">
        <v>2</v>
      </c>
      <c r="P9" s="19" t="s">
        <v>58</v>
      </c>
      <c r="Q9" s="19" t="s">
        <v>89</v>
      </c>
      <c r="R9" s="20" t="s">
        <v>90</v>
      </c>
      <c r="S9" s="1">
        <v>370000</v>
      </c>
      <c r="U9" s="1">
        <f t="shared" si="4"/>
        <v>740000</v>
      </c>
      <c r="V9" s="1">
        <f t="shared" si="5"/>
        <v>148000</v>
      </c>
      <c r="W9" s="1">
        <f t="shared" si="6"/>
        <v>592000</v>
      </c>
      <c r="AG9" s="1">
        <v>592000</v>
      </c>
      <c r="AJ9" s="1">
        <v>592000</v>
      </c>
    </row>
    <row r="10" spans="1:42" x14ac:dyDescent="0.25">
      <c r="A10" s="1">
        <v>9</v>
      </c>
      <c r="B10" s="4" t="s">
        <v>94</v>
      </c>
      <c r="C10" s="4" t="s">
        <v>95</v>
      </c>
      <c r="D10" s="4" t="s">
        <v>96</v>
      </c>
      <c r="E10" s="4" t="s">
        <v>97</v>
      </c>
      <c r="F10" s="19" t="s">
        <v>17</v>
      </c>
      <c r="G10" s="18" t="str">
        <f t="shared" si="0"/>
        <v>SPD-009/WPJ.16/KP.02/2020</v>
      </c>
      <c r="H10" s="20" t="s">
        <v>87</v>
      </c>
      <c r="I10" s="21" t="s">
        <v>98</v>
      </c>
      <c r="J10" s="19" t="s">
        <v>18</v>
      </c>
      <c r="K10" s="19" t="s">
        <v>55</v>
      </c>
      <c r="L10" s="20" t="s">
        <v>87</v>
      </c>
      <c r="M10" s="19">
        <v>129</v>
      </c>
      <c r="N10" s="20" t="s">
        <v>99</v>
      </c>
      <c r="O10" s="19">
        <v>3</v>
      </c>
      <c r="P10" s="19" t="s">
        <v>100</v>
      </c>
      <c r="Q10" s="19" t="s">
        <v>101</v>
      </c>
      <c r="R10" s="20" t="s">
        <v>87</v>
      </c>
      <c r="S10" s="1">
        <v>200000</v>
      </c>
      <c r="U10" s="1">
        <f t="shared" si="4"/>
        <v>600000</v>
      </c>
      <c r="V10" s="1">
        <f t="shared" si="5"/>
        <v>120000</v>
      </c>
      <c r="W10" s="1">
        <f t="shared" si="6"/>
        <v>480000</v>
      </c>
      <c r="AG10" s="1">
        <v>480000</v>
      </c>
      <c r="AJ10" s="1">
        <v>480000</v>
      </c>
    </row>
    <row r="11" spans="1:42" x14ac:dyDescent="0.25">
      <c r="A11" s="1">
        <v>10</v>
      </c>
      <c r="B11" s="4" t="s">
        <v>102</v>
      </c>
      <c r="C11" s="4" t="s">
        <v>103</v>
      </c>
      <c r="D11" s="4" t="s">
        <v>62</v>
      </c>
      <c r="E11" s="4" t="s">
        <v>104</v>
      </c>
      <c r="F11" s="19" t="s">
        <v>17</v>
      </c>
      <c r="G11" s="18" t="str">
        <f t="shared" si="0"/>
        <v>SPD-0010/WPJ.16/KP.02/2020</v>
      </c>
      <c r="H11" s="20" t="s">
        <v>87</v>
      </c>
      <c r="I11" s="21" t="s">
        <v>98</v>
      </c>
      <c r="J11" s="19" t="s">
        <v>18</v>
      </c>
      <c r="K11" s="19" t="s">
        <v>55</v>
      </c>
      <c r="L11" s="20" t="s">
        <v>87</v>
      </c>
      <c r="M11" s="19">
        <v>129</v>
      </c>
      <c r="N11" s="20" t="s">
        <v>99</v>
      </c>
      <c r="O11" s="19">
        <v>3</v>
      </c>
      <c r="P11" s="19" t="s">
        <v>100</v>
      </c>
      <c r="Q11" s="19" t="s">
        <v>101</v>
      </c>
      <c r="R11" s="20" t="s">
        <v>87</v>
      </c>
      <c r="S11" s="1">
        <v>200000</v>
      </c>
      <c r="U11" s="1">
        <f t="shared" si="4"/>
        <v>600000</v>
      </c>
      <c r="V11" s="1">
        <f t="shared" si="5"/>
        <v>120000</v>
      </c>
      <c r="W11" s="1">
        <f t="shared" si="6"/>
        <v>480000</v>
      </c>
      <c r="AG11" s="1">
        <v>480000</v>
      </c>
      <c r="AJ11" s="1">
        <v>480000</v>
      </c>
    </row>
    <row r="12" spans="1:42" x14ac:dyDescent="0.25">
      <c r="A12" s="1">
        <v>11</v>
      </c>
      <c r="B12" s="21" t="s">
        <v>105</v>
      </c>
      <c r="C12" s="23" t="s">
        <v>142</v>
      </c>
      <c r="D12" s="19" t="s">
        <v>22</v>
      </c>
      <c r="E12" s="19" t="s">
        <v>23</v>
      </c>
      <c r="F12" s="19" t="s">
        <v>17</v>
      </c>
      <c r="G12" s="18" t="str">
        <f t="shared" si="0"/>
        <v>SPD-0011/WPJ.16/KP.02/2020</v>
      </c>
      <c r="H12" s="20" t="s">
        <v>87</v>
      </c>
      <c r="I12" s="21" t="s">
        <v>98</v>
      </c>
      <c r="J12" s="19" t="s">
        <v>18</v>
      </c>
      <c r="K12" s="19" t="s">
        <v>55</v>
      </c>
      <c r="L12" s="20" t="s">
        <v>87</v>
      </c>
      <c r="M12" s="19">
        <v>129</v>
      </c>
      <c r="N12" s="20" t="s">
        <v>99</v>
      </c>
      <c r="O12" s="19">
        <v>3</v>
      </c>
      <c r="P12" s="19" t="s">
        <v>100</v>
      </c>
      <c r="Q12" s="19" t="s">
        <v>101</v>
      </c>
      <c r="R12" s="20" t="s">
        <v>87</v>
      </c>
      <c r="S12" s="1">
        <v>150000</v>
      </c>
      <c r="U12" s="1">
        <f t="shared" si="4"/>
        <v>450000</v>
      </c>
      <c r="V12" s="1">
        <f t="shared" si="5"/>
        <v>90000</v>
      </c>
      <c r="W12" s="1">
        <f t="shared" si="6"/>
        <v>360000</v>
      </c>
      <c r="AG12" s="1">
        <v>360000</v>
      </c>
      <c r="AJ12" s="1">
        <v>360000</v>
      </c>
    </row>
    <row r="13" spans="1:42" x14ac:dyDescent="0.25">
      <c r="A13" s="1">
        <v>12</v>
      </c>
      <c r="B13" s="21" t="s">
        <v>106</v>
      </c>
      <c r="C13" s="23" t="s">
        <v>107</v>
      </c>
      <c r="D13" s="19" t="s">
        <v>16</v>
      </c>
      <c r="E13" s="19" t="s">
        <v>108</v>
      </c>
      <c r="F13" s="19" t="s">
        <v>17</v>
      </c>
      <c r="G13" s="18" t="str">
        <f t="shared" si="0"/>
        <v>SPD-0012/WPJ.16/KP.02/2020</v>
      </c>
      <c r="H13" s="20" t="s">
        <v>87</v>
      </c>
      <c r="I13" s="21" t="s">
        <v>109</v>
      </c>
      <c r="J13" s="19" t="s">
        <v>18</v>
      </c>
      <c r="K13" s="19" t="s">
        <v>55</v>
      </c>
      <c r="L13" s="20" t="s">
        <v>99</v>
      </c>
      <c r="M13" s="19">
        <v>130</v>
      </c>
      <c r="N13" s="20" t="s">
        <v>110</v>
      </c>
      <c r="O13" s="19">
        <v>2</v>
      </c>
      <c r="P13" s="19" t="s">
        <v>58</v>
      </c>
      <c r="Q13" s="19" t="s">
        <v>111</v>
      </c>
      <c r="R13" s="20" t="s">
        <v>87</v>
      </c>
      <c r="S13" s="1">
        <v>370000</v>
      </c>
      <c r="U13" s="1">
        <f t="shared" si="4"/>
        <v>740000</v>
      </c>
      <c r="V13" s="1">
        <f t="shared" si="5"/>
        <v>148000</v>
      </c>
      <c r="W13" s="1">
        <f t="shared" si="6"/>
        <v>592000</v>
      </c>
      <c r="AG13" s="1">
        <v>592000</v>
      </c>
      <c r="AJ13" s="1">
        <v>592000</v>
      </c>
    </row>
    <row r="14" spans="1:42" x14ac:dyDescent="0.25">
      <c r="A14" s="1">
        <v>13</v>
      </c>
      <c r="B14" s="21" t="s">
        <v>112</v>
      </c>
      <c r="C14" s="23" t="s">
        <v>113</v>
      </c>
      <c r="D14" s="19" t="s">
        <v>62</v>
      </c>
      <c r="E14" s="19" t="s">
        <v>114</v>
      </c>
      <c r="F14" s="19" t="s">
        <v>17</v>
      </c>
      <c r="G14" s="18" t="str">
        <f t="shared" si="0"/>
        <v>SPD-0013/WPJ.16/KP.02/2020</v>
      </c>
      <c r="H14" s="20" t="s">
        <v>87</v>
      </c>
      <c r="I14" s="21" t="s">
        <v>109</v>
      </c>
      <c r="J14" s="19" t="s">
        <v>18</v>
      </c>
      <c r="K14" s="19" t="s">
        <v>55</v>
      </c>
      <c r="L14" s="20" t="s">
        <v>99</v>
      </c>
      <c r="M14" s="19">
        <v>130</v>
      </c>
      <c r="N14" s="20" t="s">
        <v>110</v>
      </c>
      <c r="O14" s="19">
        <v>2</v>
      </c>
      <c r="P14" s="19" t="s">
        <v>58</v>
      </c>
      <c r="Q14" s="19" t="s">
        <v>111</v>
      </c>
      <c r="R14" s="20" t="s">
        <v>87</v>
      </c>
      <c r="S14" s="1">
        <v>370000</v>
      </c>
      <c r="U14" s="1">
        <f t="shared" si="4"/>
        <v>740000</v>
      </c>
      <c r="V14" s="1">
        <f t="shared" si="5"/>
        <v>148000</v>
      </c>
      <c r="W14" s="1">
        <f t="shared" si="6"/>
        <v>592000</v>
      </c>
      <c r="AG14" s="1">
        <v>592000</v>
      </c>
      <c r="AJ14" s="1">
        <v>592000</v>
      </c>
    </row>
    <row r="15" spans="1:42" x14ac:dyDescent="0.25">
      <c r="A15" s="1">
        <v>14</v>
      </c>
      <c r="B15" s="21" t="s">
        <v>115</v>
      </c>
      <c r="C15" s="23" t="s">
        <v>116</v>
      </c>
      <c r="D15" s="19" t="s">
        <v>93</v>
      </c>
      <c r="E15" s="19" t="s">
        <v>114</v>
      </c>
      <c r="F15" s="19" t="s">
        <v>17</v>
      </c>
      <c r="G15" s="18" t="str">
        <f t="shared" si="0"/>
        <v>SPD-0014/WPJ.16/KP.02/2020</v>
      </c>
      <c r="H15" s="20" t="s">
        <v>87</v>
      </c>
      <c r="I15" s="21" t="s">
        <v>109</v>
      </c>
      <c r="J15" s="19" t="s">
        <v>18</v>
      </c>
      <c r="K15" s="19" t="s">
        <v>55</v>
      </c>
      <c r="L15" s="20" t="s">
        <v>99</v>
      </c>
      <c r="M15" s="19">
        <v>130</v>
      </c>
      <c r="N15" s="20" t="s">
        <v>110</v>
      </c>
      <c r="O15" s="19">
        <v>2</v>
      </c>
      <c r="P15" s="19" t="s">
        <v>58</v>
      </c>
      <c r="Q15" s="19" t="s">
        <v>111</v>
      </c>
      <c r="R15" s="20" t="s">
        <v>87</v>
      </c>
      <c r="S15" s="1">
        <v>370000</v>
      </c>
      <c r="U15" s="1">
        <f t="shared" si="4"/>
        <v>740000</v>
      </c>
      <c r="V15" s="1">
        <f t="shared" si="5"/>
        <v>148000</v>
      </c>
      <c r="W15" s="1">
        <f t="shared" si="6"/>
        <v>592000</v>
      </c>
      <c r="AG15" s="1">
        <v>592000</v>
      </c>
      <c r="AJ15" s="1">
        <v>592000</v>
      </c>
    </row>
    <row r="16" spans="1:42" x14ac:dyDescent="0.25">
      <c r="A16" s="1">
        <v>15</v>
      </c>
      <c r="B16" s="21" t="s">
        <v>117</v>
      </c>
      <c r="C16" s="23" t="s">
        <v>118</v>
      </c>
      <c r="D16" s="19" t="s">
        <v>93</v>
      </c>
      <c r="E16" s="19" t="s">
        <v>114</v>
      </c>
      <c r="F16" s="19" t="s">
        <v>17</v>
      </c>
      <c r="G16" s="18" t="str">
        <f t="shared" si="0"/>
        <v>SPD-0015/WPJ.16/KP.02/2020</v>
      </c>
      <c r="H16" s="20" t="s">
        <v>87</v>
      </c>
      <c r="I16" s="21" t="s">
        <v>109</v>
      </c>
      <c r="J16" s="19" t="s">
        <v>18</v>
      </c>
      <c r="K16" s="19" t="s">
        <v>55</v>
      </c>
      <c r="L16" s="20" t="s">
        <v>99</v>
      </c>
      <c r="M16" s="19">
        <v>130</v>
      </c>
      <c r="N16" s="20" t="s">
        <v>110</v>
      </c>
      <c r="O16" s="19">
        <v>2</v>
      </c>
      <c r="P16" s="19" t="s">
        <v>58</v>
      </c>
      <c r="Q16" s="19" t="s">
        <v>111</v>
      </c>
      <c r="R16" s="20" t="s">
        <v>87</v>
      </c>
      <c r="S16" s="1">
        <v>370000</v>
      </c>
      <c r="U16" s="1">
        <f t="shared" si="4"/>
        <v>740000</v>
      </c>
      <c r="V16" s="1">
        <f t="shared" si="5"/>
        <v>148000</v>
      </c>
      <c r="W16" s="1">
        <f t="shared" si="6"/>
        <v>592000</v>
      </c>
      <c r="AG16" s="1">
        <v>592000</v>
      </c>
      <c r="AJ16" s="1">
        <v>592000</v>
      </c>
    </row>
    <row r="17" spans="1:36" x14ac:dyDescent="0.25">
      <c r="A17" s="1">
        <v>16</v>
      </c>
      <c r="B17" s="4" t="s">
        <v>119</v>
      </c>
      <c r="C17" s="4" t="s">
        <v>120</v>
      </c>
      <c r="D17" s="4" t="s">
        <v>69</v>
      </c>
      <c r="E17" s="4" t="s">
        <v>121</v>
      </c>
      <c r="F17" s="19" t="s">
        <v>17</v>
      </c>
      <c r="G17" s="18" t="str">
        <f t="shared" si="0"/>
        <v>SPD-0016/WPJ.16/KP.02/2020</v>
      </c>
      <c r="H17" s="20" t="s">
        <v>87</v>
      </c>
      <c r="I17" s="21" t="s">
        <v>122</v>
      </c>
      <c r="J17" s="19" t="s">
        <v>18</v>
      </c>
      <c r="K17" s="19" t="s">
        <v>55</v>
      </c>
      <c r="L17" s="20" t="s">
        <v>99</v>
      </c>
      <c r="M17" s="19">
        <v>129</v>
      </c>
      <c r="N17" s="20" t="s">
        <v>99</v>
      </c>
      <c r="O17" s="19">
        <v>1</v>
      </c>
      <c r="P17" s="19" t="s">
        <v>19</v>
      </c>
      <c r="Q17" s="19" t="s">
        <v>123</v>
      </c>
      <c r="R17" s="20" t="s">
        <v>87</v>
      </c>
      <c r="S17" s="1">
        <v>200000</v>
      </c>
      <c r="U17" s="1">
        <f t="shared" si="4"/>
        <v>200000</v>
      </c>
      <c r="V17" s="1">
        <f t="shared" si="5"/>
        <v>40000</v>
      </c>
      <c r="W17" s="1">
        <f t="shared" si="6"/>
        <v>160000</v>
      </c>
      <c r="AG17" s="1">
        <v>160000</v>
      </c>
      <c r="AJ17" s="1">
        <v>160000</v>
      </c>
    </row>
    <row r="18" spans="1:36" x14ac:dyDescent="0.25">
      <c r="A18" s="1">
        <v>17</v>
      </c>
      <c r="B18" s="4" t="s">
        <v>124</v>
      </c>
      <c r="C18" s="4" t="s">
        <v>125</v>
      </c>
      <c r="D18" s="4" t="s">
        <v>62</v>
      </c>
      <c r="E18" s="4" t="s">
        <v>126</v>
      </c>
      <c r="F18" s="19" t="s">
        <v>17</v>
      </c>
      <c r="G18" s="18" t="str">
        <f t="shared" si="0"/>
        <v>SPD-0017/WPJ.16/KP.02/2020</v>
      </c>
      <c r="H18" s="20" t="s">
        <v>87</v>
      </c>
      <c r="I18" s="21" t="s">
        <v>122</v>
      </c>
      <c r="J18" s="19" t="s">
        <v>18</v>
      </c>
      <c r="K18" s="19" t="s">
        <v>55</v>
      </c>
      <c r="L18" s="20" t="s">
        <v>99</v>
      </c>
      <c r="M18" s="19">
        <v>77</v>
      </c>
      <c r="N18" s="20" t="s">
        <v>99</v>
      </c>
      <c r="O18" s="19">
        <v>1</v>
      </c>
      <c r="P18" s="19" t="s">
        <v>19</v>
      </c>
      <c r="Q18" s="19" t="s">
        <v>127</v>
      </c>
      <c r="R18" s="20" t="s">
        <v>87</v>
      </c>
      <c r="S18" s="1">
        <v>370000</v>
      </c>
      <c r="U18" s="1">
        <f t="shared" si="4"/>
        <v>370000</v>
      </c>
      <c r="V18" s="1">
        <f t="shared" si="5"/>
        <v>74000</v>
      </c>
      <c r="W18" s="1">
        <f t="shared" si="6"/>
        <v>296000</v>
      </c>
      <c r="AG18" s="1">
        <v>296000</v>
      </c>
      <c r="AJ18" s="1">
        <v>296000</v>
      </c>
    </row>
    <row r="19" spans="1:36" x14ac:dyDescent="0.25">
      <c r="A19" s="1">
        <v>18</v>
      </c>
      <c r="B19" s="21" t="s">
        <v>128</v>
      </c>
      <c r="C19" s="23" t="s">
        <v>129</v>
      </c>
      <c r="D19" s="19" t="s">
        <v>62</v>
      </c>
      <c r="E19" s="19" t="s">
        <v>80</v>
      </c>
      <c r="F19" s="19" t="s">
        <v>17</v>
      </c>
      <c r="G19" s="18" t="str">
        <f t="shared" si="0"/>
        <v>SPD-0018/WPJ.16/KP.02/2020</v>
      </c>
      <c r="H19" s="20" t="s">
        <v>87</v>
      </c>
      <c r="I19" s="21" t="s">
        <v>122</v>
      </c>
      <c r="J19" s="19" t="s">
        <v>18</v>
      </c>
      <c r="K19" s="19" t="s">
        <v>55</v>
      </c>
      <c r="L19" s="20" t="s">
        <v>99</v>
      </c>
      <c r="M19" s="19">
        <v>130</v>
      </c>
      <c r="N19" s="20" t="s">
        <v>99</v>
      </c>
      <c r="O19" s="19">
        <v>1</v>
      </c>
      <c r="P19" s="19" t="s">
        <v>19</v>
      </c>
      <c r="Q19" s="19" t="s">
        <v>130</v>
      </c>
      <c r="R19" s="20" t="s">
        <v>87</v>
      </c>
      <c r="S19" s="1">
        <v>370000</v>
      </c>
      <c r="U19" s="1">
        <f t="shared" si="4"/>
        <v>370000</v>
      </c>
      <c r="V19" s="1">
        <f t="shared" si="5"/>
        <v>74000</v>
      </c>
      <c r="W19" s="1">
        <f t="shared" si="6"/>
        <v>296000</v>
      </c>
      <c r="AG19" s="1">
        <v>296000</v>
      </c>
      <c r="AJ19" s="1">
        <v>296000</v>
      </c>
    </row>
    <row r="20" spans="1:36" x14ac:dyDescent="0.25">
      <c r="A20" s="1">
        <v>19</v>
      </c>
      <c r="B20" s="21" t="s">
        <v>131</v>
      </c>
      <c r="C20" s="23" t="s">
        <v>132</v>
      </c>
      <c r="D20" s="19" t="s">
        <v>62</v>
      </c>
      <c r="E20" s="19" t="s">
        <v>80</v>
      </c>
      <c r="F20" s="19" t="s">
        <v>17</v>
      </c>
      <c r="G20" s="18" t="str">
        <f t="shared" si="0"/>
        <v>SPD-0019/WPJ.16/KP.02/2020</v>
      </c>
      <c r="H20" s="20" t="s">
        <v>87</v>
      </c>
      <c r="I20" s="21" t="s">
        <v>122</v>
      </c>
      <c r="J20" s="19" t="s">
        <v>18</v>
      </c>
      <c r="K20" s="19" t="s">
        <v>55</v>
      </c>
      <c r="L20" s="20" t="s">
        <v>99</v>
      </c>
      <c r="M20" s="19">
        <v>130</v>
      </c>
      <c r="N20" s="20" t="s">
        <v>99</v>
      </c>
      <c r="O20" s="19">
        <v>1</v>
      </c>
      <c r="P20" s="19" t="s">
        <v>19</v>
      </c>
      <c r="Q20" s="19" t="s">
        <v>130</v>
      </c>
      <c r="R20" s="20" t="s">
        <v>87</v>
      </c>
      <c r="S20" s="1">
        <v>370000</v>
      </c>
      <c r="U20" s="1">
        <f t="shared" si="4"/>
        <v>370000</v>
      </c>
      <c r="V20" s="1">
        <f t="shared" si="5"/>
        <v>74000</v>
      </c>
      <c r="W20" s="1">
        <f t="shared" si="6"/>
        <v>296000</v>
      </c>
      <c r="AG20" s="1">
        <v>296000</v>
      </c>
      <c r="AJ20" s="1">
        <v>296000</v>
      </c>
    </row>
    <row r="21" spans="1:36" x14ac:dyDescent="0.25">
      <c r="A21" s="1">
        <v>20</v>
      </c>
      <c r="B21" s="21" t="s">
        <v>133</v>
      </c>
      <c r="C21" s="23" t="s">
        <v>134</v>
      </c>
      <c r="D21" s="19" t="s">
        <v>135</v>
      </c>
      <c r="E21" s="19" t="s">
        <v>80</v>
      </c>
      <c r="F21" s="19" t="s">
        <v>17</v>
      </c>
      <c r="G21" s="18" t="str">
        <f t="shared" si="0"/>
        <v>SPD-0020/WPJ.16/KP.02/2020</v>
      </c>
      <c r="H21" s="20" t="s">
        <v>87</v>
      </c>
      <c r="I21" s="21" t="s">
        <v>122</v>
      </c>
      <c r="J21" s="19" t="s">
        <v>18</v>
      </c>
      <c r="K21" s="19" t="s">
        <v>55</v>
      </c>
      <c r="L21" s="20" t="s">
        <v>99</v>
      </c>
      <c r="M21" s="19">
        <v>130</v>
      </c>
      <c r="N21" s="20" t="s">
        <v>99</v>
      </c>
      <c r="O21" s="19">
        <v>1</v>
      </c>
      <c r="P21" s="19" t="s">
        <v>19</v>
      </c>
      <c r="Q21" s="19" t="s">
        <v>130</v>
      </c>
      <c r="R21" s="20" t="s">
        <v>87</v>
      </c>
      <c r="S21" s="1">
        <v>370000</v>
      </c>
      <c r="U21" s="1">
        <f t="shared" si="4"/>
        <v>370000</v>
      </c>
      <c r="V21" s="1">
        <f t="shared" si="5"/>
        <v>74000</v>
      </c>
      <c r="W21" s="1">
        <f t="shared" si="6"/>
        <v>296000</v>
      </c>
      <c r="AG21" s="1">
        <v>296000</v>
      </c>
      <c r="AJ21" s="1">
        <v>296000</v>
      </c>
    </row>
    <row r="22" spans="1:36" x14ac:dyDescent="0.25">
      <c r="A22" s="1">
        <v>21</v>
      </c>
      <c r="B22" s="21" t="s">
        <v>136</v>
      </c>
      <c r="C22" s="23" t="s">
        <v>137</v>
      </c>
      <c r="D22" s="19" t="s">
        <v>135</v>
      </c>
      <c r="E22" s="19" t="s">
        <v>80</v>
      </c>
      <c r="F22" s="19" t="s">
        <v>17</v>
      </c>
      <c r="G22" s="18" t="str">
        <f t="shared" si="0"/>
        <v>SPD-0021/WPJ.16/KP.02/2020</v>
      </c>
      <c r="H22" s="20" t="s">
        <v>87</v>
      </c>
      <c r="I22" s="21" t="s">
        <v>122</v>
      </c>
      <c r="J22" s="19" t="s">
        <v>18</v>
      </c>
      <c r="K22" s="19" t="s">
        <v>55</v>
      </c>
      <c r="L22" s="20" t="s">
        <v>99</v>
      </c>
      <c r="M22" s="19">
        <v>130</v>
      </c>
      <c r="N22" s="20" t="s">
        <v>99</v>
      </c>
      <c r="O22" s="19">
        <v>1</v>
      </c>
      <c r="P22" s="19" t="s">
        <v>19</v>
      </c>
      <c r="Q22" s="19" t="s">
        <v>130</v>
      </c>
      <c r="R22" s="20" t="s">
        <v>87</v>
      </c>
      <c r="S22" s="1">
        <v>370000</v>
      </c>
      <c r="U22" s="1">
        <f t="shared" si="4"/>
        <v>370000</v>
      </c>
      <c r="V22" s="1">
        <f t="shared" si="5"/>
        <v>74000</v>
      </c>
      <c r="W22" s="1">
        <f t="shared" si="6"/>
        <v>296000</v>
      </c>
      <c r="AG22" s="1">
        <v>296000</v>
      </c>
      <c r="AJ22" s="1">
        <v>296000</v>
      </c>
    </row>
    <row r="23" spans="1:36" x14ac:dyDescent="0.25">
      <c r="A23" s="1">
        <v>22</v>
      </c>
      <c r="B23" s="21" t="s">
        <v>138</v>
      </c>
      <c r="C23" s="23" t="s">
        <v>139</v>
      </c>
      <c r="D23" s="19" t="s">
        <v>135</v>
      </c>
      <c r="E23" s="19" t="s">
        <v>80</v>
      </c>
      <c r="F23" s="19" t="s">
        <v>17</v>
      </c>
      <c r="G23" s="18" t="str">
        <f t="shared" si="0"/>
        <v>SPD-0022/WPJ.16/KP.02/2020</v>
      </c>
      <c r="H23" s="20" t="s">
        <v>87</v>
      </c>
      <c r="I23" s="21" t="s">
        <v>122</v>
      </c>
      <c r="J23" s="19" t="s">
        <v>18</v>
      </c>
      <c r="K23" s="19" t="s">
        <v>55</v>
      </c>
      <c r="L23" s="20" t="s">
        <v>99</v>
      </c>
      <c r="M23" s="19">
        <v>130</v>
      </c>
      <c r="N23" s="20" t="s">
        <v>99</v>
      </c>
      <c r="O23" s="19">
        <v>1</v>
      </c>
      <c r="P23" s="19" t="s">
        <v>19</v>
      </c>
      <c r="Q23" s="19" t="s">
        <v>130</v>
      </c>
      <c r="R23" s="20" t="s">
        <v>87</v>
      </c>
      <c r="S23" s="1">
        <v>370000</v>
      </c>
      <c r="U23" s="1">
        <f t="shared" si="4"/>
        <v>370000</v>
      </c>
      <c r="V23" s="1">
        <f t="shared" si="5"/>
        <v>74000</v>
      </c>
      <c r="W23" s="1">
        <f t="shared" si="6"/>
        <v>296000</v>
      </c>
      <c r="AG23" s="1">
        <v>296000</v>
      </c>
      <c r="AJ23" s="1">
        <v>296000</v>
      </c>
    </row>
    <row r="24" spans="1:36" x14ac:dyDescent="0.25">
      <c r="A24" s="1">
        <v>23</v>
      </c>
      <c r="B24" s="21" t="s">
        <v>140</v>
      </c>
      <c r="C24" s="23" t="s">
        <v>141</v>
      </c>
      <c r="D24" s="19" t="s">
        <v>135</v>
      </c>
      <c r="E24" s="19" t="s">
        <v>80</v>
      </c>
      <c r="F24" s="19" t="s">
        <v>17</v>
      </c>
      <c r="G24" s="18" t="str">
        <f t="shared" si="0"/>
        <v>SPD-0023/WPJ.16/KP.02/2020</v>
      </c>
      <c r="H24" s="20" t="s">
        <v>87</v>
      </c>
      <c r="I24" s="21" t="s">
        <v>122</v>
      </c>
      <c r="J24" s="19" t="s">
        <v>18</v>
      </c>
      <c r="K24" s="19" t="s">
        <v>55</v>
      </c>
      <c r="L24" s="20" t="s">
        <v>99</v>
      </c>
      <c r="M24" s="19">
        <v>130</v>
      </c>
      <c r="N24" s="20" t="s">
        <v>99</v>
      </c>
      <c r="O24" s="19">
        <v>1</v>
      </c>
      <c r="P24" s="19" t="s">
        <v>19</v>
      </c>
      <c r="Q24" s="19" t="s">
        <v>130</v>
      </c>
      <c r="R24" s="20" t="s">
        <v>87</v>
      </c>
      <c r="S24" s="1">
        <v>370000</v>
      </c>
      <c r="U24" s="1">
        <f t="shared" si="4"/>
        <v>370000</v>
      </c>
      <c r="V24" s="1">
        <f t="shared" si="5"/>
        <v>74000</v>
      </c>
      <c r="W24" s="1">
        <f t="shared" si="6"/>
        <v>296000</v>
      </c>
      <c r="AG24" s="1">
        <v>296000</v>
      </c>
      <c r="AJ24" s="1">
        <v>296000</v>
      </c>
    </row>
  </sheetData>
  <autoFilter ref="A1:AP24" xr:uid="{47B59B33-BAEE-4F3E-89E8-EDB3C9C00C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NURSALAMAH GEA</dc:creator>
  <cp:lastModifiedBy>PUTRI NURSALAMAH GEA</cp:lastModifiedBy>
  <dcterms:created xsi:type="dcterms:W3CDTF">2020-06-23T00:22:08Z</dcterms:created>
  <dcterms:modified xsi:type="dcterms:W3CDTF">2020-07-17T04:17:52Z</dcterms:modified>
</cp:coreProperties>
</file>