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9155" windowHeight="2640" tabRatio="810" activeTab="2"/>
  </bookViews>
  <sheets>
    <sheet name="EmployeeData" sheetId="1" r:id="rId1"/>
    <sheet name="Sheet3" sheetId="16" r:id="rId2"/>
    <sheet name="AllowanceDeduction" sheetId="11" r:id="rId3"/>
    <sheet name="Sheet1" sheetId="14" r:id="rId4"/>
    <sheet name="Sheet2" sheetId="15" r:id="rId5"/>
    <sheet name="EmployeeSalary" sheetId="8" r:id="rId6"/>
    <sheet name="Workarea" sheetId="13" r:id="rId7"/>
    <sheet name="EmployeeRelatives" sheetId="4" r:id="rId8"/>
    <sheet name="EmployeeAsset" sheetId="5" r:id="rId9"/>
    <sheet name="JobHistory" sheetId="6" r:id="rId10"/>
    <sheet name="TrainingHistory" sheetId="2" r:id="rId11"/>
    <sheet name="EducationHistory" sheetId="7" r:id="rId12"/>
    <sheet name="EmployeeMutation" sheetId="9" r:id="rId13"/>
    <sheet name="Attendance" sheetId="10" r:id="rId14"/>
    <sheet name="Database" sheetId="3" r:id="rId15"/>
  </sheets>
  <definedNames>
    <definedName name="_xlnm._FilterDatabase" localSheetId="0" hidden="1">EmployeeData!$A$1:$AT$45</definedName>
    <definedName name="_xlnm._FilterDatabase" localSheetId="4" hidden="1">Sheet2!$A$1:$H$59</definedName>
    <definedName name="bulan">#REF!</definedName>
    <definedName name="datakaryawan">EmployeeData!$A$1:$AT$61</definedName>
    <definedName name="datakaryawanjuni">Sheet2!$A$1:$H$59</definedName>
    <definedName name="gajiapr">Sheet3!$A$64:$K$109</definedName>
    <definedName name="gajifeb">Sheet3!$A$18:$K$38</definedName>
    <definedName name="gajijun">Sheet3!$A$163:$K$220</definedName>
    <definedName name="gajimar">Sheet3!$A$40:$K$62</definedName>
    <definedName name="gajimei">Sheet3!$A$111:$K$161</definedName>
    <definedName name="grade">Sheet1!$L$1:$M$45</definedName>
    <definedName name="grade2">Sheet1!$O$1:$R$45</definedName>
  </definedNames>
  <calcPr calcId="125725" concurrentCalc="0"/>
</workbook>
</file>

<file path=xl/calcChain.xml><?xml version="1.0" encoding="utf-8"?>
<calcChain xmlns="http://schemas.openxmlformats.org/spreadsheetml/2006/main">
  <c r="D220" i="16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D64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8"/>
  <c r="B19"/>
  <c r="D16"/>
  <c r="D15"/>
  <c r="D14"/>
  <c r="D13"/>
  <c r="D12"/>
  <c r="D11"/>
  <c r="D10"/>
  <c r="D9"/>
  <c r="D8"/>
  <c r="D7"/>
  <c r="D6"/>
  <c r="D5"/>
  <c r="D4"/>
  <c r="D3"/>
  <c r="D2"/>
  <c r="B16"/>
  <c r="B15"/>
  <c r="B14"/>
  <c r="B13"/>
  <c r="B12"/>
  <c r="B11"/>
  <c r="B10"/>
  <c r="B9"/>
  <c r="B8"/>
  <c r="B7"/>
  <c r="B6"/>
  <c r="B5"/>
  <c r="B4"/>
  <c r="B3"/>
  <c r="B2"/>
  <c r="O5" i="14"/>
  <c r="O43"/>
  <c r="O41"/>
  <c r="O39"/>
  <c r="O38"/>
  <c r="O37"/>
  <c r="O36"/>
  <c r="O35"/>
  <c r="O34"/>
  <c r="O33"/>
  <c r="O32"/>
  <c r="O31"/>
  <c r="O30"/>
  <c r="O29"/>
  <c r="O28"/>
  <c r="O27"/>
  <c r="O26"/>
  <c r="O25"/>
  <c r="O24"/>
  <c r="O22"/>
  <c r="O21"/>
  <c r="O20"/>
  <c r="O19"/>
  <c r="O17"/>
  <c r="O16"/>
  <c r="O15"/>
  <c r="O14"/>
  <c r="O13"/>
  <c r="O12"/>
  <c r="O11"/>
  <c r="O10"/>
  <c r="O9"/>
  <c r="O8"/>
  <c r="O7"/>
  <c r="O4"/>
  <c r="O3"/>
  <c r="O2"/>
  <c r="L2"/>
  <c r="D49" i="15"/>
  <c r="H49"/>
  <c r="D47"/>
  <c r="H47"/>
  <c r="D43"/>
  <c r="H43"/>
  <c r="D37"/>
  <c r="H37"/>
  <c r="D34"/>
  <c r="H34"/>
  <c r="D33"/>
  <c r="H33"/>
  <c r="D32"/>
  <c r="H32"/>
  <c r="D29"/>
  <c r="H29"/>
  <c r="D20"/>
  <c r="H20"/>
  <c r="H16"/>
  <c r="H15"/>
  <c r="H14"/>
  <c r="H12"/>
  <c r="H11"/>
  <c r="H10"/>
  <c r="H5"/>
  <c r="D16"/>
  <c r="D15"/>
  <c r="D14"/>
  <c r="D12"/>
  <c r="D11"/>
  <c r="D10"/>
  <c r="D5"/>
  <c r="D59"/>
  <c r="D58"/>
  <c r="D57"/>
  <c r="D56"/>
  <c r="D55"/>
  <c r="D54"/>
  <c r="D53"/>
  <c r="D52"/>
  <c r="D51"/>
  <c r="D50"/>
  <c r="D48"/>
  <c r="D46"/>
  <c r="D45"/>
  <c r="D44"/>
  <c r="D42"/>
  <c r="D41"/>
  <c r="D40"/>
  <c r="D39"/>
  <c r="D38"/>
  <c r="D36"/>
  <c r="D35"/>
  <c r="D31"/>
  <c r="D30"/>
  <c r="D28"/>
  <c r="D27"/>
  <c r="D26"/>
  <c r="D25"/>
  <c r="D24"/>
  <c r="D23"/>
  <c r="D22"/>
  <c r="D21"/>
  <c r="D19"/>
  <c r="D18"/>
  <c r="D17"/>
  <c r="D13"/>
  <c r="D9"/>
  <c r="D8"/>
  <c r="D7"/>
  <c r="D6"/>
  <c r="D4"/>
  <c r="D3"/>
  <c r="D2"/>
  <c r="H59"/>
  <c r="H54"/>
  <c r="H58"/>
  <c r="H57"/>
  <c r="H56"/>
  <c r="H55"/>
  <c r="H53"/>
  <c r="H48"/>
  <c r="H50"/>
  <c r="H52"/>
  <c r="H51"/>
  <c r="H45"/>
  <c r="H42"/>
  <c r="H39"/>
  <c r="H38"/>
  <c r="H41"/>
  <c r="H36"/>
  <c r="H35"/>
  <c r="H31"/>
  <c r="H30"/>
  <c r="H28"/>
  <c r="H27"/>
  <c r="H26"/>
  <c r="H25"/>
  <c r="H40"/>
  <c r="H44"/>
  <c r="H46"/>
  <c r="H24"/>
  <c r="H23"/>
  <c r="H22"/>
  <c r="H21"/>
  <c r="H19"/>
  <c r="H18"/>
  <c r="H17"/>
  <c r="H13"/>
  <c r="H9"/>
  <c r="H8"/>
  <c r="H7"/>
  <c r="H6"/>
  <c r="H4"/>
  <c r="H3"/>
  <c r="H2"/>
  <c r="L45" i="14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A2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9"/>
  <c r="A8"/>
  <c r="A7"/>
</calcChain>
</file>

<file path=xl/sharedStrings.xml><?xml version="1.0" encoding="utf-8"?>
<sst xmlns="http://schemas.openxmlformats.org/spreadsheetml/2006/main" count="2966" uniqueCount="559">
  <si>
    <t>NIP</t>
  </si>
  <si>
    <t>Employee Name</t>
  </si>
  <si>
    <t>Division</t>
  </si>
  <si>
    <t>Joindate</t>
  </si>
  <si>
    <t>Jamsostek Type</t>
  </si>
  <si>
    <t>PTKP</t>
  </si>
  <si>
    <t>Tax Type</t>
  </si>
  <si>
    <t>Gender</t>
  </si>
  <si>
    <t>Place Of Birth</t>
  </si>
  <si>
    <t>Date Of Birth</t>
  </si>
  <si>
    <t>Agama</t>
  </si>
  <si>
    <t>Marital Status</t>
  </si>
  <si>
    <t>ID Type</t>
  </si>
  <si>
    <t>ID Number</t>
  </si>
  <si>
    <t>ID Expired</t>
  </si>
  <si>
    <t>Employee Status</t>
  </si>
  <si>
    <t>Start Contract</t>
  </si>
  <si>
    <t>End Contract</t>
  </si>
  <si>
    <t>Permanent Date</t>
  </si>
  <si>
    <t>Start Probation Date</t>
  </si>
  <si>
    <t>End Probation Date</t>
  </si>
  <si>
    <t>Resigndate</t>
  </si>
  <si>
    <t>Resign Reason</t>
  </si>
  <si>
    <t>Status</t>
  </si>
  <si>
    <t>NPWP</t>
  </si>
  <si>
    <t>NPWP Date</t>
  </si>
  <si>
    <t>PPh21 Sebelum</t>
  </si>
  <si>
    <t>Netto Sebelum</t>
  </si>
  <si>
    <t>Address</t>
  </si>
  <si>
    <t>City</t>
  </si>
  <si>
    <t>ZIP</t>
  </si>
  <si>
    <t>HP</t>
  </si>
  <si>
    <t>Email</t>
  </si>
  <si>
    <t>Emergency Contact Name</t>
  </si>
  <si>
    <t>Emergency Status</t>
  </si>
  <si>
    <t>Emergency Address</t>
  </si>
  <si>
    <t>Emergency Telp</t>
  </si>
  <si>
    <t>Bank Name</t>
  </si>
  <si>
    <t>Bank Branch</t>
  </si>
  <si>
    <t>Bank Account Name</t>
  </si>
  <si>
    <t>Bank Account Number</t>
  </si>
  <si>
    <t>N01</t>
  </si>
  <si>
    <t>HRD</t>
  </si>
  <si>
    <t>TK0</t>
  </si>
  <si>
    <t>Non Gross Up</t>
  </si>
  <si>
    <t>Laki - Laki</t>
  </si>
  <si>
    <t>SIM</t>
  </si>
  <si>
    <t>Kontrak</t>
  </si>
  <si>
    <t>Active</t>
  </si>
  <si>
    <t>N02</t>
  </si>
  <si>
    <t>K2</t>
  </si>
  <si>
    <t>Perempuan</t>
  </si>
  <si>
    <t>Single</t>
  </si>
  <si>
    <t>N03</t>
  </si>
  <si>
    <t>K1</t>
  </si>
  <si>
    <t>Non Active</t>
  </si>
  <si>
    <t>K3</t>
  </si>
  <si>
    <t>TK1</t>
  </si>
  <si>
    <t>TK2</t>
  </si>
  <si>
    <t>TK3</t>
  </si>
  <si>
    <t>K0</t>
  </si>
  <si>
    <t>Gross Up</t>
  </si>
  <si>
    <t>Married</t>
  </si>
  <si>
    <t>KTP</t>
  </si>
  <si>
    <t>N04</t>
  </si>
  <si>
    <t>IT</t>
  </si>
  <si>
    <t>Department</t>
  </si>
  <si>
    <t>Unit</t>
  </si>
  <si>
    <t>Workarea</t>
  </si>
  <si>
    <t>Position</t>
  </si>
  <si>
    <t>Grade</t>
  </si>
  <si>
    <t>Relation</t>
  </si>
  <si>
    <t>Relative Name</t>
  </si>
  <si>
    <t>Date of Birth</t>
  </si>
  <si>
    <t>Education</t>
  </si>
  <si>
    <t>Job</t>
  </si>
  <si>
    <t>Ayah</t>
  </si>
  <si>
    <t>Ibu</t>
  </si>
  <si>
    <t>Suami</t>
  </si>
  <si>
    <t>Istri</t>
  </si>
  <si>
    <t>Anak Ke-1</t>
  </si>
  <si>
    <t>Anak Ke-2</t>
  </si>
  <si>
    <t>Anak Ke-3</t>
  </si>
  <si>
    <t>Anak Ke-4</t>
  </si>
  <si>
    <t>Anak Ke-5</t>
  </si>
  <si>
    <t>Kakak</t>
  </si>
  <si>
    <t>Adik</t>
  </si>
  <si>
    <t>Paman</t>
  </si>
  <si>
    <t>Bibi</t>
  </si>
  <si>
    <t>Sepupu</t>
  </si>
  <si>
    <t>Kaka 1</t>
  </si>
  <si>
    <t>D2</t>
  </si>
  <si>
    <t>Admin</t>
  </si>
  <si>
    <t>Tgl Diberikan</t>
  </si>
  <si>
    <t>Asset Name</t>
  </si>
  <si>
    <t>Tgl Dikembalikan</t>
  </si>
  <si>
    <t>Description</t>
  </si>
  <si>
    <t>Laptop</t>
  </si>
  <si>
    <t>Company Name</t>
  </si>
  <si>
    <t>Position Name</t>
  </si>
  <si>
    <t>Last Salary</t>
  </si>
  <si>
    <t>PT ABC</t>
  </si>
  <si>
    <t>Position A</t>
  </si>
  <si>
    <t>xx</t>
  </si>
  <si>
    <t>Training Name</t>
  </si>
  <si>
    <t>Score</t>
  </si>
  <si>
    <t>Institution Name</t>
  </si>
  <si>
    <t>Country</t>
  </si>
  <si>
    <t>Jurusan</t>
  </si>
  <si>
    <t>IPK</t>
  </si>
  <si>
    <t>Kampus ABC</t>
  </si>
  <si>
    <t>Salary Name</t>
  </si>
  <si>
    <t>Amount</t>
  </si>
  <si>
    <t>Not Active</t>
  </si>
  <si>
    <t>Gaji Pokok</t>
  </si>
  <si>
    <t>Startdate</t>
  </si>
  <si>
    <t>Enddate</t>
  </si>
  <si>
    <t>Date</t>
  </si>
  <si>
    <t>UBM</t>
  </si>
  <si>
    <t>Status Attendance</t>
  </si>
  <si>
    <t>Time In</t>
  </si>
  <si>
    <t>Time Out</t>
  </si>
  <si>
    <t>Present</t>
  </si>
  <si>
    <t>08:00:01</t>
  </si>
  <si>
    <t>17:01:00</t>
  </si>
  <si>
    <t>THR</t>
  </si>
  <si>
    <t>Bonus</t>
  </si>
  <si>
    <t>T. Transport</t>
  </si>
  <si>
    <t>T. Makan</t>
  </si>
  <si>
    <t>08140003</t>
  </si>
  <si>
    <t>Oprational</t>
  </si>
  <si>
    <t>Depok</t>
  </si>
  <si>
    <t>Petojo</t>
  </si>
  <si>
    <t>Moko</t>
  </si>
  <si>
    <t>Patriot</t>
  </si>
  <si>
    <t>Muhamad agam rifai</t>
  </si>
  <si>
    <t>3175101503970000</t>
  </si>
  <si>
    <t>lubang buaya rt.05/12 kel. Lubang buaya kec, cipayung , jak-tim</t>
  </si>
  <si>
    <t>085781427125</t>
  </si>
  <si>
    <t>Pemuda</t>
  </si>
  <si>
    <t>Dining/Delivery</t>
  </si>
  <si>
    <t>Islam</t>
  </si>
  <si>
    <t>Jakarta</t>
  </si>
  <si>
    <t>januari</t>
  </si>
  <si>
    <t>agustus</t>
  </si>
  <si>
    <t>maret</t>
  </si>
  <si>
    <t>Juni</t>
  </si>
  <si>
    <t>September</t>
  </si>
  <si>
    <t>November</t>
  </si>
  <si>
    <t>februari</t>
  </si>
  <si>
    <t>Mei</t>
  </si>
  <si>
    <t>Okt</t>
  </si>
  <si>
    <t>Oktober</t>
  </si>
  <si>
    <t>Feb</t>
  </si>
  <si>
    <t>juni</t>
  </si>
  <si>
    <t>Juli</t>
  </si>
  <si>
    <t>Januari</t>
  </si>
  <si>
    <t>April</t>
  </si>
  <si>
    <t>Jun</t>
  </si>
  <si>
    <t>Agust</t>
  </si>
  <si>
    <t>Nov</t>
  </si>
  <si>
    <t>Agst</t>
  </si>
  <si>
    <t>agst</t>
  </si>
  <si>
    <t>kode</t>
  </si>
  <si>
    <t>bulan</t>
  </si>
  <si>
    <t>Workarea Name</t>
  </si>
  <si>
    <t>NIP Supervisor</t>
  </si>
  <si>
    <t>Nama Supervisor</t>
  </si>
  <si>
    <t>Persen Supervisor</t>
  </si>
  <si>
    <t>NIP Manager</t>
  </si>
  <si>
    <t>Nama Manager</t>
  </si>
  <si>
    <t>Persen Manager</t>
  </si>
  <si>
    <t>22:01:00</t>
  </si>
  <si>
    <t>20:01:00</t>
  </si>
  <si>
    <t>19:01:00</t>
  </si>
  <si>
    <t>18:01:00</t>
  </si>
  <si>
    <t>17:30:00</t>
  </si>
  <si>
    <t>21:01:00</t>
  </si>
  <si>
    <t>Overtime Type</t>
  </si>
  <si>
    <t>Day Off</t>
  </si>
  <si>
    <t>Sunday</t>
  </si>
  <si>
    <t>Overtime Fix Base</t>
  </si>
  <si>
    <t>14080003</t>
  </si>
  <si>
    <t>14080004</t>
  </si>
  <si>
    <t>14070001</t>
  </si>
  <si>
    <t>14080002</t>
  </si>
  <si>
    <t>14090001</t>
  </si>
  <si>
    <t>14100004</t>
  </si>
  <si>
    <t>14110001</t>
  </si>
  <si>
    <t>15010001</t>
  </si>
  <si>
    <t>15030022</t>
  </si>
  <si>
    <t>15020001</t>
  </si>
  <si>
    <t>15040005</t>
  </si>
  <si>
    <t>15040003</t>
  </si>
  <si>
    <t>15040004</t>
  </si>
  <si>
    <t>15050006</t>
  </si>
  <si>
    <t>15060001</t>
  </si>
  <si>
    <t>14100005</t>
  </si>
  <si>
    <t>14100002</t>
  </si>
  <si>
    <t>15010006</t>
  </si>
  <si>
    <t>15050002</t>
  </si>
  <si>
    <t>15050001</t>
  </si>
  <si>
    <t>15020002</t>
  </si>
  <si>
    <t>15020004</t>
  </si>
  <si>
    <t>15020008</t>
  </si>
  <si>
    <t>15030001</t>
  </si>
  <si>
    <t>15030002</t>
  </si>
  <si>
    <t>15030005</t>
  </si>
  <si>
    <t>15030006</t>
  </si>
  <si>
    <t>15030008</t>
  </si>
  <si>
    <t>15030010</t>
  </si>
  <si>
    <t>15030011</t>
  </si>
  <si>
    <t>15030015</t>
  </si>
  <si>
    <t>15030016</t>
  </si>
  <si>
    <t>15030019</t>
  </si>
  <si>
    <t>15030021</t>
  </si>
  <si>
    <t>15030023</t>
  </si>
  <si>
    <t>15040001</t>
  </si>
  <si>
    <t>15040008</t>
  </si>
  <si>
    <t>15050003</t>
  </si>
  <si>
    <t>15050005</t>
  </si>
  <si>
    <t>15050007</t>
  </si>
  <si>
    <t>15020006</t>
  </si>
  <si>
    <t>15050008</t>
  </si>
  <si>
    <t>Anwar Chandra</t>
  </si>
  <si>
    <t>Office</t>
  </si>
  <si>
    <t>Managing Direktur</t>
  </si>
  <si>
    <t>Jambi</t>
  </si>
  <si>
    <t>Kristen</t>
  </si>
  <si>
    <t>3173021401790000</t>
  </si>
  <si>
    <t>jl. Venice 3 UT-VN3/006 RT.011/007 Kel, kapuk muara kec, penjaringan jak-ut</t>
  </si>
  <si>
    <t>0818150611/08111257778</t>
  </si>
  <si>
    <t>Hendri Sofyan</t>
  </si>
  <si>
    <t>Direktur Operation</t>
  </si>
  <si>
    <t>081519320491/08891300888</t>
  </si>
  <si>
    <t>Dani Ramdhani</t>
  </si>
  <si>
    <t>Operation Mgr</t>
  </si>
  <si>
    <t>08891300777</t>
  </si>
  <si>
    <t>Christ Vandy</t>
  </si>
  <si>
    <t>Purchasing</t>
  </si>
  <si>
    <t>Purchasing Manager</t>
  </si>
  <si>
    <t>Budha</t>
  </si>
  <si>
    <t>3174022708900000</t>
  </si>
  <si>
    <t>Jl. Karet kuningan anggrek 8 No.3 RT.017/005 DS. Karet kuningan kec, setia budi  jak-sel</t>
  </si>
  <si>
    <t>081319191443</t>
  </si>
  <si>
    <t>Dinar Komara</t>
  </si>
  <si>
    <t>Cheff</t>
  </si>
  <si>
    <t>Kitchen Chef</t>
  </si>
  <si>
    <t>Garut</t>
  </si>
  <si>
    <t>3205141203810000</t>
  </si>
  <si>
    <t>kp. Bojong  kaler rt,002/007 Ds. Cisitu  kec, malangbong kab,garut</t>
  </si>
  <si>
    <t>08881421601</t>
  </si>
  <si>
    <t>Heri Yanto</t>
  </si>
  <si>
    <t>Staff Gudang</t>
  </si>
  <si>
    <t>Office Boy Dan Gudang</t>
  </si>
  <si>
    <t>3173060706930009</t>
  </si>
  <si>
    <t>jl. prima dalam rt.04/rw 05 jak-bar</t>
  </si>
  <si>
    <t>089601752422</t>
  </si>
  <si>
    <t>Muhammad Isnaini</t>
  </si>
  <si>
    <t>IT Supervisor</t>
  </si>
  <si>
    <t>Tangerang</t>
  </si>
  <si>
    <t>3671110101820020</t>
  </si>
  <si>
    <t>Jl. H rasuna said Rt. 02/02 no.40 kel.pekojan kec. Pinang kota tangerang banten.</t>
  </si>
  <si>
    <t>08881803773</t>
  </si>
  <si>
    <t>Resty Septiani</t>
  </si>
  <si>
    <t>HRD &amp; GA Cordinator</t>
  </si>
  <si>
    <t>3173015909910020</t>
  </si>
  <si>
    <t>Jl. kapuk kbun jahe Rt.19/Rw 03  Jak-Bar</t>
  </si>
  <si>
    <t>081290195939</t>
  </si>
  <si>
    <t>Theresia Claudia</t>
  </si>
  <si>
    <t>Finance</t>
  </si>
  <si>
    <t>Katholik</t>
  </si>
  <si>
    <t>3173027107940000</t>
  </si>
  <si>
    <t>Taman Ubud Asri V No.29 kel, binong kec. Curug kab. Tangerang banten</t>
  </si>
  <si>
    <t>082299655933</t>
  </si>
  <si>
    <t>Maria Ulfa</t>
  </si>
  <si>
    <t>Marketing</t>
  </si>
  <si>
    <t>Marketing &amp; Promotion Supersor</t>
  </si>
  <si>
    <t>Jl. Nusa indah 1 Gg Nusa indah dalam RT.012/002 No 28 jagakarsa jak-sel</t>
  </si>
  <si>
    <t>08158190069</t>
  </si>
  <si>
    <t>Akbar Nunyai</t>
  </si>
  <si>
    <t>Accounting</t>
  </si>
  <si>
    <t>Accounting Supervisor</t>
  </si>
  <si>
    <t>3674021811860000</t>
  </si>
  <si>
    <t>Jl. Bhayangkara Raya Gg. Damai RT : 003 RW : 011 No. 18 Pakulonan – Serpong – Tangerang</t>
  </si>
  <si>
    <t>021 - 92837087 / 021 - 9139581</t>
  </si>
  <si>
    <t>Suandi</t>
  </si>
  <si>
    <t>Logistic</t>
  </si>
  <si>
    <t>Staff Purchasing &amp; Logistic</t>
  </si>
  <si>
    <t>3603081502920000</t>
  </si>
  <si>
    <t>Ds tegal kunir kidul rt.10 rw. 003 kec. mauk kab. tangerang</t>
  </si>
  <si>
    <t>089670629879</t>
  </si>
  <si>
    <t>Sonni  adrian</t>
  </si>
  <si>
    <t>Driver</t>
  </si>
  <si>
    <t>Bogor</t>
  </si>
  <si>
    <t>3201032305900005</t>
  </si>
  <si>
    <t>kp.kebon kopi rt.03 rw 04 kel puspa negara kec. citeureup kab.bogor</t>
  </si>
  <si>
    <t>085777383678/089605244492</t>
  </si>
  <si>
    <t>Adi Putra</t>
  </si>
  <si>
    <t>Design Grafis</t>
  </si>
  <si>
    <t>3671111210920001</t>
  </si>
  <si>
    <t>jl. HR rasuna said No.121 RT.07/04 Kel. Penunggangan utara kec, panunggangan pinang kota tangerang</t>
  </si>
  <si>
    <t>089614826489</t>
  </si>
  <si>
    <t>Okky Selviana</t>
  </si>
  <si>
    <t>Adm Sosmed</t>
  </si>
  <si>
    <t>Ngawi</t>
  </si>
  <si>
    <t>Gorok Rt.001/006 kel. Tanjung sari kec.jogorogo</t>
  </si>
  <si>
    <t>081294233990</t>
  </si>
  <si>
    <t>Priyatiningsih</t>
  </si>
  <si>
    <t>Cashier</t>
  </si>
  <si>
    <t>3302064110900001</t>
  </si>
  <si>
    <t>Desa alas malang Rt 03/ Rw 03 bayumas</t>
  </si>
  <si>
    <t>087874220082</t>
  </si>
  <si>
    <t>Ricky Yakub</t>
  </si>
  <si>
    <t>3173010202950005</t>
  </si>
  <si>
    <t>083896151371</t>
  </si>
  <si>
    <t>Muhamad Safrizal</t>
  </si>
  <si>
    <t>Bandung</t>
  </si>
  <si>
    <t>3603080601900004</t>
  </si>
  <si>
    <t>cibaligo Gg. Apit RT.003/001 desa cihanjuang kec. Parongpong,cimahi</t>
  </si>
  <si>
    <t>087824521849</t>
  </si>
  <si>
    <t>Uzza Nilasary</t>
  </si>
  <si>
    <t>3172037110870001</t>
  </si>
  <si>
    <t>Jl.Plumpang semper Gg Masjid Rt,08 Rw 03 Rawa badak selatan koja jak-ut</t>
  </si>
  <si>
    <t>0819675082634</t>
  </si>
  <si>
    <t>Erni Rochyani</t>
  </si>
  <si>
    <t>Spv Area</t>
  </si>
  <si>
    <t>3276054603780003</t>
  </si>
  <si>
    <t>Jl. Anjasmara 6 N0 129 Depok ll tengah</t>
  </si>
  <si>
    <t>088808784100</t>
  </si>
  <si>
    <t>Raqib Putra Satriawan</t>
  </si>
  <si>
    <t>Cook</t>
  </si>
  <si>
    <t>3171032403961001</t>
  </si>
  <si>
    <t>jl. H. ung rt 08/rw 04. kel: utan panjang kec: kemayoran jak-pus</t>
  </si>
  <si>
    <t>083892879652</t>
  </si>
  <si>
    <t>Ahmad Romadona Saputra</t>
  </si>
  <si>
    <t>Leader Cook</t>
  </si>
  <si>
    <t>3671091206850005</t>
  </si>
  <si>
    <t>jl. jamlang 1/128 poerumnas 1 tangerang</t>
  </si>
  <si>
    <t>083813125994</t>
  </si>
  <si>
    <t>Yudi Pratomo</t>
  </si>
  <si>
    <t>3173070307920004</t>
  </si>
  <si>
    <t>jl. tuni no 32 rt 014/rw 003 jati pulo palmerah jak-bar</t>
  </si>
  <si>
    <t>089630225394</t>
  </si>
  <si>
    <t>Supriyadi</t>
  </si>
  <si>
    <t>Subang</t>
  </si>
  <si>
    <t>kel. desa gedung dalam kec. mauk jl. muhamad toha rt 013/rw 003</t>
  </si>
  <si>
    <t>083813520940</t>
  </si>
  <si>
    <t>Suryono</t>
  </si>
  <si>
    <t>3674060911850007</t>
  </si>
  <si>
    <t>Kampung Baru Rt 01 Rw.10 E3/18 pondok cabe tangerang selatan</t>
  </si>
  <si>
    <t>081288407692</t>
  </si>
  <si>
    <t>Isti Maflukhatin</t>
  </si>
  <si>
    <t>3175046404960006</t>
  </si>
  <si>
    <t>jl. Al amin v Rt 12 rw 06 Kramat Jati jak-tim</t>
  </si>
  <si>
    <t>089662363338</t>
  </si>
  <si>
    <t>Monica Melinda Permatasari</t>
  </si>
  <si>
    <t>3175106405970003</t>
  </si>
  <si>
    <t>jl. Remaja no.2 Rt.008 Rw 001 ceger,cipayung jak-tim</t>
  </si>
  <si>
    <t>085770317698</t>
  </si>
  <si>
    <t>Dewi Yuliyanti</t>
  </si>
  <si>
    <t>3174016506910004</t>
  </si>
  <si>
    <t>jl.asembaris raya Gg.F Rt.003 Rw.007 no 17B tebet kebon baru jak-sel</t>
  </si>
  <si>
    <t>088212834171</t>
  </si>
  <si>
    <t>Adhar Nurpaidin</t>
  </si>
  <si>
    <t>Brebes</t>
  </si>
  <si>
    <t>3329172905930001</t>
  </si>
  <si>
    <t>Ds.cipajang Rt.05 rw.04 kec. banjarharjo,kab.brebes jawa tengah</t>
  </si>
  <si>
    <t>085770319499</t>
  </si>
  <si>
    <t>Yayan  Ruyani</t>
  </si>
  <si>
    <t>3205192210900002</t>
  </si>
  <si>
    <t>jl. mangga besar XIII RT02 rw.02 kel. mangga dua selatan kec.sawah besar jak-pus</t>
  </si>
  <si>
    <t>085719147315</t>
  </si>
  <si>
    <t>Dandi Kurniawan</t>
  </si>
  <si>
    <t>3175101710940002</t>
  </si>
  <si>
    <t>pondok gede lubang buaya gg adil rt.03 rw 06</t>
  </si>
  <si>
    <t>Maulana</t>
  </si>
  <si>
    <t>Bekasi</t>
  </si>
  <si>
    <t>3275120208930005</t>
  </si>
  <si>
    <t>jl. masjid arrohma rt.09 rw 05 no.14</t>
  </si>
  <si>
    <t>089626525257</t>
  </si>
  <si>
    <t>Danu Ramadhon.R</t>
  </si>
  <si>
    <t>Cianjur</t>
  </si>
  <si>
    <t>3203132505850004</t>
  </si>
  <si>
    <t>jukut sill desa cikanyere rt 02 rw 03 kab cianjur</t>
  </si>
  <si>
    <t>081912151996</t>
  </si>
  <si>
    <t>Harun AL rasyid</t>
  </si>
  <si>
    <t>Klaten</t>
  </si>
  <si>
    <t>3374031806810005</t>
  </si>
  <si>
    <t>jl mangga rai utara 2 no 18 rt 17 rw 04 tebet jaksel</t>
  </si>
  <si>
    <t>089636918667</t>
  </si>
  <si>
    <t>Fahmi</t>
  </si>
  <si>
    <t>3175071605840017</t>
  </si>
  <si>
    <t>jl. Bunga rampai ll A no. 45 RT.04/09 malaka jaya jak-tim</t>
  </si>
  <si>
    <t>02192827110</t>
  </si>
  <si>
    <t>Sarwan</t>
  </si>
  <si>
    <t>Kendal</t>
  </si>
  <si>
    <t>3174052006760012</t>
  </si>
  <si>
    <t>jl simprug golf ll rt 010 rw 008 grogol selatan</t>
  </si>
  <si>
    <t>083871383408</t>
  </si>
  <si>
    <t>Fajar Baskara</t>
  </si>
  <si>
    <t>36032201111950001</t>
  </si>
  <si>
    <t>Jl. angsana Blok A1 F8 Legok Permai</t>
  </si>
  <si>
    <t>Nana Adi Karyadi</t>
  </si>
  <si>
    <t>3171065912850003</t>
  </si>
  <si>
    <t>Jl. Lenvaka l no,68 Rt 09 Rw 03</t>
  </si>
  <si>
    <t>087883700352</t>
  </si>
  <si>
    <t>Agus Agung</t>
  </si>
  <si>
    <t>3275021608870021</t>
  </si>
  <si>
    <t>Kp. Dua Rt.001/002 jakasampurna bekasi barat</t>
  </si>
  <si>
    <t>089661636150</t>
  </si>
  <si>
    <t>SugiYanti</t>
  </si>
  <si>
    <t>Banyumas</t>
  </si>
  <si>
    <t>3302134610920001</t>
  </si>
  <si>
    <t>Jl. Masjid Al-ikhlas RT,001/010 Kranji Bekasi Barat</t>
  </si>
  <si>
    <t>087874330191</t>
  </si>
  <si>
    <t>Dara Meilina</t>
  </si>
  <si>
    <t>3174024205860001</t>
  </si>
  <si>
    <t>jl. desa putra no 30b rt.012/rw.05 lenteng agung jak-sel</t>
  </si>
  <si>
    <t>082220298419</t>
  </si>
  <si>
    <t>Indra Setiawan</t>
  </si>
  <si>
    <t>3203130403960005</t>
  </si>
  <si>
    <t>Kp. Sukamanah RT.003/014</t>
  </si>
  <si>
    <t>087721383733</t>
  </si>
  <si>
    <t>YES (Fix)</t>
  </si>
  <si>
    <t xml:space="preserve">Maulana </t>
  </si>
  <si>
    <t>Sonni Adrian</t>
  </si>
  <si>
    <t>Yayan Ruyani</t>
  </si>
  <si>
    <t>Harun AL Rasyid</t>
  </si>
  <si>
    <t>15050010</t>
  </si>
  <si>
    <t>Angga Supriyadi</t>
  </si>
  <si>
    <t>Akbar NuNyai</t>
  </si>
  <si>
    <t>nip</t>
  </si>
  <si>
    <t>name</t>
  </si>
  <si>
    <t>gajipokok</t>
  </si>
  <si>
    <t>t. transport</t>
  </si>
  <si>
    <t>t. makan</t>
  </si>
  <si>
    <t>t. jabatan</t>
  </si>
  <si>
    <t xml:space="preserve">Khodim Maulana </t>
  </si>
  <si>
    <t>Abdul kohar</t>
  </si>
  <si>
    <t>Aziz Nur Rasyid</t>
  </si>
  <si>
    <t xml:space="preserve">CHaerul Anwar </t>
  </si>
  <si>
    <t>Fiki Supriyansah</t>
  </si>
  <si>
    <t>Muh Firdaus Firmansyah</t>
  </si>
  <si>
    <t>Nenty Apriyanti</t>
  </si>
  <si>
    <t>15030018</t>
  </si>
  <si>
    <t>15030009</t>
  </si>
  <si>
    <t>15030012</t>
  </si>
  <si>
    <t>15030013</t>
  </si>
  <si>
    <t>15030014</t>
  </si>
  <si>
    <t>15040002</t>
  </si>
  <si>
    <t>15040010</t>
  </si>
  <si>
    <t>nip2</t>
  </si>
  <si>
    <t>T. Jabatan</t>
  </si>
  <si>
    <t>05150009</t>
  </si>
  <si>
    <t>08140004</t>
  </si>
  <si>
    <t>07140001</t>
  </si>
  <si>
    <t>08140002</t>
  </si>
  <si>
    <t>09140001</t>
  </si>
  <si>
    <t>01150001</t>
  </si>
  <si>
    <t>03150022</t>
  </si>
  <si>
    <t>02150001</t>
  </si>
  <si>
    <t>04150005</t>
  </si>
  <si>
    <t>04150003</t>
  </si>
  <si>
    <t>04150004</t>
  </si>
  <si>
    <t>05150006</t>
  </si>
  <si>
    <t>06150001</t>
  </si>
  <si>
    <t>01150006</t>
  </si>
  <si>
    <t>05150002</t>
  </si>
  <si>
    <t>05150001</t>
  </si>
  <si>
    <t>02150002</t>
  </si>
  <si>
    <t>02150004</t>
  </si>
  <si>
    <t>02150008</t>
  </si>
  <si>
    <t>03150001</t>
  </si>
  <si>
    <t>03150002</t>
  </si>
  <si>
    <t>03150005</t>
  </si>
  <si>
    <t>03150006</t>
  </si>
  <si>
    <t>03150008</t>
  </si>
  <si>
    <t>03150010</t>
  </si>
  <si>
    <t>03150011</t>
  </si>
  <si>
    <t>03150015</t>
  </si>
  <si>
    <t>03150016</t>
  </si>
  <si>
    <t>03150019</t>
  </si>
  <si>
    <t>03150021</t>
  </si>
  <si>
    <t>03150023</t>
  </si>
  <si>
    <t>04150001</t>
  </si>
  <si>
    <t>04150008</t>
  </si>
  <si>
    <t>05150003</t>
  </si>
  <si>
    <t>05150005</t>
  </si>
  <si>
    <t>05150007</t>
  </si>
  <si>
    <t>02150006</t>
  </si>
  <si>
    <t>05150008</t>
  </si>
  <si>
    <t>05150010</t>
  </si>
  <si>
    <t>7A</t>
  </si>
  <si>
    <t>4B</t>
  </si>
  <si>
    <t>3C</t>
  </si>
  <si>
    <t>IC</t>
  </si>
  <si>
    <t>3A</t>
  </si>
  <si>
    <t>2C</t>
  </si>
  <si>
    <t>4A</t>
  </si>
  <si>
    <t>2B</t>
  </si>
  <si>
    <t>1C</t>
  </si>
  <si>
    <t>1b</t>
  </si>
  <si>
    <t>1A</t>
  </si>
  <si>
    <t>1c</t>
  </si>
  <si>
    <t>1a</t>
  </si>
  <si>
    <t>grade</t>
  </si>
  <si>
    <t>1B</t>
  </si>
  <si>
    <t>nama</t>
  </si>
  <si>
    <t>npwp</t>
  </si>
  <si>
    <t>joindate</t>
  </si>
  <si>
    <t>resigndate</t>
  </si>
  <si>
    <t>ptkp</t>
  </si>
  <si>
    <t>YES</t>
  </si>
  <si>
    <t>14080001</t>
  </si>
  <si>
    <t>14100001</t>
  </si>
  <si>
    <t>NO</t>
  </si>
  <si>
    <t>14100003</t>
  </si>
  <si>
    <t>Syaiful bachri</t>
  </si>
  <si>
    <t>Heri yanto</t>
  </si>
  <si>
    <t>14100006</t>
  </si>
  <si>
    <t>14120001</t>
  </si>
  <si>
    <t>Adris Setiawan</t>
  </si>
  <si>
    <t>14120002</t>
  </si>
  <si>
    <t>roni ahmad</t>
  </si>
  <si>
    <t>14120003</t>
  </si>
  <si>
    <t>Kamaludin Said</t>
  </si>
  <si>
    <t>15010002</t>
  </si>
  <si>
    <t>Gerry Alvian Zakaria</t>
  </si>
  <si>
    <t>15010003</t>
  </si>
  <si>
    <t>Agiek kusnopriadi</t>
  </si>
  <si>
    <t>15010004</t>
  </si>
  <si>
    <t>Rusdi Gunawan Marullah</t>
  </si>
  <si>
    <t>K/3</t>
  </si>
  <si>
    <t>TK/0</t>
  </si>
  <si>
    <t>K/1</t>
  </si>
  <si>
    <t>K/2</t>
  </si>
  <si>
    <t>15020003</t>
  </si>
  <si>
    <t>enra sera</t>
  </si>
  <si>
    <t>15020005</t>
  </si>
  <si>
    <t>npwp2</t>
  </si>
  <si>
    <t>ptkp2</t>
  </si>
  <si>
    <t>Khodim Maulana</t>
  </si>
  <si>
    <t>Chaerul Anwar</t>
  </si>
  <si>
    <t>15040007</t>
  </si>
  <si>
    <t>Rachmat firmansyah</t>
  </si>
  <si>
    <t>K/0</t>
  </si>
  <si>
    <t>15050009</t>
  </si>
  <si>
    <t>Sonni adrian</t>
  </si>
  <si>
    <t>Enra Sera</t>
  </si>
  <si>
    <t>-</t>
  </si>
  <si>
    <t/>
  </si>
  <si>
    <t>angga Supriyadi</t>
  </si>
  <si>
    <t>08140001</t>
  </si>
  <si>
    <t>Lembur</t>
  </si>
  <si>
    <t>Insentif</t>
  </si>
  <si>
    <t>T. Lain-Lain</t>
  </si>
  <si>
    <t>b</t>
  </si>
  <si>
    <t>ok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</si>
</sst>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ddd\,\ dd\ mmm\ yyyy"/>
    <numFmt numFmtId="165" formatCode="_(* #,##0_);_(* \(#,##0\);_(* &quot;-&quot;??_);_(@_)"/>
    <numFmt numFmtId="166" formatCode="[$-409]d\-mmm\-yy;@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63"/>
      <name val="Tahoma"/>
      <charset val="1"/>
    </font>
    <font>
      <sz val="10"/>
      <name val="Calibri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rgb="FFFF0000"/>
      <name val="Calibri"/>
      <family val="2"/>
    </font>
    <font>
      <sz val="10"/>
      <color indexed="8"/>
      <name val="Calibri"/>
      <family val="2"/>
    </font>
    <font>
      <b/>
      <sz val="10"/>
      <name val="Calibri"/>
      <family val="2"/>
      <charset val="134"/>
    </font>
    <font>
      <sz val="11"/>
      <color indexed="8"/>
      <name val="Calibri"/>
      <family val="2"/>
      <charset val="134"/>
    </font>
    <font>
      <sz val="10"/>
      <color indexed="8"/>
      <name val="Calibri"/>
      <family val="2"/>
      <charset val="134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</cellStyleXfs>
  <cellXfs count="150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Fill="1" applyBorder="1"/>
    <xf numFmtId="0" fontId="1" fillId="0" borderId="1" xfId="0" applyFont="1" applyBorder="1"/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/>
    <xf numFmtId="3" fontId="1" fillId="0" borderId="1" xfId="0" applyNumberFormat="1" applyFont="1" applyBorder="1"/>
    <xf numFmtId="3" fontId="0" fillId="0" borderId="0" xfId="0" applyNumberForma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/>
    <xf numFmtId="49" fontId="0" fillId="0" borderId="1" xfId="0" applyNumberFormat="1" applyBorder="1"/>
    <xf numFmtId="49" fontId="0" fillId="0" borderId="0" xfId="0" applyNumberFormat="1"/>
    <xf numFmtId="165" fontId="1" fillId="0" borderId="1" xfId="1" applyNumberFormat="1" applyFont="1" applyBorder="1"/>
    <xf numFmtId="165" fontId="0" fillId="0" borderId="0" xfId="1" applyNumberFormat="1" applyFont="1"/>
    <xf numFmtId="0" fontId="0" fillId="0" borderId="0" xfId="0" applyFill="1" applyBorder="1"/>
    <xf numFmtId="0" fontId="0" fillId="0" borderId="1" xfId="0" quotePrefix="1" applyBorder="1"/>
    <xf numFmtId="49" fontId="0" fillId="0" borderId="1" xfId="0" quotePrefix="1" applyNumberFormat="1" applyBorder="1"/>
    <xf numFmtId="0" fontId="3" fillId="0" borderId="2" xfId="0" applyNumberFormat="1" applyFont="1" applyFill="1" applyBorder="1" applyAlignment="1" applyProtection="1">
      <alignment horizontal="left" vertical="top" wrapText="1"/>
    </xf>
    <xf numFmtId="0" fontId="5" fillId="2" borderId="1" xfId="0" applyFont="1" applyFill="1" applyBorder="1"/>
    <xf numFmtId="0" fontId="5" fillId="0" borderId="1" xfId="0" applyFont="1" applyBorder="1"/>
    <xf numFmtId="164" fontId="5" fillId="2" borderId="1" xfId="0" applyNumberFormat="1" applyFont="1" applyFill="1" applyBorder="1"/>
    <xf numFmtId="164" fontId="5" fillId="0" borderId="1" xfId="0" applyNumberFormat="1" applyFont="1" applyBorder="1"/>
    <xf numFmtId="0" fontId="6" fillId="0" borderId="1" xfId="0" applyNumberFormat="1" applyFont="1" applyFill="1" applyBorder="1" applyAlignment="1" applyProtection="1">
      <alignment horizontal="left" vertical="top"/>
    </xf>
    <xf numFmtId="14" fontId="6" fillId="0" borderId="1" xfId="0" applyNumberFormat="1" applyFont="1" applyFill="1" applyBorder="1" applyAlignment="1" applyProtection="1">
      <alignment horizontal="left" vertical="top"/>
    </xf>
    <xf numFmtId="0" fontId="6" fillId="0" borderId="1" xfId="0" applyFont="1" applyFill="1" applyBorder="1"/>
    <xf numFmtId="0" fontId="6" fillId="0" borderId="1" xfId="0" applyNumberFormat="1" applyFont="1" applyFill="1" applyBorder="1" applyAlignment="1" applyProtection="1">
      <alignment horizontal="right" vertical="top"/>
    </xf>
    <xf numFmtId="0" fontId="6" fillId="0" borderId="1" xfId="0" applyNumberFormat="1" applyFont="1" applyFill="1" applyBorder="1" applyAlignment="1"/>
    <xf numFmtId="0" fontId="6" fillId="0" borderId="1" xfId="0" applyFont="1" applyBorder="1"/>
    <xf numFmtId="164" fontId="6" fillId="0" borderId="1" xfId="0" applyNumberFormat="1" applyFont="1" applyBorder="1"/>
    <xf numFmtId="0" fontId="4" fillId="0" borderId="1" xfId="0" quotePrefix="1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5" fontId="4" fillId="0" borderId="1" xfId="0" applyNumberFormat="1" applyFont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vertical="center"/>
    </xf>
    <xf numFmtId="41" fontId="4" fillId="0" borderId="1" xfId="0" applyNumberFormat="1" applyFont="1" applyFill="1" applyBorder="1" applyAlignment="1">
      <alignment vertical="center"/>
    </xf>
    <xf numFmtId="165" fontId="4" fillId="3" borderId="1" xfId="0" applyNumberFormat="1" applyFont="1" applyFill="1" applyBorder="1" applyAlignment="1">
      <alignment vertical="center"/>
    </xf>
    <xf numFmtId="165" fontId="4" fillId="3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left" vertical="center"/>
    </xf>
    <xf numFmtId="0" fontId="4" fillId="3" borderId="1" xfId="0" quotePrefix="1" applyFont="1" applyFill="1" applyBorder="1" applyAlignment="1">
      <alignment vertical="center"/>
    </xf>
    <xf numFmtId="165" fontId="0" fillId="0" borderId="1" xfId="0" applyNumberFormat="1" applyBorder="1"/>
    <xf numFmtId="0" fontId="7" fillId="0" borderId="1" xfId="0" quotePrefix="1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65" fontId="7" fillId="0" borderId="1" xfId="0" applyNumberFormat="1" applyFont="1" applyFill="1" applyBorder="1" applyAlignment="1">
      <alignment vertical="center"/>
    </xf>
    <xf numFmtId="165" fontId="7" fillId="0" borderId="1" xfId="1" applyNumberFormat="1" applyFont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8" fontId="0" fillId="0" borderId="1" xfId="0" applyNumberFormat="1" applyBorder="1" applyAlignment="1">
      <alignment horizontal="center"/>
    </xf>
    <xf numFmtId="0" fontId="0" fillId="0" borderId="0" xfId="0"/>
    <xf numFmtId="0" fontId="8" fillId="0" borderId="1" xfId="0" quotePrefix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4" borderId="1" xfId="0" quotePrefix="1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0" xfId="0" applyFill="1"/>
    <xf numFmtId="165" fontId="11" fillId="0" borderId="1" xfId="3" applyNumberFormat="1" applyFont="1" applyFill="1" applyBorder="1" applyAlignment="1"/>
    <xf numFmtId="165" fontId="11" fillId="0" borderId="1" xfId="3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166" fontId="11" fillId="0" borderId="1" xfId="3" applyNumberFormat="1" applyFont="1" applyFill="1" applyBorder="1" applyAlignment="1">
      <alignment horizontal="center"/>
    </xf>
    <xf numFmtId="38" fontId="11" fillId="0" borderId="1" xfId="3" applyNumberFormat="1" applyFont="1" applyFill="1" applyBorder="1" applyAlignment="1"/>
    <xf numFmtId="0" fontId="12" fillId="0" borderId="1" xfId="0" applyFont="1" applyFill="1" applyBorder="1"/>
    <xf numFmtId="165" fontId="4" fillId="0" borderId="1" xfId="3" quotePrefix="1" applyNumberFormat="1" applyFont="1" applyFill="1" applyBorder="1" applyAlignment="1"/>
    <xf numFmtId="165" fontId="4" fillId="0" borderId="1" xfId="3" applyNumberFormat="1" applyFont="1" applyFill="1" applyBorder="1" applyAlignment="1"/>
    <xf numFmtId="165" fontId="4" fillId="0" borderId="1" xfId="3" applyNumberFormat="1" applyFont="1" applyFill="1" applyBorder="1" applyAlignment="1">
      <alignment horizontal="center"/>
    </xf>
    <xf numFmtId="165" fontId="4" fillId="0" borderId="1" xfId="1" applyNumberFormat="1" applyFont="1" applyFill="1" applyBorder="1" applyAlignment="1">
      <alignment horizontal="center"/>
    </xf>
    <xf numFmtId="166" fontId="4" fillId="0" borderId="1" xfId="3" applyNumberFormat="1" applyFont="1" applyFill="1" applyBorder="1" applyAlignment="1">
      <alignment horizontal="center"/>
    </xf>
    <xf numFmtId="38" fontId="4" fillId="0" borderId="1" xfId="3" applyNumberFormat="1" applyFont="1" applyFill="1" applyBorder="1" applyAlignment="1"/>
    <xf numFmtId="166" fontId="4" fillId="0" borderId="0" xfId="3" applyNumberFormat="1" applyFont="1" applyFill="1" applyAlignment="1">
      <alignment horizontal="center"/>
    </xf>
    <xf numFmtId="165" fontId="11" fillId="0" borderId="1" xfId="3" quotePrefix="1" applyNumberFormat="1" applyFont="1" applyBorder="1" applyAlignment="1"/>
    <xf numFmtId="0" fontId="0" fillId="0" borderId="0" xfId="0"/>
    <xf numFmtId="0" fontId="6" fillId="0" borderId="1" xfId="0" quotePrefix="1" applyNumberFormat="1" applyFont="1" applyFill="1" applyBorder="1" applyAlignment="1" applyProtection="1">
      <alignment horizontal="left" vertical="top"/>
    </xf>
    <xf numFmtId="0" fontId="6" fillId="0" borderId="1" xfId="0" quotePrefix="1" applyFont="1" applyFill="1" applyBorder="1" applyAlignment="1" applyProtection="1">
      <alignment horizontal="left" vertical="top"/>
    </xf>
    <xf numFmtId="165" fontId="4" fillId="5" borderId="1" xfId="3" quotePrefix="1" applyNumberFormat="1" applyFont="1" applyFill="1" applyBorder="1" applyAlignment="1"/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0" borderId="1" xfId="0" applyNumberFormat="1" applyFont="1" applyFill="1" applyBorder="1" applyAlignment="1"/>
    <xf numFmtId="0" fontId="8" fillId="4" borderId="1" xfId="0" applyNumberFormat="1" applyFont="1" applyFill="1" applyBorder="1" applyAlignment="1">
      <alignment vertical="center"/>
    </xf>
    <xf numFmtId="0" fontId="0" fillId="0" borderId="0" xfId="0"/>
    <xf numFmtId="165" fontId="11" fillId="0" borderId="0" xfId="1" applyNumberFormat="1" applyFont="1" applyFill="1" applyAlignment="1"/>
    <xf numFmtId="165" fontId="11" fillId="0" borderId="0" xfId="3" applyNumberFormat="1" applyFont="1" applyFill="1" applyAlignment="1"/>
    <xf numFmtId="41" fontId="9" fillId="0" borderId="4" xfId="2" applyNumberFormat="1" applyFont="1" applyFill="1" applyBorder="1" applyAlignment="1">
      <alignment horizontal="center"/>
    </xf>
    <xf numFmtId="41" fontId="9" fillId="0" borderId="3" xfId="2" applyNumberFormat="1" applyFont="1" applyFill="1" applyBorder="1" applyAlignment="1">
      <alignment horizontal="center"/>
    </xf>
    <xf numFmtId="165" fontId="11" fillId="0" borderId="0" xfId="1" quotePrefix="1" applyNumberFormat="1" applyFont="1" applyFill="1" applyAlignment="1"/>
    <xf numFmtId="165" fontId="11" fillId="0" borderId="1" xfId="3" applyNumberFormat="1" applyFont="1" applyBorder="1" applyAlignment="1"/>
    <xf numFmtId="165" fontId="11" fillId="0" borderId="0" xfId="3" quotePrefix="1" applyNumberFormat="1" applyFont="1" applyAlignment="1"/>
    <xf numFmtId="165" fontId="11" fillId="7" borderId="0" xfId="3" quotePrefix="1" applyNumberFormat="1" applyFont="1" applyFill="1" applyAlignment="1"/>
    <xf numFmtId="165" fontId="11" fillId="6" borderId="0" xfId="3" quotePrefix="1" applyNumberFormat="1" applyFont="1" applyFill="1" applyAlignment="1"/>
    <xf numFmtId="165" fontId="11" fillId="0" borderId="0" xfId="3" applyNumberFormat="1" applyFont="1" applyFill="1" applyAlignment="1"/>
    <xf numFmtId="165" fontId="11" fillId="7" borderId="0" xfId="3" applyNumberFormat="1" applyFont="1" applyFill="1" applyAlignment="1"/>
    <xf numFmtId="165" fontId="11" fillId="6" borderId="0" xfId="3" applyNumberFormat="1" applyFont="1" applyFill="1" applyAlignment="1"/>
    <xf numFmtId="165" fontId="11" fillId="0" borderId="0" xfId="1" applyNumberFormat="1" applyFont="1" applyFill="1" applyAlignment="1"/>
    <xf numFmtId="165" fontId="11" fillId="0" borderId="0" xfId="3" applyNumberFormat="1" applyFont="1" applyFill="1" applyAlignment="1"/>
    <xf numFmtId="165" fontId="11" fillId="0" borderId="0" xfId="3" applyNumberFormat="1" applyFont="1" applyAlignment="1"/>
    <xf numFmtId="165" fontId="11" fillId="0" borderId="0" xfId="3" quotePrefix="1" applyNumberFormat="1" applyFont="1" applyAlignment="1"/>
    <xf numFmtId="165" fontId="11" fillId="7" borderId="0" xfId="3" quotePrefix="1" applyNumberFormat="1" applyFont="1" applyFill="1" applyAlignment="1"/>
    <xf numFmtId="165" fontId="11" fillId="6" borderId="0" xfId="3" quotePrefix="1" applyNumberFormat="1" applyFont="1" applyFill="1" applyAlignment="1"/>
    <xf numFmtId="165" fontId="11" fillId="0" borderId="0" xfId="1" applyNumberFormat="1" applyFont="1" applyFill="1" applyAlignment="1"/>
    <xf numFmtId="165" fontId="11" fillId="0" borderId="0" xfId="3" applyNumberFormat="1" applyFont="1" applyFill="1" applyAlignment="1"/>
    <xf numFmtId="165" fontId="11" fillId="7" borderId="0" xfId="3" applyNumberFormat="1" applyFont="1" applyFill="1" applyAlignment="1"/>
    <xf numFmtId="165" fontId="11" fillId="6" borderId="0" xfId="3" applyNumberFormat="1" applyFont="1" applyFill="1" applyAlignment="1"/>
    <xf numFmtId="165" fontId="11" fillId="0" borderId="0" xfId="3" applyNumberFormat="1" applyFont="1" applyFill="1" applyAlignment="1"/>
    <xf numFmtId="165" fontId="11" fillId="0" borderId="0" xfId="3" applyNumberFormat="1" applyFont="1" applyAlignment="1"/>
    <xf numFmtId="165" fontId="11" fillId="0" borderId="0" xfId="3" quotePrefix="1" applyNumberFormat="1" applyFont="1" applyAlignment="1"/>
    <xf numFmtId="165" fontId="11" fillId="7" borderId="0" xfId="3" quotePrefix="1" applyNumberFormat="1" applyFont="1" applyFill="1" applyAlignment="1"/>
    <xf numFmtId="165" fontId="11" fillId="6" borderId="0" xfId="3" quotePrefix="1" applyNumberFormat="1" applyFont="1" applyFill="1" applyAlignment="1"/>
    <xf numFmtId="165" fontId="11" fillId="0" borderId="0" xfId="3" quotePrefix="1" applyNumberFormat="1" applyFont="1" applyFill="1" applyAlignment="1"/>
    <xf numFmtId="165" fontId="11" fillId="0" borderId="0" xfId="1" applyNumberFormat="1" applyFont="1" applyFill="1" applyAlignment="1"/>
    <xf numFmtId="165" fontId="11" fillId="0" borderId="0" xfId="3" applyNumberFormat="1" applyFont="1" applyFill="1" applyAlignment="1"/>
    <xf numFmtId="165" fontId="11" fillId="7" borderId="0" xfId="3" applyNumberFormat="1" applyFont="1" applyFill="1" applyAlignment="1"/>
    <xf numFmtId="165" fontId="11" fillId="6" borderId="0" xfId="3" applyNumberFormat="1" applyFont="1" applyFill="1" applyAlignment="1"/>
    <xf numFmtId="165" fontId="11" fillId="0" borderId="0" xfId="3" applyNumberFormat="1" applyFont="1" applyFill="1" applyAlignment="1"/>
    <xf numFmtId="165" fontId="11" fillId="0" borderId="0" xfId="3" applyNumberFormat="1" applyFont="1" applyAlignment="1"/>
    <xf numFmtId="165" fontId="11" fillId="0" borderId="0" xfId="3" quotePrefix="1" applyNumberFormat="1" applyFont="1" applyAlignment="1"/>
    <xf numFmtId="165" fontId="11" fillId="7" borderId="0" xfId="3" quotePrefix="1" applyNumberFormat="1" applyFont="1" applyFill="1" applyAlignment="1"/>
    <xf numFmtId="165" fontId="11" fillId="6" borderId="0" xfId="3" quotePrefix="1" applyNumberFormat="1" applyFont="1" applyFill="1" applyAlignment="1"/>
    <xf numFmtId="165" fontId="11" fillId="0" borderId="0" xfId="1" applyNumberFormat="1" applyFont="1" applyFill="1" applyAlignment="1"/>
    <xf numFmtId="165" fontId="11" fillId="0" borderId="0" xfId="3" applyNumberFormat="1" applyFont="1" applyFill="1" applyAlignment="1"/>
    <xf numFmtId="165" fontId="11" fillId="7" borderId="0" xfId="3" applyNumberFormat="1" applyFont="1" applyFill="1" applyAlignment="1"/>
    <xf numFmtId="165" fontId="11" fillId="6" borderId="0" xfId="3" applyNumberFormat="1" applyFont="1" applyFill="1" applyAlignment="1"/>
    <xf numFmtId="165" fontId="11" fillId="0" borderId="0" xfId="3" applyNumberFormat="1" applyFont="1" applyFill="1" applyAlignment="1"/>
    <xf numFmtId="165" fontId="11" fillId="0" borderId="0" xfId="3" applyNumberFormat="1" applyFont="1" applyAlignment="1"/>
    <xf numFmtId="0" fontId="0" fillId="0" borderId="0" xfId="0"/>
    <xf numFmtId="165" fontId="11" fillId="0" borderId="0" xfId="3" quotePrefix="1" applyNumberFormat="1" applyFont="1" applyAlignment="1"/>
    <xf numFmtId="165" fontId="11" fillId="7" borderId="0" xfId="3" quotePrefix="1" applyNumberFormat="1" applyFont="1" applyFill="1" applyAlignment="1"/>
    <xf numFmtId="165" fontId="11" fillId="6" borderId="0" xfId="3" quotePrefix="1" applyNumberFormat="1" applyFont="1" applyFill="1" applyAlignment="1"/>
    <xf numFmtId="165" fontId="11" fillId="0" borderId="0" xfId="3" quotePrefix="1" applyNumberFormat="1" applyFont="1" applyAlignment="1"/>
    <xf numFmtId="165" fontId="11" fillId="7" borderId="0" xfId="3" quotePrefix="1" applyNumberFormat="1" applyFont="1" applyFill="1" applyAlignment="1"/>
    <xf numFmtId="165" fontId="11" fillId="6" borderId="0" xfId="3" quotePrefix="1" applyNumberFormat="1" applyFont="1" applyFill="1" applyAlignment="1"/>
    <xf numFmtId="165" fontId="11" fillId="0" borderId="0" xfId="1" applyNumberFormat="1" applyFont="1" applyFill="1" applyAlignment="1"/>
    <xf numFmtId="165" fontId="11" fillId="0" borderId="0" xfId="3" applyNumberFormat="1" applyFont="1" applyFill="1" applyAlignment="1"/>
    <xf numFmtId="165" fontId="11" fillId="7" borderId="0" xfId="3" applyNumberFormat="1" applyFont="1" applyFill="1" applyAlignment="1"/>
    <xf numFmtId="165" fontId="11" fillId="6" borderId="0" xfId="3" applyNumberFormat="1" applyFont="1" applyFill="1" applyAlignment="1"/>
    <xf numFmtId="0" fontId="0" fillId="0" borderId="0" xfId="0"/>
    <xf numFmtId="165" fontId="11" fillId="0" borderId="0" xfId="3" applyNumberFormat="1" applyFont="1" applyFill="1" applyAlignment="1"/>
    <xf numFmtId="165" fontId="11" fillId="0" borderId="0" xfId="3" applyNumberFormat="1" applyFont="1" applyAlignment="1"/>
    <xf numFmtId="49" fontId="11" fillId="0" borderId="1" xfId="3" applyNumberFormat="1" applyFont="1" applyFill="1" applyBorder="1" applyAlignment="1"/>
  </cellXfs>
  <cellStyles count="4">
    <cellStyle name="Comma" xfId="1" builtinId="3"/>
    <cellStyle name="Comma [0]" xfId="2" builtinId="6"/>
    <cellStyle name="Comma 2" xfId="3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RowHeight="15"/>
  <cols>
    <col min="1" max="1" width="9" bestFit="1" customWidth="1"/>
    <col min="2" max="2" width="26.7109375" bestFit="1" customWidth="1"/>
    <col min="3" max="3" width="12.28515625" bestFit="1" customWidth="1"/>
    <col min="4" max="4" width="9.7109375" style="6" bestFit="1" customWidth="1"/>
    <col min="5" max="5" width="30.7109375" style="6" bestFit="1" customWidth="1"/>
    <col min="6" max="6" width="6.42578125" style="6" bestFit="1" customWidth="1"/>
    <col min="7" max="7" width="15.85546875" bestFit="1" customWidth="1"/>
    <col min="8" max="8" width="16.85546875" style="3" bestFit="1" customWidth="1"/>
    <col min="9" max="9" width="15" bestFit="1" customWidth="1"/>
    <col min="10" max="10" width="5.42578125" bestFit="1" customWidth="1"/>
    <col min="11" max="11" width="12.85546875" bestFit="1" customWidth="1"/>
    <col min="12" max="12" width="10.85546875" style="3" bestFit="1" customWidth="1"/>
    <col min="13" max="13" width="13.85546875" bestFit="1" customWidth="1"/>
    <col min="14" max="14" width="6.5703125" bestFit="1" customWidth="1"/>
    <col min="15" max="15" width="6.7109375" bestFit="1" customWidth="1"/>
    <col min="16" max="16" width="11.28515625" bestFit="1" customWidth="1"/>
    <col min="17" max="17" width="13.140625" bestFit="1" customWidth="1"/>
    <col min="18" max="18" width="16.85546875" style="3" bestFit="1" customWidth="1"/>
    <col min="19" max="19" width="8.28515625" bestFit="1" customWidth="1"/>
    <col min="20" max="20" width="13.42578125" bestFit="1" customWidth="1"/>
    <col min="21" max="21" width="7.5703125" bestFit="1" customWidth="1"/>
    <col min="22" max="22" width="18.28515625" bestFit="1" customWidth="1"/>
    <col min="23" max="23" width="10" style="3" bestFit="1" customWidth="1"/>
    <col min="24" max="25" width="16.85546875" style="3" bestFit="1" customWidth="1"/>
    <col min="26" max="26" width="15.5703125" style="3" bestFit="1" customWidth="1"/>
    <col min="27" max="27" width="19.140625" style="3" bestFit="1" customWidth="1"/>
    <col min="28" max="28" width="18.28515625" style="3" bestFit="1" customWidth="1"/>
    <col min="29" max="29" width="11.28515625" style="3" bestFit="1" customWidth="1"/>
    <col min="30" max="30" width="14.85546875" bestFit="1" customWidth="1"/>
    <col min="31" max="31" width="14.5703125" bestFit="1" customWidth="1"/>
    <col min="32" max="32" width="92.85546875" bestFit="1" customWidth="1"/>
    <col min="33" max="33" width="4.42578125" bestFit="1" customWidth="1"/>
    <col min="34" max="34" width="3.7109375" bestFit="1" customWidth="1"/>
    <col min="35" max="35" width="28.42578125" bestFit="1" customWidth="1"/>
    <col min="36" max="36" width="5.85546875" bestFit="1" customWidth="1"/>
    <col min="37" max="37" width="24" bestFit="1" customWidth="1"/>
    <col min="38" max="38" width="16.7109375" bestFit="1" customWidth="1"/>
    <col min="39" max="39" width="18.5703125" bestFit="1" customWidth="1"/>
    <col min="40" max="40" width="15.140625" bestFit="1" customWidth="1"/>
    <col min="41" max="41" width="11" bestFit="1" customWidth="1"/>
    <col min="42" max="42" width="11.7109375" bestFit="1" customWidth="1"/>
    <col min="43" max="43" width="18.85546875" bestFit="1" customWidth="1"/>
    <col min="44" max="44" width="20.85546875" bestFit="1" customWidth="1"/>
    <col min="45" max="45" width="17.28515625" bestFit="1" customWidth="1"/>
  </cols>
  <sheetData>
    <row r="1" spans="1:46">
      <c r="A1" s="23" t="s">
        <v>0</v>
      </c>
      <c r="B1" s="23" t="s">
        <v>1</v>
      </c>
      <c r="C1" s="24" t="s">
        <v>2</v>
      </c>
      <c r="D1" s="24" t="s">
        <v>68</v>
      </c>
      <c r="E1" s="24" t="s">
        <v>69</v>
      </c>
      <c r="F1" s="23" t="s">
        <v>70</v>
      </c>
      <c r="G1" s="24" t="s">
        <v>15</v>
      </c>
      <c r="H1" s="25" t="s">
        <v>3</v>
      </c>
      <c r="I1" s="24" t="s">
        <v>4</v>
      </c>
      <c r="J1" s="23" t="s">
        <v>5</v>
      </c>
      <c r="K1" s="23" t="s">
        <v>6</v>
      </c>
      <c r="L1" s="26" t="s">
        <v>21</v>
      </c>
      <c r="M1" s="24" t="s">
        <v>22</v>
      </c>
      <c r="N1" s="24" t="s">
        <v>23</v>
      </c>
      <c r="O1" s="24" t="s">
        <v>24</v>
      </c>
      <c r="P1" s="24" t="s">
        <v>7</v>
      </c>
      <c r="Q1" s="24" t="s">
        <v>8</v>
      </c>
      <c r="R1" s="26" t="s">
        <v>9</v>
      </c>
      <c r="S1" s="24" t="s">
        <v>10</v>
      </c>
      <c r="T1" s="24" t="s">
        <v>11</v>
      </c>
      <c r="U1" s="24" t="s">
        <v>12</v>
      </c>
      <c r="V1" s="24" t="s">
        <v>13</v>
      </c>
      <c r="W1" s="26" t="s">
        <v>14</v>
      </c>
      <c r="X1" s="26" t="s">
        <v>16</v>
      </c>
      <c r="Y1" s="26" t="s">
        <v>17</v>
      </c>
      <c r="Z1" s="26" t="s">
        <v>18</v>
      </c>
      <c r="AA1" s="26" t="s">
        <v>19</v>
      </c>
      <c r="AB1" s="26" t="s">
        <v>20</v>
      </c>
      <c r="AC1" s="26" t="s">
        <v>25</v>
      </c>
      <c r="AD1" s="24" t="s">
        <v>26</v>
      </c>
      <c r="AE1" s="24" t="s">
        <v>27</v>
      </c>
      <c r="AF1" s="24" t="s">
        <v>28</v>
      </c>
      <c r="AG1" s="24" t="s">
        <v>29</v>
      </c>
      <c r="AH1" s="24" t="s">
        <v>30</v>
      </c>
      <c r="AI1" s="24" t="s">
        <v>31</v>
      </c>
      <c r="AJ1" s="24" t="s">
        <v>32</v>
      </c>
      <c r="AK1" s="24" t="s">
        <v>33</v>
      </c>
      <c r="AL1" s="24" t="s">
        <v>34</v>
      </c>
      <c r="AM1" s="24" t="s">
        <v>35</v>
      </c>
      <c r="AN1" s="24" t="s">
        <v>36</v>
      </c>
      <c r="AO1" s="24" t="s">
        <v>37</v>
      </c>
      <c r="AP1" s="24" t="s">
        <v>38</v>
      </c>
      <c r="AQ1" s="24" t="s">
        <v>39</v>
      </c>
      <c r="AR1" s="24" t="s">
        <v>40</v>
      </c>
      <c r="AS1" s="24" t="s">
        <v>178</v>
      </c>
      <c r="AT1" s="24" t="s">
        <v>179</v>
      </c>
    </row>
    <row r="2" spans="1:46">
      <c r="A2" s="27" t="s">
        <v>184</v>
      </c>
      <c r="B2" s="27" t="s">
        <v>235</v>
      </c>
      <c r="C2" s="27" t="s">
        <v>130</v>
      </c>
      <c r="D2" s="27" t="s">
        <v>225</v>
      </c>
      <c r="E2" s="27" t="s">
        <v>236</v>
      </c>
      <c r="F2" s="27">
        <v>5</v>
      </c>
      <c r="G2" s="27"/>
      <c r="H2" s="28">
        <v>41821</v>
      </c>
      <c r="I2" s="27" t="s">
        <v>424</v>
      </c>
      <c r="J2" s="29" t="s">
        <v>60</v>
      </c>
      <c r="K2" s="27" t="s">
        <v>44</v>
      </c>
      <c r="L2" s="28"/>
      <c r="M2" s="27"/>
      <c r="N2" s="27" t="s">
        <v>48</v>
      </c>
      <c r="O2" s="27" t="s">
        <v>550</v>
      </c>
      <c r="P2" s="27" t="s">
        <v>45</v>
      </c>
      <c r="Q2" s="27"/>
      <c r="R2" s="27"/>
      <c r="S2" s="27" t="s">
        <v>141</v>
      </c>
      <c r="T2" s="27" t="s">
        <v>62</v>
      </c>
      <c r="U2" s="27"/>
      <c r="V2" s="27"/>
      <c r="W2" s="27"/>
      <c r="X2" s="28">
        <v>41834</v>
      </c>
      <c r="Y2" s="27"/>
      <c r="Z2" s="27"/>
      <c r="AA2" s="27"/>
      <c r="AB2" s="27"/>
      <c r="AC2" s="27"/>
      <c r="AD2" s="30">
        <v>0</v>
      </c>
      <c r="AE2" s="30">
        <v>0</v>
      </c>
      <c r="AF2" s="27"/>
      <c r="AG2" s="27"/>
      <c r="AH2" s="27"/>
      <c r="AI2" s="27" t="s">
        <v>237</v>
      </c>
      <c r="AJ2" s="27"/>
      <c r="AK2" s="27"/>
      <c r="AL2" s="27"/>
      <c r="AM2" s="27"/>
      <c r="AN2" s="27"/>
      <c r="AO2" s="27"/>
      <c r="AP2" s="27"/>
      <c r="AQ2" s="27"/>
      <c r="AR2" s="27"/>
      <c r="AS2" s="27" t="s">
        <v>181</v>
      </c>
      <c r="AT2" s="27" t="s">
        <v>180</v>
      </c>
    </row>
    <row r="3" spans="1:46">
      <c r="A3" s="82" t="s">
        <v>514</v>
      </c>
      <c r="B3" s="27" t="s">
        <v>238</v>
      </c>
      <c r="C3" s="27" t="s">
        <v>239</v>
      </c>
      <c r="D3" s="27" t="s">
        <v>225</v>
      </c>
      <c r="E3" s="27" t="s">
        <v>240</v>
      </c>
      <c r="F3" s="27" t="s">
        <v>494</v>
      </c>
      <c r="G3" s="27"/>
      <c r="H3" s="28">
        <v>41852</v>
      </c>
      <c r="I3" s="27" t="s">
        <v>424</v>
      </c>
      <c r="J3" s="29" t="s">
        <v>43</v>
      </c>
      <c r="K3" s="27" t="s">
        <v>44</v>
      </c>
      <c r="L3" s="28"/>
      <c r="M3" s="27"/>
      <c r="N3" s="27" t="s">
        <v>48</v>
      </c>
      <c r="O3" s="27" t="s">
        <v>550</v>
      </c>
      <c r="P3" s="27" t="s">
        <v>45</v>
      </c>
      <c r="Q3" s="27" t="s">
        <v>227</v>
      </c>
      <c r="R3" s="28">
        <v>33112</v>
      </c>
      <c r="S3" s="27" t="s">
        <v>241</v>
      </c>
      <c r="T3" s="27" t="s">
        <v>52</v>
      </c>
      <c r="U3" s="27" t="s">
        <v>63</v>
      </c>
      <c r="V3" s="27" t="s">
        <v>242</v>
      </c>
      <c r="W3" s="27"/>
      <c r="X3" s="28">
        <v>41865</v>
      </c>
      <c r="Y3" s="27"/>
      <c r="Z3" s="27"/>
      <c r="AA3" s="27"/>
      <c r="AB3" s="27"/>
      <c r="AC3" s="27"/>
      <c r="AD3" s="30">
        <v>0</v>
      </c>
      <c r="AE3" s="30">
        <v>0</v>
      </c>
      <c r="AF3" s="27" t="s">
        <v>243</v>
      </c>
      <c r="AG3" s="27"/>
      <c r="AH3" s="27"/>
      <c r="AI3" s="27" t="s">
        <v>244</v>
      </c>
      <c r="AJ3" s="27"/>
      <c r="AK3" s="27"/>
      <c r="AL3" s="27"/>
      <c r="AM3" s="27"/>
      <c r="AN3" s="27"/>
      <c r="AO3" s="27"/>
      <c r="AP3" s="27"/>
      <c r="AQ3" s="27"/>
      <c r="AR3" s="27"/>
      <c r="AS3" s="27" t="s">
        <v>181</v>
      </c>
      <c r="AT3" s="27" t="s">
        <v>180</v>
      </c>
    </row>
    <row r="4" spans="1:46">
      <c r="A4" s="27" t="s">
        <v>182</v>
      </c>
      <c r="B4" s="27" t="s">
        <v>224</v>
      </c>
      <c r="C4" s="27"/>
      <c r="D4" s="27" t="s">
        <v>225</v>
      </c>
      <c r="E4" s="27" t="s">
        <v>226</v>
      </c>
      <c r="F4" s="27">
        <v>8</v>
      </c>
      <c r="G4" s="27"/>
      <c r="H4" s="28">
        <v>41865</v>
      </c>
      <c r="I4" s="27" t="s">
        <v>424</v>
      </c>
      <c r="J4" s="29" t="s">
        <v>60</v>
      </c>
      <c r="K4" s="27" t="s">
        <v>44</v>
      </c>
      <c r="L4" s="28"/>
      <c r="M4" s="27"/>
      <c r="N4" s="27" t="s">
        <v>48</v>
      </c>
      <c r="O4" s="27" t="s">
        <v>550</v>
      </c>
      <c r="P4" s="27" t="s">
        <v>45</v>
      </c>
      <c r="Q4" s="27" t="s">
        <v>227</v>
      </c>
      <c r="R4" s="28">
        <v>28869</v>
      </c>
      <c r="S4" s="27" t="s">
        <v>228</v>
      </c>
      <c r="T4" s="27" t="s">
        <v>62</v>
      </c>
      <c r="U4" s="27" t="s">
        <v>63</v>
      </c>
      <c r="V4" s="27" t="s">
        <v>229</v>
      </c>
      <c r="W4" s="27"/>
      <c r="X4" s="28">
        <v>41865</v>
      </c>
      <c r="Y4" s="27"/>
      <c r="Z4" s="27"/>
      <c r="AA4" s="27"/>
      <c r="AB4" s="27"/>
      <c r="AC4" s="27"/>
      <c r="AD4" s="30">
        <v>0</v>
      </c>
      <c r="AE4" s="30">
        <v>0</v>
      </c>
      <c r="AF4" s="27" t="s">
        <v>230</v>
      </c>
      <c r="AG4" s="27"/>
      <c r="AH4" s="27"/>
      <c r="AI4" s="27" t="s">
        <v>231</v>
      </c>
      <c r="AJ4" s="27"/>
      <c r="AK4" s="27"/>
      <c r="AL4" s="27"/>
      <c r="AM4" s="27"/>
      <c r="AN4" s="27"/>
      <c r="AO4" s="27"/>
      <c r="AP4" s="27"/>
      <c r="AQ4" s="27"/>
      <c r="AR4" s="27"/>
      <c r="AS4" s="27" t="s">
        <v>181</v>
      </c>
      <c r="AT4" s="27" t="s">
        <v>180</v>
      </c>
    </row>
    <row r="5" spans="1:46">
      <c r="A5" s="27" t="s">
        <v>183</v>
      </c>
      <c r="B5" s="27" t="s">
        <v>232</v>
      </c>
      <c r="C5" s="27"/>
      <c r="D5" s="27" t="s">
        <v>225</v>
      </c>
      <c r="E5" s="27" t="s">
        <v>233</v>
      </c>
      <c r="F5" s="27" t="s">
        <v>493</v>
      </c>
      <c r="G5" s="27"/>
      <c r="H5" s="28">
        <v>41865</v>
      </c>
      <c r="I5" s="27" t="s">
        <v>424</v>
      </c>
      <c r="J5" s="29" t="s">
        <v>60</v>
      </c>
      <c r="K5" s="27" t="s">
        <v>44</v>
      </c>
      <c r="L5" s="28"/>
      <c r="M5" s="27"/>
      <c r="N5" s="27" t="s">
        <v>48</v>
      </c>
      <c r="O5" s="27" t="s">
        <v>550</v>
      </c>
      <c r="P5" s="27" t="s">
        <v>45</v>
      </c>
      <c r="Q5" s="27"/>
      <c r="R5" s="27"/>
      <c r="S5" s="27" t="s">
        <v>141</v>
      </c>
      <c r="T5" s="27" t="s">
        <v>62</v>
      </c>
      <c r="U5" s="27"/>
      <c r="V5" s="27"/>
      <c r="W5" s="27"/>
      <c r="X5" s="28">
        <v>41865</v>
      </c>
      <c r="Y5" s="27"/>
      <c r="Z5" s="27"/>
      <c r="AA5" s="27"/>
      <c r="AB5" s="27"/>
      <c r="AC5" s="27"/>
      <c r="AD5" s="30">
        <v>0</v>
      </c>
      <c r="AE5" s="30">
        <v>0</v>
      </c>
      <c r="AF5" s="27"/>
      <c r="AG5" s="27"/>
      <c r="AH5" s="27"/>
      <c r="AI5" s="27" t="s">
        <v>234</v>
      </c>
      <c r="AJ5" s="27"/>
      <c r="AK5" s="27"/>
      <c r="AL5" s="27"/>
      <c r="AM5" s="27"/>
      <c r="AN5" s="27"/>
      <c r="AO5" s="27"/>
      <c r="AP5" s="27"/>
      <c r="AQ5" s="27"/>
      <c r="AR5" s="27"/>
      <c r="AS5" s="27" t="s">
        <v>181</v>
      </c>
      <c r="AT5" s="27" t="s">
        <v>180</v>
      </c>
    </row>
    <row r="6" spans="1:46">
      <c r="A6" s="82" t="s">
        <v>515</v>
      </c>
      <c r="B6" s="27" t="s">
        <v>245</v>
      </c>
      <c r="C6" s="27" t="s">
        <v>246</v>
      </c>
      <c r="D6" s="27" t="s">
        <v>225</v>
      </c>
      <c r="E6" s="27" t="s">
        <v>247</v>
      </c>
      <c r="F6" s="27" t="s">
        <v>495</v>
      </c>
      <c r="G6" s="27" t="s">
        <v>47</v>
      </c>
      <c r="H6" s="28">
        <v>41913</v>
      </c>
      <c r="I6" s="27" t="s">
        <v>424</v>
      </c>
      <c r="J6" s="29" t="s">
        <v>54</v>
      </c>
      <c r="K6" s="27" t="s">
        <v>44</v>
      </c>
      <c r="L6" s="28"/>
      <c r="M6" s="27"/>
      <c r="N6" s="27" t="s">
        <v>48</v>
      </c>
      <c r="O6" s="27" t="s">
        <v>551</v>
      </c>
      <c r="P6" s="27" t="s">
        <v>45</v>
      </c>
      <c r="Q6" s="27" t="s">
        <v>248</v>
      </c>
      <c r="R6" s="28">
        <v>29657</v>
      </c>
      <c r="S6" s="27" t="s">
        <v>141</v>
      </c>
      <c r="T6" s="27" t="s">
        <v>62</v>
      </c>
      <c r="U6" s="27" t="s">
        <v>63</v>
      </c>
      <c r="V6" s="27" t="s">
        <v>249</v>
      </c>
      <c r="W6" s="27"/>
      <c r="X6" s="28">
        <v>41944</v>
      </c>
      <c r="Y6" s="28">
        <v>42309</v>
      </c>
      <c r="Z6" s="27"/>
      <c r="AA6" s="28">
        <v>41944</v>
      </c>
      <c r="AB6" s="28">
        <v>42309</v>
      </c>
      <c r="AC6" s="27"/>
      <c r="AD6" s="30">
        <v>0</v>
      </c>
      <c r="AE6" s="30">
        <v>0</v>
      </c>
      <c r="AF6" s="27" t="s">
        <v>250</v>
      </c>
      <c r="AG6" s="27"/>
      <c r="AH6" s="27"/>
      <c r="AI6" s="27" t="s">
        <v>251</v>
      </c>
      <c r="AJ6" s="27"/>
      <c r="AK6" s="27"/>
      <c r="AL6" s="27"/>
      <c r="AM6" s="27"/>
      <c r="AN6" s="27"/>
      <c r="AO6" s="27"/>
      <c r="AP6" s="27"/>
      <c r="AQ6" s="27"/>
      <c r="AR6" s="27"/>
      <c r="AS6" s="27" t="s">
        <v>181</v>
      </c>
      <c r="AT6" s="27" t="s">
        <v>180</v>
      </c>
    </row>
    <row r="7" spans="1:46">
      <c r="A7" s="27" t="s">
        <v>517</v>
      </c>
      <c r="B7" s="27" t="s">
        <v>518</v>
      </c>
      <c r="C7" s="1"/>
      <c r="D7" s="1"/>
      <c r="E7" s="1"/>
      <c r="F7" s="27"/>
      <c r="G7" s="1"/>
      <c r="H7" s="28">
        <v>41921</v>
      </c>
      <c r="I7" s="27" t="s">
        <v>424</v>
      </c>
      <c r="J7" s="29" t="s">
        <v>50</v>
      </c>
      <c r="K7" s="27" t="s">
        <v>44</v>
      </c>
      <c r="L7" s="28">
        <v>42094</v>
      </c>
      <c r="M7" s="1"/>
      <c r="N7" s="27" t="s">
        <v>48</v>
      </c>
      <c r="O7" s="27" t="s">
        <v>550</v>
      </c>
      <c r="P7" s="1"/>
      <c r="Q7" s="1"/>
      <c r="R7" s="2"/>
      <c r="S7" s="1"/>
      <c r="T7" s="1"/>
      <c r="U7" s="1"/>
      <c r="V7" s="1"/>
      <c r="W7" s="2"/>
      <c r="X7" s="2"/>
      <c r="Y7" s="2"/>
      <c r="Z7" s="2"/>
      <c r="AA7" s="2"/>
      <c r="AB7" s="2"/>
      <c r="AC7" s="2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27" t="s">
        <v>181</v>
      </c>
      <c r="AT7" s="27" t="s">
        <v>180</v>
      </c>
    </row>
    <row r="8" spans="1:46">
      <c r="A8" s="27" t="s">
        <v>187</v>
      </c>
      <c r="B8" s="27" t="s">
        <v>252</v>
      </c>
      <c r="C8" s="27" t="s">
        <v>253</v>
      </c>
      <c r="D8" s="27" t="s">
        <v>225</v>
      </c>
      <c r="E8" s="27" t="s">
        <v>254</v>
      </c>
      <c r="F8" s="27" t="s">
        <v>501</v>
      </c>
      <c r="G8" s="27" t="s">
        <v>47</v>
      </c>
      <c r="H8" s="28">
        <v>41932</v>
      </c>
      <c r="I8" s="27" t="s">
        <v>424</v>
      </c>
      <c r="J8" s="29" t="s">
        <v>43</v>
      </c>
      <c r="K8" s="27" t="s">
        <v>44</v>
      </c>
      <c r="L8" s="28"/>
      <c r="M8" s="27"/>
      <c r="N8" s="27" t="s">
        <v>48</v>
      </c>
      <c r="O8" s="27" t="s">
        <v>550</v>
      </c>
      <c r="P8" s="27" t="s">
        <v>45</v>
      </c>
      <c r="Q8" s="27" t="s">
        <v>142</v>
      </c>
      <c r="R8" s="28">
        <v>34127</v>
      </c>
      <c r="S8" s="27" t="s">
        <v>141</v>
      </c>
      <c r="T8" s="27" t="s">
        <v>52</v>
      </c>
      <c r="U8" s="27" t="s">
        <v>63</v>
      </c>
      <c r="V8" s="27" t="s">
        <v>255</v>
      </c>
      <c r="W8" s="27"/>
      <c r="X8" s="28">
        <v>41932</v>
      </c>
      <c r="Y8" s="28">
        <v>42297</v>
      </c>
      <c r="Z8" s="27"/>
      <c r="AA8" s="28">
        <v>41932</v>
      </c>
      <c r="AB8" s="28">
        <v>42297</v>
      </c>
      <c r="AC8" s="27"/>
      <c r="AD8" s="30">
        <v>0</v>
      </c>
      <c r="AE8" s="30">
        <v>0</v>
      </c>
      <c r="AF8" s="27" t="s">
        <v>256</v>
      </c>
      <c r="AG8" s="27"/>
      <c r="AH8" s="27"/>
      <c r="AI8" s="27" t="s">
        <v>257</v>
      </c>
      <c r="AJ8" s="27"/>
      <c r="AK8" s="27"/>
      <c r="AL8" s="27"/>
      <c r="AM8" s="27"/>
      <c r="AN8" s="27"/>
      <c r="AO8" s="27"/>
      <c r="AP8" s="27"/>
      <c r="AQ8" s="27"/>
      <c r="AR8" s="27"/>
      <c r="AS8" s="27" t="s">
        <v>181</v>
      </c>
      <c r="AT8" s="27" t="s">
        <v>180</v>
      </c>
    </row>
    <row r="9" spans="1:46">
      <c r="A9" s="27" t="s">
        <v>197</v>
      </c>
      <c r="B9" s="27" t="s">
        <v>308</v>
      </c>
      <c r="C9" s="27" t="s">
        <v>130</v>
      </c>
      <c r="D9" s="27" t="s">
        <v>118</v>
      </c>
      <c r="E9" s="27" t="s">
        <v>309</v>
      </c>
      <c r="F9" s="27" t="s">
        <v>501</v>
      </c>
      <c r="G9" s="27" t="s">
        <v>47</v>
      </c>
      <c r="H9" s="28">
        <v>41932</v>
      </c>
      <c r="I9" s="27" t="s">
        <v>424</v>
      </c>
      <c r="J9" s="29" t="s">
        <v>43</v>
      </c>
      <c r="K9" s="27" t="s">
        <v>44</v>
      </c>
      <c r="L9" s="28"/>
      <c r="M9" s="27"/>
      <c r="N9" s="27" t="s">
        <v>48</v>
      </c>
      <c r="O9" s="27" t="s">
        <v>551</v>
      </c>
      <c r="P9" s="27" t="s">
        <v>51</v>
      </c>
      <c r="Q9" s="27" t="s">
        <v>142</v>
      </c>
      <c r="R9" s="28">
        <v>33147</v>
      </c>
      <c r="S9" s="27" t="s">
        <v>141</v>
      </c>
      <c r="T9" s="27" t="s">
        <v>52</v>
      </c>
      <c r="U9" s="27" t="s">
        <v>63</v>
      </c>
      <c r="V9" s="27" t="s">
        <v>310</v>
      </c>
      <c r="W9" s="27"/>
      <c r="X9" s="28">
        <v>41932</v>
      </c>
      <c r="Y9" s="28">
        <v>42297</v>
      </c>
      <c r="Z9" s="27"/>
      <c r="AA9" s="28">
        <v>41932</v>
      </c>
      <c r="AB9" s="28">
        <v>42297</v>
      </c>
      <c r="AC9" s="27"/>
      <c r="AD9" s="30">
        <v>0</v>
      </c>
      <c r="AE9" s="30">
        <v>0</v>
      </c>
      <c r="AF9" s="27" t="s">
        <v>311</v>
      </c>
      <c r="AG9" s="27"/>
      <c r="AH9" s="27"/>
      <c r="AI9" s="27" t="s">
        <v>312</v>
      </c>
      <c r="AJ9" s="27"/>
      <c r="AK9" s="27"/>
      <c r="AL9" s="27"/>
      <c r="AM9" s="27"/>
      <c r="AN9" s="27"/>
      <c r="AO9" s="27"/>
      <c r="AP9" s="27"/>
      <c r="AQ9" s="27"/>
      <c r="AR9" s="27"/>
      <c r="AS9" s="27" t="s">
        <v>181</v>
      </c>
      <c r="AT9" s="27" t="s">
        <v>180</v>
      </c>
    </row>
    <row r="10" spans="1:46">
      <c r="A10" s="82" t="s">
        <v>520</v>
      </c>
      <c r="B10" s="27" t="s">
        <v>313</v>
      </c>
      <c r="C10" s="27" t="s">
        <v>130</v>
      </c>
      <c r="D10" s="27" t="s">
        <v>118</v>
      </c>
      <c r="E10" s="27" t="s">
        <v>309</v>
      </c>
      <c r="F10" s="27" t="s">
        <v>501</v>
      </c>
      <c r="G10" s="27" t="s">
        <v>47</v>
      </c>
      <c r="H10" s="28">
        <v>41934</v>
      </c>
      <c r="I10" s="27" t="s">
        <v>424</v>
      </c>
      <c r="J10" s="29" t="s">
        <v>43</v>
      </c>
      <c r="K10" s="27" t="s">
        <v>44</v>
      </c>
      <c r="L10" s="28"/>
      <c r="M10" s="27"/>
      <c r="N10" s="27" t="s">
        <v>48</v>
      </c>
      <c r="O10" s="27" t="s">
        <v>551</v>
      </c>
      <c r="P10" s="27" t="s">
        <v>45</v>
      </c>
      <c r="Q10" s="27" t="s">
        <v>142</v>
      </c>
      <c r="R10" s="28">
        <v>34732</v>
      </c>
      <c r="S10" s="27" t="s">
        <v>141</v>
      </c>
      <c r="T10" s="27" t="s">
        <v>52</v>
      </c>
      <c r="U10" s="27" t="s">
        <v>63</v>
      </c>
      <c r="V10" s="27" t="s">
        <v>314</v>
      </c>
      <c r="W10" s="27"/>
      <c r="X10" s="28">
        <v>41934</v>
      </c>
      <c r="Y10" s="28">
        <v>42299</v>
      </c>
      <c r="Z10" s="27"/>
      <c r="AA10" s="28">
        <v>41934</v>
      </c>
      <c r="AB10" s="28">
        <v>42299</v>
      </c>
      <c r="AC10" s="27"/>
      <c r="AD10" s="30">
        <v>0</v>
      </c>
      <c r="AE10" s="30">
        <v>0</v>
      </c>
      <c r="AF10" s="27" t="s">
        <v>267</v>
      </c>
      <c r="AG10" s="27"/>
      <c r="AH10" s="27"/>
      <c r="AI10" s="27" t="s">
        <v>315</v>
      </c>
      <c r="AJ10" s="27"/>
      <c r="AK10" s="27"/>
      <c r="AL10" s="27"/>
      <c r="AM10" s="27"/>
      <c r="AN10" s="27"/>
      <c r="AO10" s="27"/>
      <c r="AP10" s="27"/>
      <c r="AQ10" s="27"/>
      <c r="AR10" s="27"/>
      <c r="AS10" s="27" t="s">
        <v>181</v>
      </c>
      <c r="AT10" s="27" t="s">
        <v>180</v>
      </c>
    </row>
    <row r="11" spans="1:46">
      <c r="A11" s="27" t="s">
        <v>188</v>
      </c>
      <c r="B11" s="27" t="s">
        <v>258</v>
      </c>
      <c r="C11" s="27" t="s">
        <v>65</v>
      </c>
      <c r="D11" s="27" t="s">
        <v>225</v>
      </c>
      <c r="E11" s="27" t="s">
        <v>259</v>
      </c>
      <c r="F11" s="27" t="s">
        <v>497</v>
      </c>
      <c r="G11" s="27" t="s">
        <v>47</v>
      </c>
      <c r="H11" s="28">
        <v>41944</v>
      </c>
      <c r="I11" s="27" t="s">
        <v>424</v>
      </c>
      <c r="J11" s="29" t="s">
        <v>50</v>
      </c>
      <c r="K11" s="27" t="s">
        <v>44</v>
      </c>
      <c r="L11" s="28"/>
      <c r="M11" s="27"/>
      <c r="N11" s="27" t="s">
        <v>48</v>
      </c>
      <c r="O11" s="27" t="s">
        <v>550</v>
      </c>
      <c r="P11" s="27" t="s">
        <v>45</v>
      </c>
      <c r="Q11" s="27" t="s">
        <v>260</v>
      </c>
      <c r="R11" s="28">
        <v>29973</v>
      </c>
      <c r="S11" s="27" t="s">
        <v>141</v>
      </c>
      <c r="T11" s="27" t="s">
        <v>62</v>
      </c>
      <c r="U11" s="27" t="s">
        <v>63</v>
      </c>
      <c r="V11" s="27" t="s">
        <v>261</v>
      </c>
      <c r="W11" s="27"/>
      <c r="X11" s="28">
        <v>41944</v>
      </c>
      <c r="Y11" s="28">
        <v>42309</v>
      </c>
      <c r="Z11" s="27"/>
      <c r="AA11" s="28">
        <v>41944</v>
      </c>
      <c r="AB11" s="28">
        <v>42309</v>
      </c>
      <c r="AC11" s="27"/>
      <c r="AD11" s="30">
        <v>0</v>
      </c>
      <c r="AE11" s="30">
        <v>0</v>
      </c>
      <c r="AF11" s="27" t="s">
        <v>262</v>
      </c>
      <c r="AG11" s="27"/>
      <c r="AH11" s="27"/>
      <c r="AI11" s="27" t="s">
        <v>263</v>
      </c>
      <c r="AJ11" s="27"/>
      <c r="AK11" s="27"/>
      <c r="AL11" s="27"/>
      <c r="AM11" s="27"/>
      <c r="AN11" s="27"/>
      <c r="AO11" s="27"/>
      <c r="AP11" s="27"/>
      <c r="AQ11" s="27"/>
      <c r="AR11" s="27"/>
      <c r="AS11" s="27" t="s">
        <v>181</v>
      </c>
      <c r="AT11" s="27" t="s">
        <v>180</v>
      </c>
    </row>
    <row r="12" spans="1:46">
      <c r="A12" s="27" t="s">
        <v>521</v>
      </c>
      <c r="B12" s="27" t="s">
        <v>522</v>
      </c>
      <c r="C12" s="1"/>
      <c r="D12" s="1"/>
      <c r="E12" s="1"/>
      <c r="F12" s="27"/>
      <c r="G12" s="1"/>
      <c r="H12" s="28">
        <v>41977</v>
      </c>
      <c r="I12" s="27" t="s">
        <v>424</v>
      </c>
      <c r="J12" s="29" t="s">
        <v>43</v>
      </c>
      <c r="K12" s="27" t="s">
        <v>44</v>
      </c>
      <c r="L12" s="28">
        <v>42035</v>
      </c>
      <c r="M12" s="1"/>
      <c r="N12" s="27" t="s">
        <v>48</v>
      </c>
      <c r="O12" s="27" t="s">
        <v>551</v>
      </c>
      <c r="P12" s="1"/>
      <c r="Q12" s="1"/>
      <c r="R12" s="2"/>
      <c r="S12" s="1"/>
      <c r="T12" s="1"/>
      <c r="U12" s="1"/>
      <c r="V12" s="1"/>
      <c r="W12" s="2"/>
      <c r="X12" s="2"/>
      <c r="Y12" s="2"/>
      <c r="Z12" s="2"/>
      <c r="AA12" s="2"/>
      <c r="AB12" s="2"/>
      <c r="AC12" s="2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27" t="s">
        <v>181</v>
      </c>
      <c r="AT12" s="27" t="s">
        <v>180</v>
      </c>
    </row>
    <row r="13" spans="1:46">
      <c r="A13" s="27" t="s">
        <v>523</v>
      </c>
      <c r="B13" s="27" t="s">
        <v>524</v>
      </c>
      <c r="C13" s="1"/>
      <c r="D13" s="1"/>
      <c r="E13" s="1"/>
      <c r="F13" s="27"/>
      <c r="G13" s="1"/>
      <c r="H13" s="28">
        <v>41977</v>
      </c>
      <c r="I13" s="27" t="s">
        <v>424</v>
      </c>
      <c r="J13" s="29" t="s">
        <v>43</v>
      </c>
      <c r="K13" s="27" t="s">
        <v>44</v>
      </c>
      <c r="L13" s="28">
        <v>42035</v>
      </c>
      <c r="M13" s="1"/>
      <c r="N13" s="27" t="s">
        <v>48</v>
      </c>
      <c r="O13" s="27" t="s">
        <v>551</v>
      </c>
      <c r="P13" s="1"/>
      <c r="Q13" s="1"/>
      <c r="R13" s="2"/>
      <c r="S13" s="1"/>
      <c r="T13" s="1"/>
      <c r="U13" s="1"/>
      <c r="V13" s="1"/>
      <c r="W13" s="2"/>
      <c r="X13" s="2"/>
      <c r="Y13" s="2"/>
      <c r="Z13" s="2"/>
      <c r="AA13" s="2"/>
      <c r="AB13" s="2"/>
      <c r="AC13" s="2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27" t="s">
        <v>181</v>
      </c>
      <c r="AT13" s="27" t="s">
        <v>180</v>
      </c>
    </row>
    <row r="14" spans="1:46">
      <c r="A14" s="27" t="s">
        <v>525</v>
      </c>
      <c r="B14" s="27" t="s">
        <v>526</v>
      </c>
      <c r="C14" s="1"/>
      <c r="D14" s="1"/>
      <c r="E14" s="1"/>
      <c r="F14" s="27"/>
      <c r="G14" s="1"/>
      <c r="H14" s="28">
        <v>42004</v>
      </c>
      <c r="I14" s="27" t="s">
        <v>424</v>
      </c>
      <c r="J14" s="29" t="s">
        <v>43</v>
      </c>
      <c r="K14" s="27" t="s">
        <v>44</v>
      </c>
      <c r="L14" s="28">
        <v>42094</v>
      </c>
      <c r="M14" s="1"/>
      <c r="N14" s="27" t="s">
        <v>48</v>
      </c>
      <c r="O14" s="27" t="s">
        <v>551</v>
      </c>
      <c r="P14" s="1"/>
      <c r="Q14" s="1"/>
      <c r="R14" s="2"/>
      <c r="S14" s="1"/>
      <c r="T14" s="1"/>
      <c r="U14" s="1"/>
      <c r="V14" s="1"/>
      <c r="W14" s="2"/>
      <c r="X14" s="2"/>
      <c r="Y14" s="2"/>
      <c r="Z14" s="2"/>
      <c r="AA14" s="2"/>
      <c r="AB14" s="2"/>
      <c r="AC14" s="2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27" t="s">
        <v>181</v>
      </c>
      <c r="AT14" s="27" t="s">
        <v>180</v>
      </c>
    </row>
    <row r="15" spans="1:46">
      <c r="A15" s="27" t="s">
        <v>189</v>
      </c>
      <c r="B15" s="27" t="s">
        <v>264</v>
      </c>
      <c r="C15" s="27" t="s">
        <v>42</v>
      </c>
      <c r="D15" s="27" t="s">
        <v>225</v>
      </c>
      <c r="E15" s="27" t="s">
        <v>265</v>
      </c>
      <c r="F15" s="27" t="s">
        <v>498</v>
      </c>
      <c r="G15" s="27" t="s">
        <v>47</v>
      </c>
      <c r="H15" s="28">
        <v>42005</v>
      </c>
      <c r="I15" s="27" t="s">
        <v>424</v>
      </c>
      <c r="J15" s="29" t="s">
        <v>43</v>
      </c>
      <c r="K15" s="27" t="s">
        <v>44</v>
      </c>
      <c r="L15" s="28"/>
      <c r="M15" s="27"/>
      <c r="N15" s="27" t="s">
        <v>48</v>
      </c>
      <c r="O15" s="27" t="s">
        <v>551</v>
      </c>
      <c r="P15" s="27" t="s">
        <v>51</v>
      </c>
      <c r="Q15" s="27" t="s">
        <v>142</v>
      </c>
      <c r="R15" s="28">
        <v>33500</v>
      </c>
      <c r="S15" s="27" t="s">
        <v>141</v>
      </c>
      <c r="T15" s="27" t="s">
        <v>52</v>
      </c>
      <c r="U15" s="27" t="s">
        <v>63</v>
      </c>
      <c r="V15" s="27" t="s">
        <v>266</v>
      </c>
      <c r="W15" s="27"/>
      <c r="X15" s="28">
        <v>42005</v>
      </c>
      <c r="Y15" s="28">
        <v>42005</v>
      </c>
      <c r="Z15" s="27"/>
      <c r="AA15" s="28">
        <v>42005</v>
      </c>
      <c r="AB15" s="28">
        <v>42005</v>
      </c>
      <c r="AC15" s="27"/>
      <c r="AD15" s="30">
        <v>0</v>
      </c>
      <c r="AE15" s="30">
        <v>0</v>
      </c>
      <c r="AF15" s="27" t="s">
        <v>267</v>
      </c>
      <c r="AG15" s="27"/>
      <c r="AH15" s="27"/>
      <c r="AI15" s="27" t="s">
        <v>268</v>
      </c>
      <c r="AJ15" s="27"/>
      <c r="AK15" s="27"/>
      <c r="AL15" s="27"/>
      <c r="AM15" s="27"/>
      <c r="AN15" s="27"/>
      <c r="AO15" s="27"/>
      <c r="AP15" s="27"/>
      <c r="AQ15" s="27"/>
      <c r="AR15" s="27"/>
      <c r="AS15" s="27" t="s">
        <v>181</v>
      </c>
      <c r="AT15" s="27" t="s">
        <v>180</v>
      </c>
    </row>
    <row r="16" spans="1:46">
      <c r="A16" s="27" t="s">
        <v>527</v>
      </c>
      <c r="B16" s="27" t="s">
        <v>528</v>
      </c>
      <c r="C16" s="1"/>
      <c r="D16" s="1"/>
      <c r="E16" s="1"/>
      <c r="F16" s="27"/>
      <c r="G16" s="1"/>
      <c r="H16" s="28">
        <v>42009</v>
      </c>
      <c r="I16" s="27" t="s">
        <v>424</v>
      </c>
      <c r="J16" s="29" t="s">
        <v>43</v>
      </c>
      <c r="K16" s="27" t="s">
        <v>44</v>
      </c>
      <c r="L16" s="28">
        <v>42110</v>
      </c>
      <c r="M16" s="1"/>
      <c r="N16" s="27" t="s">
        <v>48</v>
      </c>
      <c r="O16" s="27" t="s">
        <v>551</v>
      </c>
      <c r="P16" s="1"/>
      <c r="Q16" s="1"/>
      <c r="R16" s="2"/>
      <c r="S16" s="1"/>
      <c r="T16" s="1"/>
      <c r="U16" s="1"/>
      <c r="V16" s="1"/>
      <c r="W16" s="2"/>
      <c r="X16" s="2"/>
      <c r="Y16" s="2"/>
      <c r="Z16" s="2"/>
      <c r="AA16" s="2"/>
      <c r="AB16" s="2"/>
      <c r="AC16" s="2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27" t="s">
        <v>181</v>
      </c>
      <c r="AT16" s="27" t="s">
        <v>180</v>
      </c>
    </row>
    <row r="17" spans="1:46">
      <c r="A17" s="27" t="s">
        <v>529</v>
      </c>
      <c r="B17" s="27" t="s">
        <v>530</v>
      </c>
      <c r="C17" s="1"/>
      <c r="D17" s="1"/>
      <c r="E17" s="1"/>
      <c r="F17" s="27"/>
      <c r="G17" s="1"/>
      <c r="H17" s="28">
        <v>42024</v>
      </c>
      <c r="I17" s="27" t="s">
        <v>424</v>
      </c>
      <c r="J17" s="29" t="s">
        <v>43</v>
      </c>
      <c r="K17" s="27" t="s">
        <v>44</v>
      </c>
      <c r="L17" s="28">
        <v>42063</v>
      </c>
      <c r="M17" s="1"/>
      <c r="N17" s="27" t="s">
        <v>48</v>
      </c>
      <c r="O17" s="27" t="s">
        <v>551</v>
      </c>
      <c r="P17" s="1"/>
      <c r="Q17" s="1"/>
      <c r="R17" s="2"/>
      <c r="S17" s="1"/>
      <c r="T17" s="1"/>
      <c r="U17" s="1"/>
      <c r="V17" s="1"/>
      <c r="W17" s="2"/>
      <c r="X17" s="2"/>
      <c r="Y17" s="2"/>
      <c r="Z17" s="2"/>
      <c r="AA17" s="2"/>
      <c r="AB17" s="2"/>
      <c r="AC17" s="2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27" t="s">
        <v>181</v>
      </c>
      <c r="AT17" s="27" t="s">
        <v>180</v>
      </c>
    </row>
    <row r="18" spans="1:46">
      <c r="A18" s="27" t="s">
        <v>531</v>
      </c>
      <c r="B18" s="27" t="s">
        <v>532</v>
      </c>
      <c r="C18" s="1"/>
      <c r="D18" s="1"/>
      <c r="E18" s="1"/>
      <c r="F18" s="27"/>
      <c r="G18" s="1"/>
      <c r="H18" s="28">
        <v>42025</v>
      </c>
      <c r="I18" s="27" t="s">
        <v>424</v>
      </c>
      <c r="J18" s="29" t="s">
        <v>50</v>
      </c>
      <c r="K18" s="27" t="s">
        <v>44</v>
      </c>
      <c r="L18" s="28">
        <v>42035</v>
      </c>
      <c r="M18" s="1"/>
      <c r="N18" s="27" t="s">
        <v>48</v>
      </c>
      <c r="O18" s="27" t="s">
        <v>551</v>
      </c>
      <c r="P18" s="1"/>
      <c r="Q18" s="1"/>
      <c r="R18" s="2"/>
      <c r="S18" s="1"/>
      <c r="T18" s="1"/>
      <c r="U18" s="1"/>
      <c r="V18" s="1"/>
      <c r="W18" s="2"/>
      <c r="X18" s="2"/>
      <c r="Y18" s="2"/>
      <c r="Z18" s="2"/>
      <c r="AA18" s="2"/>
      <c r="AB18" s="2"/>
      <c r="AC18" s="2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27" t="s">
        <v>181</v>
      </c>
      <c r="AT18" s="27" t="s">
        <v>180</v>
      </c>
    </row>
    <row r="19" spans="1:46">
      <c r="A19" s="27" t="s">
        <v>199</v>
      </c>
      <c r="B19" s="27" t="s">
        <v>316</v>
      </c>
      <c r="C19" s="27" t="s">
        <v>130</v>
      </c>
      <c r="D19" s="27" t="s">
        <v>225</v>
      </c>
      <c r="E19" s="27" t="s">
        <v>309</v>
      </c>
      <c r="F19" s="27" t="s">
        <v>498</v>
      </c>
      <c r="G19" s="27" t="s">
        <v>47</v>
      </c>
      <c r="H19" s="28">
        <v>42032</v>
      </c>
      <c r="I19" s="27" t="s">
        <v>424</v>
      </c>
      <c r="J19" s="29" t="s">
        <v>50</v>
      </c>
      <c r="K19" s="27" t="s">
        <v>44</v>
      </c>
      <c r="L19" s="28"/>
      <c r="M19" s="27"/>
      <c r="N19" s="27" t="s">
        <v>48</v>
      </c>
      <c r="O19" s="27" t="s">
        <v>551</v>
      </c>
      <c r="P19" s="27" t="s">
        <v>45</v>
      </c>
      <c r="Q19" s="27" t="s">
        <v>317</v>
      </c>
      <c r="R19" s="28">
        <v>28875</v>
      </c>
      <c r="S19" s="27" t="s">
        <v>141</v>
      </c>
      <c r="T19" s="27" t="s">
        <v>62</v>
      </c>
      <c r="U19" s="27" t="s">
        <v>63</v>
      </c>
      <c r="V19" s="27" t="s">
        <v>318</v>
      </c>
      <c r="W19" s="27"/>
      <c r="X19" s="28">
        <v>42032</v>
      </c>
      <c r="Y19" s="28">
        <v>42397</v>
      </c>
      <c r="Z19" s="27"/>
      <c r="AA19" s="28">
        <v>42032</v>
      </c>
      <c r="AB19" s="28">
        <v>42397</v>
      </c>
      <c r="AC19" s="27"/>
      <c r="AD19" s="30">
        <v>0</v>
      </c>
      <c r="AE19" s="30">
        <v>0</v>
      </c>
      <c r="AF19" s="27" t="s">
        <v>319</v>
      </c>
      <c r="AG19" s="27"/>
      <c r="AH19" s="27"/>
      <c r="AI19" s="27" t="s">
        <v>320</v>
      </c>
      <c r="AJ19" s="27"/>
      <c r="AK19" s="27"/>
      <c r="AL19" s="27"/>
      <c r="AM19" s="27"/>
      <c r="AN19" s="27"/>
      <c r="AO19" s="27"/>
      <c r="AP19" s="27"/>
      <c r="AQ19" s="27"/>
      <c r="AR19" s="27"/>
      <c r="AS19" s="27" t="s">
        <v>181</v>
      </c>
      <c r="AT19" s="27" t="s">
        <v>180</v>
      </c>
    </row>
    <row r="20" spans="1:46">
      <c r="A20" s="27" t="s">
        <v>191</v>
      </c>
      <c r="B20" s="27" t="s">
        <v>275</v>
      </c>
      <c r="C20" s="27" t="s">
        <v>276</v>
      </c>
      <c r="D20" s="27" t="s">
        <v>225</v>
      </c>
      <c r="E20" s="27" t="s">
        <v>277</v>
      </c>
      <c r="F20" s="27" t="s">
        <v>499</v>
      </c>
      <c r="G20" s="27" t="s">
        <v>47</v>
      </c>
      <c r="H20" s="28">
        <v>42036</v>
      </c>
      <c r="I20" s="27" t="s">
        <v>424</v>
      </c>
      <c r="J20" s="29" t="s">
        <v>54</v>
      </c>
      <c r="K20" s="27" t="s">
        <v>44</v>
      </c>
      <c r="L20" s="28"/>
      <c r="M20" s="27"/>
      <c r="N20" s="27" t="s">
        <v>48</v>
      </c>
      <c r="O20" s="27" t="s">
        <v>551</v>
      </c>
      <c r="P20" s="27" t="s">
        <v>51</v>
      </c>
      <c r="Q20" s="27"/>
      <c r="R20" s="27"/>
      <c r="S20" s="27" t="s">
        <v>141</v>
      </c>
      <c r="T20" s="27" t="s">
        <v>62</v>
      </c>
      <c r="U20" s="27"/>
      <c r="V20" s="27"/>
      <c r="W20" s="27"/>
      <c r="X20" s="28">
        <v>42036</v>
      </c>
      <c r="Y20" s="28">
        <v>42401</v>
      </c>
      <c r="Z20" s="27"/>
      <c r="AA20" s="28">
        <v>42036</v>
      </c>
      <c r="AB20" s="28">
        <v>42401</v>
      </c>
      <c r="AC20" s="27"/>
      <c r="AD20" s="30">
        <v>0</v>
      </c>
      <c r="AE20" s="30">
        <v>0</v>
      </c>
      <c r="AF20" s="27" t="s">
        <v>278</v>
      </c>
      <c r="AG20" s="27"/>
      <c r="AH20" s="27"/>
      <c r="AI20" s="27" t="s">
        <v>279</v>
      </c>
      <c r="AJ20" s="27"/>
      <c r="AK20" s="27"/>
      <c r="AL20" s="27"/>
      <c r="AM20" s="27"/>
      <c r="AN20" s="27"/>
      <c r="AO20" s="27"/>
      <c r="AP20" s="27"/>
      <c r="AQ20" s="27"/>
      <c r="AR20" s="27"/>
      <c r="AS20" s="27" t="s">
        <v>181</v>
      </c>
      <c r="AT20" s="27" t="s">
        <v>180</v>
      </c>
    </row>
    <row r="21" spans="1:46">
      <c r="A21" s="27" t="s">
        <v>202</v>
      </c>
      <c r="B21" s="27" t="s">
        <v>330</v>
      </c>
      <c r="C21" s="27" t="s">
        <v>130</v>
      </c>
      <c r="D21" s="27" t="s">
        <v>132</v>
      </c>
      <c r="E21" s="27" t="s">
        <v>331</v>
      </c>
      <c r="F21" s="27" t="s">
        <v>507</v>
      </c>
      <c r="G21" s="27" t="s">
        <v>47</v>
      </c>
      <c r="H21" s="28">
        <v>42038</v>
      </c>
      <c r="I21" s="27" t="s">
        <v>424</v>
      </c>
      <c r="J21" s="29" t="s">
        <v>43</v>
      </c>
      <c r="K21" s="27" t="s">
        <v>44</v>
      </c>
      <c r="L21" s="28"/>
      <c r="M21" s="27"/>
      <c r="N21" s="27" t="s">
        <v>48</v>
      </c>
      <c r="O21" s="27" t="s">
        <v>551</v>
      </c>
      <c r="P21" s="27" t="s">
        <v>45</v>
      </c>
      <c r="Q21" s="27" t="s">
        <v>142</v>
      </c>
      <c r="R21" s="28">
        <v>35148</v>
      </c>
      <c r="S21" s="27" t="s">
        <v>141</v>
      </c>
      <c r="T21" s="27" t="s">
        <v>52</v>
      </c>
      <c r="U21" s="27" t="s">
        <v>63</v>
      </c>
      <c r="V21" s="27" t="s">
        <v>332</v>
      </c>
      <c r="W21" s="27"/>
      <c r="X21" s="28">
        <v>42038</v>
      </c>
      <c r="Y21" s="28">
        <v>42403</v>
      </c>
      <c r="Z21" s="27"/>
      <c r="AA21" s="28">
        <v>42038</v>
      </c>
      <c r="AB21" s="28">
        <v>42403</v>
      </c>
      <c r="AC21" s="27"/>
      <c r="AD21" s="30">
        <v>0</v>
      </c>
      <c r="AE21" s="30">
        <v>0</v>
      </c>
      <c r="AF21" s="27" t="s">
        <v>333</v>
      </c>
      <c r="AG21" s="27"/>
      <c r="AH21" s="27"/>
      <c r="AI21" s="27" t="s">
        <v>334</v>
      </c>
      <c r="AJ21" s="27"/>
      <c r="AK21" s="27"/>
      <c r="AL21" s="27"/>
      <c r="AM21" s="27"/>
      <c r="AN21" s="27"/>
      <c r="AO21" s="27"/>
      <c r="AP21" s="27"/>
      <c r="AQ21" s="27"/>
      <c r="AR21" s="27"/>
      <c r="AS21" s="27" t="s">
        <v>181</v>
      </c>
      <c r="AT21" s="27" t="s">
        <v>180</v>
      </c>
    </row>
    <row r="22" spans="1:46">
      <c r="A22" s="27" t="s">
        <v>537</v>
      </c>
      <c r="B22" s="27" t="s">
        <v>549</v>
      </c>
      <c r="C22" s="1"/>
      <c r="D22" s="1"/>
      <c r="E22" s="1"/>
      <c r="F22" s="27"/>
      <c r="G22" s="1"/>
      <c r="H22" s="28">
        <v>42039</v>
      </c>
      <c r="I22" s="27" t="s">
        <v>424</v>
      </c>
      <c r="J22" s="29" t="s">
        <v>50</v>
      </c>
      <c r="K22" s="27" t="s">
        <v>44</v>
      </c>
      <c r="L22" s="28">
        <v>42063</v>
      </c>
      <c r="M22" s="1"/>
      <c r="N22" s="27" t="s">
        <v>48</v>
      </c>
      <c r="O22" s="27" t="s">
        <v>551</v>
      </c>
      <c r="P22" s="1"/>
      <c r="Q22" s="1"/>
      <c r="R22" s="2"/>
      <c r="S22" s="1"/>
      <c r="T22" s="1"/>
      <c r="U22" s="1"/>
      <c r="V22" s="1"/>
      <c r="W22" s="2"/>
      <c r="X22" s="2"/>
      <c r="Y22" s="2"/>
      <c r="Z22" s="2"/>
      <c r="AA22" s="2"/>
      <c r="AB22" s="2"/>
      <c r="AC22" s="2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27" t="s">
        <v>181</v>
      </c>
      <c r="AT22" s="27" t="s">
        <v>180</v>
      </c>
    </row>
    <row r="23" spans="1:46">
      <c r="A23" s="82" t="s">
        <v>203</v>
      </c>
      <c r="B23" s="27" t="s">
        <v>416</v>
      </c>
      <c r="C23" s="27" t="s">
        <v>130</v>
      </c>
      <c r="D23" s="27" t="s">
        <v>134</v>
      </c>
      <c r="E23" s="27" t="s">
        <v>309</v>
      </c>
      <c r="F23" s="27" t="s">
        <v>507</v>
      </c>
      <c r="G23" s="27" t="s">
        <v>47</v>
      </c>
      <c r="H23" s="28">
        <v>42040</v>
      </c>
      <c r="I23" s="27" t="s">
        <v>424</v>
      </c>
      <c r="J23" s="29" t="s">
        <v>43</v>
      </c>
      <c r="K23" s="27" t="s">
        <v>44</v>
      </c>
      <c r="L23" s="28"/>
      <c r="M23" s="27"/>
      <c r="N23" s="27" t="s">
        <v>48</v>
      </c>
      <c r="O23" s="27" t="s">
        <v>551</v>
      </c>
      <c r="P23" s="27" t="s">
        <v>51</v>
      </c>
      <c r="Q23" s="27" t="s">
        <v>142</v>
      </c>
      <c r="R23" s="28">
        <v>31534</v>
      </c>
      <c r="S23" s="27" t="s">
        <v>141</v>
      </c>
      <c r="T23" s="27" t="s">
        <v>52</v>
      </c>
      <c r="U23" s="27" t="s">
        <v>63</v>
      </c>
      <c r="V23" s="27" t="s">
        <v>417</v>
      </c>
      <c r="W23" s="27"/>
      <c r="X23" s="28">
        <v>42041</v>
      </c>
      <c r="Y23" s="28">
        <v>42406</v>
      </c>
      <c r="Z23" s="27"/>
      <c r="AA23" s="28">
        <v>42041</v>
      </c>
      <c r="AB23" s="28">
        <v>42406</v>
      </c>
      <c r="AC23" s="27"/>
      <c r="AD23" s="30">
        <v>0</v>
      </c>
      <c r="AE23" s="30">
        <v>0</v>
      </c>
      <c r="AF23" s="27" t="s">
        <v>418</v>
      </c>
      <c r="AG23" s="27"/>
      <c r="AH23" s="27"/>
      <c r="AI23" s="27" t="s">
        <v>419</v>
      </c>
      <c r="AJ23" s="27"/>
      <c r="AK23" s="27"/>
      <c r="AL23" s="27"/>
      <c r="AM23" s="27"/>
      <c r="AN23" s="27"/>
      <c r="AO23" s="27"/>
      <c r="AP23" s="27"/>
      <c r="AQ23" s="27"/>
      <c r="AR23" s="27"/>
      <c r="AS23" s="27" t="s">
        <v>181</v>
      </c>
      <c r="AT23" s="27" t="s">
        <v>180</v>
      </c>
    </row>
    <row r="24" spans="1:46">
      <c r="A24" s="82" t="s">
        <v>539</v>
      </c>
      <c r="B24" s="27" t="s">
        <v>335</v>
      </c>
      <c r="C24" s="27" t="s">
        <v>130</v>
      </c>
      <c r="D24" s="27" t="s">
        <v>133</v>
      </c>
      <c r="E24" s="27" t="s">
        <v>336</v>
      </c>
      <c r="F24" s="27" t="s">
        <v>503</v>
      </c>
      <c r="G24" s="27" t="s">
        <v>47</v>
      </c>
      <c r="H24" s="28">
        <v>42041</v>
      </c>
      <c r="I24" s="27" t="s">
        <v>424</v>
      </c>
      <c r="J24" s="29" t="s">
        <v>54</v>
      </c>
      <c r="K24" s="27" t="s">
        <v>44</v>
      </c>
      <c r="L24" s="28"/>
      <c r="M24" s="27"/>
      <c r="N24" s="27" t="s">
        <v>48</v>
      </c>
      <c r="O24" s="27" t="s">
        <v>551</v>
      </c>
      <c r="P24" s="27" t="s">
        <v>45</v>
      </c>
      <c r="Q24" s="27" t="s">
        <v>260</v>
      </c>
      <c r="R24" s="28">
        <v>31210</v>
      </c>
      <c r="S24" s="27" t="s">
        <v>141</v>
      </c>
      <c r="T24" s="27" t="s">
        <v>62</v>
      </c>
      <c r="U24" s="27" t="s">
        <v>63</v>
      </c>
      <c r="V24" s="27" t="s">
        <v>337</v>
      </c>
      <c r="W24" s="27"/>
      <c r="X24" s="28">
        <v>42044</v>
      </c>
      <c r="Y24" s="28">
        <v>42409</v>
      </c>
      <c r="Z24" s="27"/>
      <c r="AA24" s="28">
        <v>42044</v>
      </c>
      <c r="AB24" s="28">
        <v>42409</v>
      </c>
      <c r="AC24" s="27"/>
      <c r="AD24" s="30">
        <v>0</v>
      </c>
      <c r="AE24" s="30">
        <v>0</v>
      </c>
      <c r="AF24" s="27" t="s">
        <v>338</v>
      </c>
      <c r="AG24" s="27"/>
      <c r="AH24" s="27"/>
      <c r="AI24" s="27" t="s">
        <v>339</v>
      </c>
      <c r="AJ24" s="27"/>
      <c r="AK24" s="27"/>
      <c r="AL24" s="27"/>
      <c r="AM24" s="27"/>
      <c r="AN24" s="27"/>
      <c r="AO24" s="27"/>
      <c r="AP24" s="27"/>
      <c r="AQ24" s="27"/>
      <c r="AR24" s="27"/>
      <c r="AS24" s="27" t="s">
        <v>181</v>
      </c>
      <c r="AT24" s="27" t="s">
        <v>180</v>
      </c>
    </row>
    <row r="25" spans="1:46">
      <c r="A25" s="27" t="s">
        <v>204</v>
      </c>
      <c r="B25" s="27" t="s">
        <v>340</v>
      </c>
      <c r="C25" s="27" t="s">
        <v>130</v>
      </c>
      <c r="D25" s="27" t="s">
        <v>118</v>
      </c>
      <c r="E25" s="27" t="s">
        <v>331</v>
      </c>
      <c r="F25" s="27" t="s">
        <v>501</v>
      </c>
      <c r="G25" s="27" t="s">
        <v>47</v>
      </c>
      <c r="H25" s="28">
        <v>42058</v>
      </c>
      <c r="I25" s="27" t="s">
        <v>424</v>
      </c>
      <c r="J25" s="29" t="s">
        <v>43</v>
      </c>
      <c r="K25" s="27" t="s">
        <v>44</v>
      </c>
      <c r="L25" s="28"/>
      <c r="M25" s="27"/>
      <c r="N25" s="27" t="s">
        <v>48</v>
      </c>
      <c r="O25" s="27" t="s">
        <v>551</v>
      </c>
      <c r="P25" s="27" t="s">
        <v>45</v>
      </c>
      <c r="Q25" s="27" t="s">
        <v>142</v>
      </c>
      <c r="R25" s="28">
        <v>33788</v>
      </c>
      <c r="S25" s="27" t="s">
        <v>141</v>
      </c>
      <c r="T25" s="27" t="s">
        <v>52</v>
      </c>
      <c r="U25" s="27" t="s">
        <v>63</v>
      </c>
      <c r="V25" s="27" t="s">
        <v>341</v>
      </c>
      <c r="W25" s="27"/>
      <c r="X25" s="28">
        <v>42058</v>
      </c>
      <c r="Y25" s="28">
        <v>42423</v>
      </c>
      <c r="Z25" s="27"/>
      <c r="AA25" s="28">
        <v>42058</v>
      </c>
      <c r="AB25" s="28">
        <v>42423</v>
      </c>
      <c r="AC25" s="27"/>
      <c r="AD25" s="30">
        <v>0</v>
      </c>
      <c r="AE25" s="30">
        <v>0</v>
      </c>
      <c r="AF25" s="27" t="s">
        <v>342</v>
      </c>
      <c r="AG25" s="27"/>
      <c r="AH25" s="27"/>
      <c r="AI25" s="27" t="s">
        <v>343</v>
      </c>
      <c r="AJ25" s="27"/>
      <c r="AK25" s="27"/>
      <c r="AL25" s="27"/>
      <c r="AM25" s="27"/>
      <c r="AN25" s="27"/>
      <c r="AO25" s="27"/>
      <c r="AP25" s="27"/>
      <c r="AQ25" s="27"/>
      <c r="AR25" s="27"/>
      <c r="AS25" s="27" t="s">
        <v>181</v>
      </c>
      <c r="AT25" s="27" t="s">
        <v>180</v>
      </c>
    </row>
    <row r="26" spans="1:46">
      <c r="A26" s="27" t="s">
        <v>205</v>
      </c>
      <c r="B26" s="27" t="s">
        <v>344</v>
      </c>
      <c r="C26" s="27" t="s">
        <v>130</v>
      </c>
      <c r="D26" s="27" t="s">
        <v>118</v>
      </c>
      <c r="E26" s="27" t="s">
        <v>336</v>
      </c>
      <c r="F26" s="27" t="s">
        <v>501</v>
      </c>
      <c r="G26" s="27" t="s">
        <v>47</v>
      </c>
      <c r="H26" s="28">
        <v>42068</v>
      </c>
      <c r="I26" s="27" t="s">
        <v>424</v>
      </c>
      <c r="J26" s="29" t="s">
        <v>54</v>
      </c>
      <c r="K26" s="27" t="s">
        <v>44</v>
      </c>
      <c r="L26" s="28"/>
      <c r="M26" s="27"/>
      <c r="N26" s="27" t="s">
        <v>48</v>
      </c>
      <c r="O26" s="27" t="s">
        <v>551</v>
      </c>
      <c r="P26" s="27" t="s">
        <v>45</v>
      </c>
      <c r="Q26" s="27" t="s">
        <v>345</v>
      </c>
      <c r="R26" s="28">
        <v>32874</v>
      </c>
      <c r="S26" s="27" t="s">
        <v>141</v>
      </c>
      <c r="T26" s="27" t="s">
        <v>62</v>
      </c>
      <c r="U26" s="27" t="s">
        <v>63</v>
      </c>
      <c r="V26" s="27" t="s">
        <v>318</v>
      </c>
      <c r="W26" s="27"/>
      <c r="X26" s="28">
        <v>42068</v>
      </c>
      <c r="Y26" s="28">
        <v>42434</v>
      </c>
      <c r="Z26" s="27"/>
      <c r="AA26" s="28">
        <v>42068</v>
      </c>
      <c r="AB26" s="28">
        <v>42434</v>
      </c>
      <c r="AC26" s="27"/>
      <c r="AD26" s="30">
        <v>0</v>
      </c>
      <c r="AE26" s="30">
        <v>0</v>
      </c>
      <c r="AF26" s="27" t="s">
        <v>346</v>
      </c>
      <c r="AG26" s="27"/>
      <c r="AH26" s="27"/>
      <c r="AI26" s="27" t="s">
        <v>347</v>
      </c>
      <c r="AJ26" s="27"/>
      <c r="AK26" s="27"/>
      <c r="AL26" s="27"/>
      <c r="AM26" s="27"/>
      <c r="AN26" s="27"/>
      <c r="AO26" s="27"/>
      <c r="AP26" s="27"/>
      <c r="AQ26" s="27"/>
      <c r="AR26" s="27"/>
      <c r="AS26" s="27" t="s">
        <v>181</v>
      </c>
      <c r="AT26" s="27" t="s">
        <v>180</v>
      </c>
    </row>
    <row r="27" spans="1:46">
      <c r="A27" s="27" t="s">
        <v>206</v>
      </c>
      <c r="B27" s="27" t="s">
        <v>348</v>
      </c>
      <c r="C27" s="27" t="s">
        <v>130</v>
      </c>
      <c r="D27" s="27" t="s">
        <v>134</v>
      </c>
      <c r="E27" s="27" t="s">
        <v>309</v>
      </c>
      <c r="F27" s="27" t="s">
        <v>497</v>
      </c>
      <c r="G27" s="27" t="s">
        <v>47</v>
      </c>
      <c r="H27" s="28">
        <v>42077</v>
      </c>
      <c r="I27" s="27" t="s">
        <v>424</v>
      </c>
      <c r="J27" s="29" t="s">
        <v>43</v>
      </c>
      <c r="K27" s="27" t="s">
        <v>44</v>
      </c>
      <c r="L27" s="28"/>
      <c r="M27" s="27"/>
      <c r="N27" s="27" t="s">
        <v>48</v>
      </c>
      <c r="O27" s="27" t="s">
        <v>551</v>
      </c>
      <c r="P27" s="27" t="s">
        <v>45</v>
      </c>
      <c r="Q27" s="27" t="s">
        <v>142</v>
      </c>
      <c r="R27" s="28">
        <v>31301</v>
      </c>
      <c r="S27" s="27" t="s">
        <v>141</v>
      </c>
      <c r="T27" s="27" t="s">
        <v>52</v>
      </c>
      <c r="U27" s="27" t="s">
        <v>63</v>
      </c>
      <c r="V27" s="27" t="s">
        <v>349</v>
      </c>
      <c r="W27" s="27"/>
      <c r="X27" s="28">
        <v>42077</v>
      </c>
      <c r="Y27" s="28">
        <v>42443</v>
      </c>
      <c r="Z27" s="27"/>
      <c r="AA27" s="28">
        <v>42077</v>
      </c>
      <c r="AB27" s="28">
        <v>42443</v>
      </c>
      <c r="AC27" s="27"/>
      <c r="AD27" s="30">
        <v>0</v>
      </c>
      <c r="AE27" s="30">
        <v>0</v>
      </c>
      <c r="AF27" s="27" t="s">
        <v>350</v>
      </c>
      <c r="AG27" s="27"/>
      <c r="AH27" s="27"/>
      <c r="AI27" s="27" t="s">
        <v>351</v>
      </c>
      <c r="AJ27" s="27"/>
      <c r="AK27" s="27"/>
      <c r="AL27" s="27"/>
      <c r="AM27" s="27"/>
      <c r="AN27" s="27"/>
      <c r="AO27" s="27"/>
      <c r="AP27" s="27"/>
      <c r="AQ27" s="27"/>
      <c r="AR27" s="27"/>
      <c r="AS27" s="27" t="s">
        <v>181</v>
      </c>
      <c r="AT27" s="27" t="s">
        <v>180</v>
      </c>
    </row>
    <row r="28" spans="1:46">
      <c r="A28" s="27" t="s">
        <v>207</v>
      </c>
      <c r="B28" s="27" t="s">
        <v>352</v>
      </c>
      <c r="C28" s="27" t="s">
        <v>130</v>
      </c>
      <c r="D28" s="27" t="s">
        <v>139</v>
      </c>
      <c r="E28" s="27" t="s">
        <v>309</v>
      </c>
      <c r="F28" s="27" t="s">
        <v>501</v>
      </c>
      <c r="G28" s="27" t="s">
        <v>47</v>
      </c>
      <c r="H28" s="28">
        <v>42079</v>
      </c>
      <c r="I28" s="27" t="s">
        <v>424</v>
      </c>
      <c r="J28" s="29" t="s">
        <v>43</v>
      </c>
      <c r="K28" s="27" t="s">
        <v>44</v>
      </c>
      <c r="L28" s="28"/>
      <c r="M28" s="27"/>
      <c r="N28" s="27" t="s">
        <v>48</v>
      </c>
      <c r="O28" s="27" t="s">
        <v>551</v>
      </c>
      <c r="P28" s="27" t="s">
        <v>51</v>
      </c>
      <c r="Q28" s="27" t="s">
        <v>142</v>
      </c>
      <c r="R28" s="28">
        <v>35179</v>
      </c>
      <c r="S28" s="27" t="s">
        <v>141</v>
      </c>
      <c r="T28" s="27" t="s">
        <v>52</v>
      </c>
      <c r="U28" s="27" t="s">
        <v>63</v>
      </c>
      <c r="V28" s="27" t="s">
        <v>353</v>
      </c>
      <c r="W28" s="27"/>
      <c r="X28" s="28">
        <v>42079</v>
      </c>
      <c r="Y28" s="28">
        <v>42445</v>
      </c>
      <c r="Z28" s="27"/>
      <c r="AA28" s="28">
        <v>42079</v>
      </c>
      <c r="AB28" s="28">
        <v>42445</v>
      </c>
      <c r="AC28" s="27"/>
      <c r="AD28" s="30">
        <v>0</v>
      </c>
      <c r="AE28" s="30">
        <v>0</v>
      </c>
      <c r="AF28" s="27" t="s">
        <v>354</v>
      </c>
      <c r="AG28" s="27"/>
      <c r="AH28" s="27"/>
      <c r="AI28" s="27" t="s">
        <v>355</v>
      </c>
      <c r="AJ28" s="27"/>
      <c r="AK28" s="27"/>
      <c r="AL28" s="27"/>
      <c r="AM28" s="27"/>
      <c r="AN28" s="27"/>
      <c r="AO28" s="27"/>
      <c r="AP28" s="27"/>
      <c r="AQ28" s="27"/>
      <c r="AR28" s="27"/>
      <c r="AS28" s="27" t="s">
        <v>181</v>
      </c>
      <c r="AT28" s="27" t="s">
        <v>180</v>
      </c>
    </row>
    <row r="29" spans="1:46">
      <c r="A29" s="27" t="s">
        <v>208</v>
      </c>
      <c r="B29" s="27" t="s">
        <v>356</v>
      </c>
      <c r="C29" s="27" t="s">
        <v>130</v>
      </c>
      <c r="D29" s="27" t="s">
        <v>139</v>
      </c>
      <c r="E29" s="27" t="s">
        <v>309</v>
      </c>
      <c r="F29" s="27" t="s">
        <v>501</v>
      </c>
      <c r="G29" s="27" t="s">
        <v>47</v>
      </c>
      <c r="H29" s="28">
        <v>42079</v>
      </c>
      <c r="I29" s="27" t="s">
        <v>424</v>
      </c>
      <c r="J29" s="29" t="s">
        <v>43</v>
      </c>
      <c r="K29" s="27" t="s">
        <v>44</v>
      </c>
      <c r="L29" s="28"/>
      <c r="M29" s="27"/>
      <c r="N29" s="27" t="s">
        <v>48</v>
      </c>
      <c r="O29" s="27" t="s">
        <v>551</v>
      </c>
      <c r="P29" s="27" t="s">
        <v>51</v>
      </c>
      <c r="Q29" s="27" t="s">
        <v>142</v>
      </c>
      <c r="R29" s="28">
        <v>35574</v>
      </c>
      <c r="S29" s="27" t="s">
        <v>141</v>
      </c>
      <c r="T29" s="27" t="s">
        <v>52</v>
      </c>
      <c r="U29" s="27" t="s">
        <v>63</v>
      </c>
      <c r="V29" s="27" t="s">
        <v>357</v>
      </c>
      <c r="W29" s="27"/>
      <c r="X29" s="28">
        <v>42079</v>
      </c>
      <c r="Y29" s="28">
        <v>42445</v>
      </c>
      <c r="Z29" s="27"/>
      <c r="AA29" s="28">
        <v>42079</v>
      </c>
      <c r="AB29" s="28">
        <v>42445</v>
      </c>
      <c r="AC29" s="27"/>
      <c r="AD29" s="30">
        <v>0</v>
      </c>
      <c r="AE29" s="30">
        <v>0</v>
      </c>
      <c r="AF29" s="27" t="s">
        <v>358</v>
      </c>
      <c r="AG29" s="27"/>
      <c r="AH29" s="27"/>
      <c r="AI29" s="27" t="s">
        <v>359</v>
      </c>
      <c r="AJ29" s="27"/>
      <c r="AK29" s="27"/>
      <c r="AL29" s="27"/>
      <c r="AM29" s="27"/>
      <c r="AN29" s="27"/>
      <c r="AO29" s="27"/>
      <c r="AP29" s="27"/>
      <c r="AQ29" s="27"/>
      <c r="AR29" s="27"/>
      <c r="AS29" s="27" t="s">
        <v>181</v>
      </c>
      <c r="AT29" s="27" t="s">
        <v>180</v>
      </c>
    </row>
    <row r="30" spans="1:46">
      <c r="A30" s="27" t="s">
        <v>209</v>
      </c>
      <c r="B30" s="27" t="s">
        <v>360</v>
      </c>
      <c r="C30" s="27" t="s">
        <v>130</v>
      </c>
      <c r="D30" s="27" t="s">
        <v>139</v>
      </c>
      <c r="E30" s="27" t="s">
        <v>309</v>
      </c>
      <c r="F30" s="27" t="s">
        <v>501</v>
      </c>
      <c r="G30" s="27" t="s">
        <v>47</v>
      </c>
      <c r="H30" s="28">
        <v>42079</v>
      </c>
      <c r="I30" s="27" t="s">
        <v>424</v>
      </c>
      <c r="J30" s="29" t="s">
        <v>43</v>
      </c>
      <c r="K30" s="27" t="s">
        <v>44</v>
      </c>
      <c r="L30" s="28"/>
      <c r="M30" s="27"/>
      <c r="N30" s="27" t="s">
        <v>48</v>
      </c>
      <c r="O30" s="27" t="s">
        <v>551</v>
      </c>
      <c r="P30" s="27" t="s">
        <v>51</v>
      </c>
      <c r="Q30" s="27" t="s">
        <v>142</v>
      </c>
      <c r="R30" s="28">
        <v>33414</v>
      </c>
      <c r="S30" s="27" t="s">
        <v>141</v>
      </c>
      <c r="T30" s="27" t="s">
        <v>52</v>
      </c>
      <c r="U30" s="27" t="s">
        <v>63</v>
      </c>
      <c r="V30" s="27" t="s">
        <v>361</v>
      </c>
      <c r="W30" s="27"/>
      <c r="X30" s="28">
        <v>42079</v>
      </c>
      <c r="Y30" s="28">
        <v>42445</v>
      </c>
      <c r="Z30" s="27"/>
      <c r="AA30" s="28">
        <v>42079</v>
      </c>
      <c r="AB30" s="28">
        <v>42445</v>
      </c>
      <c r="AC30" s="27"/>
      <c r="AD30" s="30">
        <v>0</v>
      </c>
      <c r="AE30" s="30">
        <v>0</v>
      </c>
      <c r="AF30" s="27" t="s">
        <v>362</v>
      </c>
      <c r="AG30" s="27"/>
      <c r="AH30" s="27"/>
      <c r="AI30" s="27" t="s">
        <v>363</v>
      </c>
      <c r="AJ30" s="27"/>
      <c r="AK30" s="27"/>
      <c r="AL30" s="27"/>
      <c r="AM30" s="27"/>
      <c r="AN30" s="27"/>
      <c r="AO30" s="27"/>
      <c r="AP30" s="27"/>
      <c r="AQ30" s="27"/>
      <c r="AR30" s="27"/>
      <c r="AS30" s="27" t="s">
        <v>181</v>
      </c>
      <c r="AT30" s="27" t="s">
        <v>180</v>
      </c>
    </row>
    <row r="31" spans="1:46">
      <c r="A31" s="27" t="s">
        <v>446</v>
      </c>
      <c r="B31" s="27" t="s">
        <v>439</v>
      </c>
      <c r="C31" s="1"/>
      <c r="D31" s="1"/>
      <c r="E31" s="1"/>
      <c r="F31" s="27"/>
      <c r="G31" s="1"/>
      <c r="H31" s="28">
        <v>42079</v>
      </c>
      <c r="I31" s="27" t="s">
        <v>424</v>
      </c>
      <c r="J31" s="29" t="s">
        <v>43</v>
      </c>
      <c r="K31" s="27" t="s">
        <v>44</v>
      </c>
      <c r="L31" s="28">
        <v>42130</v>
      </c>
      <c r="M31" s="1"/>
      <c r="N31" s="27" t="s">
        <v>48</v>
      </c>
      <c r="O31" s="27" t="s">
        <v>551</v>
      </c>
      <c r="P31" s="1"/>
      <c r="Q31" s="1"/>
      <c r="R31" s="2"/>
      <c r="S31" s="1"/>
      <c r="T31" s="1"/>
      <c r="U31" s="1"/>
      <c r="V31" s="1"/>
      <c r="W31" s="2"/>
      <c r="X31" s="2"/>
      <c r="Y31" s="2"/>
      <c r="Z31" s="2"/>
      <c r="AA31" s="2"/>
      <c r="AB31" s="2"/>
      <c r="AC31" s="2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27" t="s">
        <v>181</v>
      </c>
      <c r="AT31" s="27" t="s">
        <v>180</v>
      </c>
    </row>
    <row r="32" spans="1:46">
      <c r="A32" s="27" t="s">
        <v>210</v>
      </c>
      <c r="B32" s="27" t="s">
        <v>364</v>
      </c>
      <c r="C32" s="27" t="s">
        <v>130</v>
      </c>
      <c r="D32" s="27" t="s">
        <v>134</v>
      </c>
      <c r="E32" s="27" t="s">
        <v>331</v>
      </c>
      <c r="F32" s="27" t="s">
        <v>503</v>
      </c>
      <c r="G32" s="27" t="s">
        <v>47</v>
      </c>
      <c r="H32" s="28">
        <v>42079</v>
      </c>
      <c r="I32" s="27" t="s">
        <v>424</v>
      </c>
      <c r="J32" s="29" t="s">
        <v>43</v>
      </c>
      <c r="K32" s="27" t="s">
        <v>44</v>
      </c>
      <c r="L32" s="28"/>
      <c r="M32" s="27"/>
      <c r="N32" s="27" t="s">
        <v>48</v>
      </c>
      <c r="O32" s="27" t="s">
        <v>551</v>
      </c>
      <c r="P32" s="27" t="s">
        <v>45</v>
      </c>
      <c r="Q32" s="27" t="s">
        <v>365</v>
      </c>
      <c r="R32" s="28">
        <v>34118</v>
      </c>
      <c r="S32" s="27" t="s">
        <v>141</v>
      </c>
      <c r="T32" s="27" t="s">
        <v>52</v>
      </c>
      <c r="U32" s="27" t="s">
        <v>63</v>
      </c>
      <c r="V32" s="27" t="s">
        <v>366</v>
      </c>
      <c r="W32" s="27"/>
      <c r="X32" s="28">
        <v>42079</v>
      </c>
      <c r="Y32" s="28">
        <v>42445</v>
      </c>
      <c r="Z32" s="27"/>
      <c r="AA32" s="28">
        <v>42079</v>
      </c>
      <c r="AB32" s="28">
        <v>42445</v>
      </c>
      <c r="AC32" s="27"/>
      <c r="AD32" s="30">
        <v>0</v>
      </c>
      <c r="AE32" s="30">
        <v>0</v>
      </c>
      <c r="AF32" s="27" t="s">
        <v>367</v>
      </c>
      <c r="AG32" s="27"/>
      <c r="AH32" s="27"/>
      <c r="AI32" s="27" t="s">
        <v>368</v>
      </c>
      <c r="AJ32" s="27"/>
      <c r="AK32" s="27"/>
      <c r="AL32" s="27"/>
      <c r="AM32" s="27"/>
      <c r="AN32" s="27"/>
      <c r="AO32" s="27"/>
      <c r="AP32" s="27"/>
      <c r="AQ32" s="27"/>
      <c r="AR32" s="27"/>
      <c r="AS32" s="27" t="s">
        <v>181</v>
      </c>
      <c r="AT32" s="27" t="s">
        <v>180</v>
      </c>
    </row>
    <row r="33" spans="1:46">
      <c r="A33" s="27" t="s">
        <v>211</v>
      </c>
      <c r="B33" s="27" t="s">
        <v>427</v>
      </c>
      <c r="C33" s="27" t="s">
        <v>130</v>
      </c>
      <c r="D33" s="27" t="s">
        <v>118</v>
      </c>
      <c r="E33" s="27" t="s">
        <v>309</v>
      </c>
      <c r="F33" s="27" t="s">
        <v>503</v>
      </c>
      <c r="G33" s="27" t="s">
        <v>47</v>
      </c>
      <c r="H33" s="28">
        <v>42079</v>
      </c>
      <c r="I33" s="27" t="s">
        <v>424</v>
      </c>
      <c r="J33" s="29" t="s">
        <v>43</v>
      </c>
      <c r="K33" s="27" t="s">
        <v>44</v>
      </c>
      <c r="L33" s="28"/>
      <c r="M33" s="27"/>
      <c r="N33" s="27" t="s">
        <v>48</v>
      </c>
      <c r="O33" s="27" t="s">
        <v>551</v>
      </c>
      <c r="P33" s="27" t="s">
        <v>45</v>
      </c>
      <c r="Q33" s="27" t="s">
        <v>248</v>
      </c>
      <c r="R33" s="28">
        <v>33168</v>
      </c>
      <c r="S33" s="27" t="s">
        <v>141</v>
      </c>
      <c r="T33" s="27" t="s">
        <v>52</v>
      </c>
      <c r="U33" s="27" t="s">
        <v>63</v>
      </c>
      <c r="V33" s="27" t="s">
        <v>370</v>
      </c>
      <c r="W33" s="27"/>
      <c r="X33" s="28">
        <v>42079</v>
      </c>
      <c r="Y33" s="28">
        <v>42445</v>
      </c>
      <c r="Z33" s="27"/>
      <c r="AA33" s="28">
        <v>42079</v>
      </c>
      <c r="AB33" s="28">
        <v>42445</v>
      </c>
      <c r="AC33" s="27"/>
      <c r="AD33" s="30">
        <v>0</v>
      </c>
      <c r="AE33" s="30">
        <v>0</v>
      </c>
      <c r="AF33" s="27" t="s">
        <v>371</v>
      </c>
      <c r="AG33" s="27"/>
      <c r="AH33" s="27"/>
      <c r="AI33" s="27" t="s">
        <v>372</v>
      </c>
      <c r="AJ33" s="27"/>
      <c r="AK33" s="27"/>
      <c r="AL33" s="27"/>
      <c r="AM33" s="27"/>
      <c r="AN33" s="27"/>
      <c r="AO33" s="27"/>
      <c r="AP33" s="27"/>
      <c r="AQ33" s="27"/>
      <c r="AR33" s="27"/>
      <c r="AS33" s="27" t="s">
        <v>181</v>
      </c>
      <c r="AT33" s="27" t="s">
        <v>180</v>
      </c>
    </row>
    <row r="34" spans="1:46">
      <c r="A34" s="27" t="s">
        <v>447</v>
      </c>
      <c r="B34" s="27" t="s">
        <v>440</v>
      </c>
      <c r="C34" s="1"/>
      <c r="D34" s="1"/>
      <c r="E34" s="1"/>
      <c r="F34" s="27"/>
      <c r="G34" s="1"/>
      <c r="H34" s="28">
        <v>42086</v>
      </c>
      <c r="I34" s="27" t="s">
        <v>424</v>
      </c>
      <c r="J34" s="29" t="s">
        <v>43</v>
      </c>
      <c r="K34" s="27" t="s">
        <v>44</v>
      </c>
      <c r="L34" s="28">
        <v>42136</v>
      </c>
      <c r="M34" s="1"/>
      <c r="N34" s="27" t="s">
        <v>48</v>
      </c>
      <c r="O34" s="27" t="s">
        <v>551</v>
      </c>
      <c r="P34" s="1"/>
      <c r="Q34" s="1"/>
      <c r="R34" s="2"/>
      <c r="S34" s="1"/>
      <c r="T34" s="1"/>
      <c r="U34" s="1"/>
      <c r="V34" s="1"/>
      <c r="W34" s="2"/>
      <c r="X34" s="2"/>
      <c r="Y34" s="2"/>
      <c r="Z34" s="2"/>
      <c r="AA34" s="2"/>
      <c r="AB34" s="2"/>
      <c r="AC34" s="2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27" t="s">
        <v>181</v>
      </c>
      <c r="AT34" s="27" t="s">
        <v>180</v>
      </c>
    </row>
    <row r="35" spans="1:46">
      <c r="A35" s="27" t="s">
        <v>448</v>
      </c>
      <c r="B35" s="27" t="s">
        <v>543</v>
      </c>
      <c r="C35" s="1"/>
      <c r="D35" s="1"/>
      <c r="E35" s="1"/>
      <c r="F35" s="27"/>
      <c r="G35" s="1"/>
      <c r="H35" s="28">
        <v>42079</v>
      </c>
      <c r="I35" s="27" t="s">
        <v>424</v>
      </c>
      <c r="J35" s="29" t="s">
        <v>43</v>
      </c>
      <c r="K35" s="27" t="s">
        <v>44</v>
      </c>
      <c r="L35" s="28">
        <v>42136</v>
      </c>
      <c r="M35" s="1"/>
      <c r="N35" s="27" t="s">
        <v>48</v>
      </c>
      <c r="O35" s="27" t="s">
        <v>551</v>
      </c>
      <c r="P35" s="1"/>
      <c r="Q35" s="1"/>
      <c r="R35" s="2"/>
      <c r="S35" s="1"/>
      <c r="T35" s="1"/>
      <c r="U35" s="1"/>
      <c r="V35" s="1"/>
      <c r="W35" s="2"/>
      <c r="X35" s="2"/>
      <c r="Y35" s="2"/>
      <c r="Z35" s="2"/>
      <c r="AA35" s="2"/>
      <c r="AB35" s="2"/>
      <c r="AC35" s="2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27" t="s">
        <v>181</v>
      </c>
      <c r="AT35" s="27" t="s">
        <v>180</v>
      </c>
    </row>
    <row r="36" spans="1:46">
      <c r="A36" s="27" t="s">
        <v>449</v>
      </c>
      <c r="B36" s="27" t="s">
        <v>442</v>
      </c>
      <c r="C36" s="1"/>
      <c r="D36" s="1"/>
      <c r="E36" s="1"/>
      <c r="F36" s="27"/>
      <c r="G36" s="1"/>
      <c r="H36" s="28">
        <v>42079</v>
      </c>
      <c r="I36" s="27" t="s">
        <v>424</v>
      </c>
      <c r="J36" s="29" t="s">
        <v>43</v>
      </c>
      <c r="K36" s="27" t="s">
        <v>44</v>
      </c>
      <c r="L36" s="28">
        <v>42136</v>
      </c>
      <c r="M36" s="1"/>
      <c r="N36" s="27" t="s">
        <v>48</v>
      </c>
      <c r="O36" s="27" t="s">
        <v>551</v>
      </c>
      <c r="P36" s="1"/>
      <c r="Q36" s="1"/>
      <c r="R36" s="2"/>
      <c r="S36" s="1"/>
      <c r="T36" s="1"/>
      <c r="U36" s="1"/>
      <c r="V36" s="1"/>
      <c r="W36" s="2"/>
      <c r="X36" s="2"/>
      <c r="Y36" s="2"/>
      <c r="Z36" s="2"/>
      <c r="AA36" s="2"/>
      <c r="AB36" s="2"/>
      <c r="AC36" s="2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27" t="s">
        <v>181</v>
      </c>
      <c r="AT36" s="27" t="s">
        <v>180</v>
      </c>
    </row>
    <row r="37" spans="1:46">
      <c r="A37" s="27" t="s">
        <v>212</v>
      </c>
      <c r="B37" s="27" t="s">
        <v>373</v>
      </c>
      <c r="C37" s="27" t="s">
        <v>130</v>
      </c>
      <c r="D37" s="27" t="s">
        <v>139</v>
      </c>
      <c r="E37" s="27" t="s">
        <v>331</v>
      </c>
      <c r="F37" s="27" t="s">
        <v>503</v>
      </c>
      <c r="G37" s="27" t="s">
        <v>47</v>
      </c>
      <c r="H37" s="28">
        <v>42079</v>
      </c>
      <c r="I37" s="27" t="s">
        <v>424</v>
      </c>
      <c r="J37" s="29" t="s">
        <v>43</v>
      </c>
      <c r="K37" s="27" t="s">
        <v>44</v>
      </c>
      <c r="L37" s="28"/>
      <c r="M37" s="27"/>
      <c r="N37" s="27" t="s">
        <v>48</v>
      </c>
      <c r="O37" s="27" t="s">
        <v>551</v>
      </c>
      <c r="P37" s="27" t="s">
        <v>45</v>
      </c>
      <c r="Q37" s="27" t="s">
        <v>142</v>
      </c>
      <c r="R37" s="28">
        <v>34624</v>
      </c>
      <c r="S37" s="27" t="s">
        <v>141</v>
      </c>
      <c r="T37" s="27" t="s">
        <v>52</v>
      </c>
      <c r="U37" s="27" t="s">
        <v>63</v>
      </c>
      <c r="V37" s="27" t="s">
        <v>374</v>
      </c>
      <c r="W37" s="27"/>
      <c r="X37" s="28">
        <v>42079</v>
      </c>
      <c r="Y37" s="28">
        <v>42445</v>
      </c>
      <c r="Z37" s="27"/>
      <c r="AA37" s="28">
        <v>42079</v>
      </c>
      <c r="AB37" s="28">
        <v>42445</v>
      </c>
      <c r="AC37" s="27"/>
      <c r="AD37" s="30">
        <v>0</v>
      </c>
      <c r="AE37" s="30">
        <v>0</v>
      </c>
      <c r="AF37" s="27" t="s">
        <v>375</v>
      </c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 t="s">
        <v>181</v>
      </c>
      <c r="AT37" s="27" t="s">
        <v>180</v>
      </c>
    </row>
    <row r="38" spans="1:46">
      <c r="A38" s="27" t="s">
        <v>213</v>
      </c>
      <c r="B38" s="27" t="s">
        <v>376</v>
      </c>
      <c r="C38" s="27" t="s">
        <v>130</v>
      </c>
      <c r="D38" s="27" t="s">
        <v>139</v>
      </c>
      <c r="E38" s="27" t="s">
        <v>331</v>
      </c>
      <c r="F38" s="27" t="s">
        <v>503</v>
      </c>
      <c r="G38" s="27" t="s">
        <v>47</v>
      </c>
      <c r="H38" s="28">
        <v>42079</v>
      </c>
      <c r="I38" s="27" t="s">
        <v>424</v>
      </c>
      <c r="J38" s="29" t="s">
        <v>60</v>
      </c>
      <c r="K38" s="27" t="s">
        <v>44</v>
      </c>
      <c r="L38" s="28"/>
      <c r="M38" s="27"/>
      <c r="N38" s="27" t="s">
        <v>48</v>
      </c>
      <c r="O38" s="27" t="s">
        <v>551</v>
      </c>
      <c r="P38" s="27" t="s">
        <v>45</v>
      </c>
      <c r="Q38" s="27" t="s">
        <v>377</v>
      </c>
      <c r="R38" s="28">
        <v>34183</v>
      </c>
      <c r="S38" s="27" t="s">
        <v>141</v>
      </c>
      <c r="T38" s="27" t="s">
        <v>62</v>
      </c>
      <c r="U38" s="27" t="s">
        <v>63</v>
      </c>
      <c r="V38" s="27" t="s">
        <v>378</v>
      </c>
      <c r="W38" s="27"/>
      <c r="X38" s="28">
        <v>42079</v>
      </c>
      <c r="Y38" s="28">
        <v>42445</v>
      </c>
      <c r="Z38" s="27"/>
      <c r="AA38" s="28">
        <v>42079</v>
      </c>
      <c r="AB38" s="28">
        <v>42445</v>
      </c>
      <c r="AC38" s="27"/>
      <c r="AD38" s="30">
        <v>0</v>
      </c>
      <c r="AE38" s="30">
        <v>0</v>
      </c>
      <c r="AF38" s="27" t="s">
        <v>379</v>
      </c>
      <c r="AG38" s="27"/>
      <c r="AH38" s="27"/>
      <c r="AI38" s="27" t="s">
        <v>380</v>
      </c>
      <c r="AJ38" s="27"/>
      <c r="AK38" s="27"/>
      <c r="AL38" s="27"/>
      <c r="AM38" s="27"/>
      <c r="AN38" s="27"/>
      <c r="AO38" s="27"/>
      <c r="AP38" s="27"/>
      <c r="AQ38" s="27"/>
      <c r="AR38" s="27"/>
      <c r="AS38" s="27" t="s">
        <v>181</v>
      </c>
      <c r="AT38" s="27" t="s">
        <v>180</v>
      </c>
    </row>
    <row r="39" spans="1:46">
      <c r="A39" s="27" t="s">
        <v>445</v>
      </c>
      <c r="B39" s="27" t="s">
        <v>542</v>
      </c>
      <c r="C39" s="1"/>
      <c r="D39" s="1"/>
      <c r="E39" s="1"/>
      <c r="F39" s="27"/>
      <c r="G39" s="1"/>
      <c r="H39" s="28">
        <v>42082</v>
      </c>
      <c r="I39" s="27" t="s">
        <v>424</v>
      </c>
      <c r="J39" s="29" t="s">
        <v>43</v>
      </c>
      <c r="K39" s="27" t="s">
        <v>44</v>
      </c>
      <c r="L39" s="28">
        <v>42144</v>
      </c>
      <c r="M39" s="1"/>
      <c r="N39" s="27" t="s">
        <v>48</v>
      </c>
      <c r="O39" s="27" t="s">
        <v>551</v>
      </c>
      <c r="P39" s="1"/>
      <c r="Q39" s="1"/>
      <c r="R39" s="2"/>
      <c r="S39" s="1"/>
      <c r="T39" s="1"/>
      <c r="U39" s="1"/>
      <c r="V39" s="1"/>
      <c r="W39" s="2"/>
      <c r="X39" s="2"/>
      <c r="Y39" s="2"/>
      <c r="Z39" s="2"/>
      <c r="AA39" s="2"/>
      <c r="AB39" s="2"/>
      <c r="AC39" s="2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27" t="s">
        <v>181</v>
      </c>
      <c r="AT39" s="27" t="s">
        <v>180</v>
      </c>
    </row>
    <row r="40" spans="1:46">
      <c r="A40" s="27" t="s">
        <v>214</v>
      </c>
      <c r="B40" s="27" t="s">
        <v>381</v>
      </c>
      <c r="C40" s="27" t="s">
        <v>130</v>
      </c>
      <c r="D40" s="27" t="s">
        <v>134</v>
      </c>
      <c r="E40" s="27" t="s">
        <v>336</v>
      </c>
      <c r="F40" s="27" t="s">
        <v>501</v>
      </c>
      <c r="G40" s="27" t="s">
        <v>47</v>
      </c>
      <c r="H40" s="28">
        <v>42086</v>
      </c>
      <c r="I40" s="27" t="s">
        <v>424</v>
      </c>
      <c r="J40" s="29" t="s">
        <v>54</v>
      </c>
      <c r="K40" s="27" t="s">
        <v>44</v>
      </c>
      <c r="L40" s="28"/>
      <c r="M40" s="27"/>
      <c r="N40" s="27" t="s">
        <v>48</v>
      </c>
      <c r="O40" s="27" t="s">
        <v>551</v>
      </c>
      <c r="P40" s="27" t="s">
        <v>45</v>
      </c>
      <c r="Q40" s="27" t="s">
        <v>382</v>
      </c>
      <c r="R40" s="28">
        <v>31192</v>
      </c>
      <c r="S40" s="27" t="s">
        <v>141</v>
      </c>
      <c r="T40" s="27" t="s">
        <v>62</v>
      </c>
      <c r="U40" s="27" t="s">
        <v>63</v>
      </c>
      <c r="V40" s="27" t="s">
        <v>383</v>
      </c>
      <c r="W40" s="27"/>
      <c r="X40" s="28">
        <v>42086</v>
      </c>
      <c r="Y40" s="28">
        <v>42452</v>
      </c>
      <c r="Z40" s="27"/>
      <c r="AA40" s="28">
        <v>42086</v>
      </c>
      <c r="AB40" s="28">
        <v>42452</v>
      </c>
      <c r="AC40" s="27"/>
      <c r="AD40" s="30">
        <v>0</v>
      </c>
      <c r="AE40" s="30">
        <v>0</v>
      </c>
      <c r="AF40" s="27" t="s">
        <v>384</v>
      </c>
      <c r="AG40" s="27"/>
      <c r="AH40" s="27"/>
      <c r="AI40" s="27" t="s">
        <v>385</v>
      </c>
      <c r="AJ40" s="27"/>
      <c r="AK40" s="27"/>
      <c r="AL40" s="27"/>
      <c r="AM40" s="27"/>
      <c r="AN40" s="27"/>
      <c r="AO40" s="27"/>
      <c r="AP40" s="27"/>
      <c r="AQ40" s="27"/>
      <c r="AR40" s="27"/>
      <c r="AS40" s="27" t="s">
        <v>181</v>
      </c>
      <c r="AT40" s="27" t="s">
        <v>180</v>
      </c>
    </row>
    <row r="41" spans="1:46">
      <c r="A41" s="27" t="s">
        <v>215</v>
      </c>
      <c r="B41" s="27" t="s">
        <v>428</v>
      </c>
      <c r="C41" s="27" t="s">
        <v>130</v>
      </c>
      <c r="D41" s="27" t="s">
        <v>118</v>
      </c>
      <c r="E41" s="27" t="s">
        <v>331</v>
      </c>
      <c r="F41" s="27" t="s">
        <v>507</v>
      </c>
      <c r="G41" s="27" t="s">
        <v>47</v>
      </c>
      <c r="H41" s="28">
        <v>42088</v>
      </c>
      <c r="I41" s="27" t="s">
        <v>424</v>
      </c>
      <c r="J41" s="29" t="s">
        <v>54</v>
      </c>
      <c r="K41" s="27" t="s">
        <v>44</v>
      </c>
      <c r="L41" s="28"/>
      <c r="M41" s="27"/>
      <c r="N41" s="27" t="s">
        <v>48</v>
      </c>
      <c r="O41" s="27" t="s">
        <v>551</v>
      </c>
      <c r="P41" s="27" t="s">
        <v>45</v>
      </c>
      <c r="Q41" s="27" t="s">
        <v>387</v>
      </c>
      <c r="R41" s="28">
        <v>29755</v>
      </c>
      <c r="S41" s="27" t="s">
        <v>141</v>
      </c>
      <c r="T41" s="27" t="s">
        <v>62</v>
      </c>
      <c r="U41" s="27" t="s">
        <v>63</v>
      </c>
      <c r="V41" s="27" t="s">
        <v>388</v>
      </c>
      <c r="W41" s="27"/>
      <c r="X41" s="28">
        <v>42088</v>
      </c>
      <c r="Y41" s="28">
        <v>42454</v>
      </c>
      <c r="Z41" s="27"/>
      <c r="AA41" s="28">
        <v>42088</v>
      </c>
      <c r="AB41" s="28">
        <v>42454</v>
      </c>
      <c r="AC41" s="27"/>
      <c r="AD41" s="30">
        <v>0</v>
      </c>
      <c r="AE41" s="30">
        <v>0</v>
      </c>
      <c r="AF41" s="27" t="s">
        <v>389</v>
      </c>
      <c r="AG41" s="27"/>
      <c r="AH41" s="27"/>
      <c r="AI41" s="27" t="s">
        <v>390</v>
      </c>
      <c r="AJ41" s="27"/>
      <c r="AK41" s="27"/>
      <c r="AL41" s="27"/>
      <c r="AM41" s="27"/>
      <c r="AN41" s="27"/>
      <c r="AO41" s="27"/>
      <c r="AP41" s="27"/>
      <c r="AQ41" s="27"/>
      <c r="AR41" s="27"/>
      <c r="AS41" s="27" t="s">
        <v>181</v>
      </c>
      <c r="AT41" s="27" t="s">
        <v>180</v>
      </c>
    </row>
    <row r="42" spans="1:46">
      <c r="A42" s="27" t="s">
        <v>190</v>
      </c>
      <c r="B42" s="27" t="s">
        <v>269</v>
      </c>
      <c r="C42" s="27" t="s">
        <v>270</v>
      </c>
      <c r="D42" s="27" t="s">
        <v>225</v>
      </c>
      <c r="E42" s="27" t="s">
        <v>270</v>
      </c>
      <c r="F42" s="27" t="s">
        <v>498</v>
      </c>
      <c r="G42" s="27" t="s">
        <v>47</v>
      </c>
      <c r="H42" s="28">
        <v>42086</v>
      </c>
      <c r="I42" s="27" t="s">
        <v>424</v>
      </c>
      <c r="J42" s="29" t="s">
        <v>43</v>
      </c>
      <c r="K42" s="27" t="s">
        <v>44</v>
      </c>
      <c r="L42" s="28"/>
      <c r="M42" s="27"/>
      <c r="N42" s="27" t="s">
        <v>48</v>
      </c>
      <c r="O42" s="27" t="s">
        <v>551</v>
      </c>
      <c r="P42" s="27" t="s">
        <v>51</v>
      </c>
      <c r="Q42" s="27" t="s">
        <v>142</v>
      </c>
      <c r="R42" s="28">
        <v>34546</v>
      </c>
      <c r="S42" s="27" t="s">
        <v>271</v>
      </c>
      <c r="T42" s="27" t="s">
        <v>52</v>
      </c>
      <c r="U42" s="27" t="s">
        <v>63</v>
      </c>
      <c r="V42" s="27" t="s">
        <v>272</v>
      </c>
      <c r="W42" s="27"/>
      <c r="X42" s="28">
        <v>42086</v>
      </c>
      <c r="Y42" s="28">
        <v>42452</v>
      </c>
      <c r="Z42" s="27"/>
      <c r="AA42" s="28">
        <v>42086</v>
      </c>
      <c r="AB42" s="28">
        <v>42452</v>
      </c>
      <c r="AC42" s="27"/>
      <c r="AD42" s="30">
        <v>0</v>
      </c>
      <c r="AE42" s="30">
        <v>0</v>
      </c>
      <c r="AF42" s="27" t="s">
        <v>273</v>
      </c>
      <c r="AG42" s="27"/>
      <c r="AH42" s="27"/>
      <c r="AI42" s="27" t="s">
        <v>274</v>
      </c>
      <c r="AJ42" s="27"/>
      <c r="AK42" s="27"/>
      <c r="AL42" s="27"/>
      <c r="AM42" s="27"/>
      <c r="AN42" s="27"/>
      <c r="AO42" s="27"/>
      <c r="AP42" s="27"/>
      <c r="AQ42" s="27"/>
      <c r="AR42" s="27"/>
      <c r="AS42" s="27" t="s">
        <v>181</v>
      </c>
      <c r="AT42" s="27" t="s">
        <v>180</v>
      </c>
    </row>
    <row r="43" spans="1:46">
      <c r="A43" s="27" t="s">
        <v>216</v>
      </c>
      <c r="B43" s="27" t="s">
        <v>391</v>
      </c>
      <c r="C43" s="27" t="s">
        <v>130</v>
      </c>
      <c r="D43" s="27" t="s">
        <v>134</v>
      </c>
      <c r="E43" s="27" t="s">
        <v>253</v>
      </c>
      <c r="F43" s="27" t="s">
        <v>501</v>
      </c>
      <c r="G43" s="27" t="s">
        <v>47</v>
      </c>
      <c r="H43" s="28">
        <v>42079</v>
      </c>
      <c r="I43" s="27" t="s">
        <v>424</v>
      </c>
      <c r="J43" s="29" t="s">
        <v>54</v>
      </c>
      <c r="K43" s="27" t="s">
        <v>44</v>
      </c>
      <c r="L43" s="28"/>
      <c r="M43" s="27"/>
      <c r="N43" s="27" t="s">
        <v>48</v>
      </c>
      <c r="O43" s="27" t="s">
        <v>551</v>
      </c>
      <c r="P43" s="27" t="s">
        <v>45</v>
      </c>
      <c r="Q43" s="27" t="s">
        <v>142</v>
      </c>
      <c r="R43" s="28">
        <v>31012</v>
      </c>
      <c r="S43" s="27" t="s">
        <v>141</v>
      </c>
      <c r="T43" s="27" t="s">
        <v>62</v>
      </c>
      <c r="U43" s="27" t="s">
        <v>63</v>
      </c>
      <c r="V43" s="27" t="s">
        <v>392</v>
      </c>
      <c r="W43" s="27"/>
      <c r="X43" s="28">
        <v>42086</v>
      </c>
      <c r="Y43" s="28">
        <v>42452</v>
      </c>
      <c r="Z43" s="27"/>
      <c r="AA43" s="28">
        <v>42086</v>
      </c>
      <c r="AB43" s="28">
        <v>42452</v>
      </c>
      <c r="AC43" s="27"/>
      <c r="AD43" s="30">
        <v>0</v>
      </c>
      <c r="AE43" s="30">
        <v>0</v>
      </c>
      <c r="AF43" s="27" t="s">
        <v>393</v>
      </c>
      <c r="AG43" s="27"/>
      <c r="AH43" s="27"/>
      <c r="AI43" s="27" t="s">
        <v>394</v>
      </c>
      <c r="AJ43" s="27"/>
      <c r="AK43" s="27"/>
      <c r="AL43" s="27"/>
      <c r="AM43" s="27"/>
      <c r="AN43" s="27"/>
      <c r="AO43" s="27"/>
      <c r="AP43" s="27"/>
      <c r="AQ43" s="27"/>
      <c r="AR43" s="27"/>
      <c r="AS43" s="27" t="s">
        <v>181</v>
      </c>
      <c r="AT43" s="27" t="s">
        <v>180</v>
      </c>
    </row>
    <row r="44" spans="1:46">
      <c r="A44" s="27" t="s">
        <v>217</v>
      </c>
      <c r="B44" s="27" t="s">
        <v>395</v>
      </c>
      <c r="C44" s="27" t="s">
        <v>130</v>
      </c>
      <c r="D44" s="27" t="s">
        <v>118</v>
      </c>
      <c r="E44" s="27" t="s">
        <v>326</v>
      </c>
      <c r="F44" s="27" t="s">
        <v>497</v>
      </c>
      <c r="G44" s="27" t="s">
        <v>47</v>
      </c>
      <c r="H44" s="28">
        <v>42095</v>
      </c>
      <c r="I44" s="27" t="s">
        <v>424</v>
      </c>
      <c r="J44" s="29" t="s">
        <v>50</v>
      </c>
      <c r="K44" s="27" t="s">
        <v>44</v>
      </c>
      <c r="L44" s="28"/>
      <c r="M44" s="27"/>
      <c r="N44" s="27" t="s">
        <v>48</v>
      </c>
      <c r="O44" s="27" t="s">
        <v>550</v>
      </c>
      <c r="P44" s="27" t="s">
        <v>45</v>
      </c>
      <c r="Q44" s="27" t="s">
        <v>396</v>
      </c>
      <c r="R44" s="28">
        <v>27992</v>
      </c>
      <c r="S44" s="27" t="s">
        <v>141</v>
      </c>
      <c r="T44" s="27" t="s">
        <v>62</v>
      </c>
      <c r="U44" s="27" t="s">
        <v>63</v>
      </c>
      <c r="V44" s="27" t="s">
        <v>397</v>
      </c>
      <c r="W44" s="27"/>
      <c r="X44" s="28">
        <v>42095</v>
      </c>
      <c r="Y44" s="28">
        <v>42461</v>
      </c>
      <c r="Z44" s="27"/>
      <c r="AA44" s="28">
        <v>42095</v>
      </c>
      <c r="AB44" s="28">
        <v>42461</v>
      </c>
      <c r="AC44" s="27"/>
      <c r="AD44" s="30">
        <v>0</v>
      </c>
      <c r="AE44" s="30">
        <v>0</v>
      </c>
      <c r="AF44" s="27" t="s">
        <v>398</v>
      </c>
      <c r="AG44" s="27"/>
      <c r="AH44" s="27"/>
      <c r="AI44" s="27" t="s">
        <v>399</v>
      </c>
      <c r="AJ44" s="27"/>
      <c r="AK44" s="27"/>
      <c r="AL44" s="27"/>
      <c r="AM44" s="27"/>
      <c r="AN44" s="27"/>
      <c r="AO44" s="27"/>
      <c r="AP44" s="27"/>
      <c r="AQ44" s="27"/>
      <c r="AR44" s="27"/>
      <c r="AS44" s="27" t="s">
        <v>181</v>
      </c>
      <c r="AT44" s="27" t="s">
        <v>180</v>
      </c>
    </row>
    <row r="45" spans="1:46">
      <c r="A45" s="27" t="s">
        <v>450</v>
      </c>
      <c r="B45" s="27" t="s">
        <v>443</v>
      </c>
      <c r="C45" s="1"/>
      <c r="D45" s="1"/>
      <c r="E45" s="1"/>
      <c r="F45" s="27"/>
      <c r="G45" s="1"/>
      <c r="H45" s="28">
        <v>42095</v>
      </c>
      <c r="I45" s="27" t="s">
        <v>424</v>
      </c>
      <c r="J45" s="29" t="s">
        <v>50</v>
      </c>
      <c r="K45" s="27" t="s">
        <v>44</v>
      </c>
      <c r="L45" s="28">
        <v>42145</v>
      </c>
      <c r="M45" s="1"/>
      <c r="N45" s="27" t="s">
        <v>48</v>
      </c>
      <c r="O45" s="27" t="s">
        <v>551</v>
      </c>
      <c r="P45" s="1"/>
      <c r="Q45" s="1"/>
      <c r="R45" s="2"/>
      <c r="S45" s="1"/>
      <c r="T45" s="1"/>
      <c r="U45" s="1"/>
      <c r="V45" s="1"/>
      <c r="W45" s="2"/>
      <c r="X45" s="2"/>
      <c r="Y45" s="2"/>
      <c r="Z45" s="2"/>
      <c r="AA45" s="2"/>
      <c r="AB45" s="2"/>
      <c r="AC45" s="2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27" t="s">
        <v>181</v>
      </c>
      <c r="AT45" s="27" t="s">
        <v>180</v>
      </c>
    </row>
    <row r="46" spans="1:46">
      <c r="A46" s="27" t="s">
        <v>193</v>
      </c>
      <c r="B46" s="27" t="s">
        <v>286</v>
      </c>
      <c r="C46" s="27" t="s">
        <v>287</v>
      </c>
      <c r="D46" s="27" t="s">
        <v>225</v>
      </c>
      <c r="E46" s="27" t="s">
        <v>288</v>
      </c>
      <c r="F46" s="27" t="s">
        <v>500</v>
      </c>
      <c r="G46" s="27" t="s">
        <v>47</v>
      </c>
      <c r="H46" s="28">
        <v>42101</v>
      </c>
      <c r="I46" s="27" t="s">
        <v>424</v>
      </c>
      <c r="J46" s="29" t="s">
        <v>43</v>
      </c>
      <c r="K46" s="27" t="s">
        <v>44</v>
      </c>
      <c r="L46" s="28"/>
      <c r="M46" s="27"/>
      <c r="N46" s="27" t="s">
        <v>48</v>
      </c>
      <c r="O46" s="27" t="s">
        <v>551</v>
      </c>
      <c r="P46" s="27" t="s">
        <v>45</v>
      </c>
      <c r="Q46" s="27" t="s">
        <v>260</v>
      </c>
      <c r="R46" s="28">
        <v>33649</v>
      </c>
      <c r="S46" s="27" t="s">
        <v>141</v>
      </c>
      <c r="T46" s="27" t="s">
        <v>52</v>
      </c>
      <c r="U46" s="27" t="s">
        <v>63</v>
      </c>
      <c r="V46" s="27" t="s">
        <v>289</v>
      </c>
      <c r="W46" s="27"/>
      <c r="X46" s="28">
        <v>42101</v>
      </c>
      <c r="Y46" s="28">
        <v>42467</v>
      </c>
      <c r="Z46" s="27"/>
      <c r="AA46" s="28">
        <v>42101</v>
      </c>
      <c r="AB46" s="28">
        <v>42467</v>
      </c>
      <c r="AC46" s="27"/>
      <c r="AD46" s="30">
        <v>0</v>
      </c>
      <c r="AE46" s="30">
        <v>0</v>
      </c>
      <c r="AF46" s="27" t="s">
        <v>290</v>
      </c>
      <c r="AG46" s="27"/>
      <c r="AH46" s="27"/>
      <c r="AI46" s="27" t="s">
        <v>291</v>
      </c>
      <c r="AJ46" s="27"/>
      <c r="AK46" s="27"/>
      <c r="AL46" s="27"/>
      <c r="AM46" s="27"/>
      <c r="AN46" s="27"/>
      <c r="AO46" s="27"/>
      <c r="AP46" s="27"/>
      <c r="AQ46" s="27"/>
      <c r="AR46" s="27"/>
      <c r="AS46" s="27" t="s">
        <v>181</v>
      </c>
      <c r="AT46" s="27" t="s">
        <v>180</v>
      </c>
    </row>
    <row r="47" spans="1:46">
      <c r="A47" s="27" t="s">
        <v>194</v>
      </c>
      <c r="B47" s="27" t="s">
        <v>426</v>
      </c>
      <c r="C47" s="27" t="s">
        <v>293</v>
      </c>
      <c r="D47" s="27" t="s">
        <v>225</v>
      </c>
      <c r="E47" s="27" t="s">
        <v>293</v>
      </c>
      <c r="F47" s="27" t="s">
        <v>501</v>
      </c>
      <c r="G47" s="27" t="s">
        <v>47</v>
      </c>
      <c r="H47" s="28">
        <v>42102</v>
      </c>
      <c r="I47" s="27" t="s">
        <v>424</v>
      </c>
      <c r="J47" s="29" t="s">
        <v>43</v>
      </c>
      <c r="K47" s="27" t="s">
        <v>44</v>
      </c>
      <c r="L47" s="28"/>
      <c r="M47" s="27"/>
      <c r="N47" s="27" t="s">
        <v>48</v>
      </c>
      <c r="O47" s="27" t="s">
        <v>551</v>
      </c>
      <c r="P47" s="27" t="s">
        <v>45</v>
      </c>
      <c r="Q47" s="27" t="s">
        <v>294</v>
      </c>
      <c r="R47" s="28">
        <v>33016</v>
      </c>
      <c r="S47" s="27" t="s">
        <v>141</v>
      </c>
      <c r="T47" s="27" t="s">
        <v>52</v>
      </c>
      <c r="U47" s="27" t="s">
        <v>63</v>
      </c>
      <c r="V47" s="27" t="s">
        <v>295</v>
      </c>
      <c r="W47" s="27"/>
      <c r="X47" s="28">
        <v>42102</v>
      </c>
      <c r="Y47" s="28">
        <v>42468</v>
      </c>
      <c r="Z47" s="27"/>
      <c r="AA47" s="28">
        <v>42102</v>
      </c>
      <c r="AB47" s="28">
        <v>42468</v>
      </c>
      <c r="AC47" s="27"/>
      <c r="AD47" s="30">
        <v>0</v>
      </c>
      <c r="AE47" s="30">
        <v>0</v>
      </c>
      <c r="AF47" s="27" t="s">
        <v>296</v>
      </c>
      <c r="AG47" s="27"/>
      <c r="AH47" s="27"/>
      <c r="AI47" s="27" t="s">
        <v>297</v>
      </c>
      <c r="AJ47" s="27"/>
      <c r="AK47" s="27"/>
      <c r="AL47" s="27"/>
      <c r="AM47" s="27"/>
      <c r="AN47" s="27"/>
      <c r="AO47" s="27"/>
      <c r="AP47" s="27"/>
      <c r="AQ47" s="27"/>
      <c r="AR47" s="27"/>
      <c r="AS47" s="27" t="s">
        <v>181</v>
      </c>
      <c r="AT47" s="27" t="s">
        <v>180</v>
      </c>
    </row>
    <row r="48" spans="1:46">
      <c r="A48" s="27" t="s">
        <v>192</v>
      </c>
      <c r="B48" s="27" t="s">
        <v>280</v>
      </c>
      <c r="C48" s="27" t="s">
        <v>281</v>
      </c>
      <c r="D48" s="27" t="s">
        <v>225</v>
      </c>
      <c r="E48" s="27" t="s">
        <v>282</v>
      </c>
      <c r="F48" s="27">
        <v>4</v>
      </c>
      <c r="G48" s="27" t="s">
        <v>47</v>
      </c>
      <c r="H48" s="28">
        <v>42105</v>
      </c>
      <c r="I48" s="27" t="s">
        <v>424</v>
      </c>
      <c r="J48" s="29" t="s">
        <v>54</v>
      </c>
      <c r="K48" s="27" t="s">
        <v>44</v>
      </c>
      <c r="L48" s="28"/>
      <c r="M48" s="27"/>
      <c r="N48" s="27" t="s">
        <v>48</v>
      </c>
      <c r="O48" s="27" t="s">
        <v>550</v>
      </c>
      <c r="P48" s="27" t="s">
        <v>45</v>
      </c>
      <c r="Q48" s="27" t="s">
        <v>142</v>
      </c>
      <c r="R48" s="28">
        <v>31734</v>
      </c>
      <c r="S48" s="27" t="s">
        <v>141</v>
      </c>
      <c r="T48" s="27" t="s">
        <v>62</v>
      </c>
      <c r="U48" s="27" t="s">
        <v>63</v>
      </c>
      <c r="V48" s="27" t="s">
        <v>283</v>
      </c>
      <c r="W48" s="27"/>
      <c r="X48" s="28">
        <v>42107</v>
      </c>
      <c r="Y48" s="28">
        <v>42473</v>
      </c>
      <c r="Z48" s="27"/>
      <c r="AA48" s="28">
        <v>42107</v>
      </c>
      <c r="AB48" s="28">
        <v>42473</v>
      </c>
      <c r="AC48" s="27"/>
      <c r="AD48" s="30">
        <v>0</v>
      </c>
      <c r="AE48" s="30">
        <v>0</v>
      </c>
      <c r="AF48" s="27" t="s">
        <v>284</v>
      </c>
      <c r="AG48" s="27"/>
      <c r="AH48" s="27"/>
      <c r="AI48" s="27" t="s">
        <v>285</v>
      </c>
      <c r="AJ48" s="27"/>
      <c r="AK48" s="27"/>
      <c r="AL48" s="27"/>
      <c r="AM48" s="27"/>
      <c r="AN48" s="27"/>
      <c r="AO48" s="27"/>
      <c r="AP48" s="27"/>
      <c r="AQ48" s="27"/>
      <c r="AR48" s="27"/>
      <c r="AS48" s="27" t="s">
        <v>181</v>
      </c>
      <c r="AT48" s="27" t="s">
        <v>180</v>
      </c>
    </row>
    <row r="49" spans="1:46">
      <c r="A49" s="27" t="s">
        <v>544</v>
      </c>
      <c r="B49" s="27" t="s">
        <v>545</v>
      </c>
      <c r="C49" s="1"/>
      <c r="D49" s="1"/>
      <c r="E49" s="1"/>
      <c r="F49" s="27"/>
      <c r="G49" s="1"/>
      <c r="H49" s="28">
        <v>42095</v>
      </c>
      <c r="I49" s="27" t="s">
        <v>424</v>
      </c>
      <c r="J49" s="29" t="s">
        <v>43</v>
      </c>
      <c r="K49" s="27" t="s">
        <v>44</v>
      </c>
      <c r="L49" s="28">
        <v>42102</v>
      </c>
      <c r="M49" s="1"/>
      <c r="N49" s="27" t="s">
        <v>48</v>
      </c>
      <c r="O49" s="27" t="s">
        <v>551</v>
      </c>
      <c r="P49" s="1"/>
      <c r="Q49" s="1"/>
      <c r="R49" s="2"/>
      <c r="S49" s="1"/>
      <c r="T49" s="1"/>
      <c r="U49" s="1"/>
      <c r="V49" s="1"/>
      <c r="W49" s="2"/>
      <c r="X49" s="2"/>
      <c r="Y49" s="2"/>
      <c r="Z49" s="2"/>
      <c r="AA49" s="2"/>
      <c r="AB49" s="2"/>
      <c r="AC49" s="2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27" t="s">
        <v>181</v>
      </c>
      <c r="AT49" s="27" t="s">
        <v>180</v>
      </c>
    </row>
    <row r="50" spans="1:46">
      <c r="A50" s="27" t="s">
        <v>218</v>
      </c>
      <c r="B50" s="27" t="s">
        <v>400</v>
      </c>
      <c r="C50" s="27" t="s">
        <v>130</v>
      </c>
      <c r="D50" s="27" t="s">
        <v>133</v>
      </c>
      <c r="E50" s="27" t="s">
        <v>309</v>
      </c>
      <c r="F50" s="27" t="s">
        <v>507</v>
      </c>
      <c r="G50" s="27" t="s">
        <v>47</v>
      </c>
      <c r="H50" s="28">
        <v>42116</v>
      </c>
      <c r="I50" s="27" t="s">
        <v>424</v>
      </c>
      <c r="J50" s="29" t="s">
        <v>43</v>
      </c>
      <c r="K50" s="27" t="s">
        <v>44</v>
      </c>
      <c r="L50" s="28"/>
      <c r="M50" s="27"/>
      <c r="N50" s="27" t="s">
        <v>48</v>
      </c>
      <c r="O50" s="27" t="s">
        <v>551</v>
      </c>
      <c r="P50" s="27" t="s">
        <v>45</v>
      </c>
      <c r="Q50" s="27" t="s">
        <v>142</v>
      </c>
      <c r="R50" s="28">
        <v>35004</v>
      </c>
      <c r="S50" s="27" t="s">
        <v>141</v>
      </c>
      <c r="T50" s="27" t="s">
        <v>52</v>
      </c>
      <c r="U50" s="27" t="s">
        <v>63</v>
      </c>
      <c r="V50" s="27" t="s">
        <v>401</v>
      </c>
      <c r="W50" s="27"/>
      <c r="X50" s="28">
        <v>42116</v>
      </c>
      <c r="Y50" s="28">
        <v>42482</v>
      </c>
      <c r="Z50" s="27"/>
      <c r="AA50" s="28">
        <v>42116</v>
      </c>
      <c r="AB50" s="28">
        <v>42482</v>
      </c>
      <c r="AC50" s="27"/>
      <c r="AD50" s="30">
        <v>0</v>
      </c>
      <c r="AE50" s="30">
        <v>0</v>
      </c>
      <c r="AF50" s="27" t="s">
        <v>402</v>
      </c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 t="s">
        <v>181</v>
      </c>
      <c r="AT50" s="27" t="s">
        <v>180</v>
      </c>
    </row>
    <row r="51" spans="1:46">
      <c r="A51" s="27" t="s">
        <v>451</v>
      </c>
      <c r="B51" s="27" t="s">
        <v>444</v>
      </c>
      <c r="C51" s="1"/>
      <c r="D51" s="1"/>
      <c r="E51" s="1"/>
      <c r="F51" s="27"/>
      <c r="G51" s="1"/>
      <c r="H51" s="28">
        <v>42115</v>
      </c>
      <c r="I51" s="27" t="s">
        <v>424</v>
      </c>
      <c r="J51" s="29" t="s">
        <v>43</v>
      </c>
      <c r="K51" s="27" t="s">
        <v>44</v>
      </c>
      <c r="L51" s="28">
        <v>42145</v>
      </c>
      <c r="M51" s="1"/>
      <c r="N51" s="27" t="s">
        <v>48</v>
      </c>
      <c r="O51" s="27" t="s">
        <v>551</v>
      </c>
      <c r="P51" s="1"/>
      <c r="Q51" s="1"/>
      <c r="R51" s="2"/>
      <c r="S51" s="1"/>
      <c r="T51" s="1"/>
      <c r="U51" s="1"/>
      <c r="V51" s="1"/>
      <c r="W51" s="2"/>
      <c r="X51" s="2"/>
      <c r="Y51" s="2"/>
      <c r="Z51" s="2"/>
      <c r="AA51" s="2"/>
      <c r="AB51" s="2"/>
      <c r="AC51" s="2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27" t="s">
        <v>181</v>
      </c>
      <c r="AT51" s="27" t="s">
        <v>180</v>
      </c>
    </row>
    <row r="52" spans="1:46">
      <c r="A52" s="27" t="s">
        <v>201</v>
      </c>
      <c r="B52" s="27" t="s">
        <v>325</v>
      </c>
      <c r="C52" s="27" t="s">
        <v>130</v>
      </c>
      <c r="D52" s="27" t="s">
        <v>131</v>
      </c>
      <c r="E52" s="27" t="s">
        <v>326</v>
      </c>
      <c r="F52" s="27" t="s">
        <v>497</v>
      </c>
      <c r="G52" s="27" t="s">
        <v>47</v>
      </c>
      <c r="H52" s="28">
        <v>42128</v>
      </c>
      <c r="I52" s="27" t="s">
        <v>424</v>
      </c>
      <c r="J52" s="29" t="s">
        <v>54</v>
      </c>
      <c r="K52" s="27" t="s">
        <v>44</v>
      </c>
      <c r="L52" s="28"/>
      <c r="M52" s="27"/>
      <c r="N52" s="27" t="s">
        <v>48</v>
      </c>
      <c r="O52" s="27" t="s">
        <v>551</v>
      </c>
      <c r="P52" s="27" t="s">
        <v>51</v>
      </c>
      <c r="Q52" s="27" t="s">
        <v>142</v>
      </c>
      <c r="R52" s="28">
        <v>28555</v>
      </c>
      <c r="S52" s="27" t="s">
        <v>141</v>
      </c>
      <c r="T52" s="27" t="s">
        <v>62</v>
      </c>
      <c r="U52" s="27" t="s">
        <v>63</v>
      </c>
      <c r="V52" s="27" t="s">
        <v>327</v>
      </c>
      <c r="W52" s="27"/>
      <c r="X52" s="28">
        <v>42128</v>
      </c>
      <c r="Y52" s="28">
        <v>42494</v>
      </c>
      <c r="Z52" s="27"/>
      <c r="AA52" s="28">
        <v>42128</v>
      </c>
      <c r="AB52" s="28">
        <v>42494</v>
      </c>
      <c r="AC52" s="27"/>
      <c r="AD52" s="30">
        <v>0</v>
      </c>
      <c r="AE52" s="30">
        <v>0</v>
      </c>
      <c r="AF52" s="27" t="s">
        <v>328</v>
      </c>
      <c r="AG52" s="27"/>
      <c r="AH52" s="27"/>
      <c r="AI52" s="27" t="s">
        <v>329</v>
      </c>
      <c r="AJ52" s="27"/>
      <c r="AK52" s="27"/>
      <c r="AL52" s="27"/>
      <c r="AM52" s="27"/>
      <c r="AN52" s="27"/>
      <c r="AO52" s="27"/>
      <c r="AP52" s="27"/>
      <c r="AQ52" s="27"/>
      <c r="AR52" s="27"/>
      <c r="AS52" s="27" t="s">
        <v>181</v>
      </c>
      <c r="AT52" s="27" t="s">
        <v>180</v>
      </c>
    </row>
    <row r="53" spans="1:46">
      <c r="A53" s="27" t="s">
        <v>200</v>
      </c>
      <c r="B53" s="27" t="s">
        <v>321</v>
      </c>
      <c r="C53" s="27" t="s">
        <v>130</v>
      </c>
      <c r="D53" s="27" t="s">
        <v>118</v>
      </c>
      <c r="E53" s="27" t="s">
        <v>309</v>
      </c>
      <c r="F53" s="27" t="s">
        <v>507</v>
      </c>
      <c r="G53" s="27" t="s">
        <v>47</v>
      </c>
      <c r="H53" s="28">
        <v>42128</v>
      </c>
      <c r="I53" s="27" t="s">
        <v>424</v>
      </c>
      <c r="J53" s="29" t="s">
        <v>43</v>
      </c>
      <c r="K53" s="27" t="s">
        <v>44</v>
      </c>
      <c r="L53" s="28"/>
      <c r="M53" s="27"/>
      <c r="N53" s="27" t="s">
        <v>48</v>
      </c>
      <c r="O53" s="27" t="s">
        <v>551</v>
      </c>
      <c r="P53" s="27" t="s">
        <v>51</v>
      </c>
      <c r="Q53" s="27" t="s">
        <v>142</v>
      </c>
      <c r="R53" s="28">
        <v>32063</v>
      </c>
      <c r="S53" s="27" t="s">
        <v>141</v>
      </c>
      <c r="T53" s="27" t="s">
        <v>62</v>
      </c>
      <c r="U53" s="27" t="s">
        <v>63</v>
      </c>
      <c r="V53" s="27" t="s">
        <v>322</v>
      </c>
      <c r="W53" s="27"/>
      <c r="X53" s="28">
        <v>42128</v>
      </c>
      <c r="Y53" s="28">
        <v>42494</v>
      </c>
      <c r="Z53" s="27"/>
      <c r="AA53" s="28">
        <v>42128</v>
      </c>
      <c r="AB53" s="28">
        <v>42494</v>
      </c>
      <c r="AC53" s="27"/>
      <c r="AD53" s="30">
        <v>0</v>
      </c>
      <c r="AE53" s="30">
        <v>0</v>
      </c>
      <c r="AF53" s="27" t="s">
        <v>323</v>
      </c>
      <c r="AG53" s="27"/>
      <c r="AH53" s="27"/>
      <c r="AI53" s="27" t="s">
        <v>324</v>
      </c>
      <c r="AJ53" s="27"/>
      <c r="AK53" s="27"/>
      <c r="AL53" s="27"/>
      <c r="AM53" s="27"/>
      <c r="AN53" s="27"/>
      <c r="AO53" s="27"/>
      <c r="AP53" s="27"/>
      <c r="AQ53" s="27"/>
      <c r="AR53" s="27"/>
      <c r="AS53" s="27" t="s">
        <v>181</v>
      </c>
      <c r="AT53" s="27" t="s">
        <v>180</v>
      </c>
    </row>
    <row r="54" spans="1:46">
      <c r="A54" s="27" t="s">
        <v>219</v>
      </c>
      <c r="B54" s="27" t="s">
        <v>403</v>
      </c>
      <c r="C54" s="27" t="s">
        <v>130</v>
      </c>
      <c r="D54" s="27" t="s">
        <v>118</v>
      </c>
      <c r="E54" s="27" t="s">
        <v>140</v>
      </c>
      <c r="F54" s="27" t="s">
        <v>501</v>
      </c>
      <c r="G54" s="27" t="s">
        <v>47</v>
      </c>
      <c r="H54" s="28">
        <v>42130</v>
      </c>
      <c r="I54" s="27" t="s">
        <v>424</v>
      </c>
      <c r="J54" s="29" t="s">
        <v>54</v>
      </c>
      <c r="K54" s="27" t="s">
        <v>44</v>
      </c>
      <c r="L54" s="28"/>
      <c r="M54" s="27"/>
      <c r="N54" s="27" t="s">
        <v>48</v>
      </c>
      <c r="O54" s="27" t="s">
        <v>551</v>
      </c>
      <c r="P54" s="27" t="s">
        <v>45</v>
      </c>
      <c r="Q54" s="27" t="s">
        <v>142</v>
      </c>
      <c r="R54" s="28">
        <v>31377</v>
      </c>
      <c r="S54" s="27" t="s">
        <v>141</v>
      </c>
      <c r="T54" s="27" t="s">
        <v>62</v>
      </c>
      <c r="U54" s="27" t="s">
        <v>63</v>
      </c>
      <c r="V54" s="27" t="s">
        <v>404</v>
      </c>
      <c r="W54" s="27"/>
      <c r="X54" s="28">
        <v>42130</v>
      </c>
      <c r="Y54" s="28">
        <v>42496</v>
      </c>
      <c r="Z54" s="27"/>
      <c r="AA54" s="28">
        <v>42130</v>
      </c>
      <c r="AB54" s="28">
        <v>42496</v>
      </c>
      <c r="AC54" s="27"/>
      <c r="AD54" s="30">
        <v>0</v>
      </c>
      <c r="AE54" s="30">
        <v>0</v>
      </c>
      <c r="AF54" s="27" t="s">
        <v>405</v>
      </c>
      <c r="AG54" s="27"/>
      <c r="AH54" s="27"/>
      <c r="AI54" s="27" t="s">
        <v>406</v>
      </c>
      <c r="AJ54" s="27"/>
      <c r="AK54" s="27"/>
      <c r="AL54" s="27"/>
      <c r="AM54" s="27"/>
      <c r="AN54" s="27"/>
      <c r="AO54" s="27"/>
      <c r="AP54" s="27"/>
      <c r="AQ54" s="27"/>
      <c r="AR54" s="27"/>
      <c r="AS54" s="27" t="s">
        <v>181</v>
      </c>
      <c r="AT54" s="27" t="s">
        <v>180</v>
      </c>
    </row>
    <row r="55" spans="1:46">
      <c r="A55" s="27" t="s">
        <v>220</v>
      </c>
      <c r="B55" s="27" t="s">
        <v>407</v>
      </c>
      <c r="C55" s="27" t="s">
        <v>130</v>
      </c>
      <c r="D55" s="27" t="s">
        <v>134</v>
      </c>
      <c r="E55" s="27" t="s">
        <v>309</v>
      </c>
      <c r="F55" s="27" t="s">
        <v>507</v>
      </c>
      <c r="G55" s="27" t="s">
        <v>47</v>
      </c>
      <c r="H55" s="28">
        <v>42139</v>
      </c>
      <c r="I55" s="27" t="s">
        <v>424</v>
      </c>
      <c r="J55" s="29" t="s">
        <v>43</v>
      </c>
      <c r="K55" s="27" t="s">
        <v>44</v>
      </c>
      <c r="L55" s="28"/>
      <c r="M55" s="27"/>
      <c r="N55" s="27" t="s">
        <v>48</v>
      </c>
      <c r="O55" s="27" t="s">
        <v>551</v>
      </c>
      <c r="P55" s="27" t="s">
        <v>45</v>
      </c>
      <c r="Q55" s="27" t="s">
        <v>377</v>
      </c>
      <c r="R55" s="28">
        <v>32005</v>
      </c>
      <c r="S55" s="27" t="s">
        <v>141</v>
      </c>
      <c r="T55" s="27" t="s">
        <v>52</v>
      </c>
      <c r="U55" s="27" t="s">
        <v>63</v>
      </c>
      <c r="V55" s="27" t="s">
        <v>408</v>
      </c>
      <c r="W55" s="27"/>
      <c r="X55" s="28">
        <v>42139</v>
      </c>
      <c r="Y55" s="28">
        <v>42505</v>
      </c>
      <c r="Z55" s="27"/>
      <c r="AA55" s="28">
        <v>42139</v>
      </c>
      <c r="AB55" s="28">
        <v>42505</v>
      </c>
      <c r="AC55" s="27"/>
      <c r="AD55" s="30">
        <v>0</v>
      </c>
      <c r="AE55" s="30">
        <v>0</v>
      </c>
      <c r="AF55" s="27" t="s">
        <v>409</v>
      </c>
      <c r="AG55" s="27"/>
      <c r="AH55" s="27"/>
      <c r="AI55" s="27" t="s">
        <v>410</v>
      </c>
      <c r="AJ55" s="27"/>
      <c r="AK55" s="27"/>
      <c r="AL55" s="27"/>
      <c r="AM55" s="27"/>
      <c r="AN55" s="27"/>
      <c r="AO55" s="27"/>
      <c r="AP55" s="27"/>
      <c r="AQ55" s="27"/>
      <c r="AR55" s="27"/>
      <c r="AS55" s="27" t="s">
        <v>181</v>
      </c>
      <c r="AT55" s="27" t="s">
        <v>180</v>
      </c>
    </row>
    <row r="56" spans="1:46">
      <c r="A56" s="27" t="s">
        <v>195</v>
      </c>
      <c r="B56" s="27" t="s">
        <v>298</v>
      </c>
      <c r="C56" s="27" t="s">
        <v>276</v>
      </c>
      <c r="D56" s="27" t="s">
        <v>225</v>
      </c>
      <c r="E56" s="27" t="s">
        <v>299</v>
      </c>
      <c r="F56" s="27" t="s">
        <v>500</v>
      </c>
      <c r="G56" s="27" t="s">
        <v>47</v>
      </c>
      <c r="H56" s="28">
        <v>42143</v>
      </c>
      <c r="I56" s="27" t="s">
        <v>424</v>
      </c>
      <c r="J56" s="29" t="s">
        <v>43</v>
      </c>
      <c r="K56" s="27" t="s">
        <v>44</v>
      </c>
      <c r="L56" s="28"/>
      <c r="M56" s="27"/>
      <c r="N56" s="27" t="s">
        <v>48</v>
      </c>
      <c r="O56" s="27" t="s">
        <v>551</v>
      </c>
      <c r="P56" s="27" t="s">
        <v>45</v>
      </c>
      <c r="Q56" s="27" t="s">
        <v>260</v>
      </c>
      <c r="R56" s="28">
        <v>33889</v>
      </c>
      <c r="S56" s="27" t="s">
        <v>141</v>
      </c>
      <c r="T56" s="27" t="s">
        <v>52</v>
      </c>
      <c r="U56" s="27" t="s">
        <v>63</v>
      </c>
      <c r="V56" s="27" t="s">
        <v>300</v>
      </c>
      <c r="W56" s="27"/>
      <c r="X56" s="28">
        <v>42142</v>
      </c>
      <c r="Y56" s="28">
        <v>42508</v>
      </c>
      <c r="Z56" s="27"/>
      <c r="AA56" s="28">
        <v>42142</v>
      </c>
      <c r="AB56" s="28">
        <v>42508</v>
      </c>
      <c r="AC56" s="27"/>
      <c r="AD56" s="30">
        <v>0</v>
      </c>
      <c r="AE56" s="30">
        <v>0</v>
      </c>
      <c r="AF56" s="27" t="s">
        <v>301</v>
      </c>
      <c r="AG56" s="27"/>
      <c r="AH56" s="27"/>
      <c r="AI56" s="27" t="s">
        <v>302</v>
      </c>
      <c r="AJ56" s="27"/>
      <c r="AK56" s="27"/>
      <c r="AL56" s="27"/>
      <c r="AM56" s="27"/>
      <c r="AN56" s="27"/>
      <c r="AO56" s="27"/>
      <c r="AP56" s="27"/>
      <c r="AQ56" s="27"/>
      <c r="AR56" s="27"/>
      <c r="AS56" s="27" t="s">
        <v>181</v>
      </c>
      <c r="AT56" s="27" t="s">
        <v>180</v>
      </c>
    </row>
    <row r="57" spans="1:46">
      <c r="A57" s="27" t="s">
        <v>221</v>
      </c>
      <c r="B57" s="27" t="s">
        <v>411</v>
      </c>
      <c r="C57" s="27" t="s">
        <v>130</v>
      </c>
      <c r="D57" s="27" t="s">
        <v>134</v>
      </c>
      <c r="E57" s="27" t="s">
        <v>309</v>
      </c>
      <c r="F57" s="27" t="s">
        <v>507</v>
      </c>
      <c r="G57" s="27" t="s">
        <v>47</v>
      </c>
      <c r="H57" s="28">
        <v>42143</v>
      </c>
      <c r="I57" s="27" t="s">
        <v>424</v>
      </c>
      <c r="J57" s="29" t="s">
        <v>43</v>
      </c>
      <c r="K57" s="27" t="s">
        <v>44</v>
      </c>
      <c r="L57" s="28"/>
      <c r="M57" s="27"/>
      <c r="N57" s="27" t="s">
        <v>48</v>
      </c>
      <c r="O57" s="27" t="s">
        <v>551</v>
      </c>
      <c r="P57" s="27" t="s">
        <v>51</v>
      </c>
      <c r="Q57" s="27" t="s">
        <v>412</v>
      </c>
      <c r="R57" s="28">
        <v>33883</v>
      </c>
      <c r="S57" s="27" t="s">
        <v>141</v>
      </c>
      <c r="T57" s="27" t="s">
        <v>52</v>
      </c>
      <c r="U57" s="27" t="s">
        <v>63</v>
      </c>
      <c r="V57" s="27" t="s">
        <v>413</v>
      </c>
      <c r="W57" s="27"/>
      <c r="X57" s="28">
        <v>42143</v>
      </c>
      <c r="Y57" s="28">
        <v>42509</v>
      </c>
      <c r="Z57" s="27"/>
      <c r="AA57" s="28">
        <v>42143</v>
      </c>
      <c r="AB57" s="28">
        <v>42509</v>
      </c>
      <c r="AC57" s="27"/>
      <c r="AD57" s="30">
        <v>0</v>
      </c>
      <c r="AE57" s="30">
        <v>0</v>
      </c>
      <c r="AF57" s="27" t="s">
        <v>414</v>
      </c>
      <c r="AG57" s="27"/>
      <c r="AH57" s="27"/>
      <c r="AI57" s="27" t="s">
        <v>415</v>
      </c>
      <c r="AJ57" s="27"/>
      <c r="AK57" s="27"/>
      <c r="AL57" s="27"/>
      <c r="AM57" s="27"/>
      <c r="AN57" s="27"/>
      <c r="AO57" s="27"/>
      <c r="AP57" s="27"/>
      <c r="AQ57" s="27"/>
      <c r="AR57" s="27"/>
      <c r="AS57" s="27" t="s">
        <v>181</v>
      </c>
      <c r="AT57" s="27" t="s">
        <v>180</v>
      </c>
    </row>
    <row r="58" spans="1:46">
      <c r="A58" s="27" t="s">
        <v>223</v>
      </c>
      <c r="B58" s="27" t="s">
        <v>420</v>
      </c>
      <c r="C58" s="27" t="s">
        <v>130</v>
      </c>
      <c r="D58" s="27" t="s">
        <v>134</v>
      </c>
      <c r="E58" s="27" t="s">
        <v>331</v>
      </c>
      <c r="F58" s="27" t="s">
        <v>507</v>
      </c>
      <c r="G58" s="27" t="s">
        <v>47</v>
      </c>
      <c r="H58" s="28">
        <v>42146</v>
      </c>
      <c r="I58" s="27" t="s">
        <v>424</v>
      </c>
      <c r="J58" s="29" t="s">
        <v>43</v>
      </c>
      <c r="K58" s="27" t="s">
        <v>44</v>
      </c>
      <c r="L58" s="28"/>
      <c r="M58" s="27"/>
      <c r="N58" s="27" t="s">
        <v>48</v>
      </c>
      <c r="O58" s="27" t="s">
        <v>551</v>
      </c>
      <c r="P58" s="27" t="s">
        <v>45</v>
      </c>
      <c r="Q58" s="27" t="s">
        <v>382</v>
      </c>
      <c r="R58" s="28">
        <v>35128</v>
      </c>
      <c r="S58" s="27" t="s">
        <v>141</v>
      </c>
      <c r="T58" s="27" t="s">
        <v>52</v>
      </c>
      <c r="U58" s="27" t="s">
        <v>63</v>
      </c>
      <c r="V58" s="27" t="s">
        <v>421</v>
      </c>
      <c r="W58" s="27"/>
      <c r="X58" s="28">
        <v>42146</v>
      </c>
      <c r="Y58" s="28">
        <v>42512</v>
      </c>
      <c r="Z58" s="27"/>
      <c r="AA58" s="28">
        <v>42146</v>
      </c>
      <c r="AB58" s="28">
        <v>42512</v>
      </c>
      <c r="AC58" s="27"/>
      <c r="AD58" s="30">
        <v>0</v>
      </c>
      <c r="AE58" s="30">
        <v>0</v>
      </c>
      <c r="AF58" s="27" t="s">
        <v>422</v>
      </c>
      <c r="AG58" s="27"/>
      <c r="AH58" s="27"/>
      <c r="AI58" s="27" t="s">
        <v>423</v>
      </c>
      <c r="AJ58" s="27"/>
      <c r="AK58" s="27"/>
      <c r="AL58" s="27"/>
      <c r="AM58" s="27"/>
      <c r="AN58" s="27"/>
      <c r="AO58" s="27"/>
      <c r="AP58" s="27"/>
      <c r="AQ58" s="27"/>
      <c r="AR58" s="27"/>
      <c r="AS58" s="27" t="s">
        <v>181</v>
      </c>
      <c r="AT58" s="27" t="s">
        <v>180</v>
      </c>
    </row>
    <row r="59" spans="1:46">
      <c r="A59" s="83" t="s">
        <v>547</v>
      </c>
      <c r="B59" s="27" t="s">
        <v>135</v>
      </c>
      <c r="C59" s="27" t="s">
        <v>130</v>
      </c>
      <c r="D59" s="27" t="s">
        <v>134</v>
      </c>
      <c r="E59" s="27" t="s">
        <v>140</v>
      </c>
      <c r="F59" s="27" t="s">
        <v>501</v>
      </c>
      <c r="G59" s="27" t="s">
        <v>47</v>
      </c>
      <c r="H59" s="28">
        <v>42145</v>
      </c>
      <c r="I59" s="27" t="s">
        <v>424</v>
      </c>
      <c r="J59" s="29" t="s">
        <v>43</v>
      </c>
      <c r="K59" s="27" t="s">
        <v>44</v>
      </c>
      <c r="L59" s="28"/>
      <c r="M59" s="27"/>
      <c r="N59" s="27" t="s">
        <v>48</v>
      </c>
      <c r="O59" s="27" t="s">
        <v>551</v>
      </c>
      <c r="P59" s="27" t="s">
        <v>45</v>
      </c>
      <c r="Q59" s="27" t="s">
        <v>142</v>
      </c>
      <c r="R59" s="28">
        <v>35504</v>
      </c>
      <c r="S59" s="27" t="s">
        <v>141</v>
      </c>
      <c r="T59" s="27" t="s">
        <v>52</v>
      </c>
      <c r="U59" s="27" t="s">
        <v>63</v>
      </c>
      <c r="V59" s="27" t="s">
        <v>136</v>
      </c>
      <c r="W59" s="27"/>
      <c r="X59" s="28">
        <v>42145</v>
      </c>
      <c r="Y59" s="28">
        <v>42511</v>
      </c>
      <c r="Z59" s="27"/>
      <c r="AA59" s="28">
        <v>42145</v>
      </c>
      <c r="AB59" s="28">
        <v>42511</v>
      </c>
      <c r="AC59" s="27"/>
      <c r="AD59" s="30">
        <v>0</v>
      </c>
      <c r="AE59" s="30">
        <v>0</v>
      </c>
      <c r="AF59" s="27" t="s">
        <v>137</v>
      </c>
      <c r="AG59" s="27"/>
      <c r="AH59" s="27"/>
      <c r="AI59" s="27" t="s">
        <v>138</v>
      </c>
      <c r="AJ59" s="27"/>
      <c r="AK59" s="27"/>
      <c r="AL59" s="27"/>
      <c r="AM59" s="27"/>
      <c r="AN59" s="27"/>
      <c r="AO59" s="27"/>
      <c r="AP59" s="27"/>
      <c r="AQ59" s="27"/>
      <c r="AR59" s="27"/>
      <c r="AS59" s="27" t="s">
        <v>181</v>
      </c>
      <c r="AT59" s="27" t="s">
        <v>180</v>
      </c>
    </row>
    <row r="60" spans="1:46">
      <c r="A60" s="83" t="s">
        <v>429</v>
      </c>
      <c r="B60" s="31" t="s">
        <v>430</v>
      </c>
      <c r="C60" s="32"/>
      <c r="D60" s="32"/>
      <c r="E60" s="32"/>
      <c r="F60" s="27" t="s">
        <v>507</v>
      </c>
      <c r="G60" s="32"/>
      <c r="H60" s="28">
        <v>42144</v>
      </c>
      <c r="I60" s="27" t="s">
        <v>424</v>
      </c>
      <c r="J60" s="29" t="s">
        <v>43</v>
      </c>
      <c r="K60" s="27" t="s">
        <v>44</v>
      </c>
      <c r="L60" s="28"/>
      <c r="M60" s="32"/>
      <c r="N60" s="27" t="s">
        <v>48</v>
      </c>
      <c r="O60" s="27" t="s">
        <v>551</v>
      </c>
      <c r="P60" s="27" t="s">
        <v>45</v>
      </c>
      <c r="Q60" s="32"/>
      <c r="R60" s="33"/>
      <c r="S60" s="32"/>
      <c r="T60" s="32"/>
      <c r="U60" s="32"/>
      <c r="V60" s="32"/>
      <c r="W60" s="33"/>
      <c r="X60" s="33"/>
      <c r="Y60" s="33"/>
      <c r="Z60" s="33"/>
      <c r="AA60" s="33"/>
      <c r="AB60" s="33"/>
      <c r="AC60" s="33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 t="s">
        <v>181</v>
      </c>
      <c r="AT60" s="27" t="s">
        <v>180</v>
      </c>
    </row>
    <row r="61" spans="1:46">
      <c r="A61" s="27" t="s">
        <v>196</v>
      </c>
      <c r="B61" s="27" t="s">
        <v>303</v>
      </c>
      <c r="C61" s="27" t="s">
        <v>276</v>
      </c>
      <c r="D61" s="27" t="s">
        <v>225</v>
      </c>
      <c r="E61" s="27" t="s">
        <v>304</v>
      </c>
      <c r="F61" s="27" t="s">
        <v>500</v>
      </c>
      <c r="G61" s="27" t="s">
        <v>47</v>
      </c>
      <c r="H61" s="28">
        <v>42156</v>
      </c>
      <c r="I61" s="27" t="s">
        <v>424</v>
      </c>
      <c r="J61" s="29" t="s">
        <v>43</v>
      </c>
      <c r="K61" s="27" t="s">
        <v>44</v>
      </c>
      <c r="L61" s="28"/>
      <c r="M61" s="27"/>
      <c r="N61" s="27" t="s">
        <v>48</v>
      </c>
      <c r="O61" s="27" t="s">
        <v>551</v>
      </c>
      <c r="P61" s="27" t="s">
        <v>51</v>
      </c>
      <c r="Q61" s="27" t="s">
        <v>305</v>
      </c>
      <c r="R61" s="28">
        <v>34265</v>
      </c>
      <c r="S61" s="27" t="s">
        <v>141</v>
      </c>
      <c r="T61" s="27" t="s">
        <v>52</v>
      </c>
      <c r="U61" s="27"/>
      <c r="V61" s="27"/>
      <c r="W61" s="27"/>
      <c r="X61" s="28">
        <v>42158</v>
      </c>
      <c r="Y61" s="28">
        <v>42524</v>
      </c>
      <c r="Z61" s="27"/>
      <c r="AA61" s="28">
        <v>42158</v>
      </c>
      <c r="AB61" s="28">
        <v>42524</v>
      </c>
      <c r="AC61" s="27"/>
      <c r="AD61" s="30">
        <v>0</v>
      </c>
      <c r="AE61" s="30">
        <v>0</v>
      </c>
      <c r="AF61" s="27" t="s">
        <v>306</v>
      </c>
      <c r="AG61" s="27"/>
      <c r="AH61" s="27"/>
      <c r="AI61" s="27" t="s">
        <v>307</v>
      </c>
      <c r="AJ61" s="27"/>
      <c r="AK61" s="27"/>
      <c r="AL61" s="27"/>
      <c r="AM61" s="27"/>
      <c r="AN61" s="27"/>
      <c r="AO61" s="27"/>
      <c r="AP61" s="27"/>
      <c r="AQ61" s="27"/>
      <c r="AR61" s="27"/>
      <c r="AS61" s="27" t="s">
        <v>181</v>
      </c>
      <c r="AT61" s="27" t="s">
        <v>180</v>
      </c>
    </row>
  </sheetData>
  <autoFilter ref="A1:AT45">
    <filterColumn colId="11"/>
    <filterColumn colId="12"/>
    <filterColumn colId="13"/>
    <filterColumn colId="14"/>
    <sortState ref="A2:AT61">
      <sortCondition ref="A1:A45"/>
    </sortState>
  </autoFilter>
  <dataValidations count="6">
    <dataValidation type="list" allowBlank="1" showInputMessage="1" showErrorMessage="1" sqref="N2:N1048576">
      <formula1>Database!$A$12:$A$13</formula1>
    </dataValidation>
    <dataValidation type="list" allowBlank="1" showInputMessage="1" showErrorMessage="1" sqref="U2:U1048576">
      <formula1>Database!$C$14:$C$15</formula1>
    </dataValidation>
    <dataValidation type="list" allowBlank="1" showInputMessage="1" showErrorMessage="1" sqref="T2:T1048576">
      <formula1>Database!$C$10:$C$11</formula1>
    </dataValidation>
    <dataValidation type="list" allowBlank="1" showInputMessage="1" showErrorMessage="1" sqref="J2:J1048576">
      <formula1>Database!$A$2:$A$9</formula1>
    </dataValidation>
    <dataValidation type="list" allowBlank="1" showInputMessage="1" showErrorMessage="1" sqref="K2:K1048576">
      <formula1>Database!$C$2:$C$3</formula1>
    </dataValidation>
    <dataValidation type="list" allowBlank="1" showInputMessage="1" showErrorMessage="1" sqref="P2:P1048576">
      <formula1>Database!$C$6:$C$7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B2" sqref="B2"/>
    </sheetView>
  </sheetViews>
  <sheetFormatPr defaultRowHeight="15"/>
  <cols>
    <col min="1" max="1" width="4.42578125" bestFit="1" customWidth="1"/>
    <col min="2" max="2" width="16.42578125" style="3" bestFit="1" customWidth="1"/>
    <col min="3" max="3" width="19.140625" style="3" bestFit="1" customWidth="1"/>
    <col min="4" max="4" width="15.140625" bestFit="1" customWidth="1"/>
    <col min="5" max="5" width="14.140625" bestFit="1" customWidth="1"/>
    <col min="6" max="6" width="10.140625" bestFit="1" customWidth="1"/>
    <col min="7" max="7" width="11.140625" bestFit="1" customWidth="1"/>
  </cols>
  <sheetData>
    <row r="1" spans="1:7">
      <c r="A1" s="5" t="s">
        <v>0</v>
      </c>
      <c r="B1" s="8" t="s">
        <v>115</v>
      </c>
      <c r="C1" s="8" t="s">
        <v>116</v>
      </c>
      <c r="D1" s="5" t="s">
        <v>98</v>
      </c>
      <c r="E1" s="5" t="s">
        <v>99</v>
      </c>
      <c r="F1" s="5" t="s">
        <v>100</v>
      </c>
      <c r="G1" s="5" t="s">
        <v>96</v>
      </c>
    </row>
    <row r="2" spans="1:7">
      <c r="A2" s="1" t="s">
        <v>53</v>
      </c>
      <c r="B2" s="2">
        <v>41781</v>
      </c>
      <c r="C2" s="2">
        <v>42146</v>
      </c>
      <c r="D2" s="1" t="s">
        <v>101</v>
      </c>
      <c r="E2" s="1" t="s">
        <v>102</v>
      </c>
      <c r="F2" s="1">
        <v>3000000</v>
      </c>
      <c r="G2" s="1" t="s">
        <v>103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D1" sqref="D1"/>
    </sheetView>
  </sheetViews>
  <sheetFormatPr defaultRowHeight="15"/>
  <cols>
    <col min="1" max="1" width="4.42578125" bestFit="1" customWidth="1"/>
    <col min="2" max="2" width="16.85546875" style="3" bestFit="1" customWidth="1"/>
    <col min="3" max="3" width="16.42578125" style="3" bestFit="1" customWidth="1"/>
    <col min="4" max="4" width="14" bestFit="1" customWidth="1"/>
    <col min="5" max="5" width="11.140625" bestFit="1" customWidth="1"/>
    <col min="6" max="6" width="5.85546875" bestFit="1" customWidth="1"/>
  </cols>
  <sheetData>
    <row r="1" spans="1:6">
      <c r="A1" s="5" t="s">
        <v>0</v>
      </c>
      <c r="B1" s="8" t="s">
        <v>115</v>
      </c>
      <c r="C1" s="8" t="s">
        <v>116</v>
      </c>
      <c r="D1" s="5" t="s">
        <v>104</v>
      </c>
      <c r="E1" s="5" t="s">
        <v>96</v>
      </c>
      <c r="F1" s="5" t="s">
        <v>105</v>
      </c>
    </row>
    <row r="2" spans="1:6">
      <c r="A2" s="1" t="s">
        <v>64</v>
      </c>
      <c r="B2" s="2">
        <v>41781</v>
      </c>
      <c r="C2" s="2">
        <v>42146</v>
      </c>
      <c r="D2" s="1" t="s">
        <v>101</v>
      </c>
      <c r="E2" s="1" t="s">
        <v>103</v>
      </c>
      <c r="F2" s="1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3" sqref="A3"/>
    </sheetView>
  </sheetViews>
  <sheetFormatPr defaultRowHeight="15"/>
  <cols>
    <col min="1" max="1" width="4.42578125" bestFit="1" customWidth="1"/>
    <col min="2" max="2" width="16" style="3" bestFit="1" customWidth="1"/>
    <col min="3" max="3" width="15" style="3" bestFit="1" customWidth="1"/>
    <col min="4" max="4" width="16.140625" bestFit="1" customWidth="1"/>
    <col min="5" max="5" width="4.42578125" bestFit="1" customWidth="1"/>
    <col min="6" max="6" width="8" bestFit="1" customWidth="1"/>
    <col min="7" max="7" width="7.7109375" bestFit="1" customWidth="1"/>
    <col min="8" max="8" width="3.85546875" bestFit="1" customWidth="1"/>
    <col min="9" max="9" width="11.140625" bestFit="1" customWidth="1"/>
  </cols>
  <sheetData>
    <row r="1" spans="1:9">
      <c r="A1" s="5" t="s">
        <v>0</v>
      </c>
      <c r="B1" s="8" t="s">
        <v>115</v>
      </c>
      <c r="C1" s="8" t="s">
        <v>116</v>
      </c>
      <c r="D1" s="5" t="s">
        <v>106</v>
      </c>
      <c r="E1" s="5" t="s">
        <v>29</v>
      </c>
      <c r="F1" s="5" t="s">
        <v>107</v>
      </c>
      <c r="G1" s="10" t="s">
        <v>108</v>
      </c>
      <c r="H1" s="10" t="s">
        <v>109</v>
      </c>
      <c r="I1" s="10" t="s">
        <v>96</v>
      </c>
    </row>
    <row r="2" spans="1:9">
      <c r="A2" s="1" t="s">
        <v>49</v>
      </c>
      <c r="B2" s="2">
        <v>41781</v>
      </c>
      <c r="C2" s="2">
        <v>42146</v>
      </c>
      <c r="D2" s="1" t="s">
        <v>110</v>
      </c>
      <c r="E2" s="1" t="s">
        <v>103</v>
      </c>
      <c r="F2" s="1">
        <v>80</v>
      </c>
      <c r="G2" s="1"/>
      <c r="H2" s="1"/>
      <c r="I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B4" sqref="B4"/>
    </sheetView>
  </sheetViews>
  <sheetFormatPr defaultRowHeight="15"/>
  <cols>
    <col min="1" max="1" width="9" bestFit="1" customWidth="1"/>
    <col min="2" max="2" width="16" style="3" bestFit="1" customWidth="1"/>
    <col min="3" max="3" width="8.140625" style="16" bestFit="1" customWidth="1"/>
    <col min="4" max="4" width="11.7109375" style="16" bestFit="1" customWidth="1"/>
    <col min="5" max="5" width="4.85546875" style="16" bestFit="1" customWidth="1"/>
    <col min="6" max="6" width="9.7109375" style="16" bestFit="1" customWidth="1"/>
    <col min="7" max="7" width="8.28515625" style="16" bestFit="1" customWidth="1"/>
    <col min="8" max="8" width="6.42578125" style="16" bestFit="1" customWidth="1"/>
    <col min="9" max="9" width="15.85546875" style="16" bestFit="1" customWidth="1"/>
  </cols>
  <sheetData>
    <row r="1" spans="1:9">
      <c r="A1" s="13" t="s">
        <v>0</v>
      </c>
      <c r="B1" s="9" t="s">
        <v>117</v>
      </c>
      <c r="C1" s="14" t="s">
        <v>2</v>
      </c>
      <c r="D1" s="14" t="s">
        <v>66</v>
      </c>
      <c r="E1" s="14" t="s">
        <v>67</v>
      </c>
      <c r="F1" s="14" t="s">
        <v>68</v>
      </c>
      <c r="G1" s="14" t="s">
        <v>69</v>
      </c>
      <c r="H1" s="14" t="s">
        <v>70</v>
      </c>
      <c r="I1" s="14" t="s">
        <v>15</v>
      </c>
    </row>
    <row r="2" spans="1:9">
      <c r="A2" s="20" t="s">
        <v>129</v>
      </c>
      <c r="B2" s="2">
        <v>42146</v>
      </c>
      <c r="C2" s="15" t="s">
        <v>42</v>
      </c>
      <c r="D2" s="15"/>
      <c r="E2" s="15"/>
      <c r="F2" s="15"/>
      <c r="G2" s="15"/>
      <c r="H2" s="15"/>
      <c r="I2" s="15"/>
    </row>
    <row r="3" spans="1:9">
      <c r="A3" s="20" t="s">
        <v>129</v>
      </c>
      <c r="B3" s="2">
        <v>42177</v>
      </c>
      <c r="C3" s="15" t="s">
        <v>65</v>
      </c>
      <c r="D3" s="15"/>
      <c r="E3" s="15"/>
      <c r="F3" s="15"/>
      <c r="G3" s="15"/>
      <c r="H3" s="15"/>
      <c r="I3" s="15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51"/>
  <sheetViews>
    <sheetView topLeftCell="A30" workbookViewId="0">
      <selection activeCell="A2" sqref="A2:A51"/>
    </sheetView>
  </sheetViews>
  <sheetFormatPr defaultRowHeight="15"/>
  <cols>
    <col min="1" max="1" width="9" bestFit="1" customWidth="1"/>
    <col min="2" max="2" width="17.42578125" bestFit="1" customWidth="1"/>
    <col min="3" max="3" width="19" style="3" bestFit="1" customWidth="1"/>
    <col min="4" max="5" width="24.7109375" style="16" bestFit="1" customWidth="1"/>
  </cols>
  <sheetData>
    <row r="1" spans="1:5">
      <c r="A1" s="5" t="s">
        <v>0</v>
      </c>
      <c r="B1" s="5" t="s">
        <v>119</v>
      </c>
      <c r="C1" s="8" t="s">
        <v>117</v>
      </c>
      <c r="D1" s="14" t="s">
        <v>120</v>
      </c>
      <c r="E1" s="14" t="s">
        <v>121</v>
      </c>
    </row>
    <row r="2" spans="1:5">
      <c r="A2" s="22">
        <v>15020001</v>
      </c>
      <c r="B2" s="1" t="s">
        <v>122</v>
      </c>
      <c r="C2" s="2">
        <v>42248</v>
      </c>
      <c r="D2" s="21" t="s">
        <v>123</v>
      </c>
      <c r="E2" s="15" t="s">
        <v>124</v>
      </c>
    </row>
    <row r="3" spans="1:5">
      <c r="A3" s="22">
        <v>15020001</v>
      </c>
      <c r="B3" s="1" t="s">
        <v>122</v>
      </c>
      <c r="C3" s="2">
        <v>42249</v>
      </c>
      <c r="D3" s="21" t="s">
        <v>123</v>
      </c>
      <c r="E3" s="15" t="s">
        <v>172</v>
      </c>
    </row>
    <row r="4" spans="1:5">
      <c r="A4" s="22">
        <v>15020001</v>
      </c>
      <c r="B4" s="1" t="s">
        <v>122</v>
      </c>
      <c r="C4" s="2">
        <v>42250</v>
      </c>
      <c r="D4" s="21" t="s">
        <v>123</v>
      </c>
      <c r="E4" s="15" t="s">
        <v>124</v>
      </c>
    </row>
    <row r="5" spans="1:5">
      <c r="A5" s="22">
        <v>15020001</v>
      </c>
      <c r="B5" s="1" t="s">
        <v>122</v>
      </c>
      <c r="C5" s="2">
        <v>42251</v>
      </c>
      <c r="D5" s="21" t="s">
        <v>123</v>
      </c>
      <c r="E5" s="15" t="s">
        <v>173</v>
      </c>
    </row>
    <row r="6" spans="1:5">
      <c r="A6" s="22">
        <v>15020001</v>
      </c>
      <c r="B6" s="1" t="s">
        <v>122</v>
      </c>
      <c r="C6" s="2">
        <v>42252</v>
      </c>
      <c r="D6" s="21" t="s">
        <v>123</v>
      </c>
      <c r="E6" s="15" t="s">
        <v>174</v>
      </c>
    </row>
    <row r="7" spans="1:5">
      <c r="A7" s="22">
        <v>15020001</v>
      </c>
      <c r="B7" s="1" t="s">
        <v>122</v>
      </c>
      <c r="C7" s="2">
        <v>42253</v>
      </c>
      <c r="D7" s="21" t="s">
        <v>123</v>
      </c>
      <c r="E7" s="15" t="s">
        <v>124</v>
      </c>
    </row>
    <row r="8" spans="1:5">
      <c r="A8" s="22">
        <v>15020001</v>
      </c>
      <c r="B8" s="1" t="s">
        <v>122</v>
      </c>
      <c r="C8" s="2">
        <v>42254</v>
      </c>
      <c r="D8" s="21" t="s">
        <v>123</v>
      </c>
      <c r="E8" s="15" t="s">
        <v>175</v>
      </c>
    </row>
    <row r="9" spans="1:5">
      <c r="A9" s="22">
        <v>15020001</v>
      </c>
      <c r="B9" s="1" t="s">
        <v>122</v>
      </c>
      <c r="C9" s="2">
        <v>42255</v>
      </c>
      <c r="D9" s="21" t="s">
        <v>123</v>
      </c>
      <c r="E9" s="15" t="s">
        <v>176</v>
      </c>
    </row>
    <row r="10" spans="1:5">
      <c r="A10" s="22">
        <v>15020001</v>
      </c>
      <c r="B10" s="1" t="s">
        <v>122</v>
      </c>
      <c r="C10" s="2">
        <v>42256</v>
      </c>
      <c r="D10" s="21" t="s">
        <v>123</v>
      </c>
      <c r="E10" s="15" t="s">
        <v>124</v>
      </c>
    </row>
    <row r="11" spans="1:5">
      <c r="A11" s="22">
        <v>15020001</v>
      </c>
      <c r="B11" s="1" t="s">
        <v>122</v>
      </c>
      <c r="C11" s="2">
        <v>42257</v>
      </c>
      <c r="D11" s="21" t="s">
        <v>123</v>
      </c>
      <c r="E11" s="15" t="s">
        <v>177</v>
      </c>
    </row>
    <row r="12" spans="1:5">
      <c r="A12" s="22">
        <v>15020002</v>
      </c>
      <c r="B12" s="1" t="s">
        <v>122</v>
      </c>
      <c r="C12" s="2">
        <v>42248</v>
      </c>
      <c r="D12" s="21" t="s">
        <v>123</v>
      </c>
      <c r="E12" s="15" t="s">
        <v>172</v>
      </c>
    </row>
    <row r="13" spans="1:5">
      <c r="A13" s="22">
        <v>15020002</v>
      </c>
      <c r="B13" s="1" t="s">
        <v>122</v>
      </c>
      <c r="C13" s="2">
        <v>42249</v>
      </c>
      <c r="D13" s="21" t="s">
        <v>123</v>
      </c>
      <c r="E13" s="15" t="s">
        <v>124</v>
      </c>
    </row>
    <row r="14" spans="1:5">
      <c r="A14" s="22">
        <v>15020002</v>
      </c>
      <c r="B14" s="1" t="s">
        <v>122</v>
      </c>
      <c r="C14" s="2">
        <v>42250</v>
      </c>
      <c r="D14" s="21" t="s">
        <v>123</v>
      </c>
      <c r="E14" s="15" t="s">
        <v>174</v>
      </c>
    </row>
    <row r="15" spans="1:5">
      <c r="A15" s="22">
        <v>15020002</v>
      </c>
      <c r="B15" s="1" t="s">
        <v>122</v>
      </c>
      <c r="C15" s="2">
        <v>42251</v>
      </c>
      <c r="D15" s="21" t="s">
        <v>123</v>
      </c>
      <c r="E15" s="15" t="s">
        <v>124</v>
      </c>
    </row>
    <row r="16" spans="1:5">
      <c r="A16" s="22">
        <v>15020002</v>
      </c>
      <c r="B16" s="1" t="s">
        <v>122</v>
      </c>
      <c r="C16" s="2">
        <v>42252</v>
      </c>
      <c r="D16" s="21" t="s">
        <v>123</v>
      </c>
      <c r="E16" s="15" t="s">
        <v>173</v>
      </c>
    </row>
    <row r="17" spans="1:5">
      <c r="A17" s="22">
        <v>15020002</v>
      </c>
      <c r="B17" s="1" t="s">
        <v>122</v>
      </c>
      <c r="C17" s="2">
        <v>42253</v>
      </c>
      <c r="D17" s="21" t="s">
        <v>123</v>
      </c>
      <c r="E17" s="15" t="s">
        <v>173</v>
      </c>
    </row>
    <row r="18" spans="1:5">
      <c r="A18" s="22">
        <v>15020002</v>
      </c>
      <c r="B18" s="1" t="s">
        <v>122</v>
      </c>
      <c r="C18" s="2">
        <v>42254</v>
      </c>
      <c r="D18" s="21" t="s">
        <v>123</v>
      </c>
      <c r="E18" s="15" t="s">
        <v>124</v>
      </c>
    </row>
    <row r="19" spans="1:5">
      <c r="A19" s="22">
        <v>15020002</v>
      </c>
      <c r="B19" s="1" t="s">
        <v>122</v>
      </c>
      <c r="C19" s="2">
        <v>42255</v>
      </c>
      <c r="D19" s="21" t="s">
        <v>123</v>
      </c>
      <c r="E19" s="15" t="s">
        <v>177</v>
      </c>
    </row>
    <row r="20" spans="1:5">
      <c r="A20" s="22">
        <v>15020002</v>
      </c>
      <c r="B20" s="1" t="s">
        <v>122</v>
      </c>
      <c r="C20" s="2">
        <v>42256</v>
      </c>
      <c r="D20" s="21" t="s">
        <v>123</v>
      </c>
      <c r="E20" s="15" t="s">
        <v>124</v>
      </c>
    </row>
    <row r="21" spans="1:5">
      <c r="A21" s="22">
        <v>15020002</v>
      </c>
      <c r="B21" s="1" t="s">
        <v>122</v>
      </c>
      <c r="C21" s="2">
        <v>42257</v>
      </c>
      <c r="D21" s="21" t="s">
        <v>123</v>
      </c>
      <c r="E21" s="15" t="s">
        <v>124</v>
      </c>
    </row>
    <row r="22" spans="1:5">
      <c r="A22" s="22">
        <v>15020006</v>
      </c>
      <c r="B22" s="1" t="s">
        <v>122</v>
      </c>
      <c r="C22" s="2">
        <v>42248</v>
      </c>
      <c r="D22" s="21" t="s">
        <v>123</v>
      </c>
      <c r="E22" s="15" t="s">
        <v>124</v>
      </c>
    </row>
    <row r="23" spans="1:5">
      <c r="A23" s="22">
        <v>15020006</v>
      </c>
      <c r="B23" s="1" t="s">
        <v>122</v>
      </c>
      <c r="C23" s="2">
        <v>42249</v>
      </c>
      <c r="D23" s="21" t="s">
        <v>123</v>
      </c>
      <c r="E23" s="15" t="s">
        <v>172</v>
      </c>
    </row>
    <row r="24" spans="1:5">
      <c r="A24" s="22">
        <v>15020006</v>
      </c>
      <c r="B24" s="1" t="s">
        <v>122</v>
      </c>
      <c r="C24" s="2">
        <v>42250</v>
      </c>
      <c r="D24" s="21" t="s">
        <v>123</v>
      </c>
      <c r="E24" s="15" t="s">
        <v>124</v>
      </c>
    </row>
    <row r="25" spans="1:5">
      <c r="A25" s="22">
        <v>15020006</v>
      </c>
      <c r="B25" s="1" t="s">
        <v>122</v>
      </c>
      <c r="C25" s="2">
        <v>42251</v>
      </c>
      <c r="D25" s="21" t="s">
        <v>123</v>
      </c>
      <c r="E25" s="15" t="s">
        <v>173</v>
      </c>
    </row>
    <row r="26" spans="1:5">
      <c r="A26" s="22">
        <v>15020006</v>
      </c>
      <c r="B26" s="1" t="s">
        <v>122</v>
      </c>
      <c r="C26" s="2">
        <v>42252</v>
      </c>
      <c r="D26" s="21" t="s">
        <v>123</v>
      </c>
      <c r="E26" s="15" t="s">
        <v>174</v>
      </c>
    </row>
    <row r="27" spans="1:5">
      <c r="A27" s="22">
        <v>15020006</v>
      </c>
      <c r="B27" s="1" t="s">
        <v>122</v>
      </c>
      <c r="C27" s="2">
        <v>42253</v>
      </c>
      <c r="D27" s="21" t="s">
        <v>123</v>
      </c>
      <c r="E27" s="15" t="s">
        <v>124</v>
      </c>
    </row>
    <row r="28" spans="1:5">
      <c r="A28" s="22">
        <v>15020006</v>
      </c>
      <c r="B28" s="1" t="s">
        <v>122</v>
      </c>
      <c r="C28" s="2">
        <v>42254</v>
      </c>
      <c r="D28" s="21" t="s">
        <v>123</v>
      </c>
      <c r="E28" s="15" t="s">
        <v>175</v>
      </c>
    </row>
    <row r="29" spans="1:5">
      <c r="A29" s="22">
        <v>15020006</v>
      </c>
      <c r="B29" s="1" t="s">
        <v>122</v>
      </c>
      <c r="C29" s="2">
        <v>42255</v>
      </c>
      <c r="D29" s="21" t="s">
        <v>123</v>
      </c>
      <c r="E29" s="15" t="s">
        <v>176</v>
      </c>
    </row>
    <row r="30" spans="1:5">
      <c r="A30" s="22">
        <v>15020006</v>
      </c>
      <c r="B30" s="1" t="s">
        <v>122</v>
      </c>
      <c r="C30" s="2">
        <v>42256</v>
      </c>
      <c r="D30" s="21" t="s">
        <v>123</v>
      </c>
      <c r="E30" s="15" t="s">
        <v>124</v>
      </c>
    </row>
    <row r="31" spans="1:5">
      <c r="A31" s="22">
        <v>15020006</v>
      </c>
      <c r="B31" s="1" t="s">
        <v>122</v>
      </c>
      <c r="C31" s="2">
        <v>42257</v>
      </c>
      <c r="D31" s="21" t="s">
        <v>123</v>
      </c>
      <c r="E31" s="15" t="s">
        <v>177</v>
      </c>
    </row>
    <row r="32" spans="1:5">
      <c r="A32" s="22">
        <v>15020004</v>
      </c>
      <c r="B32" s="1" t="s">
        <v>122</v>
      </c>
      <c r="C32" s="2">
        <v>42248</v>
      </c>
      <c r="D32" s="21" t="s">
        <v>123</v>
      </c>
      <c r="E32" s="15" t="s">
        <v>172</v>
      </c>
    </row>
    <row r="33" spans="1:5">
      <c r="A33" s="22">
        <v>15020004</v>
      </c>
      <c r="B33" s="1" t="s">
        <v>122</v>
      </c>
      <c r="C33" s="2">
        <v>42249</v>
      </c>
      <c r="D33" s="21" t="s">
        <v>123</v>
      </c>
      <c r="E33" s="15" t="s">
        <v>124</v>
      </c>
    </row>
    <row r="34" spans="1:5">
      <c r="A34" s="22">
        <v>15020004</v>
      </c>
      <c r="B34" s="1" t="s">
        <v>122</v>
      </c>
      <c r="C34" s="2">
        <v>42250</v>
      </c>
      <c r="D34" s="21" t="s">
        <v>123</v>
      </c>
      <c r="E34" s="15" t="s">
        <v>174</v>
      </c>
    </row>
    <row r="35" spans="1:5">
      <c r="A35" s="22">
        <v>15020004</v>
      </c>
      <c r="B35" s="1" t="s">
        <v>122</v>
      </c>
      <c r="C35" s="2">
        <v>42251</v>
      </c>
      <c r="D35" s="21" t="s">
        <v>123</v>
      </c>
      <c r="E35" s="15" t="s">
        <v>124</v>
      </c>
    </row>
    <row r="36" spans="1:5">
      <c r="A36" s="22">
        <v>15020004</v>
      </c>
      <c r="B36" s="1" t="s">
        <v>122</v>
      </c>
      <c r="C36" s="2">
        <v>42252</v>
      </c>
      <c r="D36" s="21" t="s">
        <v>123</v>
      </c>
      <c r="E36" s="15" t="s">
        <v>173</v>
      </c>
    </row>
    <row r="37" spans="1:5">
      <c r="A37" s="22">
        <v>15020004</v>
      </c>
      <c r="B37" s="1" t="s">
        <v>122</v>
      </c>
      <c r="C37" s="2">
        <v>42253</v>
      </c>
      <c r="D37" s="21" t="s">
        <v>123</v>
      </c>
      <c r="E37" s="15" t="s">
        <v>173</v>
      </c>
    </row>
    <row r="38" spans="1:5">
      <c r="A38" s="22">
        <v>15020004</v>
      </c>
      <c r="B38" s="1" t="s">
        <v>122</v>
      </c>
      <c r="C38" s="2">
        <v>42254</v>
      </c>
      <c r="D38" s="21" t="s">
        <v>123</v>
      </c>
      <c r="E38" s="15" t="s">
        <v>124</v>
      </c>
    </row>
    <row r="39" spans="1:5">
      <c r="A39" s="22">
        <v>15020004</v>
      </c>
      <c r="B39" s="1" t="s">
        <v>122</v>
      </c>
      <c r="C39" s="2">
        <v>42255</v>
      </c>
      <c r="D39" s="21" t="s">
        <v>123</v>
      </c>
      <c r="E39" s="15" t="s">
        <v>177</v>
      </c>
    </row>
    <row r="40" spans="1:5">
      <c r="A40" s="22">
        <v>15020004</v>
      </c>
      <c r="B40" s="1" t="s">
        <v>122</v>
      </c>
      <c r="C40" s="2">
        <v>42256</v>
      </c>
      <c r="D40" s="21" t="s">
        <v>123</v>
      </c>
      <c r="E40" s="15" t="s">
        <v>124</v>
      </c>
    </row>
    <row r="41" spans="1:5">
      <c r="A41" s="22">
        <v>15020004</v>
      </c>
      <c r="B41" s="1" t="s">
        <v>122</v>
      </c>
      <c r="C41" s="2">
        <v>42257</v>
      </c>
      <c r="D41" s="21" t="s">
        <v>123</v>
      </c>
      <c r="E41" s="15" t="s">
        <v>124</v>
      </c>
    </row>
    <row r="42" spans="1:5">
      <c r="A42" s="22">
        <v>15020008</v>
      </c>
      <c r="B42" s="1" t="s">
        <v>122</v>
      </c>
      <c r="C42" s="2">
        <v>42248</v>
      </c>
      <c r="D42" s="21" t="s">
        <v>123</v>
      </c>
      <c r="E42" s="15" t="s">
        <v>124</v>
      </c>
    </row>
    <row r="43" spans="1:5">
      <c r="A43" s="22">
        <v>15020008</v>
      </c>
      <c r="B43" s="1" t="s">
        <v>122</v>
      </c>
      <c r="C43" s="2">
        <v>42249</v>
      </c>
      <c r="D43" s="21" t="s">
        <v>123</v>
      </c>
      <c r="E43" s="15" t="s">
        <v>172</v>
      </c>
    </row>
    <row r="44" spans="1:5">
      <c r="A44" s="22">
        <v>15020008</v>
      </c>
      <c r="B44" s="1" t="s">
        <v>122</v>
      </c>
      <c r="C44" s="2">
        <v>42250</v>
      </c>
      <c r="D44" s="21" t="s">
        <v>123</v>
      </c>
      <c r="E44" s="15" t="s">
        <v>124</v>
      </c>
    </row>
    <row r="45" spans="1:5">
      <c r="A45" s="22">
        <v>15020008</v>
      </c>
      <c r="B45" s="1" t="s">
        <v>122</v>
      </c>
      <c r="C45" s="2">
        <v>42251</v>
      </c>
      <c r="D45" s="21" t="s">
        <v>123</v>
      </c>
      <c r="E45" s="15" t="s">
        <v>173</v>
      </c>
    </row>
    <row r="46" spans="1:5">
      <c r="A46" s="22">
        <v>15020008</v>
      </c>
      <c r="B46" s="1" t="s">
        <v>122</v>
      </c>
      <c r="C46" s="2">
        <v>42252</v>
      </c>
      <c r="D46" s="21" t="s">
        <v>123</v>
      </c>
      <c r="E46" s="15" t="s">
        <v>174</v>
      </c>
    </row>
    <row r="47" spans="1:5">
      <c r="A47" s="22">
        <v>15020008</v>
      </c>
      <c r="B47" s="1" t="s">
        <v>122</v>
      </c>
      <c r="C47" s="2">
        <v>42253</v>
      </c>
      <c r="D47" s="21" t="s">
        <v>123</v>
      </c>
      <c r="E47" s="15" t="s">
        <v>124</v>
      </c>
    </row>
    <row r="48" spans="1:5">
      <c r="A48" s="22">
        <v>15020008</v>
      </c>
      <c r="B48" s="1" t="s">
        <v>122</v>
      </c>
      <c r="C48" s="2">
        <v>42254</v>
      </c>
      <c r="D48" s="21" t="s">
        <v>123</v>
      </c>
      <c r="E48" s="15" t="s">
        <v>175</v>
      </c>
    </row>
    <row r="49" spans="1:5">
      <c r="A49" s="22">
        <v>15020008</v>
      </c>
      <c r="B49" s="1" t="s">
        <v>122</v>
      </c>
      <c r="C49" s="2">
        <v>42255</v>
      </c>
      <c r="D49" s="21" t="s">
        <v>123</v>
      </c>
      <c r="E49" s="15" t="s">
        <v>176</v>
      </c>
    </row>
    <row r="50" spans="1:5">
      <c r="A50" s="22">
        <v>15020008</v>
      </c>
      <c r="B50" s="1" t="s">
        <v>122</v>
      </c>
      <c r="C50" s="2">
        <v>42256</v>
      </c>
      <c r="D50" s="21" t="s">
        <v>123</v>
      </c>
      <c r="E50" s="15" t="s">
        <v>124</v>
      </c>
    </row>
    <row r="51" spans="1:5">
      <c r="A51" s="22">
        <v>15020008</v>
      </c>
      <c r="B51" s="1" t="s">
        <v>122</v>
      </c>
      <c r="C51" s="2">
        <v>42257</v>
      </c>
      <c r="D51" s="21" t="s">
        <v>123</v>
      </c>
      <c r="E51" s="15" t="s">
        <v>177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44"/>
  <sheetViews>
    <sheetView workbookViewId="0">
      <selection activeCell="E10" sqref="E10"/>
    </sheetView>
  </sheetViews>
  <sheetFormatPr defaultRowHeight="15"/>
  <cols>
    <col min="1" max="1" width="10.7109375" bestFit="1" customWidth="1"/>
    <col min="2" max="2" width="2.28515625" customWidth="1"/>
    <col min="3" max="3" width="13.42578125" bestFit="1" customWidth="1"/>
    <col min="4" max="4" width="2.7109375" customWidth="1"/>
    <col min="5" max="5" width="12" bestFit="1" customWidth="1"/>
    <col min="7" max="7" width="12" bestFit="1" customWidth="1"/>
    <col min="9" max="9" width="10.85546875" bestFit="1" customWidth="1"/>
    <col min="10" max="10" width="6" bestFit="1" customWidth="1"/>
  </cols>
  <sheetData>
    <row r="1" spans="1:10">
      <c r="A1" s="5" t="s">
        <v>5</v>
      </c>
      <c r="C1" s="5" t="s">
        <v>6</v>
      </c>
      <c r="E1" s="5" t="s">
        <v>111</v>
      </c>
      <c r="G1" s="5" t="s">
        <v>111</v>
      </c>
      <c r="I1" s="6" t="s">
        <v>163</v>
      </c>
      <c r="J1" s="19" t="s">
        <v>164</v>
      </c>
    </row>
    <row r="2" spans="1:10">
      <c r="A2" s="1" t="s">
        <v>43</v>
      </c>
      <c r="C2" s="1" t="s">
        <v>44</v>
      </c>
      <c r="E2" s="1" t="s">
        <v>125</v>
      </c>
      <c r="G2" s="1" t="s">
        <v>114</v>
      </c>
      <c r="I2" s="1" t="s">
        <v>143</v>
      </c>
    </row>
    <row r="3" spans="1:10">
      <c r="A3" s="1" t="s">
        <v>57</v>
      </c>
      <c r="C3" s="1" t="s">
        <v>61</v>
      </c>
      <c r="E3" s="1" t="s">
        <v>126</v>
      </c>
      <c r="G3" s="1" t="s">
        <v>453</v>
      </c>
      <c r="I3" s="1"/>
    </row>
    <row r="4" spans="1:10">
      <c r="A4" s="1" t="s">
        <v>58</v>
      </c>
      <c r="E4" s="1" t="s">
        <v>114</v>
      </c>
      <c r="G4" s="1" t="s">
        <v>128</v>
      </c>
      <c r="I4" s="1"/>
    </row>
    <row r="5" spans="1:10">
      <c r="A5" s="1" t="s">
        <v>59</v>
      </c>
      <c r="C5" s="5" t="s">
        <v>7</v>
      </c>
      <c r="E5" s="1" t="s">
        <v>453</v>
      </c>
      <c r="G5" s="1" t="s">
        <v>127</v>
      </c>
      <c r="I5" s="1" t="s">
        <v>144</v>
      </c>
    </row>
    <row r="6" spans="1:10">
      <c r="A6" s="1" t="s">
        <v>60</v>
      </c>
      <c r="C6" s="1" t="s">
        <v>45</v>
      </c>
      <c r="E6" s="1" t="s">
        <v>128</v>
      </c>
      <c r="I6" s="1" t="s">
        <v>145</v>
      </c>
    </row>
    <row r="7" spans="1:10">
      <c r="A7" s="1" t="s">
        <v>54</v>
      </c>
      <c r="C7" s="1" t="s">
        <v>51</v>
      </c>
      <c r="E7" s="1" t="s">
        <v>127</v>
      </c>
      <c r="I7" s="1" t="s">
        <v>146</v>
      </c>
    </row>
    <row r="8" spans="1:10">
      <c r="A8" s="1" t="s">
        <v>50</v>
      </c>
      <c r="E8" s="1" t="s">
        <v>554</v>
      </c>
      <c r="I8" s="1" t="s">
        <v>143</v>
      </c>
    </row>
    <row r="9" spans="1:10">
      <c r="A9" s="1" t="s">
        <v>56</v>
      </c>
      <c r="C9" s="5" t="s">
        <v>11</v>
      </c>
      <c r="E9" s="1" t="s">
        <v>555</v>
      </c>
      <c r="I9" s="1" t="s">
        <v>147</v>
      </c>
    </row>
    <row r="10" spans="1:10">
      <c r="C10" s="4" t="s">
        <v>52</v>
      </c>
      <c r="E10" s="1" t="s">
        <v>556</v>
      </c>
      <c r="I10" s="1"/>
    </row>
    <row r="11" spans="1:10">
      <c r="A11" s="5" t="s">
        <v>23</v>
      </c>
      <c r="C11" s="4" t="s">
        <v>62</v>
      </c>
      <c r="I11" s="1"/>
    </row>
    <row r="12" spans="1:10">
      <c r="A12" s="1" t="s">
        <v>48</v>
      </c>
      <c r="I12" s="1" t="s">
        <v>148</v>
      </c>
    </row>
    <row r="13" spans="1:10">
      <c r="A13" s="1" t="s">
        <v>55</v>
      </c>
      <c r="C13" s="5" t="s">
        <v>12</v>
      </c>
      <c r="I13" s="1" t="s">
        <v>149</v>
      </c>
    </row>
    <row r="14" spans="1:10">
      <c r="C14" s="1" t="s">
        <v>46</v>
      </c>
      <c r="I14" s="1" t="s">
        <v>150</v>
      </c>
    </row>
    <row r="15" spans="1:10">
      <c r="A15" s="5" t="s">
        <v>71</v>
      </c>
      <c r="C15" s="1" t="s">
        <v>63</v>
      </c>
      <c r="I15" s="1" t="s">
        <v>151</v>
      </c>
    </row>
    <row r="16" spans="1:10">
      <c r="A16" s="1" t="s">
        <v>76</v>
      </c>
      <c r="I16" s="1" t="s">
        <v>152</v>
      </c>
    </row>
    <row r="17" spans="1:9">
      <c r="A17" s="4" t="s">
        <v>77</v>
      </c>
      <c r="C17" s="5" t="s">
        <v>48</v>
      </c>
      <c r="I17" s="1" t="s">
        <v>151</v>
      </c>
    </row>
    <row r="18" spans="1:9">
      <c r="A18" s="4" t="s">
        <v>78</v>
      </c>
      <c r="C18" s="1" t="s">
        <v>48</v>
      </c>
      <c r="I18" s="1" t="s">
        <v>153</v>
      </c>
    </row>
    <row r="19" spans="1:9">
      <c r="A19" s="4" t="s">
        <v>79</v>
      </c>
      <c r="C19" s="4" t="s">
        <v>113</v>
      </c>
      <c r="I19" s="1" t="s">
        <v>143</v>
      </c>
    </row>
    <row r="20" spans="1:9">
      <c r="A20" s="4" t="s">
        <v>80</v>
      </c>
      <c r="I20" s="1" t="s">
        <v>151</v>
      </c>
    </row>
    <row r="21" spans="1:9">
      <c r="A21" s="4" t="s">
        <v>81</v>
      </c>
      <c r="I21" s="1" t="s">
        <v>145</v>
      </c>
    </row>
    <row r="22" spans="1:9">
      <c r="A22" s="4" t="s">
        <v>82</v>
      </c>
      <c r="I22" s="1" t="s">
        <v>145</v>
      </c>
    </row>
    <row r="23" spans="1:9">
      <c r="A23" s="4" t="s">
        <v>83</v>
      </c>
      <c r="I23" s="1" t="s">
        <v>154</v>
      </c>
    </row>
    <row r="24" spans="1:9">
      <c r="A24" s="4" t="s">
        <v>84</v>
      </c>
      <c r="I24" s="1" t="s">
        <v>155</v>
      </c>
    </row>
    <row r="25" spans="1:9">
      <c r="A25" s="4" t="s">
        <v>85</v>
      </c>
      <c r="I25" s="1" t="s">
        <v>156</v>
      </c>
    </row>
    <row r="26" spans="1:9">
      <c r="A26" s="4" t="s">
        <v>86</v>
      </c>
      <c r="I26" s="1" t="s">
        <v>147</v>
      </c>
    </row>
    <row r="27" spans="1:9">
      <c r="A27" s="4" t="s">
        <v>87</v>
      </c>
      <c r="I27" s="1" t="s">
        <v>157</v>
      </c>
    </row>
    <row r="28" spans="1:9">
      <c r="A28" s="4" t="s">
        <v>88</v>
      </c>
      <c r="I28" s="1" t="s">
        <v>150</v>
      </c>
    </row>
    <row r="29" spans="1:9">
      <c r="A29" s="4" t="s">
        <v>89</v>
      </c>
      <c r="I29" s="1" t="s">
        <v>158</v>
      </c>
    </row>
    <row r="30" spans="1:9">
      <c r="I30" s="1" t="s">
        <v>150</v>
      </c>
    </row>
    <row r="31" spans="1:9">
      <c r="I31" s="1" t="s">
        <v>151</v>
      </c>
    </row>
    <row r="32" spans="1:9">
      <c r="I32" s="1" t="s">
        <v>151</v>
      </c>
    </row>
    <row r="33" spans="9:9">
      <c r="I33" s="1" t="s">
        <v>159</v>
      </c>
    </row>
    <row r="34" spans="9:9">
      <c r="I34" s="1" t="s">
        <v>150</v>
      </c>
    </row>
    <row r="35" spans="9:9">
      <c r="I35" s="1" t="s">
        <v>146</v>
      </c>
    </row>
    <row r="36" spans="9:9">
      <c r="I36" s="1" t="s">
        <v>160</v>
      </c>
    </row>
    <row r="37" spans="9:9">
      <c r="I37" s="1" t="s">
        <v>161</v>
      </c>
    </row>
    <row r="38" spans="9:9">
      <c r="I38" s="1" t="s">
        <v>160</v>
      </c>
    </row>
    <row r="39" spans="9:9">
      <c r="I39" s="1" t="s">
        <v>160</v>
      </c>
    </row>
    <row r="40" spans="9:9">
      <c r="I40" s="1" t="s">
        <v>162</v>
      </c>
    </row>
    <row r="41" spans="9:9">
      <c r="I41" s="1" t="s">
        <v>151</v>
      </c>
    </row>
    <row r="42" spans="9:9">
      <c r="I42" s="1" t="s">
        <v>150</v>
      </c>
    </row>
    <row r="43" spans="9:9">
      <c r="I43" s="1" t="s">
        <v>145</v>
      </c>
    </row>
    <row r="44" spans="9:9">
      <c r="I44" s="1" t="s">
        <v>145</v>
      </c>
    </row>
  </sheetData>
  <dataValidations count="1">
    <dataValidation type="list" allowBlank="1" showInputMessage="1" showErrorMessage="1" sqref="G2:G5 E4:E10">
      <formula1>Database!$E$2:$E$3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20"/>
  <sheetViews>
    <sheetView workbookViewId="0">
      <pane ySplit="1" topLeftCell="A162" activePane="bottomLeft" state="frozen"/>
      <selection pane="bottomLeft" activeCell="A220" sqref="A163:A220"/>
    </sheetView>
  </sheetViews>
  <sheetFormatPr defaultRowHeight="15"/>
  <cols>
    <col min="1" max="1" width="10.140625" bestFit="1" customWidth="1"/>
    <col min="2" max="2" width="4.7109375" style="91" bestFit="1" customWidth="1"/>
    <col min="3" max="3" width="25.85546875" bestFit="1" customWidth="1"/>
    <col min="4" max="4" width="10.140625" style="91" bestFit="1" customWidth="1"/>
    <col min="5" max="5" width="10.140625" bestFit="1" customWidth="1"/>
    <col min="6" max="6" width="10" bestFit="1" customWidth="1"/>
    <col min="7" max="7" width="9" bestFit="1" customWidth="1"/>
    <col min="8" max="8" width="11.42578125" bestFit="1" customWidth="1"/>
    <col min="9" max="9" width="10" bestFit="1" customWidth="1"/>
    <col min="10" max="10" width="8.5703125" bestFit="1" customWidth="1"/>
    <col min="11" max="11" width="10.7109375" bestFit="1" customWidth="1"/>
  </cols>
  <sheetData>
    <row r="1" spans="1:11">
      <c r="A1" s="64" t="s">
        <v>432</v>
      </c>
      <c r="B1" s="64"/>
      <c r="C1" s="64" t="s">
        <v>433</v>
      </c>
      <c r="D1" s="64"/>
      <c r="E1" s="94" t="s">
        <v>114</v>
      </c>
      <c r="F1" s="94" t="s">
        <v>453</v>
      </c>
      <c r="G1" s="94" t="s">
        <v>128</v>
      </c>
      <c r="H1" s="94" t="s">
        <v>127</v>
      </c>
      <c r="I1" s="95" t="s">
        <v>554</v>
      </c>
      <c r="J1" s="94" t="s">
        <v>555</v>
      </c>
      <c r="K1" s="94" t="s">
        <v>556</v>
      </c>
    </row>
    <row r="2" spans="1:11">
      <c r="A2" s="96" t="s">
        <v>184</v>
      </c>
      <c r="B2" s="96">
        <f t="shared" ref="B2:B65" si="0">IF(VLOOKUP(A2,datakaryawan,2,0)&lt;&gt;C2,1,0)</f>
        <v>0</v>
      </c>
      <c r="C2" s="92" t="s">
        <v>235</v>
      </c>
      <c r="D2" s="92" t="str">
        <f>A2</f>
        <v>14070001</v>
      </c>
      <c r="E2" s="93">
        <v>5000000</v>
      </c>
      <c r="F2" s="93">
        <v>2500000</v>
      </c>
      <c r="G2" s="93">
        <v>0</v>
      </c>
      <c r="H2" s="93">
        <v>0</v>
      </c>
      <c r="I2" s="93">
        <v>0</v>
      </c>
      <c r="J2" s="93">
        <v>0</v>
      </c>
      <c r="K2" s="93"/>
    </row>
    <row r="3" spans="1:11">
      <c r="A3" s="96" t="s">
        <v>514</v>
      </c>
      <c r="B3" s="96">
        <f t="shared" si="0"/>
        <v>0</v>
      </c>
      <c r="C3" s="92" t="s">
        <v>238</v>
      </c>
      <c r="D3" s="92" t="str">
        <f t="shared" ref="D3:D66" si="1">A3</f>
        <v>14080001</v>
      </c>
      <c r="E3" s="93">
        <v>4000000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/>
    </row>
    <row r="4" spans="1:11">
      <c r="A4" s="96" t="s">
        <v>515</v>
      </c>
      <c r="B4" s="96">
        <f t="shared" si="0"/>
        <v>0</v>
      </c>
      <c r="C4" s="27" t="s">
        <v>245</v>
      </c>
      <c r="D4" s="92" t="str">
        <f t="shared" si="1"/>
        <v>14100001</v>
      </c>
      <c r="E4" s="93">
        <v>3000000</v>
      </c>
      <c r="F4" s="93">
        <v>1500000</v>
      </c>
      <c r="G4" s="93">
        <v>0</v>
      </c>
      <c r="H4" s="93">
        <v>0</v>
      </c>
      <c r="I4" s="93">
        <v>0</v>
      </c>
      <c r="J4" s="93">
        <v>0</v>
      </c>
      <c r="K4" s="93"/>
    </row>
    <row r="5" spans="1:11">
      <c r="A5" s="96" t="s">
        <v>517</v>
      </c>
      <c r="B5" s="96">
        <f t="shared" si="0"/>
        <v>0</v>
      </c>
      <c r="C5" s="92" t="s">
        <v>518</v>
      </c>
      <c r="D5" s="92" t="str">
        <f t="shared" si="1"/>
        <v>14100003</v>
      </c>
      <c r="E5" s="93">
        <v>4000000</v>
      </c>
      <c r="F5" s="93">
        <v>1500000</v>
      </c>
      <c r="G5" s="93">
        <v>0</v>
      </c>
      <c r="H5" s="93">
        <v>0</v>
      </c>
      <c r="I5" s="93">
        <v>0</v>
      </c>
      <c r="J5" s="93">
        <v>0</v>
      </c>
      <c r="K5" s="93"/>
    </row>
    <row r="6" spans="1:11">
      <c r="A6" s="96" t="s">
        <v>187</v>
      </c>
      <c r="B6" s="96">
        <f t="shared" si="0"/>
        <v>0</v>
      </c>
      <c r="C6" s="92" t="s">
        <v>519</v>
      </c>
      <c r="D6" s="92" t="str">
        <f t="shared" si="1"/>
        <v>14100004</v>
      </c>
      <c r="E6" s="93">
        <v>1400000</v>
      </c>
      <c r="F6" s="93">
        <v>300000</v>
      </c>
      <c r="G6" s="93">
        <v>300000</v>
      </c>
      <c r="H6" s="93">
        <v>100000</v>
      </c>
      <c r="I6" s="93">
        <v>0</v>
      </c>
      <c r="J6" s="93">
        <v>0</v>
      </c>
      <c r="K6" s="93"/>
    </row>
    <row r="7" spans="1:11">
      <c r="A7" s="96" t="s">
        <v>197</v>
      </c>
      <c r="B7" s="96">
        <f t="shared" si="0"/>
        <v>0</v>
      </c>
      <c r="C7" s="92" t="s">
        <v>308</v>
      </c>
      <c r="D7" s="92" t="str">
        <f t="shared" si="1"/>
        <v>14100005</v>
      </c>
      <c r="E7" s="93">
        <v>1500000</v>
      </c>
      <c r="F7" s="93">
        <v>100000</v>
      </c>
      <c r="G7" s="93">
        <v>0</v>
      </c>
      <c r="H7" s="93">
        <v>200000</v>
      </c>
      <c r="I7" s="93">
        <v>375000</v>
      </c>
      <c r="J7" s="93">
        <v>100000</v>
      </c>
      <c r="K7" s="93"/>
    </row>
    <row r="8" spans="1:11">
      <c r="A8" s="96" t="s">
        <v>520</v>
      </c>
      <c r="B8" s="96">
        <f t="shared" si="0"/>
        <v>0</v>
      </c>
      <c r="C8" s="92" t="s">
        <v>313</v>
      </c>
      <c r="D8" s="92" t="str">
        <f t="shared" si="1"/>
        <v>14100006</v>
      </c>
      <c r="E8" s="93">
        <v>1500000</v>
      </c>
      <c r="F8" s="93">
        <v>100000</v>
      </c>
      <c r="G8" s="93">
        <v>0</v>
      </c>
      <c r="H8" s="93">
        <v>200000</v>
      </c>
      <c r="I8" s="93">
        <v>375000</v>
      </c>
      <c r="J8" s="93">
        <v>100000</v>
      </c>
      <c r="K8" s="93"/>
    </row>
    <row r="9" spans="1:11">
      <c r="A9" s="96" t="s">
        <v>188</v>
      </c>
      <c r="B9" s="96">
        <f t="shared" si="0"/>
        <v>0</v>
      </c>
      <c r="C9" s="92" t="s">
        <v>258</v>
      </c>
      <c r="D9" s="92" t="str">
        <f t="shared" si="1"/>
        <v>14110001</v>
      </c>
      <c r="E9" s="93">
        <v>2800000</v>
      </c>
      <c r="F9" s="93">
        <v>1000000</v>
      </c>
      <c r="G9" s="93">
        <v>0</v>
      </c>
      <c r="H9" s="93">
        <v>0</v>
      </c>
      <c r="I9" s="93">
        <v>0</v>
      </c>
      <c r="J9" s="93">
        <v>0</v>
      </c>
      <c r="K9" s="93"/>
    </row>
    <row r="10" spans="1:11">
      <c r="A10" s="96" t="s">
        <v>521</v>
      </c>
      <c r="B10" s="96">
        <f t="shared" si="0"/>
        <v>0</v>
      </c>
      <c r="C10" s="92" t="s">
        <v>522</v>
      </c>
      <c r="D10" s="92" t="str">
        <f t="shared" si="1"/>
        <v>14120001</v>
      </c>
      <c r="E10" s="93">
        <v>823333</v>
      </c>
      <c r="F10" s="93">
        <v>0</v>
      </c>
      <c r="G10" s="93">
        <v>0</v>
      </c>
      <c r="H10" s="93">
        <v>0</v>
      </c>
      <c r="I10" s="93">
        <v>0</v>
      </c>
      <c r="J10" s="93">
        <v>0</v>
      </c>
      <c r="K10" s="93"/>
    </row>
    <row r="11" spans="1:11">
      <c r="A11" s="96" t="s">
        <v>523</v>
      </c>
      <c r="B11" s="96">
        <f t="shared" si="0"/>
        <v>0</v>
      </c>
      <c r="C11" s="92" t="s">
        <v>524</v>
      </c>
      <c r="D11" s="92" t="str">
        <f t="shared" si="1"/>
        <v>14120002</v>
      </c>
      <c r="E11" s="93">
        <v>1166667</v>
      </c>
      <c r="F11" s="93">
        <v>0</v>
      </c>
      <c r="G11" s="93">
        <v>0</v>
      </c>
      <c r="H11" s="93">
        <v>0</v>
      </c>
      <c r="I11" s="93">
        <v>0</v>
      </c>
      <c r="J11" s="93">
        <v>0</v>
      </c>
      <c r="K11" s="93"/>
    </row>
    <row r="12" spans="1:11">
      <c r="A12" s="96" t="s">
        <v>525</v>
      </c>
      <c r="B12" s="96">
        <f t="shared" si="0"/>
        <v>0</v>
      </c>
      <c r="C12" s="92" t="s">
        <v>526</v>
      </c>
      <c r="D12" s="92" t="str">
        <f t="shared" si="1"/>
        <v>14120003</v>
      </c>
      <c r="E12" s="93">
        <v>2554667</v>
      </c>
      <c r="F12" s="93">
        <v>0</v>
      </c>
      <c r="G12" s="93">
        <v>0</v>
      </c>
      <c r="H12" s="93">
        <v>0</v>
      </c>
      <c r="I12" s="93">
        <v>0</v>
      </c>
      <c r="J12" s="93">
        <v>0</v>
      </c>
      <c r="K12" s="93"/>
    </row>
    <row r="13" spans="1:11">
      <c r="A13" s="96" t="s">
        <v>189</v>
      </c>
      <c r="B13" s="96">
        <f t="shared" si="0"/>
        <v>0</v>
      </c>
      <c r="C13" s="92" t="s">
        <v>264</v>
      </c>
      <c r="D13" s="92" t="str">
        <f t="shared" si="1"/>
        <v>15010001</v>
      </c>
      <c r="E13" s="93">
        <v>2500000</v>
      </c>
      <c r="F13" s="93">
        <v>500000</v>
      </c>
      <c r="G13" s="93">
        <v>0</v>
      </c>
      <c r="H13" s="93">
        <v>0</v>
      </c>
      <c r="I13" s="93">
        <v>0</v>
      </c>
      <c r="J13" s="93">
        <v>0</v>
      </c>
      <c r="K13" s="93"/>
    </row>
    <row r="14" spans="1:11">
      <c r="A14" s="96" t="s">
        <v>527</v>
      </c>
      <c r="B14" s="96">
        <f t="shared" si="0"/>
        <v>0</v>
      </c>
      <c r="C14" s="92" t="s">
        <v>528</v>
      </c>
      <c r="D14" s="92" t="str">
        <f t="shared" si="1"/>
        <v>15010002</v>
      </c>
      <c r="E14" s="93">
        <v>1971667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/>
    </row>
    <row r="15" spans="1:11">
      <c r="A15" s="96" t="s">
        <v>529</v>
      </c>
      <c r="B15" s="96">
        <f t="shared" si="0"/>
        <v>0</v>
      </c>
      <c r="C15" s="92" t="s">
        <v>530</v>
      </c>
      <c r="D15" s="92" t="str">
        <f t="shared" si="1"/>
        <v>15010003</v>
      </c>
      <c r="E15" s="93">
        <v>1008333</v>
      </c>
      <c r="F15" s="93">
        <v>0</v>
      </c>
      <c r="G15" s="93">
        <v>0</v>
      </c>
      <c r="H15" s="93">
        <v>0</v>
      </c>
      <c r="I15" s="93">
        <v>0</v>
      </c>
      <c r="J15" s="93">
        <v>0</v>
      </c>
      <c r="K15" s="93"/>
    </row>
    <row r="16" spans="1:11">
      <c r="A16" s="96" t="s">
        <v>531</v>
      </c>
      <c r="B16" s="96">
        <f t="shared" si="0"/>
        <v>0</v>
      </c>
      <c r="C16" s="92" t="s">
        <v>532</v>
      </c>
      <c r="D16" s="92" t="str">
        <f t="shared" si="1"/>
        <v>15010004</v>
      </c>
      <c r="E16" s="93">
        <v>990000</v>
      </c>
      <c r="F16" s="93">
        <v>0</v>
      </c>
      <c r="G16" s="93">
        <v>0</v>
      </c>
      <c r="H16" s="93">
        <v>0</v>
      </c>
      <c r="I16" s="93">
        <v>0</v>
      </c>
      <c r="J16" s="93">
        <v>0</v>
      </c>
      <c r="K16" s="93"/>
    </row>
    <row r="18" spans="1:10">
      <c r="A18" s="98" t="s">
        <v>184</v>
      </c>
      <c r="B18" s="96">
        <f t="shared" si="0"/>
        <v>0</v>
      </c>
      <c r="C18" s="101" t="s">
        <v>235</v>
      </c>
      <c r="D18" s="104" t="str">
        <f t="shared" si="1"/>
        <v>14070001</v>
      </c>
      <c r="E18" s="105">
        <v>5000000</v>
      </c>
      <c r="F18" s="106">
        <v>2500000</v>
      </c>
      <c r="G18" s="106"/>
      <c r="H18" s="106"/>
      <c r="I18" s="106"/>
      <c r="J18" s="106"/>
    </row>
    <row r="19" spans="1:10">
      <c r="A19" s="98" t="s">
        <v>514</v>
      </c>
      <c r="B19" s="96">
        <f t="shared" ref="B19" si="2">IF(VLOOKUP(A19,datakaryawan,2,0)&lt;&gt;C19,1,0)</f>
        <v>0</v>
      </c>
      <c r="C19" s="101" t="s">
        <v>238</v>
      </c>
      <c r="D19" s="104" t="str">
        <f t="shared" si="1"/>
        <v>14080001</v>
      </c>
      <c r="E19" s="105">
        <v>4000000</v>
      </c>
      <c r="F19" s="106"/>
      <c r="G19" s="106"/>
      <c r="H19" s="106"/>
      <c r="I19" s="106"/>
      <c r="J19" s="106"/>
    </row>
    <row r="20" spans="1:10">
      <c r="A20" s="98" t="s">
        <v>515</v>
      </c>
      <c r="B20" s="96">
        <f t="shared" si="0"/>
        <v>0</v>
      </c>
      <c r="C20" s="27" t="s">
        <v>245</v>
      </c>
      <c r="D20" s="104" t="str">
        <f t="shared" si="1"/>
        <v>14100001</v>
      </c>
      <c r="E20" s="105">
        <v>3000000</v>
      </c>
      <c r="F20" s="106">
        <v>1500000</v>
      </c>
      <c r="G20" s="106">
        <v>0</v>
      </c>
      <c r="H20" s="106">
        <v>0</v>
      </c>
      <c r="I20" s="106">
        <v>50000</v>
      </c>
      <c r="J20" s="106">
        <v>0</v>
      </c>
    </row>
    <row r="21" spans="1:10">
      <c r="A21" s="98" t="s">
        <v>517</v>
      </c>
      <c r="B21" s="96">
        <f t="shared" si="0"/>
        <v>0</v>
      </c>
      <c r="C21" s="101" t="s">
        <v>518</v>
      </c>
      <c r="D21" s="104" t="str">
        <f t="shared" si="1"/>
        <v>14100003</v>
      </c>
      <c r="E21" s="105">
        <v>4000000</v>
      </c>
      <c r="F21" s="106">
        <v>1500000</v>
      </c>
      <c r="G21" s="106">
        <v>0</v>
      </c>
      <c r="H21" s="106">
        <v>0</v>
      </c>
      <c r="I21" s="106">
        <v>0</v>
      </c>
      <c r="J21" s="106">
        <v>0</v>
      </c>
    </row>
    <row r="22" spans="1:10">
      <c r="A22" s="98" t="s">
        <v>187</v>
      </c>
      <c r="B22" s="96">
        <f t="shared" si="0"/>
        <v>0</v>
      </c>
      <c r="C22" s="101" t="s">
        <v>519</v>
      </c>
      <c r="D22" s="104" t="str">
        <f t="shared" si="1"/>
        <v>14100004</v>
      </c>
      <c r="E22" s="105">
        <v>1400000</v>
      </c>
      <c r="F22" s="106">
        <v>300000</v>
      </c>
      <c r="G22" s="106">
        <v>300000</v>
      </c>
      <c r="H22" s="106">
        <v>150000</v>
      </c>
      <c r="I22" s="106">
        <v>150000</v>
      </c>
      <c r="J22" s="106">
        <v>0</v>
      </c>
    </row>
    <row r="23" spans="1:10">
      <c r="A23" s="98" t="s">
        <v>197</v>
      </c>
      <c r="B23" s="96">
        <f t="shared" si="0"/>
        <v>0</v>
      </c>
      <c r="C23" s="101" t="s">
        <v>308</v>
      </c>
      <c r="D23" s="104" t="str">
        <f t="shared" si="1"/>
        <v>14100005</v>
      </c>
      <c r="E23" s="105">
        <v>1500000</v>
      </c>
      <c r="F23" s="106">
        <v>100000</v>
      </c>
      <c r="G23" s="106">
        <v>0</v>
      </c>
      <c r="H23" s="106">
        <v>200000</v>
      </c>
      <c r="I23" s="106">
        <v>375000</v>
      </c>
      <c r="J23" s="106">
        <v>100000</v>
      </c>
    </row>
    <row r="24" spans="1:10">
      <c r="A24" s="98" t="s">
        <v>520</v>
      </c>
      <c r="B24" s="96">
        <f t="shared" si="0"/>
        <v>0</v>
      </c>
      <c r="C24" s="101" t="s">
        <v>313</v>
      </c>
      <c r="D24" s="104" t="str">
        <f t="shared" si="1"/>
        <v>14100006</v>
      </c>
      <c r="E24" s="105">
        <v>1500000</v>
      </c>
      <c r="F24" s="106">
        <v>100000</v>
      </c>
      <c r="G24" s="106">
        <v>0</v>
      </c>
      <c r="H24" s="106">
        <v>200000</v>
      </c>
      <c r="I24" s="106">
        <v>375000</v>
      </c>
      <c r="J24" s="106">
        <v>100000</v>
      </c>
    </row>
    <row r="25" spans="1:10">
      <c r="A25" s="98" t="s">
        <v>188</v>
      </c>
      <c r="B25" s="96">
        <f t="shared" si="0"/>
        <v>0</v>
      </c>
      <c r="C25" s="101" t="s">
        <v>258</v>
      </c>
      <c r="D25" s="104" t="str">
        <f t="shared" si="1"/>
        <v>14110001</v>
      </c>
      <c r="E25" s="105">
        <v>2800000</v>
      </c>
      <c r="F25" s="106">
        <v>1000000</v>
      </c>
      <c r="G25" s="106">
        <v>0</v>
      </c>
      <c r="H25" s="106">
        <v>0</v>
      </c>
      <c r="I25" s="106">
        <v>0</v>
      </c>
      <c r="J25" s="106">
        <v>0</v>
      </c>
    </row>
    <row r="26" spans="1:10">
      <c r="A26" s="99" t="s">
        <v>521</v>
      </c>
      <c r="B26" s="96">
        <f t="shared" si="0"/>
        <v>0</v>
      </c>
      <c r="C26" s="102" t="s">
        <v>522</v>
      </c>
      <c r="D26" s="104" t="str">
        <f t="shared" si="1"/>
        <v>14120001</v>
      </c>
      <c r="E26" s="105">
        <v>0</v>
      </c>
      <c r="F26" s="106">
        <v>0</v>
      </c>
      <c r="G26" s="106">
        <v>0</v>
      </c>
      <c r="H26" s="106">
        <v>0</v>
      </c>
      <c r="I26" s="106"/>
      <c r="J26" s="106">
        <v>0</v>
      </c>
    </row>
    <row r="27" spans="1:10">
      <c r="A27" s="99" t="s">
        <v>523</v>
      </c>
      <c r="B27" s="96">
        <f t="shared" si="0"/>
        <v>0</v>
      </c>
      <c r="C27" s="102" t="s">
        <v>524</v>
      </c>
      <c r="D27" s="104" t="str">
        <f t="shared" si="1"/>
        <v>14120002</v>
      </c>
      <c r="E27" s="105">
        <v>0</v>
      </c>
      <c r="F27" s="106">
        <v>0</v>
      </c>
      <c r="G27" s="106">
        <v>0</v>
      </c>
      <c r="H27" s="106">
        <v>0</v>
      </c>
      <c r="I27" s="106"/>
      <c r="J27" s="106">
        <v>0</v>
      </c>
    </row>
    <row r="28" spans="1:10">
      <c r="A28" s="98" t="s">
        <v>525</v>
      </c>
      <c r="B28" s="96">
        <f t="shared" si="0"/>
        <v>0</v>
      </c>
      <c r="C28" s="101" t="s">
        <v>526</v>
      </c>
      <c r="D28" s="104" t="str">
        <f t="shared" si="1"/>
        <v>14120003</v>
      </c>
      <c r="E28" s="105">
        <v>1500000</v>
      </c>
      <c r="F28" s="106">
        <v>100000</v>
      </c>
      <c r="G28" s="106">
        <v>0</v>
      </c>
      <c r="H28" s="106">
        <v>200000</v>
      </c>
      <c r="I28" s="106">
        <v>425000</v>
      </c>
      <c r="J28" s="106">
        <v>100000</v>
      </c>
    </row>
    <row r="29" spans="1:10">
      <c r="A29" s="98" t="s">
        <v>189</v>
      </c>
      <c r="B29" s="96">
        <f t="shared" si="0"/>
        <v>0</v>
      </c>
      <c r="C29" s="101" t="s">
        <v>264</v>
      </c>
      <c r="D29" s="104" t="str">
        <f t="shared" si="1"/>
        <v>15010001</v>
      </c>
      <c r="E29" s="105">
        <v>2500000</v>
      </c>
      <c r="F29" s="106">
        <v>500000</v>
      </c>
      <c r="G29" s="106">
        <v>0</v>
      </c>
      <c r="H29" s="106">
        <v>0</v>
      </c>
      <c r="I29" s="106">
        <v>0</v>
      </c>
      <c r="J29" s="106">
        <v>0</v>
      </c>
    </row>
    <row r="30" spans="1:10">
      <c r="A30" s="98" t="s">
        <v>527</v>
      </c>
      <c r="B30" s="96">
        <f t="shared" si="0"/>
        <v>0</v>
      </c>
      <c r="C30" s="101" t="s">
        <v>528</v>
      </c>
      <c r="D30" s="104" t="str">
        <f t="shared" si="1"/>
        <v>15010002</v>
      </c>
      <c r="E30" s="105">
        <v>1500000</v>
      </c>
      <c r="F30" s="106">
        <v>100000</v>
      </c>
      <c r="G30" s="106">
        <v>0</v>
      </c>
      <c r="H30" s="106">
        <v>200000</v>
      </c>
      <c r="I30" s="106">
        <v>375000</v>
      </c>
      <c r="J30" s="106">
        <v>100000</v>
      </c>
    </row>
    <row r="31" spans="1:10">
      <c r="A31" s="100" t="s">
        <v>529</v>
      </c>
      <c r="B31" s="96">
        <f t="shared" si="0"/>
        <v>0</v>
      </c>
      <c r="C31" s="103" t="s">
        <v>530</v>
      </c>
      <c r="D31" s="104" t="str">
        <f t="shared" si="1"/>
        <v>15010003</v>
      </c>
      <c r="E31" s="105">
        <v>2000000</v>
      </c>
      <c r="F31" s="106">
        <v>250000</v>
      </c>
      <c r="G31" s="106">
        <v>0</v>
      </c>
      <c r="H31" s="106">
        <v>500000</v>
      </c>
      <c r="I31" s="106">
        <v>0</v>
      </c>
      <c r="J31" s="106">
        <v>0</v>
      </c>
    </row>
    <row r="32" spans="1:10">
      <c r="A32" s="99" t="s">
        <v>531</v>
      </c>
      <c r="B32" s="96">
        <f t="shared" si="0"/>
        <v>0</v>
      </c>
      <c r="C32" s="102" t="s">
        <v>532</v>
      </c>
      <c r="D32" s="104" t="str">
        <f t="shared" si="1"/>
        <v>15010004</v>
      </c>
      <c r="E32" s="105">
        <v>0</v>
      </c>
      <c r="F32" s="106">
        <v>0</v>
      </c>
      <c r="G32" s="106">
        <v>0</v>
      </c>
      <c r="H32" s="106">
        <v>0</v>
      </c>
      <c r="I32" s="106"/>
      <c r="J32" s="106">
        <v>0</v>
      </c>
    </row>
    <row r="33" spans="1:11">
      <c r="A33" s="98" t="s">
        <v>199</v>
      </c>
      <c r="B33" s="96">
        <f t="shared" si="0"/>
        <v>0</v>
      </c>
      <c r="C33" s="27" t="s">
        <v>316</v>
      </c>
      <c r="D33" s="104" t="str">
        <f t="shared" si="1"/>
        <v>15010006</v>
      </c>
      <c r="E33" s="105">
        <v>1500000</v>
      </c>
      <c r="F33" s="106">
        <v>500000</v>
      </c>
      <c r="G33" s="106">
        <v>0</v>
      </c>
      <c r="H33" s="106">
        <v>300000</v>
      </c>
      <c r="I33" s="106">
        <v>0</v>
      </c>
      <c r="J33" s="106">
        <v>200000</v>
      </c>
    </row>
    <row r="34" spans="1:11">
      <c r="A34" s="98" t="s">
        <v>191</v>
      </c>
      <c r="B34" s="96">
        <f t="shared" si="0"/>
        <v>0</v>
      </c>
      <c r="C34" s="101" t="s">
        <v>275</v>
      </c>
      <c r="D34" s="104" t="str">
        <f t="shared" si="1"/>
        <v>15020001</v>
      </c>
      <c r="E34" s="105">
        <v>3500000</v>
      </c>
      <c r="F34" s="106">
        <v>1500000</v>
      </c>
      <c r="G34" s="106">
        <v>0</v>
      </c>
      <c r="H34" s="106">
        <v>0</v>
      </c>
      <c r="I34" s="106">
        <v>0</v>
      </c>
      <c r="J34" s="106">
        <v>0</v>
      </c>
    </row>
    <row r="35" spans="1:11">
      <c r="A35" s="98" t="s">
        <v>202</v>
      </c>
      <c r="B35" s="96">
        <f t="shared" si="0"/>
        <v>0</v>
      </c>
      <c r="C35" s="101" t="s">
        <v>330</v>
      </c>
      <c r="D35" s="104" t="str">
        <f t="shared" si="1"/>
        <v>15020002</v>
      </c>
      <c r="E35" s="105">
        <v>1500000</v>
      </c>
      <c r="F35" s="106">
        <v>400000</v>
      </c>
      <c r="G35" s="106">
        <v>0</v>
      </c>
      <c r="H35" s="106">
        <v>0</v>
      </c>
      <c r="I35" s="106">
        <v>0</v>
      </c>
      <c r="J35" s="106">
        <v>0</v>
      </c>
    </row>
    <row r="36" spans="1:11">
      <c r="A36" s="100" t="s">
        <v>537</v>
      </c>
      <c r="B36" s="96">
        <f t="shared" si="0"/>
        <v>0</v>
      </c>
      <c r="C36" s="103" t="s">
        <v>538</v>
      </c>
      <c r="D36" s="104" t="str">
        <f t="shared" si="1"/>
        <v>15020003</v>
      </c>
      <c r="E36" s="105">
        <v>2200000</v>
      </c>
      <c r="F36" s="106">
        <v>500000</v>
      </c>
      <c r="G36" s="106">
        <v>0</v>
      </c>
      <c r="H36" s="106">
        <v>0</v>
      </c>
      <c r="I36" s="106">
        <v>0</v>
      </c>
      <c r="J36" s="106">
        <v>0</v>
      </c>
    </row>
    <row r="37" spans="1:11">
      <c r="A37" s="98" t="s">
        <v>203</v>
      </c>
      <c r="B37" s="96">
        <f t="shared" si="0"/>
        <v>0</v>
      </c>
      <c r="C37" s="101" t="s">
        <v>416</v>
      </c>
      <c r="D37" s="104" t="str">
        <f t="shared" si="1"/>
        <v>15020004</v>
      </c>
      <c r="E37" s="105">
        <v>1500000</v>
      </c>
      <c r="F37" s="106">
        <v>100000</v>
      </c>
      <c r="G37" s="106">
        <v>0</v>
      </c>
      <c r="H37" s="106">
        <v>200000</v>
      </c>
      <c r="I37" s="106">
        <v>375000</v>
      </c>
      <c r="J37" s="106">
        <v>100000</v>
      </c>
    </row>
    <row r="38" spans="1:11">
      <c r="A38" s="98" t="s">
        <v>539</v>
      </c>
      <c r="B38" s="96">
        <f t="shared" si="0"/>
        <v>0</v>
      </c>
      <c r="C38" s="101" t="s">
        <v>335</v>
      </c>
      <c r="D38" s="104" t="str">
        <f t="shared" si="1"/>
        <v>15020005</v>
      </c>
      <c r="E38" s="105">
        <v>1500000</v>
      </c>
      <c r="F38" s="106">
        <v>500000</v>
      </c>
      <c r="G38" s="106">
        <v>0</v>
      </c>
      <c r="H38" s="106">
        <v>300000</v>
      </c>
      <c r="I38" s="106">
        <v>0</v>
      </c>
      <c r="J38" s="106">
        <v>200000</v>
      </c>
    </row>
    <row r="40" spans="1:11">
      <c r="A40" s="107" t="s">
        <v>184</v>
      </c>
      <c r="B40" s="96">
        <f t="shared" si="0"/>
        <v>0</v>
      </c>
      <c r="C40" s="111" t="s">
        <v>235</v>
      </c>
      <c r="D40" s="110" t="str">
        <f t="shared" si="1"/>
        <v>14070001</v>
      </c>
      <c r="E40" s="114">
        <v>5000000</v>
      </c>
      <c r="F40" s="115">
        <v>2500000</v>
      </c>
      <c r="G40" s="115">
        <v>0</v>
      </c>
      <c r="H40" s="115">
        <v>0</v>
      </c>
      <c r="I40" s="115">
        <v>0</v>
      </c>
      <c r="J40" s="115">
        <v>0</v>
      </c>
      <c r="K40" s="115">
        <v>0</v>
      </c>
    </row>
    <row r="41" spans="1:11">
      <c r="A41" s="107" t="s">
        <v>514</v>
      </c>
      <c r="B41" s="96">
        <f t="shared" si="0"/>
        <v>0</v>
      </c>
      <c r="C41" s="111" t="s">
        <v>238</v>
      </c>
      <c r="D41" s="110" t="str">
        <f t="shared" si="1"/>
        <v>14080001</v>
      </c>
      <c r="E41" s="114">
        <v>4000000</v>
      </c>
      <c r="F41" s="115">
        <v>0</v>
      </c>
      <c r="G41" s="115">
        <v>0</v>
      </c>
      <c r="H41" s="115">
        <v>0</v>
      </c>
      <c r="I41" s="115">
        <v>0</v>
      </c>
      <c r="J41" s="115">
        <v>0</v>
      </c>
      <c r="K41" s="115">
        <v>0</v>
      </c>
    </row>
    <row r="42" spans="1:11">
      <c r="A42" s="107" t="s">
        <v>515</v>
      </c>
      <c r="B42" s="96">
        <f t="shared" si="0"/>
        <v>0</v>
      </c>
      <c r="C42" s="27" t="s">
        <v>245</v>
      </c>
      <c r="D42" s="110" t="str">
        <f t="shared" si="1"/>
        <v>14100001</v>
      </c>
      <c r="E42" s="114">
        <v>3000000</v>
      </c>
      <c r="F42" s="115">
        <v>1500000</v>
      </c>
      <c r="G42" s="115">
        <v>0</v>
      </c>
      <c r="H42" s="115">
        <v>0</v>
      </c>
      <c r="I42" s="115">
        <v>50000</v>
      </c>
      <c r="J42" s="115">
        <v>0</v>
      </c>
      <c r="K42" s="115">
        <v>0</v>
      </c>
    </row>
    <row r="43" spans="1:11">
      <c r="A43" s="109" t="s">
        <v>517</v>
      </c>
      <c r="B43" s="96">
        <f t="shared" si="0"/>
        <v>0</v>
      </c>
      <c r="C43" s="113" t="s">
        <v>518</v>
      </c>
      <c r="D43" s="110" t="str">
        <f t="shared" si="1"/>
        <v>14100003</v>
      </c>
      <c r="E43" s="114">
        <v>4000000</v>
      </c>
      <c r="F43" s="115">
        <v>1500000</v>
      </c>
      <c r="G43" s="115">
        <v>0</v>
      </c>
      <c r="H43" s="115">
        <v>0</v>
      </c>
      <c r="I43" s="115">
        <v>0</v>
      </c>
      <c r="J43" s="115">
        <v>0</v>
      </c>
      <c r="K43" s="115">
        <v>0</v>
      </c>
    </row>
    <row r="44" spans="1:11">
      <c r="A44" s="107" t="s">
        <v>187</v>
      </c>
      <c r="B44" s="96">
        <f t="shared" si="0"/>
        <v>0</v>
      </c>
      <c r="C44" s="111" t="s">
        <v>519</v>
      </c>
      <c r="D44" s="110" t="str">
        <f t="shared" si="1"/>
        <v>14100004</v>
      </c>
      <c r="E44" s="114">
        <v>1400000</v>
      </c>
      <c r="F44" s="115">
        <v>300000</v>
      </c>
      <c r="G44" s="115">
        <v>300000</v>
      </c>
      <c r="H44" s="115">
        <v>150000</v>
      </c>
      <c r="I44" s="115">
        <v>150000</v>
      </c>
      <c r="J44" s="115">
        <v>0</v>
      </c>
      <c r="K44" s="115">
        <v>0</v>
      </c>
    </row>
    <row r="45" spans="1:11">
      <c r="A45" s="107" t="s">
        <v>197</v>
      </c>
      <c r="B45" s="96">
        <f t="shared" si="0"/>
        <v>0</v>
      </c>
      <c r="C45" s="111" t="s">
        <v>308</v>
      </c>
      <c r="D45" s="110" t="str">
        <f t="shared" si="1"/>
        <v>14100005</v>
      </c>
      <c r="E45" s="114">
        <v>1500000</v>
      </c>
      <c r="F45" s="115">
        <v>100000</v>
      </c>
      <c r="G45" s="115">
        <v>0</v>
      </c>
      <c r="H45" s="115">
        <v>200000</v>
      </c>
      <c r="I45" s="115">
        <v>375000</v>
      </c>
      <c r="J45" s="115">
        <v>100000</v>
      </c>
      <c r="K45" s="115">
        <v>0</v>
      </c>
    </row>
    <row r="46" spans="1:11">
      <c r="A46" s="107" t="s">
        <v>520</v>
      </c>
      <c r="B46" s="96">
        <f t="shared" si="0"/>
        <v>0</v>
      </c>
      <c r="C46" s="111" t="s">
        <v>313</v>
      </c>
      <c r="D46" s="110" t="str">
        <f t="shared" si="1"/>
        <v>14100006</v>
      </c>
      <c r="E46" s="114">
        <v>1500000</v>
      </c>
      <c r="F46" s="115">
        <v>100000</v>
      </c>
      <c r="G46" s="115">
        <v>0</v>
      </c>
      <c r="H46" s="115">
        <v>200000</v>
      </c>
      <c r="I46" s="115">
        <v>375000</v>
      </c>
      <c r="J46" s="115">
        <v>100000</v>
      </c>
      <c r="K46" s="115">
        <v>0</v>
      </c>
    </row>
    <row r="47" spans="1:11">
      <c r="A47" s="107" t="s">
        <v>188</v>
      </c>
      <c r="B47" s="96">
        <f t="shared" si="0"/>
        <v>0</v>
      </c>
      <c r="C47" s="111" t="s">
        <v>258</v>
      </c>
      <c r="D47" s="110" t="str">
        <f t="shared" si="1"/>
        <v>14110001</v>
      </c>
      <c r="E47" s="114">
        <v>2800000</v>
      </c>
      <c r="F47" s="115">
        <v>1000000</v>
      </c>
      <c r="G47" s="115">
        <v>0</v>
      </c>
      <c r="H47" s="115">
        <v>0</v>
      </c>
      <c r="I47" s="115">
        <v>0</v>
      </c>
      <c r="J47" s="115">
        <v>0</v>
      </c>
      <c r="K47" s="115">
        <v>0</v>
      </c>
    </row>
    <row r="48" spans="1:11">
      <c r="A48" s="108" t="s">
        <v>521</v>
      </c>
      <c r="B48" s="96">
        <f t="shared" si="0"/>
        <v>0</v>
      </c>
      <c r="C48" s="112" t="s">
        <v>522</v>
      </c>
      <c r="D48" s="110" t="str">
        <f t="shared" si="1"/>
        <v>14120001</v>
      </c>
      <c r="E48" s="114">
        <v>0</v>
      </c>
      <c r="F48" s="115">
        <v>0</v>
      </c>
      <c r="G48" s="115">
        <v>0</v>
      </c>
      <c r="H48" s="115">
        <v>0</v>
      </c>
      <c r="I48" s="115">
        <v>0</v>
      </c>
      <c r="J48" s="115">
        <v>0</v>
      </c>
      <c r="K48" s="115">
        <v>0</v>
      </c>
    </row>
    <row r="49" spans="1:14">
      <c r="A49" s="108" t="s">
        <v>523</v>
      </c>
      <c r="B49" s="96">
        <f t="shared" si="0"/>
        <v>0</v>
      </c>
      <c r="C49" s="112" t="s">
        <v>524</v>
      </c>
      <c r="D49" s="110" t="str">
        <f t="shared" si="1"/>
        <v>14120002</v>
      </c>
      <c r="E49" s="114">
        <v>0</v>
      </c>
      <c r="F49" s="115">
        <v>0</v>
      </c>
      <c r="G49" s="115">
        <v>0</v>
      </c>
      <c r="H49" s="115">
        <v>0</v>
      </c>
      <c r="I49" s="115">
        <v>0</v>
      </c>
      <c r="J49" s="115">
        <v>0</v>
      </c>
      <c r="K49" s="115">
        <v>0</v>
      </c>
    </row>
    <row r="50" spans="1:14">
      <c r="A50" s="109" t="s">
        <v>525</v>
      </c>
      <c r="B50" s="96">
        <f t="shared" si="0"/>
        <v>0</v>
      </c>
      <c r="C50" s="113" t="s">
        <v>526</v>
      </c>
      <c r="D50" s="110" t="str">
        <f t="shared" si="1"/>
        <v>14120003</v>
      </c>
      <c r="E50" s="114">
        <v>1500000</v>
      </c>
      <c r="F50" s="115">
        <v>100000</v>
      </c>
      <c r="G50" s="115">
        <v>0</v>
      </c>
      <c r="H50" s="115">
        <v>200000</v>
      </c>
      <c r="I50" s="115">
        <v>425000</v>
      </c>
      <c r="J50" s="115">
        <v>100000</v>
      </c>
      <c r="K50" s="115">
        <v>0</v>
      </c>
    </row>
    <row r="51" spans="1:14">
      <c r="A51" s="107" t="s">
        <v>189</v>
      </c>
      <c r="B51" s="96">
        <f t="shared" si="0"/>
        <v>0</v>
      </c>
      <c r="C51" s="111" t="s">
        <v>264</v>
      </c>
      <c r="D51" s="110" t="str">
        <f t="shared" si="1"/>
        <v>15010001</v>
      </c>
      <c r="E51" s="114">
        <v>2500000</v>
      </c>
      <c r="F51" s="115">
        <v>500000</v>
      </c>
      <c r="G51" s="115">
        <v>0</v>
      </c>
      <c r="H51" s="115">
        <v>0</v>
      </c>
      <c r="I51" s="115">
        <v>0</v>
      </c>
      <c r="J51" s="115">
        <v>0</v>
      </c>
      <c r="K51" s="115">
        <v>0</v>
      </c>
    </row>
    <row r="52" spans="1:14">
      <c r="A52" s="107" t="s">
        <v>527</v>
      </c>
      <c r="B52" s="96">
        <f t="shared" si="0"/>
        <v>0</v>
      </c>
      <c r="C52" s="111" t="s">
        <v>528</v>
      </c>
      <c r="D52" s="110" t="str">
        <f t="shared" si="1"/>
        <v>15010002</v>
      </c>
      <c r="E52" s="114">
        <v>1500000</v>
      </c>
      <c r="F52" s="115">
        <v>100000</v>
      </c>
      <c r="G52" s="115">
        <v>0</v>
      </c>
      <c r="H52" s="115">
        <v>200000</v>
      </c>
      <c r="I52" s="115">
        <v>375000</v>
      </c>
      <c r="J52" s="115">
        <v>100000</v>
      </c>
      <c r="K52" s="115">
        <v>0</v>
      </c>
    </row>
    <row r="53" spans="1:14">
      <c r="A53" s="108" t="s">
        <v>529</v>
      </c>
      <c r="B53" s="96">
        <f t="shared" si="0"/>
        <v>0</v>
      </c>
      <c r="C53" s="112" t="s">
        <v>530</v>
      </c>
      <c r="D53" s="110" t="str">
        <f t="shared" si="1"/>
        <v>15010003</v>
      </c>
      <c r="E53" s="114">
        <v>0</v>
      </c>
      <c r="F53" s="115">
        <v>0</v>
      </c>
      <c r="G53" s="115">
        <v>0</v>
      </c>
      <c r="H53" s="115">
        <v>0</v>
      </c>
      <c r="I53" s="115">
        <v>0</v>
      </c>
      <c r="J53" s="115">
        <v>0</v>
      </c>
      <c r="K53" s="115">
        <v>0</v>
      </c>
    </row>
    <row r="54" spans="1:14">
      <c r="A54" s="108" t="s">
        <v>531</v>
      </c>
      <c r="B54" s="96">
        <f t="shared" si="0"/>
        <v>0</v>
      </c>
      <c r="C54" s="112" t="s">
        <v>532</v>
      </c>
      <c r="D54" s="110" t="str">
        <f t="shared" si="1"/>
        <v>15010004</v>
      </c>
      <c r="E54" s="114">
        <v>0</v>
      </c>
      <c r="F54" s="115">
        <v>0</v>
      </c>
      <c r="G54" s="115">
        <v>0</v>
      </c>
      <c r="H54" s="115">
        <v>0</v>
      </c>
      <c r="I54" s="115">
        <v>0</v>
      </c>
      <c r="J54" s="115">
        <v>0</v>
      </c>
      <c r="K54" s="115">
        <v>0</v>
      </c>
    </row>
    <row r="55" spans="1:14">
      <c r="A55" s="107" t="s">
        <v>199</v>
      </c>
      <c r="B55" s="96">
        <f t="shared" si="0"/>
        <v>0</v>
      </c>
      <c r="C55" s="27" t="s">
        <v>316</v>
      </c>
      <c r="D55" s="110" t="str">
        <f t="shared" si="1"/>
        <v>15010006</v>
      </c>
      <c r="E55" s="114">
        <v>1500000</v>
      </c>
      <c r="F55" s="115">
        <v>500000</v>
      </c>
      <c r="G55" s="115">
        <v>0</v>
      </c>
      <c r="H55" s="115">
        <v>300000</v>
      </c>
      <c r="I55" s="115">
        <v>0</v>
      </c>
      <c r="J55" s="115">
        <v>200000</v>
      </c>
      <c r="K55" s="115">
        <v>-500000</v>
      </c>
    </row>
    <row r="56" spans="1:14">
      <c r="A56" s="107" t="s">
        <v>191</v>
      </c>
      <c r="B56" s="96">
        <f t="shared" si="0"/>
        <v>0</v>
      </c>
      <c r="C56" s="111" t="s">
        <v>275</v>
      </c>
      <c r="D56" s="110" t="str">
        <f t="shared" si="1"/>
        <v>15020001</v>
      </c>
      <c r="E56" s="114">
        <v>3500000</v>
      </c>
      <c r="F56" s="115">
        <v>1500000</v>
      </c>
      <c r="G56" s="115">
        <v>0</v>
      </c>
      <c r="H56" s="115">
        <v>0</v>
      </c>
      <c r="I56" s="115">
        <v>0</v>
      </c>
      <c r="J56" s="115">
        <v>0</v>
      </c>
      <c r="K56" s="115">
        <v>0</v>
      </c>
    </row>
    <row r="57" spans="1:14">
      <c r="A57" s="107" t="s">
        <v>202</v>
      </c>
      <c r="B57" s="96">
        <f t="shared" si="0"/>
        <v>0</v>
      </c>
      <c r="C57" s="111" t="s">
        <v>330</v>
      </c>
      <c r="D57" s="110" t="str">
        <f t="shared" si="1"/>
        <v>15020002</v>
      </c>
      <c r="E57" s="114">
        <v>1500000</v>
      </c>
      <c r="F57" s="115">
        <v>400000</v>
      </c>
      <c r="G57" s="115">
        <v>0</v>
      </c>
      <c r="H57" s="115">
        <v>0</v>
      </c>
      <c r="I57" s="115">
        <v>0</v>
      </c>
      <c r="J57" s="115">
        <v>0</v>
      </c>
      <c r="K57" s="115">
        <v>-380000</v>
      </c>
    </row>
    <row r="58" spans="1:14">
      <c r="A58" s="108" t="s">
        <v>537</v>
      </c>
      <c r="B58" s="96">
        <f t="shared" si="0"/>
        <v>0</v>
      </c>
      <c r="C58" s="112" t="s">
        <v>538</v>
      </c>
      <c r="D58" s="110" t="str">
        <f t="shared" si="1"/>
        <v>15020003</v>
      </c>
      <c r="E58" s="114">
        <v>0</v>
      </c>
      <c r="F58" s="115">
        <v>0</v>
      </c>
      <c r="G58" s="115">
        <v>0</v>
      </c>
      <c r="H58" s="115">
        <v>0</v>
      </c>
      <c r="I58" s="115">
        <v>0</v>
      </c>
      <c r="J58" s="115">
        <v>0</v>
      </c>
      <c r="K58" s="115">
        <v>0</v>
      </c>
    </row>
    <row r="59" spans="1:14">
      <c r="A59" s="107" t="s">
        <v>203</v>
      </c>
      <c r="B59" s="96">
        <f t="shared" si="0"/>
        <v>0</v>
      </c>
      <c r="C59" s="111" t="s">
        <v>416</v>
      </c>
      <c r="D59" s="110" t="str">
        <f t="shared" si="1"/>
        <v>15020004</v>
      </c>
      <c r="E59" s="114">
        <v>1500000</v>
      </c>
      <c r="F59" s="115">
        <v>100000</v>
      </c>
      <c r="G59" s="115">
        <v>0</v>
      </c>
      <c r="H59" s="115">
        <v>200000</v>
      </c>
      <c r="I59" s="115">
        <v>375000</v>
      </c>
      <c r="J59" s="115">
        <v>100000</v>
      </c>
      <c r="K59" s="115">
        <v>-530500</v>
      </c>
    </row>
    <row r="60" spans="1:14">
      <c r="A60" s="107" t="s">
        <v>539</v>
      </c>
      <c r="B60" s="96">
        <f t="shared" si="0"/>
        <v>0</v>
      </c>
      <c r="C60" s="111" t="s">
        <v>335</v>
      </c>
      <c r="D60" s="110" t="str">
        <f t="shared" si="1"/>
        <v>15020005</v>
      </c>
      <c r="E60" s="114">
        <v>1500000</v>
      </c>
      <c r="F60" s="115">
        <v>500000</v>
      </c>
      <c r="G60" s="115">
        <v>0</v>
      </c>
      <c r="H60" s="115">
        <v>300000</v>
      </c>
      <c r="I60" s="115">
        <v>0</v>
      </c>
      <c r="J60" s="115">
        <v>200000</v>
      </c>
      <c r="K60" s="115">
        <v>-666500</v>
      </c>
    </row>
    <row r="61" spans="1:14">
      <c r="A61" s="107" t="s">
        <v>204</v>
      </c>
      <c r="B61" s="96">
        <f t="shared" si="0"/>
        <v>0</v>
      </c>
      <c r="C61" s="111" t="s">
        <v>340</v>
      </c>
      <c r="D61" s="110" t="str">
        <f t="shared" si="1"/>
        <v>15020008</v>
      </c>
      <c r="E61" s="114">
        <v>1500000</v>
      </c>
      <c r="F61" s="115">
        <v>100000</v>
      </c>
      <c r="G61" s="115">
        <v>0</v>
      </c>
      <c r="H61" s="115">
        <v>200000</v>
      </c>
      <c r="I61" s="115">
        <v>375000</v>
      </c>
      <c r="J61" s="115">
        <v>100000</v>
      </c>
      <c r="K61" s="115">
        <v>0</v>
      </c>
    </row>
    <row r="62" spans="1:14">
      <c r="A62" s="107" t="s">
        <v>205</v>
      </c>
      <c r="B62" s="96">
        <f t="shared" si="0"/>
        <v>0</v>
      </c>
      <c r="C62" s="111" t="s">
        <v>344</v>
      </c>
      <c r="D62" s="110" t="str">
        <f t="shared" si="1"/>
        <v>15030001</v>
      </c>
      <c r="E62" s="114">
        <v>1500000</v>
      </c>
      <c r="F62" s="115">
        <v>100000</v>
      </c>
      <c r="G62" s="115">
        <v>0</v>
      </c>
      <c r="H62" s="115">
        <v>200000</v>
      </c>
      <c r="I62" s="115">
        <v>375000</v>
      </c>
      <c r="J62" s="115">
        <v>100000</v>
      </c>
      <c r="K62" s="115">
        <v>0</v>
      </c>
    </row>
    <row r="64" spans="1:14">
      <c r="A64" s="116" t="s">
        <v>184</v>
      </c>
      <c r="B64" s="96">
        <f t="shared" si="0"/>
        <v>0</v>
      </c>
      <c r="C64" s="121" t="s">
        <v>235</v>
      </c>
      <c r="D64" s="120" t="str">
        <f t="shared" si="1"/>
        <v>14070001</v>
      </c>
      <c r="E64" s="124">
        <v>5000000</v>
      </c>
      <c r="F64" s="125">
        <v>2500000</v>
      </c>
      <c r="G64" s="125">
        <v>0</v>
      </c>
      <c r="H64" s="125">
        <v>0</v>
      </c>
      <c r="I64" s="125">
        <v>0</v>
      </c>
      <c r="J64" s="125">
        <v>0</v>
      </c>
      <c r="K64" s="125">
        <v>0</v>
      </c>
      <c r="M64" s="136" t="s">
        <v>184</v>
      </c>
      <c r="N64" s="135">
        <f t="shared" ref="N64:N109" si="3">IF(M64&lt;&gt;A64,1,0)</f>
        <v>0</v>
      </c>
    </row>
    <row r="65" spans="1:14">
      <c r="A65" s="116" t="s">
        <v>514</v>
      </c>
      <c r="B65" s="96">
        <f t="shared" si="0"/>
        <v>0</v>
      </c>
      <c r="C65" s="121" t="s">
        <v>238</v>
      </c>
      <c r="D65" s="120" t="str">
        <f t="shared" si="1"/>
        <v>14080001</v>
      </c>
      <c r="E65" s="124">
        <v>4000000</v>
      </c>
      <c r="F65" s="125">
        <v>0</v>
      </c>
      <c r="G65" s="125">
        <v>0</v>
      </c>
      <c r="H65" s="125">
        <v>0</v>
      </c>
      <c r="I65" s="125">
        <v>0</v>
      </c>
      <c r="J65" s="125">
        <v>0</v>
      </c>
      <c r="K65" s="125">
        <v>0</v>
      </c>
      <c r="M65" s="136" t="s">
        <v>514</v>
      </c>
      <c r="N65" s="135">
        <f t="shared" si="3"/>
        <v>0</v>
      </c>
    </row>
    <row r="66" spans="1:14">
      <c r="A66" s="116" t="s">
        <v>515</v>
      </c>
      <c r="B66" s="96">
        <f t="shared" ref="B66:B129" si="4">IF(VLOOKUP(A66,datakaryawan,2,0)&lt;&gt;C66,1,0)</f>
        <v>0</v>
      </c>
      <c r="C66" s="27" t="s">
        <v>245</v>
      </c>
      <c r="D66" s="120" t="str">
        <f t="shared" si="1"/>
        <v>14100001</v>
      </c>
      <c r="E66" s="124">
        <v>3000000</v>
      </c>
      <c r="F66" s="125">
        <v>1500000</v>
      </c>
      <c r="G66" s="125">
        <v>0</v>
      </c>
      <c r="H66" s="125">
        <v>0</v>
      </c>
      <c r="I66" s="125">
        <v>350000</v>
      </c>
      <c r="J66" s="125">
        <v>0</v>
      </c>
      <c r="K66" s="125">
        <v>0</v>
      </c>
      <c r="M66" s="136" t="s">
        <v>515</v>
      </c>
      <c r="N66" s="135">
        <f t="shared" si="3"/>
        <v>0</v>
      </c>
    </row>
    <row r="67" spans="1:14">
      <c r="A67" s="117" t="s">
        <v>517</v>
      </c>
      <c r="B67" s="96">
        <f t="shared" si="4"/>
        <v>0</v>
      </c>
      <c r="C67" s="122" t="s">
        <v>518</v>
      </c>
      <c r="D67" s="120" t="str">
        <f t="shared" ref="D67:D130" si="5">A67</f>
        <v>14100003</v>
      </c>
      <c r="E67" s="124">
        <v>0</v>
      </c>
      <c r="F67" s="125">
        <v>0</v>
      </c>
      <c r="G67" s="125">
        <v>0</v>
      </c>
      <c r="H67" s="125">
        <v>0</v>
      </c>
      <c r="I67" s="125">
        <v>0</v>
      </c>
      <c r="J67" s="125">
        <v>0</v>
      </c>
      <c r="K67" s="125">
        <v>0</v>
      </c>
      <c r="M67" s="137" t="s">
        <v>517</v>
      </c>
      <c r="N67" s="135">
        <f t="shared" si="3"/>
        <v>0</v>
      </c>
    </row>
    <row r="68" spans="1:14">
      <c r="A68" s="116" t="s">
        <v>187</v>
      </c>
      <c r="B68" s="96">
        <f t="shared" si="4"/>
        <v>0</v>
      </c>
      <c r="C68" s="121" t="s">
        <v>519</v>
      </c>
      <c r="D68" s="120" t="str">
        <f t="shared" si="5"/>
        <v>14100004</v>
      </c>
      <c r="E68" s="124">
        <v>1500000</v>
      </c>
      <c r="F68" s="125">
        <v>0</v>
      </c>
      <c r="G68" s="125">
        <v>300000</v>
      </c>
      <c r="H68" s="125">
        <v>450000</v>
      </c>
      <c r="I68" s="125">
        <v>250000</v>
      </c>
      <c r="J68" s="125">
        <v>0</v>
      </c>
      <c r="K68" s="125">
        <v>0</v>
      </c>
      <c r="M68" s="136" t="s">
        <v>187</v>
      </c>
      <c r="N68" s="135">
        <f t="shared" si="3"/>
        <v>0</v>
      </c>
    </row>
    <row r="69" spans="1:14">
      <c r="A69" s="116" t="s">
        <v>197</v>
      </c>
      <c r="B69" s="96">
        <f t="shared" si="4"/>
        <v>0</v>
      </c>
      <c r="C69" s="121" t="s">
        <v>308</v>
      </c>
      <c r="D69" s="120" t="str">
        <f t="shared" si="5"/>
        <v>14100005</v>
      </c>
      <c r="E69" s="124">
        <v>1500000</v>
      </c>
      <c r="F69" s="125">
        <v>200000</v>
      </c>
      <c r="G69" s="125">
        <v>0</v>
      </c>
      <c r="H69" s="125">
        <v>200000</v>
      </c>
      <c r="I69" s="125">
        <v>375000</v>
      </c>
      <c r="J69" s="125">
        <v>100000</v>
      </c>
      <c r="K69" s="125">
        <v>0</v>
      </c>
      <c r="M69" s="136" t="s">
        <v>197</v>
      </c>
      <c r="N69" s="135">
        <f t="shared" si="3"/>
        <v>0</v>
      </c>
    </row>
    <row r="70" spans="1:14">
      <c r="A70" s="116" t="s">
        <v>520</v>
      </c>
      <c r="B70" s="96">
        <f t="shared" si="4"/>
        <v>0</v>
      </c>
      <c r="C70" s="121" t="s">
        <v>313</v>
      </c>
      <c r="D70" s="120" t="str">
        <f t="shared" si="5"/>
        <v>14100006</v>
      </c>
      <c r="E70" s="124">
        <v>1500000</v>
      </c>
      <c r="F70" s="125">
        <v>200000</v>
      </c>
      <c r="G70" s="125">
        <v>0</v>
      </c>
      <c r="H70" s="125">
        <v>200000</v>
      </c>
      <c r="I70" s="125">
        <v>375000</v>
      </c>
      <c r="J70" s="125">
        <v>100000</v>
      </c>
      <c r="K70" s="125">
        <v>0</v>
      </c>
      <c r="M70" s="136" t="s">
        <v>520</v>
      </c>
      <c r="N70" s="135">
        <f t="shared" si="3"/>
        <v>0</v>
      </c>
    </row>
    <row r="71" spans="1:14">
      <c r="A71" s="116" t="s">
        <v>188</v>
      </c>
      <c r="B71" s="96">
        <f t="shared" si="4"/>
        <v>0</v>
      </c>
      <c r="C71" s="121" t="s">
        <v>258</v>
      </c>
      <c r="D71" s="120" t="str">
        <f t="shared" si="5"/>
        <v>14110001</v>
      </c>
      <c r="E71" s="124">
        <v>2800000</v>
      </c>
      <c r="F71" s="125">
        <v>1000000</v>
      </c>
      <c r="G71" s="125">
        <v>0</v>
      </c>
      <c r="H71" s="125">
        <v>0</v>
      </c>
      <c r="I71" s="125">
        <v>0</v>
      </c>
      <c r="J71" s="125">
        <v>0</v>
      </c>
      <c r="K71" s="125">
        <v>0</v>
      </c>
      <c r="M71" s="136" t="s">
        <v>188</v>
      </c>
      <c r="N71" s="135">
        <f t="shared" si="3"/>
        <v>0</v>
      </c>
    </row>
    <row r="72" spans="1:14">
      <c r="A72" s="117" t="s">
        <v>521</v>
      </c>
      <c r="B72" s="96">
        <f t="shared" si="4"/>
        <v>0</v>
      </c>
      <c r="C72" s="122" t="s">
        <v>522</v>
      </c>
      <c r="D72" s="120" t="str">
        <f t="shared" si="5"/>
        <v>14120001</v>
      </c>
      <c r="E72" s="124">
        <v>0</v>
      </c>
      <c r="F72" s="125">
        <v>0</v>
      </c>
      <c r="G72" s="125">
        <v>0</v>
      </c>
      <c r="H72" s="125">
        <v>0</v>
      </c>
      <c r="I72" s="125">
        <v>0</v>
      </c>
      <c r="J72" s="125">
        <v>0</v>
      </c>
      <c r="K72" s="125">
        <v>0</v>
      </c>
      <c r="M72" s="137" t="s">
        <v>521</v>
      </c>
      <c r="N72" s="135">
        <f t="shared" si="3"/>
        <v>0</v>
      </c>
    </row>
    <row r="73" spans="1:14">
      <c r="A73" s="117" t="s">
        <v>523</v>
      </c>
      <c r="B73" s="96">
        <f t="shared" si="4"/>
        <v>0</v>
      </c>
      <c r="C73" s="122" t="s">
        <v>524</v>
      </c>
      <c r="D73" s="120" t="str">
        <f t="shared" si="5"/>
        <v>14120002</v>
      </c>
      <c r="E73" s="124">
        <v>0</v>
      </c>
      <c r="F73" s="125">
        <v>0</v>
      </c>
      <c r="G73" s="125">
        <v>0</v>
      </c>
      <c r="H73" s="125">
        <v>0</v>
      </c>
      <c r="I73" s="125">
        <v>0</v>
      </c>
      <c r="J73" s="125">
        <v>0</v>
      </c>
      <c r="K73" s="125">
        <v>0</v>
      </c>
      <c r="M73" s="137" t="s">
        <v>523</v>
      </c>
      <c r="N73" s="135">
        <f t="shared" si="3"/>
        <v>0</v>
      </c>
    </row>
    <row r="74" spans="1:14">
      <c r="A74" s="117" t="s">
        <v>525</v>
      </c>
      <c r="B74" s="96">
        <f t="shared" si="4"/>
        <v>0</v>
      </c>
      <c r="C74" s="122" t="s">
        <v>526</v>
      </c>
      <c r="D74" s="120" t="str">
        <f t="shared" si="5"/>
        <v>14120003</v>
      </c>
      <c r="E74" s="124">
        <v>0</v>
      </c>
      <c r="F74" s="125">
        <v>0</v>
      </c>
      <c r="G74" s="125">
        <v>0</v>
      </c>
      <c r="H74" s="125">
        <v>0</v>
      </c>
      <c r="I74" s="125">
        <v>0</v>
      </c>
      <c r="J74" s="125">
        <v>0</v>
      </c>
      <c r="K74" s="125">
        <v>0</v>
      </c>
      <c r="M74" s="137" t="s">
        <v>525</v>
      </c>
      <c r="N74" s="135">
        <f t="shared" si="3"/>
        <v>0</v>
      </c>
    </row>
    <row r="75" spans="1:14">
      <c r="A75" s="116" t="s">
        <v>189</v>
      </c>
      <c r="B75" s="96">
        <f t="shared" si="4"/>
        <v>0</v>
      </c>
      <c r="C75" s="121" t="s">
        <v>264</v>
      </c>
      <c r="D75" s="120" t="str">
        <f t="shared" si="5"/>
        <v>15010001</v>
      </c>
      <c r="E75" s="124">
        <v>2500000</v>
      </c>
      <c r="F75" s="125">
        <v>500000</v>
      </c>
      <c r="G75" s="125">
        <v>0</v>
      </c>
      <c r="H75" s="125">
        <v>0</v>
      </c>
      <c r="I75" s="125">
        <v>0</v>
      </c>
      <c r="J75" s="125">
        <v>0</v>
      </c>
      <c r="K75" s="125">
        <v>0</v>
      </c>
      <c r="M75" s="136" t="s">
        <v>189</v>
      </c>
      <c r="N75" s="135">
        <f t="shared" si="3"/>
        <v>0</v>
      </c>
    </row>
    <row r="76" spans="1:14">
      <c r="A76" s="118" t="s">
        <v>527</v>
      </c>
      <c r="B76" s="96">
        <f t="shared" si="4"/>
        <v>0</v>
      </c>
      <c r="C76" s="123" t="s">
        <v>528</v>
      </c>
      <c r="D76" s="120" t="str">
        <f t="shared" si="5"/>
        <v>15010002</v>
      </c>
      <c r="E76" s="124">
        <v>1500000</v>
      </c>
      <c r="F76" s="125">
        <v>100000</v>
      </c>
      <c r="G76" s="125">
        <v>0</v>
      </c>
      <c r="H76" s="125">
        <v>200000</v>
      </c>
      <c r="I76" s="125">
        <v>0</v>
      </c>
      <c r="J76" s="125">
        <v>100000</v>
      </c>
      <c r="K76" s="125">
        <v>97667</v>
      </c>
      <c r="M76" s="137" t="s">
        <v>527</v>
      </c>
      <c r="N76" s="135">
        <f t="shared" si="3"/>
        <v>0</v>
      </c>
    </row>
    <row r="77" spans="1:14">
      <c r="A77" s="117" t="s">
        <v>529</v>
      </c>
      <c r="B77" s="96">
        <f t="shared" si="4"/>
        <v>0</v>
      </c>
      <c r="C77" s="122" t="s">
        <v>530</v>
      </c>
      <c r="D77" s="120" t="str">
        <f t="shared" si="5"/>
        <v>15010003</v>
      </c>
      <c r="E77" s="124">
        <v>0</v>
      </c>
      <c r="F77" s="125">
        <v>0</v>
      </c>
      <c r="G77" s="125">
        <v>0</v>
      </c>
      <c r="H77" s="125">
        <v>0</v>
      </c>
      <c r="I77" s="125">
        <v>0</v>
      </c>
      <c r="J77" s="125">
        <v>0</v>
      </c>
      <c r="K77" s="125">
        <v>0</v>
      </c>
      <c r="M77" s="137" t="s">
        <v>529</v>
      </c>
      <c r="N77" s="135">
        <f t="shared" si="3"/>
        <v>0</v>
      </c>
    </row>
    <row r="78" spans="1:14">
      <c r="A78" s="117" t="s">
        <v>531</v>
      </c>
      <c r="B78" s="96">
        <f t="shared" si="4"/>
        <v>0</v>
      </c>
      <c r="C78" s="122" t="s">
        <v>532</v>
      </c>
      <c r="D78" s="120" t="str">
        <f t="shared" si="5"/>
        <v>15010004</v>
      </c>
      <c r="E78" s="124">
        <v>0</v>
      </c>
      <c r="F78" s="125">
        <v>0</v>
      </c>
      <c r="G78" s="125">
        <v>0</v>
      </c>
      <c r="H78" s="125">
        <v>0</v>
      </c>
      <c r="I78" s="125">
        <v>0</v>
      </c>
      <c r="J78" s="125">
        <v>0</v>
      </c>
      <c r="K78" s="125">
        <v>0</v>
      </c>
      <c r="M78" s="137" t="s">
        <v>531</v>
      </c>
      <c r="N78" s="135">
        <f t="shared" si="3"/>
        <v>0</v>
      </c>
    </row>
    <row r="79" spans="1:14">
      <c r="A79" s="116" t="s">
        <v>199</v>
      </c>
      <c r="B79" s="96">
        <f t="shared" si="4"/>
        <v>0</v>
      </c>
      <c r="C79" s="27" t="s">
        <v>316</v>
      </c>
      <c r="D79" s="120" t="str">
        <f t="shared" si="5"/>
        <v>15010006</v>
      </c>
      <c r="E79" s="124">
        <v>1500000</v>
      </c>
      <c r="F79" s="125">
        <v>500000</v>
      </c>
      <c r="G79" s="125">
        <v>0</v>
      </c>
      <c r="H79" s="125">
        <v>300000</v>
      </c>
      <c r="I79" s="125">
        <v>350000</v>
      </c>
      <c r="J79" s="125">
        <v>200000</v>
      </c>
      <c r="K79" s="125">
        <v>0</v>
      </c>
      <c r="M79" s="136" t="s">
        <v>199</v>
      </c>
      <c r="N79" s="135">
        <f t="shared" si="3"/>
        <v>0</v>
      </c>
    </row>
    <row r="80" spans="1:14">
      <c r="A80" s="116" t="s">
        <v>191</v>
      </c>
      <c r="B80" s="96">
        <f t="shared" si="4"/>
        <v>0</v>
      </c>
      <c r="C80" s="121" t="s">
        <v>275</v>
      </c>
      <c r="D80" s="120" t="str">
        <f t="shared" si="5"/>
        <v>15020001</v>
      </c>
      <c r="E80" s="124">
        <v>3500000</v>
      </c>
      <c r="F80" s="125">
        <v>1500000</v>
      </c>
      <c r="G80" s="125">
        <v>0</v>
      </c>
      <c r="H80" s="125">
        <v>0</v>
      </c>
      <c r="I80" s="125">
        <v>0</v>
      </c>
      <c r="J80" s="125">
        <v>0</v>
      </c>
      <c r="K80" s="125">
        <v>0</v>
      </c>
      <c r="M80" s="136" t="s">
        <v>191</v>
      </c>
      <c r="N80" s="135">
        <f t="shared" si="3"/>
        <v>0</v>
      </c>
    </row>
    <row r="81" spans="1:14">
      <c r="A81" s="116" t="s">
        <v>202</v>
      </c>
      <c r="B81" s="96">
        <f t="shared" si="4"/>
        <v>0</v>
      </c>
      <c r="C81" s="121" t="s">
        <v>330</v>
      </c>
      <c r="D81" s="120" t="str">
        <f t="shared" si="5"/>
        <v>15020002</v>
      </c>
      <c r="E81" s="124">
        <v>1500000</v>
      </c>
      <c r="F81" s="125">
        <v>500000</v>
      </c>
      <c r="G81" s="125">
        <v>0</v>
      </c>
      <c r="H81" s="125">
        <v>300000</v>
      </c>
      <c r="I81" s="125">
        <v>350000</v>
      </c>
      <c r="J81" s="125">
        <v>200000</v>
      </c>
      <c r="K81" s="125">
        <v>-955000</v>
      </c>
      <c r="M81" s="136" t="s">
        <v>202</v>
      </c>
      <c r="N81" s="135">
        <f t="shared" si="3"/>
        <v>0</v>
      </c>
    </row>
    <row r="82" spans="1:14">
      <c r="A82" s="117" t="s">
        <v>537</v>
      </c>
      <c r="B82" s="96">
        <f t="shared" si="4"/>
        <v>0</v>
      </c>
      <c r="C82" s="122" t="s">
        <v>538</v>
      </c>
      <c r="D82" s="120" t="str">
        <f t="shared" si="5"/>
        <v>15020003</v>
      </c>
      <c r="E82" s="124">
        <v>0</v>
      </c>
      <c r="F82" s="125">
        <v>0</v>
      </c>
      <c r="G82" s="125">
        <v>0</v>
      </c>
      <c r="H82" s="125">
        <v>0</v>
      </c>
      <c r="I82" s="125">
        <v>0</v>
      </c>
      <c r="J82" s="125">
        <v>0</v>
      </c>
      <c r="K82" s="125">
        <v>0</v>
      </c>
      <c r="M82" s="137" t="s">
        <v>537</v>
      </c>
      <c r="N82" s="135">
        <f t="shared" si="3"/>
        <v>0</v>
      </c>
    </row>
    <row r="83" spans="1:14">
      <c r="A83" s="116" t="s">
        <v>203</v>
      </c>
      <c r="B83" s="96">
        <f t="shared" si="4"/>
        <v>0</v>
      </c>
      <c r="C83" s="121" t="s">
        <v>416</v>
      </c>
      <c r="D83" s="120" t="str">
        <f t="shared" si="5"/>
        <v>15020004</v>
      </c>
      <c r="E83" s="124">
        <v>1500000</v>
      </c>
      <c r="F83" s="125">
        <v>100000</v>
      </c>
      <c r="G83" s="125">
        <v>0</v>
      </c>
      <c r="H83" s="125">
        <v>200000</v>
      </c>
      <c r="I83" s="125">
        <v>475000</v>
      </c>
      <c r="J83" s="125">
        <v>100000</v>
      </c>
      <c r="K83" s="125">
        <v>-530500</v>
      </c>
      <c r="M83" s="136" t="s">
        <v>203</v>
      </c>
      <c r="N83" s="135">
        <f t="shared" si="3"/>
        <v>0</v>
      </c>
    </row>
    <row r="84" spans="1:14">
      <c r="A84" s="116" t="s">
        <v>539</v>
      </c>
      <c r="B84" s="96">
        <f t="shared" si="4"/>
        <v>0</v>
      </c>
      <c r="C84" s="121" t="s">
        <v>335</v>
      </c>
      <c r="D84" s="120" t="str">
        <f t="shared" si="5"/>
        <v>15020005</v>
      </c>
      <c r="E84" s="124">
        <v>1500000</v>
      </c>
      <c r="F84" s="125">
        <v>500000</v>
      </c>
      <c r="G84" s="125">
        <v>0</v>
      </c>
      <c r="H84" s="125">
        <v>300000</v>
      </c>
      <c r="I84" s="125">
        <v>350000</v>
      </c>
      <c r="J84" s="125">
        <v>200000</v>
      </c>
      <c r="K84" s="125">
        <v>-666500</v>
      </c>
      <c r="M84" s="136" t="s">
        <v>539</v>
      </c>
      <c r="N84" s="135">
        <f t="shared" si="3"/>
        <v>0</v>
      </c>
    </row>
    <row r="85" spans="1:14">
      <c r="A85" s="116" t="s">
        <v>204</v>
      </c>
      <c r="B85" s="96">
        <f t="shared" si="4"/>
        <v>0</v>
      </c>
      <c r="C85" s="121" t="s">
        <v>340</v>
      </c>
      <c r="D85" s="120" t="str">
        <f t="shared" si="5"/>
        <v>15020008</v>
      </c>
      <c r="E85" s="124">
        <v>1500000</v>
      </c>
      <c r="F85" s="125">
        <v>100000</v>
      </c>
      <c r="G85" s="125">
        <v>0</v>
      </c>
      <c r="H85" s="125">
        <v>200000</v>
      </c>
      <c r="I85" s="125">
        <v>375000</v>
      </c>
      <c r="J85" s="125">
        <v>100000</v>
      </c>
      <c r="K85" s="125">
        <v>0</v>
      </c>
      <c r="M85" s="136" t="s">
        <v>204</v>
      </c>
      <c r="N85" s="135">
        <f t="shared" si="3"/>
        <v>0</v>
      </c>
    </row>
    <row r="86" spans="1:14">
      <c r="A86" s="116" t="s">
        <v>205</v>
      </c>
      <c r="B86" s="96">
        <f t="shared" si="4"/>
        <v>0</v>
      </c>
      <c r="C86" s="121" t="s">
        <v>344</v>
      </c>
      <c r="D86" s="120" t="str">
        <f t="shared" si="5"/>
        <v>15030001</v>
      </c>
      <c r="E86" s="124">
        <v>1500000</v>
      </c>
      <c r="F86" s="125">
        <v>100000</v>
      </c>
      <c r="G86" s="125">
        <v>0</v>
      </c>
      <c r="H86" s="125">
        <v>200000</v>
      </c>
      <c r="I86" s="125">
        <v>375000</v>
      </c>
      <c r="J86" s="125">
        <v>100000</v>
      </c>
      <c r="K86" s="125">
        <v>0</v>
      </c>
      <c r="M86" s="136" t="s">
        <v>205</v>
      </c>
      <c r="N86" s="135">
        <f t="shared" si="3"/>
        <v>0</v>
      </c>
    </row>
    <row r="87" spans="1:14">
      <c r="A87" s="116" t="s">
        <v>192</v>
      </c>
      <c r="B87" s="96">
        <f t="shared" si="4"/>
        <v>0</v>
      </c>
      <c r="C87" s="121" t="s">
        <v>280</v>
      </c>
      <c r="D87" s="120" t="str">
        <f t="shared" si="5"/>
        <v>15040005</v>
      </c>
      <c r="E87" s="124">
        <v>2250000</v>
      </c>
      <c r="F87" s="125">
        <v>0</v>
      </c>
      <c r="G87" s="125">
        <v>0</v>
      </c>
      <c r="H87" s="125">
        <v>0</v>
      </c>
      <c r="I87" s="125">
        <v>0</v>
      </c>
      <c r="J87" s="125">
        <v>0</v>
      </c>
      <c r="K87" s="125">
        <v>0</v>
      </c>
      <c r="M87" s="136" t="s">
        <v>192</v>
      </c>
      <c r="N87" s="135">
        <f t="shared" si="3"/>
        <v>0</v>
      </c>
    </row>
    <row r="88" spans="1:14">
      <c r="A88" s="116" t="s">
        <v>193</v>
      </c>
      <c r="B88" s="96">
        <f t="shared" si="4"/>
        <v>0</v>
      </c>
      <c r="C88" s="121" t="s">
        <v>286</v>
      </c>
      <c r="D88" s="120" t="str">
        <f t="shared" si="5"/>
        <v>15040003</v>
      </c>
      <c r="E88" s="124">
        <v>2000000</v>
      </c>
      <c r="F88" s="125">
        <v>250000</v>
      </c>
      <c r="G88" s="125">
        <v>0</v>
      </c>
      <c r="H88" s="125">
        <v>500000</v>
      </c>
      <c r="I88" s="125">
        <v>150000</v>
      </c>
      <c r="J88" s="125">
        <v>0</v>
      </c>
      <c r="K88" s="125">
        <v>0</v>
      </c>
      <c r="M88" s="136" t="s">
        <v>193</v>
      </c>
      <c r="N88" s="135">
        <f t="shared" si="3"/>
        <v>0</v>
      </c>
    </row>
    <row r="89" spans="1:14">
      <c r="A89" s="116" t="s">
        <v>190</v>
      </c>
      <c r="B89" s="96">
        <f t="shared" si="4"/>
        <v>0</v>
      </c>
      <c r="C89" s="121" t="s">
        <v>269</v>
      </c>
      <c r="D89" s="120" t="str">
        <f t="shared" si="5"/>
        <v>15030022</v>
      </c>
      <c r="E89" s="124">
        <v>2000000</v>
      </c>
      <c r="F89" s="125">
        <v>150000</v>
      </c>
      <c r="G89" s="125">
        <v>0</v>
      </c>
      <c r="H89" s="125">
        <v>500000</v>
      </c>
      <c r="I89" s="125">
        <v>0</v>
      </c>
      <c r="J89" s="125">
        <v>0</v>
      </c>
      <c r="K89" s="125">
        <v>0</v>
      </c>
      <c r="M89" s="136" t="s">
        <v>190</v>
      </c>
      <c r="N89" s="135">
        <f t="shared" si="3"/>
        <v>0</v>
      </c>
    </row>
    <row r="90" spans="1:14">
      <c r="A90" s="116" t="s">
        <v>445</v>
      </c>
      <c r="B90" s="96">
        <f t="shared" si="4"/>
        <v>0</v>
      </c>
      <c r="C90" s="121" t="s">
        <v>542</v>
      </c>
      <c r="D90" s="120" t="str">
        <f t="shared" si="5"/>
        <v>15030018</v>
      </c>
      <c r="E90" s="124">
        <v>1500000</v>
      </c>
      <c r="F90" s="125">
        <v>400000</v>
      </c>
      <c r="G90" s="125">
        <v>0</v>
      </c>
      <c r="H90" s="125">
        <v>0</v>
      </c>
      <c r="I90" s="125">
        <v>0</v>
      </c>
      <c r="J90" s="125">
        <v>0</v>
      </c>
      <c r="K90" s="125">
        <v>0</v>
      </c>
      <c r="M90" s="138" t="s">
        <v>445</v>
      </c>
      <c r="N90" s="135">
        <f t="shared" si="3"/>
        <v>0</v>
      </c>
    </row>
    <row r="91" spans="1:14">
      <c r="A91" s="116" t="s">
        <v>206</v>
      </c>
      <c r="B91" s="96">
        <f t="shared" si="4"/>
        <v>0</v>
      </c>
      <c r="C91" s="121" t="s">
        <v>348</v>
      </c>
      <c r="D91" s="120" t="str">
        <f t="shared" si="5"/>
        <v>15030002</v>
      </c>
      <c r="E91" s="124">
        <v>1500000</v>
      </c>
      <c r="F91" s="125">
        <v>500000</v>
      </c>
      <c r="G91" s="125">
        <v>0</v>
      </c>
      <c r="H91" s="125">
        <v>300000</v>
      </c>
      <c r="I91" s="125">
        <v>150000</v>
      </c>
      <c r="J91" s="125">
        <v>200000</v>
      </c>
      <c r="K91" s="125">
        <v>-1000000</v>
      </c>
      <c r="M91" s="136" t="s">
        <v>206</v>
      </c>
      <c r="N91" s="135">
        <f t="shared" si="3"/>
        <v>0</v>
      </c>
    </row>
    <row r="92" spans="1:14">
      <c r="A92" s="116" t="s">
        <v>207</v>
      </c>
      <c r="B92" s="96">
        <f t="shared" si="4"/>
        <v>0</v>
      </c>
      <c r="C92" s="121" t="s">
        <v>352</v>
      </c>
      <c r="D92" s="120" t="str">
        <f t="shared" si="5"/>
        <v>15030005</v>
      </c>
      <c r="E92" s="124">
        <v>1500000</v>
      </c>
      <c r="F92" s="125">
        <v>100000</v>
      </c>
      <c r="G92" s="125">
        <v>0</v>
      </c>
      <c r="H92" s="125">
        <v>200000</v>
      </c>
      <c r="I92" s="125">
        <v>375000</v>
      </c>
      <c r="J92" s="125">
        <v>100000</v>
      </c>
      <c r="K92" s="125">
        <v>-1061667</v>
      </c>
      <c r="M92" s="136" t="s">
        <v>207</v>
      </c>
      <c r="N92" s="135">
        <f t="shared" si="3"/>
        <v>0</v>
      </c>
    </row>
    <row r="93" spans="1:14">
      <c r="A93" s="116" t="s">
        <v>208</v>
      </c>
      <c r="B93" s="96">
        <f t="shared" si="4"/>
        <v>0</v>
      </c>
      <c r="C93" s="121" t="s">
        <v>356</v>
      </c>
      <c r="D93" s="120" t="str">
        <f t="shared" si="5"/>
        <v>15030006</v>
      </c>
      <c r="E93" s="124">
        <v>1500000</v>
      </c>
      <c r="F93" s="125">
        <v>100000</v>
      </c>
      <c r="G93" s="125">
        <v>0</v>
      </c>
      <c r="H93" s="125">
        <v>200000</v>
      </c>
      <c r="I93" s="125">
        <v>375000</v>
      </c>
      <c r="J93" s="125">
        <v>100000</v>
      </c>
      <c r="K93" s="125">
        <v>-1061667</v>
      </c>
      <c r="M93" s="136" t="s">
        <v>208</v>
      </c>
      <c r="N93" s="135">
        <f t="shared" si="3"/>
        <v>0</v>
      </c>
    </row>
    <row r="94" spans="1:14">
      <c r="A94" s="116" t="s">
        <v>209</v>
      </c>
      <c r="B94" s="96">
        <f t="shared" si="4"/>
        <v>0</v>
      </c>
      <c r="C94" s="121" t="s">
        <v>360</v>
      </c>
      <c r="D94" s="120" t="str">
        <f t="shared" si="5"/>
        <v>15030008</v>
      </c>
      <c r="E94" s="124">
        <v>1500000</v>
      </c>
      <c r="F94" s="125">
        <v>100000</v>
      </c>
      <c r="G94" s="125">
        <v>0</v>
      </c>
      <c r="H94" s="125">
        <v>200000</v>
      </c>
      <c r="I94" s="125">
        <v>375000</v>
      </c>
      <c r="J94" s="125">
        <v>100000</v>
      </c>
      <c r="K94" s="125">
        <v>-1137500</v>
      </c>
      <c r="M94" s="136" t="s">
        <v>209</v>
      </c>
      <c r="N94" s="135">
        <f t="shared" si="3"/>
        <v>0</v>
      </c>
    </row>
    <row r="95" spans="1:14">
      <c r="A95" s="116" t="s">
        <v>446</v>
      </c>
      <c r="B95" s="96">
        <f t="shared" si="4"/>
        <v>0</v>
      </c>
      <c r="C95" s="121" t="s">
        <v>439</v>
      </c>
      <c r="D95" s="120" t="str">
        <f t="shared" si="5"/>
        <v>15030009</v>
      </c>
      <c r="E95" s="124">
        <v>1500000</v>
      </c>
      <c r="F95" s="125">
        <v>100000</v>
      </c>
      <c r="G95" s="125">
        <v>0</v>
      </c>
      <c r="H95" s="125">
        <v>200000</v>
      </c>
      <c r="I95" s="125">
        <v>375000</v>
      </c>
      <c r="J95" s="125">
        <v>100000</v>
      </c>
      <c r="K95" s="125">
        <v>-1337500</v>
      </c>
      <c r="M95" s="138" t="s">
        <v>446</v>
      </c>
      <c r="N95" s="135">
        <f t="shared" si="3"/>
        <v>0</v>
      </c>
    </row>
    <row r="96" spans="1:14">
      <c r="A96" s="116" t="s">
        <v>210</v>
      </c>
      <c r="B96" s="96">
        <f t="shared" si="4"/>
        <v>0</v>
      </c>
      <c r="C96" s="121" t="s">
        <v>364</v>
      </c>
      <c r="D96" s="120" t="str">
        <f t="shared" si="5"/>
        <v>15030010</v>
      </c>
      <c r="E96" s="124">
        <v>1500000</v>
      </c>
      <c r="F96" s="125">
        <v>400000</v>
      </c>
      <c r="G96" s="125">
        <v>0</v>
      </c>
      <c r="H96" s="125">
        <v>0</v>
      </c>
      <c r="I96" s="125">
        <v>0</v>
      </c>
      <c r="J96" s="125">
        <v>0</v>
      </c>
      <c r="K96" s="125">
        <v>-1086666.66666667</v>
      </c>
      <c r="M96" s="136" t="s">
        <v>210</v>
      </c>
      <c r="N96" s="135">
        <f t="shared" si="3"/>
        <v>0</v>
      </c>
    </row>
    <row r="97" spans="1:14">
      <c r="A97" s="116" t="s">
        <v>211</v>
      </c>
      <c r="B97" s="96">
        <f t="shared" si="4"/>
        <v>0</v>
      </c>
      <c r="C97" s="121" t="s">
        <v>427</v>
      </c>
      <c r="D97" s="120" t="str">
        <f t="shared" si="5"/>
        <v>15030011</v>
      </c>
      <c r="E97" s="124">
        <v>1500000</v>
      </c>
      <c r="F97" s="125">
        <v>400000</v>
      </c>
      <c r="G97" s="125">
        <v>0</v>
      </c>
      <c r="H97" s="125">
        <v>0</v>
      </c>
      <c r="I97" s="125">
        <v>0</v>
      </c>
      <c r="J97" s="125">
        <v>0</v>
      </c>
      <c r="K97" s="125">
        <v>-1150000</v>
      </c>
      <c r="M97" s="136" t="s">
        <v>211</v>
      </c>
      <c r="N97" s="135">
        <f t="shared" si="3"/>
        <v>0</v>
      </c>
    </row>
    <row r="98" spans="1:14">
      <c r="A98" s="119" t="s">
        <v>447</v>
      </c>
      <c r="B98" s="96">
        <f t="shared" si="4"/>
        <v>0</v>
      </c>
      <c r="C98" s="121" t="s">
        <v>440</v>
      </c>
      <c r="D98" s="120" t="str">
        <f t="shared" si="5"/>
        <v>15030012</v>
      </c>
      <c r="E98" s="124">
        <v>1500000</v>
      </c>
      <c r="F98" s="125">
        <v>500000</v>
      </c>
      <c r="G98" s="125">
        <v>0</v>
      </c>
      <c r="H98" s="125">
        <v>300000</v>
      </c>
      <c r="I98" s="125">
        <v>0</v>
      </c>
      <c r="J98" s="125">
        <v>200000</v>
      </c>
      <c r="K98" s="125">
        <v>-1283333.33333333</v>
      </c>
      <c r="M98" s="138" t="s">
        <v>447</v>
      </c>
      <c r="N98" s="135">
        <f t="shared" si="3"/>
        <v>0</v>
      </c>
    </row>
    <row r="99" spans="1:14">
      <c r="A99" s="119" t="s">
        <v>448</v>
      </c>
      <c r="B99" s="96">
        <f t="shared" si="4"/>
        <v>0</v>
      </c>
      <c r="C99" s="121" t="s">
        <v>543</v>
      </c>
      <c r="D99" s="120" t="str">
        <f t="shared" si="5"/>
        <v>15030013</v>
      </c>
      <c r="E99" s="124">
        <v>1500000</v>
      </c>
      <c r="F99" s="125">
        <v>100000</v>
      </c>
      <c r="G99" s="125">
        <v>0</v>
      </c>
      <c r="H99" s="125">
        <v>200000</v>
      </c>
      <c r="I99" s="125">
        <v>375000</v>
      </c>
      <c r="J99" s="125">
        <v>100000</v>
      </c>
      <c r="K99" s="125">
        <v>-1640833.33333333</v>
      </c>
      <c r="M99" s="138" t="s">
        <v>448</v>
      </c>
      <c r="N99" s="135">
        <f t="shared" si="3"/>
        <v>0</v>
      </c>
    </row>
    <row r="100" spans="1:14">
      <c r="A100" s="119" t="s">
        <v>449</v>
      </c>
      <c r="B100" s="96">
        <f t="shared" si="4"/>
        <v>0</v>
      </c>
      <c r="C100" s="121" t="s">
        <v>442</v>
      </c>
      <c r="D100" s="120" t="str">
        <f t="shared" si="5"/>
        <v>15030014</v>
      </c>
      <c r="E100" s="124">
        <v>1500000</v>
      </c>
      <c r="F100" s="125">
        <v>100000</v>
      </c>
      <c r="G100" s="125">
        <v>0</v>
      </c>
      <c r="H100" s="125">
        <v>200000</v>
      </c>
      <c r="I100" s="125">
        <v>375000</v>
      </c>
      <c r="J100" s="125">
        <v>100000</v>
      </c>
      <c r="K100" s="125">
        <v>-1465000</v>
      </c>
      <c r="M100" s="138" t="s">
        <v>449</v>
      </c>
      <c r="N100" s="135">
        <f t="shared" si="3"/>
        <v>0</v>
      </c>
    </row>
    <row r="101" spans="1:14">
      <c r="A101" s="119" t="s">
        <v>212</v>
      </c>
      <c r="B101" s="96">
        <f t="shared" si="4"/>
        <v>0</v>
      </c>
      <c r="C101" s="121" t="s">
        <v>373</v>
      </c>
      <c r="D101" s="120" t="str">
        <f t="shared" si="5"/>
        <v>15030015</v>
      </c>
      <c r="E101" s="124">
        <v>1500000</v>
      </c>
      <c r="F101" s="125">
        <v>400000</v>
      </c>
      <c r="G101" s="125">
        <v>0</v>
      </c>
      <c r="H101" s="125">
        <v>0</v>
      </c>
      <c r="I101" s="125">
        <v>0</v>
      </c>
      <c r="J101" s="125">
        <v>0</v>
      </c>
      <c r="K101" s="125">
        <v>-1050000</v>
      </c>
      <c r="M101" s="136" t="s">
        <v>212</v>
      </c>
      <c r="N101" s="135">
        <f t="shared" si="3"/>
        <v>0</v>
      </c>
    </row>
    <row r="102" spans="1:14">
      <c r="A102" s="119" t="s">
        <v>213</v>
      </c>
      <c r="B102" s="96">
        <f t="shared" si="4"/>
        <v>0</v>
      </c>
      <c r="C102" s="121" t="s">
        <v>376</v>
      </c>
      <c r="D102" s="120" t="str">
        <f t="shared" si="5"/>
        <v>15030016</v>
      </c>
      <c r="E102" s="124">
        <v>1500000</v>
      </c>
      <c r="F102" s="125">
        <v>100000</v>
      </c>
      <c r="G102" s="125">
        <v>0</v>
      </c>
      <c r="H102" s="125">
        <v>200000</v>
      </c>
      <c r="I102" s="125">
        <v>375000</v>
      </c>
      <c r="J102" s="125">
        <v>100000</v>
      </c>
      <c r="K102" s="125">
        <v>-1616666.66666667</v>
      </c>
      <c r="M102" s="136" t="s">
        <v>213</v>
      </c>
      <c r="N102" s="135">
        <f t="shared" si="3"/>
        <v>0</v>
      </c>
    </row>
    <row r="103" spans="1:14">
      <c r="A103" s="119" t="s">
        <v>216</v>
      </c>
      <c r="B103" s="96">
        <f t="shared" si="4"/>
        <v>0</v>
      </c>
      <c r="C103" s="121" t="s">
        <v>391</v>
      </c>
      <c r="D103" s="120" t="str">
        <f t="shared" si="5"/>
        <v>15030023</v>
      </c>
      <c r="E103" s="124">
        <v>1500000</v>
      </c>
      <c r="F103" s="125">
        <v>500000</v>
      </c>
      <c r="G103" s="125">
        <v>0</v>
      </c>
      <c r="H103" s="125">
        <v>975000</v>
      </c>
      <c r="I103" s="125">
        <v>200000</v>
      </c>
      <c r="J103" s="125">
        <v>100000</v>
      </c>
      <c r="K103" s="125">
        <v>-327500</v>
      </c>
      <c r="M103" s="136" t="s">
        <v>216</v>
      </c>
      <c r="N103" s="135">
        <f t="shared" si="3"/>
        <v>0</v>
      </c>
    </row>
    <row r="104" spans="1:14">
      <c r="A104" s="119" t="s">
        <v>214</v>
      </c>
      <c r="B104" s="96">
        <f t="shared" si="4"/>
        <v>0</v>
      </c>
      <c r="C104" s="121" t="s">
        <v>381</v>
      </c>
      <c r="D104" s="120" t="str">
        <f t="shared" si="5"/>
        <v>15030019</v>
      </c>
      <c r="E104" s="124">
        <v>1500000</v>
      </c>
      <c r="F104" s="125">
        <v>100000</v>
      </c>
      <c r="G104" s="125">
        <v>0</v>
      </c>
      <c r="H104" s="125">
        <v>200000</v>
      </c>
      <c r="I104" s="125">
        <v>375000</v>
      </c>
      <c r="J104" s="125">
        <v>100000</v>
      </c>
      <c r="K104" s="125">
        <v>-1213333.33333333</v>
      </c>
      <c r="M104" s="136" t="s">
        <v>214</v>
      </c>
      <c r="N104" s="135">
        <f t="shared" si="3"/>
        <v>0</v>
      </c>
    </row>
    <row r="105" spans="1:14">
      <c r="A105" s="119" t="s">
        <v>215</v>
      </c>
      <c r="B105" s="96">
        <f t="shared" si="4"/>
        <v>0</v>
      </c>
      <c r="C105" s="121" t="s">
        <v>386</v>
      </c>
      <c r="D105" s="120" t="str">
        <f t="shared" si="5"/>
        <v>15030021</v>
      </c>
      <c r="E105" s="124">
        <v>1500000</v>
      </c>
      <c r="F105" s="125">
        <v>500000</v>
      </c>
      <c r="G105" s="125">
        <v>0</v>
      </c>
      <c r="H105" s="125">
        <v>300000</v>
      </c>
      <c r="I105" s="125">
        <v>0</v>
      </c>
      <c r="J105" s="125">
        <v>200000</v>
      </c>
      <c r="K105" s="125">
        <v>-250000</v>
      </c>
      <c r="M105" s="136" t="s">
        <v>215</v>
      </c>
      <c r="N105" s="135">
        <f t="shared" si="3"/>
        <v>0</v>
      </c>
    </row>
    <row r="106" spans="1:14">
      <c r="A106" s="119" t="s">
        <v>217</v>
      </c>
      <c r="B106" s="96">
        <f t="shared" si="4"/>
        <v>0</v>
      </c>
      <c r="C106" s="121" t="s">
        <v>395</v>
      </c>
      <c r="D106" s="120" t="str">
        <f t="shared" si="5"/>
        <v>15040001</v>
      </c>
      <c r="E106" s="124">
        <v>1500000</v>
      </c>
      <c r="F106" s="125">
        <v>500000</v>
      </c>
      <c r="G106" s="125">
        <v>0</v>
      </c>
      <c r="H106" s="125">
        <v>300000</v>
      </c>
      <c r="I106" s="125">
        <v>0</v>
      </c>
      <c r="J106" s="125">
        <v>200000</v>
      </c>
      <c r="K106" s="125">
        <v>-833333.33333333302</v>
      </c>
      <c r="M106" s="136" t="s">
        <v>217</v>
      </c>
      <c r="N106" s="135">
        <f t="shared" si="3"/>
        <v>0</v>
      </c>
    </row>
    <row r="107" spans="1:14">
      <c r="A107" s="119" t="s">
        <v>194</v>
      </c>
      <c r="B107" s="96">
        <f t="shared" si="4"/>
        <v>0</v>
      </c>
      <c r="C107" s="121" t="s">
        <v>548</v>
      </c>
      <c r="D107" s="120" t="str">
        <f t="shared" si="5"/>
        <v>15040004</v>
      </c>
      <c r="E107" s="124">
        <v>1500000</v>
      </c>
      <c r="F107" s="125">
        <v>500000</v>
      </c>
      <c r="G107" s="125">
        <v>0</v>
      </c>
      <c r="H107" s="125">
        <v>300000</v>
      </c>
      <c r="I107" s="125">
        <v>170000</v>
      </c>
      <c r="J107" s="125">
        <v>200000</v>
      </c>
      <c r="K107" s="125">
        <v>-1335000</v>
      </c>
      <c r="M107" s="136" t="s">
        <v>194</v>
      </c>
      <c r="N107" s="135">
        <f t="shared" si="3"/>
        <v>0</v>
      </c>
    </row>
    <row r="108" spans="1:14">
      <c r="A108" s="119" t="s">
        <v>450</v>
      </c>
      <c r="B108" s="96">
        <f t="shared" si="4"/>
        <v>0</v>
      </c>
      <c r="C108" s="121" t="s">
        <v>443</v>
      </c>
      <c r="D108" s="120" t="str">
        <f t="shared" si="5"/>
        <v>15040002</v>
      </c>
      <c r="E108" s="124">
        <v>1500000</v>
      </c>
      <c r="F108" s="125">
        <v>500000</v>
      </c>
      <c r="G108" s="125">
        <v>0</v>
      </c>
      <c r="H108" s="125">
        <v>300000</v>
      </c>
      <c r="I108" s="125">
        <v>100000</v>
      </c>
      <c r="J108" s="125">
        <v>200000</v>
      </c>
      <c r="K108" s="125">
        <v>-866666.66666666698</v>
      </c>
      <c r="M108" s="138" t="s">
        <v>450</v>
      </c>
      <c r="N108" s="135">
        <f t="shared" si="3"/>
        <v>0</v>
      </c>
    </row>
    <row r="109" spans="1:14">
      <c r="A109" s="118" t="s">
        <v>544</v>
      </c>
      <c r="B109" s="96">
        <f t="shared" si="4"/>
        <v>0</v>
      </c>
      <c r="C109" s="123" t="s">
        <v>545</v>
      </c>
      <c r="D109" s="120" t="str">
        <f t="shared" si="5"/>
        <v>15040007</v>
      </c>
      <c r="E109" s="124">
        <v>1500000</v>
      </c>
      <c r="F109" s="125">
        <v>100000</v>
      </c>
      <c r="G109" s="125">
        <v>0</v>
      </c>
      <c r="H109" s="125">
        <v>200000</v>
      </c>
      <c r="I109" s="125">
        <v>375000</v>
      </c>
      <c r="J109" s="125">
        <v>100000</v>
      </c>
      <c r="K109" s="125">
        <v>-1820000</v>
      </c>
      <c r="M109" s="137" t="s">
        <v>544</v>
      </c>
      <c r="N109" s="135">
        <f t="shared" si="3"/>
        <v>0</v>
      </c>
    </row>
    <row r="110" spans="1:14">
      <c r="M110" s="138" t="s">
        <v>451</v>
      </c>
    </row>
    <row r="111" spans="1:14">
      <c r="A111" s="126" t="s">
        <v>184</v>
      </c>
      <c r="B111" s="96">
        <f t="shared" si="4"/>
        <v>0</v>
      </c>
      <c r="C111" s="130" t="s">
        <v>235</v>
      </c>
      <c r="D111" s="129" t="str">
        <f t="shared" si="5"/>
        <v>14070001</v>
      </c>
      <c r="E111" s="133">
        <v>5000000</v>
      </c>
      <c r="F111" s="134">
        <v>2500000</v>
      </c>
      <c r="G111" s="134"/>
      <c r="H111" s="134"/>
      <c r="I111" s="134"/>
      <c r="J111" s="134"/>
      <c r="K111" s="134"/>
      <c r="M111" s="136" t="s">
        <v>200</v>
      </c>
      <c r="N111">
        <f>IF(M111&lt;&gt;A111,1,0)</f>
        <v>1</v>
      </c>
    </row>
    <row r="112" spans="1:14">
      <c r="A112" s="126" t="s">
        <v>514</v>
      </c>
      <c r="B112" s="96">
        <f t="shared" si="4"/>
        <v>0</v>
      </c>
      <c r="C112" s="130" t="s">
        <v>238</v>
      </c>
      <c r="D112" s="129" t="str">
        <f t="shared" si="5"/>
        <v>14080001</v>
      </c>
      <c r="E112" s="133">
        <v>4000000</v>
      </c>
      <c r="F112" s="134"/>
      <c r="G112" s="134"/>
      <c r="H112" s="134"/>
      <c r="I112" s="134"/>
      <c r="J112" s="134"/>
      <c r="K112" s="134"/>
      <c r="M112" s="136" t="s">
        <v>219</v>
      </c>
      <c r="N112" s="135">
        <f t="shared" ref="N112:N168" si="6">IF(M112&lt;&gt;A112,1,0)</f>
        <v>1</v>
      </c>
    </row>
    <row r="113" spans="1:14">
      <c r="A113" s="126" t="s">
        <v>515</v>
      </c>
      <c r="B113" s="96">
        <f t="shared" si="4"/>
        <v>0</v>
      </c>
      <c r="C113" s="121" t="s">
        <v>245</v>
      </c>
      <c r="D113" s="129" t="str">
        <f t="shared" si="5"/>
        <v>14100001</v>
      </c>
      <c r="E113" s="133">
        <v>3000000</v>
      </c>
      <c r="F113" s="134">
        <v>1500000</v>
      </c>
      <c r="G113" s="134">
        <v>0</v>
      </c>
      <c r="H113" s="134">
        <v>0</v>
      </c>
      <c r="I113" s="134">
        <v>150000</v>
      </c>
      <c r="J113" s="134">
        <v>0</v>
      </c>
      <c r="K113" s="134"/>
      <c r="M113" s="136" t="s">
        <v>201</v>
      </c>
      <c r="N113" s="135">
        <f t="shared" si="6"/>
        <v>1</v>
      </c>
    </row>
    <row r="114" spans="1:14">
      <c r="A114" s="127" t="s">
        <v>517</v>
      </c>
      <c r="B114" s="96">
        <f t="shared" si="4"/>
        <v>0</v>
      </c>
      <c r="C114" s="131" t="s">
        <v>518</v>
      </c>
      <c r="D114" s="129" t="str">
        <f t="shared" si="5"/>
        <v>14100003</v>
      </c>
      <c r="E114" s="133">
        <v>0</v>
      </c>
      <c r="F114" s="134">
        <v>0</v>
      </c>
      <c r="G114" s="134">
        <v>0</v>
      </c>
      <c r="H114" s="134">
        <v>0</v>
      </c>
      <c r="I114" s="134"/>
      <c r="J114" s="134">
        <v>0</v>
      </c>
      <c r="K114" s="134"/>
      <c r="M114" s="136" t="s">
        <v>218</v>
      </c>
      <c r="N114" s="135">
        <f t="shared" si="6"/>
        <v>1</v>
      </c>
    </row>
    <row r="115" spans="1:14">
      <c r="A115" s="126" t="s">
        <v>187</v>
      </c>
      <c r="B115" s="96">
        <f t="shared" si="4"/>
        <v>0</v>
      </c>
      <c r="C115" s="130" t="s">
        <v>519</v>
      </c>
      <c r="D115" s="129" t="str">
        <f t="shared" si="5"/>
        <v>14100004</v>
      </c>
      <c r="E115" s="133">
        <v>1500000</v>
      </c>
      <c r="F115" s="134">
        <v>0</v>
      </c>
      <c r="G115" s="134">
        <v>400000</v>
      </c>
      <c r="H115" s="134">
        <v>450000</v>
      </c>
      <c r="I115" s="134">
        <v>562000</v>
      </c>
      <c r="J115" s="134">
        <v>0</v>
      </c>
      <c r="K115" s="134"/>
      <c r="M115" s="136"/>
      <c r="N115" s="135">
        <f t="shared" si="6"/>
        <v>1</v>
      </c>
    </row>
    <row r="116" spans="1:14">
      <c r="A116" s="126" t="s">
        <v>197</v>
      </c>
      <c r="B116" s="96">
        <f t="shared" si="4"/>
        <v>0</v>
      </c>
      <c r="C116" s="130" t="s">
        <v>308</v>
      </c>
      <c r="D116" s="129" t="str">
        <f t="shared" si="5"/>
        <v>14100005</v>
      </c>
      <c r="E116" s="133">
        <v>2800000</v>
      </c>
      <c r="F116" s="134">
        <v>1000000</v>
      </c>
      <c r="G116" s="134">
        <v>0</v>
      </c>
      <c r="H116" s="134">
        <v>0</v>
      </c>
      <c r="I116" s="134">
        <v>200000</v>
      </c>
      <c r="J116" s="134">
        <v>0</v>
      </c>
      <c r="K116" s="134"/>
      <c r="M116" s="136"/>
      <c r="N116" s="135">
        <f t="shared" si="6"/>
        <v>1</v>
      </c>
    </row>
    <row r="117" spans="1:14">
      <c r="A117" s="126" t="s">
        <v>520</v>
      </c>
      <c r="B117" s="96">
        <f t="shared" si="4"/>
        <v>0</v>
      </c>
      <c r="C117" s="130" t="s">
        <v>313</v>
      </c>
      <c r="D117" s="129" t="str">
        <f t="shared" si="5"/>
        <v>14100006</v>
      </c>
      <c r="E117" s="133">
        <v>1500000</v>
      </c>
      <c r="F117" s="134">
        <v>225000</v>
      </c>
      <c r="G117" s="134">
        <v>0</v>
      </c>
      <c r="H117" s="134">
        <v>200000</v>
      </c>
      <c r="I117" s="134">
        <v>650000</v>
      </c>
      <c r="J117" s="134">
        <v>120000</v>
      </c>
      <c r="K117" s="134"/>
      <c r="M117" s="136"/>
      <c r="N117" s="135">
        <f t="shared" si="6"/>
        <v>1</v>
      </c>
    </row>
    <row r="118" spans="1:14">
      <c r="A118" s="126" t="s">
        <v>188</v>
      </c>
      <c r="B118" s="96">
        <f t="shared" si="4"/>
        <v>0</v>
      </c>
      <c r="C118" s="130" t="s">
        <v>258</v>
      </c>
      <c r="D118" s="129" t="str">
        <f t="shared" si="5"/>
        <v>14110001</v>
      </c>
      <c r="E118" s="133">
        <v>2800000</v>
      </c>
      <c r="F118" s="134">
        <v>1000000</v>
      </c>
      <c r="G118" s="134">
        <v>0</v>
      </c>
      <c r="H118" s="134">
        <v>0</v>
      </c>
      <c r="I118" s="134">
        <v>200000</v>
      </c>
      <c r="J118" s="134">
        <v>0</v>
      </c>
      <c r="K118" s="134"/>
      <c r="M118" s="136"/>
      <c r="N118" s="135">
        <f t="shared" si="6"/>
        <v>1</v>
      </c>
    </row>
    <row r="119" spans="1:14">
      <c r="A119" s="127" t="s">
        <v>521</v>
      </c>
      <c r="B119" s="96">
        <f t="shared" si="4"/>
        <v>0</v>
      </c>
      <c r="C119" s="131" t="s">
        <v>522</v>
      </c>
      <c r="D119" s="129" t="str">
        <f t="shared" si="5"/>
        <v>14120001</v>
      </c>
      <c r="E119" s="133">
        <v>0</v>
      </c>
      <c r="F119" s="134">
        <v>0</v>
      </c>
      <c r="G119" s="134">
        <v>0</v>
      </c>
      <c r="H119" s="134">
        <v>0</v>
      </c>
      <c r="I119" s="134"/>
      <c r="J119" s="134">
        <v>0</v>
      </c>
      <c r="K119" s="134"/>
      <c r="M119" s="137"/>
      <c r="N119" s="135">
        <f t="shared" si="6"/>
        <v>1</v>
      </c>
    </row>
    <row r="120" spans="1:14">
      <c r="A120" s="127" t="s">
        <v>523</v>
      </c>
      <c r="B120" s="96">
        <f t="shared" si="4"/>
        <v>0</v>
      </c>
      <c r="C120" s="131" t="s">
        <v>524</v>
      </c>
      <c r="D120" s="129" t="str">
        <f t="shared" si="5"/>
        <v>14120002</v>
      </c>
      <c r="E120" s="133">
        <v>0</v>
      </c>
      <c r="F120" s="134">
        <v>0</v>
      </c>
      <c r="G120" s="134">
        <v>0</v>
      </c>
      <c r="H120" s="134">
        <v>0</v>
      </c>
      <c r="I120" s="134"/>
      <c r="J120" s="134">
        <v>0</v>
      </c>
      <c r="K120" s="134"/>
      <c r="M120" s="137"/>
      <c r="N120" s="135">
        <f t="shared" si="6"/>
        <v>1</v>
      </c>
    </row>
    <row r="121" spans="1:14">
      <c r="A121" s="127" t="s">
        <v>525</v>
      </c>
      <c r="B121" s="96">
        <f t="shared" si="4"/>
        <v>0</v>
      </c>
      <c r="C121" s="131" t="s">
        <v>526</v>
      </c>
      <c r="D121" s="129" t="str">
        <f t="shared" si="5"/>
        <v>14120003</v>
      </c>
      <c r="E121" s="133">
        <v>0</v>
      </c>
      <c r="F121" s="134">
        <v>0</v>
      </c>
      <c r="G121" s="134">
        <v>0</v>
      </c>
      <c r="H121" s="134">
        <v>0</v>
      </c>
      <c r="I121" s="134"/>
      <c r="J121" s="134">
        <v>0</v>
      </c>
      <c r="K121" s="134"/>
      <c r="M121" s="137"/>
      <c r="N121" s="135">
        <f t="shared" si="6"/>
        <v>1</v>
      </c>
    </row>
    <row r="122" spans="1:14">
      <c r="A122" s="126" t="s">
        <v>189</v>
      </c>
      <c r="B122" s="96">
        <f t="shared" si="4"/>
        <v>0</v>
      </c>
      <c r="C122" s="130" t="s">
        <v>264</v>
      </c>
      <c r="D122" s="129" t="str">
        <f t="shared" si="5"/>
        <v>15010001</v>
      </c>
      <c r="E122" s="133">
        <v>2500000</v>
      </c>
      <c r="F122" s="134">
        <v>1000000</v>
      </c>
      <c r="G122" s="134">
        <v>0</v>
      </c>
      <c r="H122" s="134">
        <v>0</v>
      </c>
      <c r="I122" s="134">
        <v>0</v>
      </c>
      <c r="J122" s="134">
        <v>0</v>
      </c>
      <c r="K122" s="134"/>
      <c r="M122" s="136"/>
      <c r="N122" s="135">
        <f t="shared" si="6"/>
        <v>1</v>
      </c>
    </row>
    <row r="123" spans="1:14">
      <c r="A123" s="127" t="s">
        <v>527</v>
      </c>
      <c r="B123" s="96">
        <f t="shared" si="4"/>
        <v>0</v>
      </c>
      <c r="C123" s="131" t="s">
        <v>528</v>
      </c>
      <c r="D123" s="129" t="str">
        <f t="shared" si="5"/>
        <v>15010002</v>
      </c>
      <c r="E123" s="133">
        <v>0</v>
      </c>
      <c r="F123" s="134">
        <v>0</v>
      </c>
      <c r="G123" s="134">
        <v>0</v>
      </c>
      <c r="H123" s="134">
        <v>0</v>
      </c>
      <c r="I123" s="134"/>
      <c r="J123" s="134">
        <v>0</v>
      </c>
      <c r="K123" s="134"/>
      <c r="M123" s="137"/>
      <c r="N123" s="135">
        <f t="shared" si="6"/>
        <v>1</v>
      </c>
    </row>
    <row r="124" spans="1:14">
      <c r="A124" s="127" t="s">
        <v>529</v>
      </c>
      <c r="B124" s="96">
        <f t="shared" si="4"/>
        <v>0</v>
      </c>
      <c r="C124" s="131" t="s">
        <v>530</v>
      </c>
      <c r="D124" s="129" t="str">
        <f t="shared" si="5"/>
        <v>15010003</v>
      </c>
      <c r="E124" s="133">
        <v>0</v>
      </c>
      <c r="F124" s="134">
        <v>0</v>
      </c>
      <c r="G124" s="134">
        <v>0</v>
      </c>
      <c r="H124" s="134">
        <v>0</v>
      </c>
      <c r="I124" s="134"/>
      <c r="J124" s="134">
        <v>0</v>
      </c>
      <c r="K124" s="134"/>
      <c r="M124" s="137"/>
      <c r="N124" s="135">
        <f t="shared" si="6"/>
        <v>1</v>
      </c>
    </row>
    <row r="125" spans="1:14">
      <c r="A125" s="127" t="s">
        <v>531</v>
      </c>
      <c r="B125" s="96">
        <f t="shared" si="4"/>
        <v>0</v>
      </c>
      <c r="C125" s="131" t="s">
        <v>532</v>
      </c>
      <c r="D125" s="129" t="str">
        <f t="shared" si="5"/>
        <v>15010004</v>
      </c>
      <c r="E125" s="133">
        <v>0</v>
      </c>
      <c r="F125" s="134">
        <v>0</v>
      </c>
      <c r="G125" s="134">
        <v>0</v>
      </c>
      <c r="H125" s="134">
        <v>0</v>
      </c>
      <c r="I125" s="134"/>
      <c r="J125" s="134">
        <v>0</v>
      </c>
      <c r="K125" s="134"/>
      <c r="M125" s="137"/>
      <c r="N125" s="135">
        <f t="shared" si="6"/>
        <v>1</v>
      </c>
    </row>
    <row r="126" spans="1:14">
      <c r="A126" s="126" t="s">
        <v>199</v>
      </c>
      <c r="B126" s="96">
        <f t="shared" si="4"/>
        <v>0</v>
      </c>
      <c r="C126" s="121" t="s">
        <v>316</v>
      </c>
      <c r="D126" s="129" t="str">
        <f t="shared" si="5"/>
        <v>15010006</v>
      </c>
      <c r="E126" s="133">
        <v>1500000</v>
      </c>
      <c r="F126" s="134">
        <v>800000</v>
      </c>
      <c r="G126" s="134">
        <v>0</v>
      </c>
      <c r="H126" s="134">
        <v>300000</v>
      </c>
      <c r="I126" s="134">
        <v>350000</v>
      </c>
      <c r="J126" s="134">
        <v>300000</v>
      </c>
      <c r="K126" s="134"/>
      <c r="M126" s="136"/>
      <c r="N126" s="135">
        <f t="shared" si="6"/>
        <v>1</v>
      </c>
    </row>
    <row r="127" spans="1:14">
      <c r="A127" s="126" t="s">
        <v>191</v>
      </c>
      <c r="B127" s="96">
        <f t="shared" si="4"/>
        <v>0</v>
      </c>
      <c r="C127" s="130" t="s">
        <v>275</v>
      </c>
      <c r="D127" s="129" t="str">
        <f t="shared" si="5"/>
        <v>15020001</v>
      </c>
      <c r="E127" s="133">
        <v>4000000</v>
      </c>
      <c r="F127" s="134">
        <v>1515000</v>
      </c>
      <c r="G127" s="134">
        <v>0</v>
      </c>
      <c r="H127" s="134">
        <v>0</v>
      </c>
      <c r="I127" s="134">
        <v>0</v>
      </c>
      <c r="J127" s="134">
        <v>0</v>
      </c>
      <c r="K127" s="134"/>
      <c r="M127" s="136"/>
      <c r="N127" s="135">
        <f t="shared" si="6"/>
        <v>1</v>
      </c>
    </row>
    <row r="128" spans="1:14">
      <c r="A128" s="126" t="s">
        <v>202</v>
      </c>
      <c r="B128" s="96">
        <f t="shared" si="4"/>
        <v>0</v>
      </c>
      <c r="C128" s="130" t="s">
        <v>330</v>
      </c>
      <c r="D128" s="129" t="str">
        <f t="shared" si="5"/>
        <v>15020002</v>
      </c>
      <c r="E128" s="133">
        <v>1500000</v>
      </c>
      <c r="F128" s="134">
        <v>500000</v>
      </c>
      <c r="G128" s="134">
        <v>0</v>
      </c>
      <c r="H128" s="134">
        <v>300000</v>
      </c>
      <c r="I128" s="134">
        <v>0</v>
      </c>
      <c r="J128" s="134">
        <v>125000</v>
      </c>
      <c r="K128" s="134"/>
      <c r="M128" s="136"/>
      <c r="N128" s="135">
        <f t="shared" si="6"/>
        <v>1</v>
      </c>
    </row>
    <row r="129" spans="1:14">
      <c r="A129" s="127" t="s">
        <v>537</v>
      </c>
      <c r="B129" s="96">
        <f t="shared" si="4"/>
        <v>0</v>
      </c>
      <c r="C129" s="131" t="s">
        <v>538</v>
      </c>
      <c r="D129" s="129" t="str">
        <f t="shared" si="5"/>
        <v>15020003</v>
      </c>
      <c r="E129" s="133">
        <v>0</v>
      </c>
      <c r="F129" s="134">
        <v>0</v>
      </c>
      <c r="G129" s="134">
        <v>0</v>
      </c>
      <c r="H129" s="134">
        <v>0</v>
      </c>
      <c r="I129" s="134"/>
      <c r="J129" s="134">
        <v>0</v>
      </c>
      <c r="K129" s="134"/>
      <c r="M129" s="137"/>
      <c r="N129" s="135">
        <f t="shared" si="6"/>
        <v>1</v>
      </c>
    </row>
    <row r="130" spans="1:14">
      <c r="A130" s="126" t="s">
        <v>203</v>
      </c>
      <c r="B130" s="96">
        <f t="shared" ref="B130:B193" si="7">IF(VLOOKUP(A130,datakaryawan,2,0)&lt;&gt;C130,1,0)</f>
        <v>0</v>
      </c>
      <c r="C130" s="130" t="s">
        <v>416</v>
      </c>
      <c r="D130" s="129" t="str">
        <f t="shared" si="5"/>
        <v>15020004</v>
      </c>
      <c r="E130" s="133">
        <v>1500000</v>
      </c>
      <c r="F130" s="134">
        <v>100000</v>
      </c>
      <c r="G130" s="134">
        <v>0</v>
      </c>
      <c r="H130" s="134">
        <v>200000</v>
      </c>
      <c r="I130" s="134">
        <v>475000</v>
      </c>
      <c r="J130" s="134">
        <v>100000</v>
      </c>
      <c r="K130" s="134"/>
      <c r="M130" s="136"/>
      <c r="N130" s="135">
        <f t="shared" si="6"/>
        <v>1</v>
      </c>
    </row>
    <row r="131" spans="1:14">
      <c r="A131" s="126" t="s">
        <v>539</v>
      </c>
      <c r="B131" s="96">
        <f t="shared" si="7"/>
        <v>0</v>
      </c>
      <c r="C131" s="130" t="s">
        <v>335</v>
      </c>
      <c r="D131" s="129" t="str">
        <f t="shared" ref="D131:D194" si="8">A131</f>
        <v>15020005</v>
      </c>
      <c r="E131" s="133">
        <v>1500000</v>
      </c>
      <c r="F131" s="134">
        <v>500000</v>
      </c>
      <c r="G131" s="134">
        <v>0</v>
      </c>
      <c r="H131" s="134">
        <v>300000</v>
      </c>
      <c r="I131" s="134">
        <v>375000</v>
      </c>
      <c r="J131" s="134">
        <v>300000</v>
      </c>
      <c r="K131" s="134"/>
      <c r="M131" s="136"/>
      <c r="N131" s="135">
        <f t="shared" si="6"/>
        <v>1</v>
      </c>
    </row>
    <row r="132" spans="1:14">
      <c r="A132" s="126" t="s">
        <v>204</v>
      </c>
      <c r="B132" s="96">
        <f t="shared" si="7"/>
        <v>0</v>
      </c>
      <c r="C132" s="130" t="s">
        <v>340</v>
      </c>
      <c r="D132" s="129" t="str">
        <f t="shared" si="8"/>
        <v>15020008</v>
      </c>
      <c r="E132" s="133">
        <v>1500000</v>
      </c>
      <c r="F132" s="134">
        <v>100000</v>
      </c>
      <c r="G132" s="134">
        <v>0</v>
      </c>
      <c r="H132" s="134">
        <v>200000</v>
      </c>
      <c r="I132" s="134">
        <v>375000</v>
      </c>
      <c r="J132" s="134">
        <v>125000</v>
      </c>
      <c r="K132" s="134"/>
      <c r="M132" s="136"/>
      <c r="N132" s="135">
        <f t="shared" si="6"/>
        <v>1</v>
      </c>
    </row>
    <row r="133" spans="1:14">
      <c r="A133" s="126" t="s">
        <v>205</v>
      </c>
      <c r="B133" s="96">
        <f t="shared" si="7"/>
        <v>0</v>
      </c>
      <c r="C133" s="130" t="s">
        <v>344</v>
      </c>
      <c r="D133" s="129" t="str">
        <f t="shared" si="8"/>
        <v>15030001</v>
      </c>
      <c r="E133" s="133">
        <v>1500000</v>
      </c>
      <c r="F133" s="134">
        <v>100000</v>
      </c>
      <c r="G133" s="134">
        <v>0</v>
      </c>
      <c r="H133" s="134">
        <v>200000</v>
      </c>
      <c r="I133" s="134">
        <v>675000</v>
      </c>
      <c r="J133" s="134">
        <v>150000</v>
      </c>
      <c r="K133" s="134"/>
      <c r="M133" s="136"/>
      <c r="N133" s="135">
        <f t="shared" si="6"/>
        <v>1</v>
      </c>
    </row>
    <row r="134" spans="1:14">
      <c r="A134" s="126" t="s">
        <v>192</v>
      </c>
      <c r="B134" s="96">
        <f t="shared" si="7"/>
        <v>0</v>
      </c>
      <c r="C134" s="130" t="s">
        <v>280</v>
      </c>
      <c r="D134" s="129" t="str">
        <f t="shared" si="8"/>
        <v>15040005</v>
      </c>
      <c r="E134" s="133">
        <v>2666666.6666666698</v>
      </c>
      <c r="F134" s="134">
        <v>0</v>
      </c>
      <c r="G134" s="134">
        <v>0</v>
      </c>
      <c r="H134" s="134">
        <v>0</v>
      </c>
      <c r="I134" s="134">
        <v>0</v>
      </c>
      <c r="J134" s="134">
        <v>0</v>
      </c>
      <c r="K134" s="134"/>
      <c r="M134" s="136"/>
      <c r="N134" s="135">
        <f t="shared" si="6"/>
        <v>1</v>
      </c>
    </row>
    <row r="135" spans="1:14">
      <c r="A135" s="126" t="s">
        <v>193</v>
      </c>
      <c r="B135" s="96">
        <f t="shared" si="7"/>
        <v>0</v>
      </c>
      <c r="C135" s="130" t="s">
        <v>286</v>
      </c>
      <c r="D135" s="129" t="str">
        <f t="shared" si="8"/>
        <v>15040003</v>
      </c>
      <c r="E135" s="133">
        <v>2000000</v>
      </c>
      <c r="F135" s="134">
        <v>250000</v>
      </c>
      <c r="G135" s="134">
        <v>0</v>
      </c>
      <c r="H135" s="134">
        <v>500000</v>
      </c>
      <c r="I135" s="134">
        <v>187000</v>
      </c>
      <c r="J135" s="134">
        <v>0</v>
      </c>
      <c r="K135" s="134"/>
      <c r="M135" s="136"/>
      <c r="N135" s="135">
        <f t="shared" si="6"/>
        <v>1</v>
      </c>
    </row>
    <row r="136" spans="1:14">
      <c r="A136" s="126" t="s">
        <v>190</v>
      </c>
      <c r="B136" s="96">
        <f t="shared" si="7"/>
        <v>0</v>
      </c>
      <c r="C136" s="130" t="s">
        <v>269</v>
      </c>
      <c r="D136" s="129" t="str">
        <f t="shared" si="8"/>
        <v>15030022</v>
      </c>
      <c r="E136" s="133">
        <v>2250000</v>
      </c>
      <c r="F136" s="134">
        <v>500000</v>
      </c>
      <c r="G136" s="134">
        <v>0</v>
      </c>
      <c r="H136" s="134">
        <v>225000</v>
      </c>
      <c r="I136" s="134">
        <v>535000</v>
      </c>
      <c r="J136" s="134">
        <v>0</v>
      </c>
      <c r="K136" s="134"/>
      <c r="M136" s="136"/>
      <c r="N136" s="135">
        <f t="shared" si="6"/>
        <v>1</v>
      </c>
    </row>
    <row r="137" spans="1:14">
      <c r="A137" s="128" t="s">
        <v>445</v>
      </c>
      <c r="B137" s="96">
        <f t="shared" si="7"/>
        <v>0</v>
      </c>
      <c r="C137" s="132" t="s">
        <v>542</v>
      </c>
      <c r="D137" s="129" t="str">
        <f t="shared" si="8"/>
        <v>15030018</v>
      </c>
      <c r="E137" s="133">
        <v>1500000</v>
      </c>
      <c r="F137" s="134">
        <v>400000</v>
      </c>
      <c r="G137" s="134">
        <v>0</v>
      </c>
      <c r="H137" s="134">
        <v>275000</v>
      </c>
      <c r="I137" s="134">
        <v>0</v>
      </c>
      <c r="J137" s="134">
        <v>0</v>
      </c>
      <c r="K137" s="134"/>
      <c r="M137" s="137"/>
      <c r="N137" s="135">
        <f t="shared" si="6"/>
        <v>1</v>
      </c>
    </row>
    <row r="138" spans="1:14">
      <c r="A138" s="126" t="s">
        <v>206</v>
      </c>
      <c r="B138" s="96">
        <f t="shared" si="7"/>
        <v>0</v>
      </c>
      <c r="C138" s="130" t="s">
        <v>348</v>
      </c>
      <c r="D138" s="129" t="str">
        <f t="shared" si="8"/>
        <v>15030002</v>
      </c>
      <c r="E138" s="133">
        <v>2000000</v>
      </c>
      <c r="F138" s="134">
        <v>500000</v>
      </c>
      <c r="G138" s="134">
        <v>0</v>
      </c>
      <c r="H138" s="134">
        <v>300000</v>
      </c>
      <c r="I138" s="134">
        <v>935000</v>
      </c>
      <c r="J138" s="134">
        <v>200000</v>
      </c>
      <c r="K138" s="134"/>
      <c r="M138" s="136"/>
      <c r="N138" s="135">
        <f t="shared" si="6"/>
        <v>1</v>
      </c>
    </row>
    <row r="139" spans="1:14">
      <c r="A139" s="126" t="s">
        <v>207</v>
      </c>
      <c r="B139" s="96">
        <f t="shared" si="7"/>
        <v>0</v>
      </c>
      <c r="C139" s="130" t="s">
        <v>352</v>
      </c>
      <c r="D139" s="129" t="str">
        <f t="shared" si="8"/>
        <v>15030005</v>
      </c>
      <c r="E139" s="133">
        <v>1500000</v>
      </c>
      <c r="F139" s="134">
        <v>100000</v>
      </c>
      <c r="G139" s="134">
        <v>0</v>
      </c>
      <c r="H139" s="134">
        <v>200000</v>
      </c>
      <c r="I139" s="134">
        <v>675000</v>
      </c>
      <c r="J139" s="134">
        <v>375000</v>
      </c>
      <c r="K139" s="134"/>
      <c r="M139" s="136"/>
      <c r="N139" s="135">
        <f t="shared" si="6"/>
        <v>1</v>
      </c>
    </row>
    <row r="140" spans="1:14">
      <c r="A140" s="126" t="s">
        <v>208</v>
      </c>
      <c r="B140" s="96">
        <f t="shared" si="7"/>
        <v>0</v>
      </c>
      <c r="C140" s="130" t="s">
        <v>356</v>
      </c>
      <c r="D140" s="129" t="str">
        <f t="shared" si="8"/>
        <v>15030006</v>
      </c>
      <c r="E140" s="133">
        <v>1500000</v>
      </c>
      <c r="F140" s="134">
        <v>100000</v>
      </c>
      <c r="G140" s="134">
        <v>0</v>
      </c>
      <c r="H140" s="134">
        <v>200000</v>
      </c>
      <c r="I140" s="134">
        <v>675000</v>
      </c>
      <c r="J140" s="134">
        <v>280000</v>
      </c>
      <c r="K140" s="134"/>
      <c r="M140" s="136"/>
      <c r="N140" s="135">
        <f t="shared" si="6"/>
        <v>1</v>
      </c>
    </row>
    <row r="141" spans="1:14">
      <c r="A141" s="126" t="s">
        <v>209</v>
      </c>
      <c r="B141" s="96">
        <f t="shared" si="7"/>
        <v>0</v>
      </c>
      <c r="C141" s="130" t="s">
        <v>360</v>
      </c>
      <c r="D141" s="129" t="str">
        <f t="shared" si="8"/>
        <v>15030008</v>
      </c>
      <c r="E141" s="133">
        <v>1500000</v>
      </c>
      <c r="F141" s="134">
        <v>100000</v>
      </c>
      <c r="G141" s="134">
        <v>0</v>
      </c>
      <c r="H141" s="134">
        <v>200000</v>
      </c>
      <c r="I141" s="134">
        <v>550000</v>
      </c>
      <c r="J141" s="134">
        <v>175000</v>
      </c>
      <c r="K141" s="134"/>
      <c r="M141" s="136"/>
      <c r="N141" s="135">
        <f t="shared" si="6"/>
        <v>1</v>
      </c>
    </row>
    <row r="142" spans="1:14">
      <c r="A142" s="128" t="s">
        <v>446</v>
      </c>
      <c r="B142" s="96">
        <f t="shared" si="7"/>
        <v>0</v>
      </c>
      <c r="C142" s="132" t="s">
        <v>439</v>
      </c>
      <c r="D142" s="129" t="str">
        <f t="shared" si="8"/>
        <v>15030009</v>
      </c>
      <c r="E142" s="133">
        <v>950000</v>
      </c>
      <c r="F142" s="134">
        <v>25000</v>
      </c>
      <c r="G142" s="134">
        <v>0</v>
      </c>
      <c r="H142" s="134">
        <v>0</v>
      </c>
      <c r="I142" s="134">
        <v>0</v>
      </c>
      <c r="J142" s="134">
        <v>0</v>
      </c>
      <c r="K142" s="134"/>
      <c r="M142" s="137"/>
      <c r="N142" s="135">
        <f t="shared" si="6"/>
        <v>1</v>
      </c>
    </row>
    <row r="143" spans="1:14">
      <c r="A143" s="126" t="s">
        <v>210</v>
      </c>
      <c r="B143" s="96">
        <f t="shared" si="7"/>
        <v>0</v>
      </c>
      <c r="C143" s="130" t="s">
        <v>364</v>
      </c>
      <c r="D143" s="129" t="str">
        <f t="shared" si="8"/>
        <v>15030010</v>
      </c>
      <c r="E143" s="133">
        <v>1500000</v>
      </c>
      <c r="F143" s="134">
        <v>400000</v>
      </c>
      <c r="G143" s="134">
        <v>0</v>
      </c>
      <c r="H143" s="134">
        <v>200000</v>
      </c>
      <c r="I143" s="134">
        <v>100000</v>
      </c>
      <c r="J143" s="134">
        <v>50000</v>
      </c>
      <c r="K143" s="134"/>
      <c r="M143" s="136"/>
      <c r="N143" s="135">
        <f t="shared" si="6"/>
        <v>1</v>
      </c>
    </row>
    <row r="144" spans="1:14">
      <c r="A144" s="126" t="s">
        <v>211</v>
      </c>
      <c r="B144" s="96">
        <f t="shared" si="7"/>
        <v>0</v>
      </c>
      <c r="C144" s="121" t="s">
        <v>427</v>
      </c>
      <c r="D144" s="129" t="str">
        <f t="shared" si="8"/>
        <v>15030011</v>
      </c>
      <c r="E144" s="133">
        <v>1500000</v>
      </c>
      <c r="F144" s="134">
        <v>400000</v>
      </c>
      <c r="G144" s="134">
        <v>0</v>
      </c>
      <c r="H144" s="134">
        <v>200000</v>
      </c>
      <c r="I144" s="134">
        <v>100000</v>
      </c>
      <c r="J144" s="134">
        <v>50000</v>
      </c>
      <c r="K144" s="134"/>
      <c r="M144" s="136"/>
      <c r="N144" s="135">
        <f t="shared" si="6"/>
        <v>1</v>
      </c>
    </row>
    <row r="145" spans="1:14">
      <c r="A145" s="128" t="s">
        <v>447</v>
      </c>
      <c r="B145" s="96">
        <f t="shared" si="7"/>
        <v>0</v>
      </c>
      <c r="C145" s="132" t="s">
        <v>440</v>
      </c>
      <c r="D145" s="129" t="str">
        <f t="shared" si="8"/>
        <v>15030012</v>
      </c>
      <c r="E145" s="133">
        <v>1000000</v>
      </c>
      <c r="F145" s="134">
        <v>0</v>
      </c>
      <c r="G145" s="134">
        <v>0</v>
      </c>
      <c r="H145" s="134">
        <v>350000</v>
      </c>
      <c r="I145" s="134">
        <v>0</v>
      </c>
      <c r="J145" s="134">
        <v>0</v>
      </c>
      <c r="K145" s="134"/>
      <c r="M145" s="137"/>
      <c r="N145" s="135">
        <f t="shared" si="6"/>
        <v>1</v>
      </c>
    </row>
    <row r="146" spans="1:14">
      <c r="A146" s="128" t="s">
        <v>448</v>
      </c>
      <c r="B146" s="96">
        <f t="shared" si="7"/>
        <v>0</v>
      </c>
      <c r="C146" s="132" t="s">
        <v>543</v>
      </c>
      <c r="D146" s="129" t="str">
        <f t="shared" si="8"/>
        <v>15030013</v>
      </c>
      <c r="E146" s="133">
        <v>900000</v>
      </c>
      <c r="F146" s="134">
        <v>0</v>
      </c>
      <c r="G146" s="134">
        <v>0</v>
      </c>
      <c r="H146" s="134">
        <v>245000</v>
      </c>
      <c r="I146" s="134">
        <v>0</v>
      </c>
      <c r="J146" s="134">
        <v>0</v>
      </c>
      <c r="K146" s="134"/>
      <c r="M146" s="137"/>
      <c r="N146" s="135">
        <f t="shared" si="6"/>
        <v>1</v>
      </c>
    </row>
    <row r="147" spans="1:14">
      <c r="A147" s="128" t="s">
        <v>449</v>
      </c>
      <c r="B147" s="96">
        <f t="shared" si="7"/>
        <v>0</v>
      </c>
      <c r="C147" s="132" t="s">
        <v>442</v>
      </c>
      <c r="D147" s="129" t="str">
        <f t="shared" si="8"/>
        <v>15030014</v>
      </c>
      <c r="E147" s="133">
        <v>900000</v>
      </c>
      <c r="F147" s="134">
        <v>0</v>
      </c>
      <c r="G147" s="134">
        <v>0</v>
      </c>
      <c r="H147" s="134">
        <v>235000</v>
      </c>
      <c r="I147" s="134">
        <v>0</v>
      </c>
      <c r="J147" s="134">
        <v>0</v>
      </c>
      <c r="K147" s="134"/>
      <c r="M147" s="137"/>
      <c r="N147" s="135">
        <f t="shared" si="6"/>
        <v>1</v>
      </c>
    </row>
    <row r="148" spans="1:14">
      <c r="A148" s="126" t="s">
        <v>212</v>
      </c>
      <c r="B148" s="96">
        <f t="shared" si="7"/>
        <v>0</v>
      </c>
      <c r="C148" s="130" t="s">
        <v>373</v>
      </c>
      <c r="D148" s="129" t="str">
        <f t="shared" si="8"/>
        <v>15030015</v>
      </c>
      <c r="E148" s="133">
        <v>1500000</v>
      </c>
      <c r="F148" s="134">
        <v>400000</v>
      </c>
      <c r="G148" s="134">
        <v>0</v>
      </c>
      <c r="H148" s="134">
        <v>200000</v>
      </c>
      <c r="I148" s="134">
        <v>585000</v>
      </c>
      <c r="J148" s="134">
        <v>125000</v>
      </c>
      <c r="K148" s="134"/>
      <c r="M148" s="136"/>
      <c r="N148" s="135">
        <f t="shared" si="6"/>
        <v>1</v>
      </c>
    </row>
    <row r="149" spans="1:14">
      <c r="A149" s="126" t="s">
        <v>213</v>
      </c>
      <c r="B149" s="96">
        <f t="shared" si="7"/>
        <v>0</v>
      </c>
      <c r="C149" s="130" t="s">
        <v>376</v>
      </c>
      <c r="D149" s="129" t="str">
        <f t="shared" si="8"/>
        <v>15030016</v>
      </c>
      <c r="E149" s="133">
        <v>1500000</v>
      </c>
      <c r="F149" s="134">
        <v>400000</v>
      </c>
      <c r="G149" s="134">
        <v>0</v>
      </c>
      <c r="H149" s="134">
        <v>200000</v>
      </c>
      <c r="I149" s="134">
        <v>540000</v>
      </c>
      <c r="J149" s="134">
        <v>100000</v>
      </c>
      <c r="K149" s="134"/>
      <c r="M149" s="136"/>
      <c r="N149" s="135">
        <f t="shared" si="6"/>
        <v>1</v>
      </c>
    </row>
    <row r="150" spans="1:14">
      <c r="A150" s="126" t="s">
        <v>216</v>
      </c>
      <c r="B150" s="96">
        <f t="shared" si="7"/>
        <v>0</v>
      </c>
      <c r="C150" s="130" t="s">
        <v>391</v>
      </c>
      <c r="D150" s="129" t="str">
        <f t="shared" si="8"/>
        <v>15030023</v>
      </c>
      <c r="E150" s="133">
        <v>1500000</v>
      </c>
      <c r="F150" s="134">
        <v>500000</v>
      </c>
      <c r="G150" s="134">
        <v>0</v>
      </c>
      <c r="H150" s="134">
        <v>200000</v>
      </c>
      <c r="I150" s="134">
        <v>175000</v>
      </c>
      <c r="J150" s="134">
        <v>100000</v>
      </c>
      <c r="K150" s="134"/>
      <c r="M150" s="136"/>
      <c r="N150" s="135">
        <f t="shared" si="6"/>
        <v>1</v>
      </c>
    </row>
    <row r="151" spans="1:14">
      <c r="A151" s="126" t="s">
        <v>214</v>
      </c>
      <c r="B151" s="96">
        <f t="shared" si="7"/>
        <v>0</v>
      </c>
      <c r="C151" s="130" t="s">
        <v>381</v>
      </c>
      <c r="D151" s="129" t="str">
        <f t="shared" si="8"/>
        <v>15030019</v>
      </c>
      <c r="E151" s="133">
        <v>1500000</v>
      </c>
      <c r="F151" s="134">
        <v>200000</v>
      </c>
      <c r="G151" s="134">
        <v>0</v>
      </c>
      <c r="H151" s="134">
        <v>200000</v>
      </c>
      <c r="I151" s="134">
        <v>380000</v>
      </c>
      <c r="J151" s="134">
        <v>100000</v>
      </c>
      <c r="K151" s="134"/>
      <c r="M151" s="136"/>
      <c r="N151" s="135">
        <f t="shared" si="6"/>
        <v>1</v>
      </c>
    </row>
    <row r="152" spans="1:14">
      <c r="A152" s="126" t="s">
        <v>215</v>
      </c>
      <c r="B152" s="96">
        <f t="shared" si="7"/>
        <v>0</v>
      </c>
      <c r="C152" s="130" t="s">
        <v>386</v>
      </c>
      <c r="D152" s="129" t="str">
        <f t="shared" si="8"/>
        <v>15030021</v>
      </c>
      <c r="E152" s="133">
        <v>1500000</v>
      </c>
      <c r="F152" s="134">
        <v>500000</v>
      </c>
      <c r="G152" s="134">
        <v>0</v>
      </c>
      <c r="H152" s="134">
        <v>290000</v>
      </c>
      <c r="I152" s="134">
        <v>0</v>
      </c>
      <c r="J152" s="134">
        <v>0</v>
      </c>
      <c r="K152" s="134"/>
      <c r="M152" s="136"/>
      <c r="N152" s="135">
        <f t="shared" si="6"/>
        <v>1</v>
      </c>
    </row>
    <row r="153" spans="1:14">
      <c r="A153" s="126" t="s">
        <v>217</v>
      </c>
      <c r="B153" s="96">
        <f t="shared" si="7"/>
        <v>0</v>
      </c>
      <c r="C153" s="130" t="s">
        <v>395</v>
      </c>
      <c r="D153" s="129" t="str">
        <f t="shared" si="8"/>
        <v>15040001</v>
      </c>
      <c r="E153" s="133">
        <v>1500000</v>
      </c>
      <c r="F153" s="134">
        <v>900000</v>
      </c>
      <c r="G153" s="134">
        <v>0</v>
      </c>
      <c r="H153" s="134">
        <v>300000</v>
      </c>
      <c r="I153" s="134">
        <v>0</v>
      </c>
      <c r="J153" s="134">
        <v>200000</v>
      </c>
      <c r="K153" s="134"/>
      <c r="M153" s="136"/>
      <c r="N153" s="135">
        <f t="shared" si="6"/>
        <v>1</v>
      </c>
    </row>
    <row r="154" spans="1:14">
      <c r="A154" s="126" t="s">
        <v>194</v>
      </c>
      <c r="B154" s="96">
        <f t="shared" si="7"/>
        <v>0</v>
      </c>
      <c r="C154" s="121" t="s">
        <v>548</v>
      </c>
      <c r="D154" s="129" t="str">
        <f t="shared" si="8"/>
        <v>15040004</v>
      </c>
      <c r="E154" s="133">
        <v>1500000</v>
      </c>
      <c r="F154" s="134">
        <v>500000</v>
      </c>
      <c r="G154" s="134">
        <v>0</v>
      </c>
      <c r="H154" s="134">
        <v>300000</v>
      </c>
      <c r="I154" s="134">
        <v>1070000</v>
      </c>
      <c r="J154" s="134">
        <v>200000</v>
      </c>
      <c r="K154" s="134"/>
      <c r="M154" s="136"/>
      <c r="N154" s="135">
        <f t="shared" si="6"/>
        <v>1</v>
      </c>
    </row>
    <row r="155" spans="1:14">
      <c r="A155" s="128" t="s">
        <v>450</v>
      </c>
      <c r="B155" s="96">
        <f t="shared" si="7"/>
        <v>0</v>
      </c>
      <c r="C155" s="132" t="s">
        <v>443</v>
      </c>
      <c r="D155" s="129" t="str">
        <f t="shared" si="8"/>
        <v>15040002</v>
      </c>
      <c r="E155" s="133">
        <v>1500000</v>
      </c>
      <c r="F155" s="134">
        <v>500000</v>
      </c>
      <c r="G155" s="134">
        <v>0</v>
      </c>
      <c r="H155" s="134">
        <v>300000</v>
      </c>
      <c r="I155" s="134">
        <v>100000</v>
      </c>
      <c r="J155" s="134">
        <v>120000</v>
      </c>
      <c r="K155" s="134"/>
      <c r="M155" s="137"/>
      <c r="N155" s="135">
        <f t="shared" si="6"/>
        <v>1</v>
      </c>
    </row>
    <row r="156" spans="1:14">
      <c r="A156" s="127" t="s">
        <v>544</v>
      </c>
      <c r="B156" s="96">
        <f t="shared" si="7"/>
        <v>0</v>
      </c>
      <c r="C156" s="131" t="s">
        <v>545</v>
      </c>
      <c r="D156" s="129" t="str">
        <f t="shared" si="8"/>
        <v>15040007</v>
      </c>
      <c r="E156" s="133">
        <v>0</v>
      </c>
      <c r="F156" s="134">
        <v>0</v>
      </c>
      <c r="G156" s="134">
        <v>0</v>
      </c>
      <c r="H156" s="134">
        <v>0</v>
      </c>
      <c r="I156" s="134">
        <v>0</v>
      </c>
      <c r="J156" s="134">
        <v>0</v>
      </c>
      <c r="K156" s="134"/>
      <c r="M156" s="137"/>
      <c r="N156" s="135">
        <f t="shared" si="6"/>
        <v>1</v>
      </c>
    </row>
    <row r="157" spans="1:14">
      <c r="A157" s="128" t="s">
        <v>451</v>
      </c>
      <c r="B157" s="96">
        <f t="shared" si="7"/>
        <v>0</v>
      </c>
      <c r="C157" s="132" t="s">
        <v>444</v>
      </c>
      <c r="D157" s="129" t="str">
        <f t="shared" si="8"/>
        <v>15040010</v>
      </c>
      <c r="E157" s="133">
        <v>1500000</v>
      </c>
      <c r="F157" s="134">
        <v>150000</v>
      </c>
      <c r="G157" s="134"/>
      <c r="H157" s="134">
        <v>100000</v>
      </c>
      <c r="I157" s="134"/>
      <c r="J157" s="134">
        <v>0</v>
      </c>
      <c r="K157" s="134"/>
      <c r="L157" s="135" t="s">
        <v>557</v>
      </c>
      <c r="M157" s="137"/>
      <c r="N157" s="135">
        <f t="shared" si="6"/>
        <v>1</v>
      </c>
    </row>
    <row r="158" spans="1:14">
      <c r="A158" s="126" t="s">
        <v>200</v>
      </c>
      <c r="B158" s="96">
        <f t="shared" si="7"/>
        <v>0</v>
      </c>
      <c r="C158" s="130" t="s">
        <v>321</v>
      </c>
      <c r="D158" s="129" t="str">
        <f t="shared" si="8"/>
        <v>15050002</v>
      </c>
      <c r="E158" s="133">
        <v>5000000</v>
      </c>
      <c r="F158" s="134">
        <v>2500000</v>
      </c>
      <c r="G158" s="134">
        <v>0</v>
      </c>
      <c r="H158" s="134">
        <v>0</v>
      </c>
      <c r="I158" s="134">
        <v>0</v>
      </c>
      <c r="J158" s="134">
        <v>0</v>
      </c>
      <c r="K158" s="134"/>
      <c r="M158" s="138"/>
      <c r="N158" s="135">
        <f t="shared" si="6"/>
        <v>1</v>
      </c>
    </row>
    <row r="159" spans="1:14">
      <c r="A159" s="126" t="s">
        <v>219</v>
      </c>
      <c r="B159" s="96">
        <f t="shared" si="7"/>
        <v>0</v>
      </c>
      <c r="C159" s="130" t="s">
        <v>403</v>
      </c>
      <c r="D159" s="129" t="str">
        <f t="shared" si="8"/>
        <v>15050003</v>
      </c>
      <c r="E159" s="133">
        <v>4000000</v>
      </c>
      <c r="F159" s="134">
        <v>0</v>
      </c>
      <c r="G159" s="134">
        <v>0</v>
      </c>
      <c r="H159" s="134">
        <v>0</v>
      </c>
      <c r="I159" s="134">
        <v>0</v>
      </c>
      <c r="J159" s="134">
        <v>0</v>
      </c>
      <c r="K159" s="134"/>
      <c r="M159" s="136"/>
      <c r="N159" s="135">
        <f t="shared" si="6"/>
        <v>1</v>
      </c>
    </row>
    <row r="160" spans="1:14">
      <c r="A160" s="126" t="s">
        <v>201</v>
      </c>
      <c r="B160" s="96">
        <f t="shared" si="7"/>
        <v>0</v>
      </c>
      <c r="C160" s="130" t="s">
        <v>325</v>
      </c>
      <c r="D160" s="129" t="str">
        <f t="shared" si="8"/>
        <v>15050001</v>
      </c>
      <c r="E160" s="133">
        <v>0</v>
      </c>
      <c r="F160" s="134">
        <v>0</v>
      </c>
      <c r="G160" s="134">
        <v>0</v>
      </c>
      <c r="H160" s="134">
        <v>0</v>
      </c>
      <c r="I160" s="134">
        <v>0</v>
      </c>
      <c r="J160" s="134">
        <v>0</v>
      </c>
      <c r="K160" s="134"/>
      <c r="M160" s="136"/>
      <c r="N160" s="135">
        <f t="shared" si="6"/>
        <v>1</v>
      </c>
    </row>
    <row r="161" spans="1:14">
      <c r="A161" s="126" t="s">
        <v>218</v>
      </c>
      <c r="B161" s="96">
        <f t="shared" si="7"/>
        <v>0</v>
      </c>
      <c r="C161" s="130" t="s">
        <v>400</v>
      </c>
      <c r="D161" s="129" t="str">
        <f t="shared" si="8"/>
        <v>15040008</v>
      </c>
      <c r="E161" s="133">
        <v>0</v>
      </c>
      <c r="F161" s="134">
        <v>0</v>
      </c>
      <c r="G161" s="134">
        <v>0</v>
      </c>
      <c r="H161" s="134">
        <v>0</v>
      </c>
      <c r="I161" s="134">
        <v>0</v>
      </c>
      <c r="J161" s="134">
        <v>0</v>
      </c>
      <c r="K161" s="134"/>
      <c r="M161" s="136"/>
      <c r="N161" s="135">
        <f t="shared" si="6"/>
        <v>1</v>
      </c>
    </row>
    <row r="162" spans="1:14">
      <c r="M162" s="136"/>
      <c r="N162" s="135">
        <f t="shared" si="6"/>
        <v>0</v>
      </c>
    </row>
    <row r="163" spans="1:14">
      <c r="A163" s="139" t="s">
        <v>184</v>
      </c>
      <c r="B163" s="96">
        <f t="shared" si="7"/>
        <v>0</v>
      </c>
      <c r="C163" s="143" t="s">
        <v>235</v>
      </c>
      <c r="D163" s="142" t="str">
        <f t="shared" si="8"/>
        <v>14070001</v>
      </c>
      <c r="E163" s="147">
        <v>5000000</v>
      </c>
      <c r="F163" s="148">
        <v>2500000</v>
      </c>
      <c r="G163" s="148"/>
      <c r="H163" s="148"/>
      <c r="I163" s="148"/>
      <c r="J163" s="148"/>
      <c r="K163" s="148"/>
      <c r="M163" s="136"/>
      <c r="N163" s="135">
        <f t="shared" si="6"/>
        <v>1</v>
      </c>
    </row>
    <row r="164" spans="1:14">
      <c r="A164" s="139" t="s">
        <v>514</v>
      </c>
      <c r="B164" s="96">
        <f t="shared" si="7"/>
        <v>0</v>
      </c>
      <c r="C164" s="143" t="s">
        <v>238</v>
      </c>
      <c r="D164" s="142" t="str">
        <f t="shared" si="8"/>
        <v>14080001</v>
      </c>
      <c r="E164" s="147">
        <v>4000000</v>
      </c>
      <c r="F164" s="148"/>
      <c r="G164" s="148"/>
      <c r="H164" s="148"/>
      <c r="I164" s="148"/>
      <c r="J164" s="148"/>
      <c r="K164" s="148"/>
      <c r="M164" s="136"/>
      <c r="N164" s="135">
        <f t="shared" si="6"/>
        <v>1</v>
      </c>
    </row>
    <row r="165" spans="1:14">
      <c r="A165" s="139" t="s">
        <v>515</v>
      </c>
      <c r="B165" s="96">
        <f t="shared" si="7"/>
        <v>0</v>
      </c>
      <c r="C165" s="143" t="s">
        <v>245</v>
      </c>
      <c r="D165" s="142" t="str">
        <f t="shared" si="8"/>
        <v>14100001</v>
      </c>
      <c r="E165" s="147">
        <v>3000000</v>
      </c>
      <c r="F165" s="148">
        <v>1500000</v>
      </c>
      <c r="G165" s="148">
        <v>0</v>
      </c>
      <c r="H165" s="148">
        <v>0</v>
      </c>
      <c r="I165" s="148">
        <v>150000</v>
      </c>
      <c r="J165" s="148">
        <v>0</v>
      </c>
      <c r="K165" s="148"/>
      <c r="M165" s="136"/>
      <c r="N165" s="135">
        <f t="shared" si="6"/>
        <v>1</v>
      </c>
    </row>
    <row r="166" spans="1:14">
      <c r="A166" s="140" t="s">
        <v>517</v>
      </c>
      <c r="B166" s="96">
        <f t="shared" si="7"/>
        <v>0</v>
      </c>
      <c r="C166" s="144" t="s">
        <v>518</v>
      </c>
      <c r="D166" s="142" t="str">
        <f t="shared" si="8"/>
        <v>14100003</v>
      </c>
      <c r="E166" s="147">
        <v>0</v>
      </c>
      <c r="F166" s="148">
        <v>0</v>
      </c>
      <c r="G166" s="148">
        <v>0</v>
      </c>
      <c r="H166" s="148">
        <v>0</v>
      </c>
      <c r="I166" s="148"/>
      <c r="J166" s="148">
        <v>0</v>
      </c>
      <c r="K166" s="148"/>
      <c r="M166" s="136"/>
      <c r="N166" s="135">
        <f t="shared" si="6"/>
        <v>1</v>
      </c>
    </row>
    <row r="167" spans="1:14">
      <c r="A167" s="139" t="s">
        <v>187</v>
      </c>
      <c r="B167" s="96">
        <f t="shared" si="7"/>
        <v>0</v>
      </c>
      <c r="C167" s="143" t="s">
        <v>519</v>
      </c>
      <c r="D167" s="142" t="str">
        <f t="shared" si="8"/>
        <v>14100004</v>
      </c>
      <c r="E167" s="147">
        <v>1500000</v>
      </c>
      <c r="F167" s="148">
        <v>750000</v>
      </c>
      <c r="G167" s="148">
        <v>0</v>
      </c>
      <c r="H167" s="148">
        <v>0</v>
      </c>
      <c r="I167" s="148">
        <v>0</v>
      </c>
      <c r="J167" s="148">
        <v>0</v>
      </c>
      <c r="K167" s="148"/>
      <c r="M167" s="136"/>
      <c r="N167" s="135">
        <f t="shared" si="6"/>
        <v>1</v>
      </c>
    </row>
    <row r="168" spans="1:14">
      <c r="A168" s="139" t="s">
        <v>197</v>
      </c>
      <c r="B168" s="96">
        <f t="shared" si="7"/>
        <v>0</v>
      </c>
      <c r="C168" s="143" t="s">
        <v>308</v>
      </c>
      <c r="D168" s="142" t="str">
        <f t="shared" si="8"/>
        <v>14100005</v>
      </c>
      <c r="E168" s="147">
        <v>1500000</v>
      </c>
      <c r="F168" s="148">
        <v>225000</v>
      </c>
      <c r="G168" s="148">
        <v>0</v>
      </c>
      <c r="H168" s="148">
        <v>250000</v>
      </c>
      <c r="I168" s="148">
        <v>350000</v>
      </c>
      <c r="J168" s="148">
        <v>115000</v>
      </c>
      <c r="K168" s="148"/>
      <c r="M168" s="136"/>
      <c r="N168" s="135">
        <f t="shared" si="6"/>
        <v>1</v>
      </c>
    </row>
    <row r="169" spans="1:14">
      <c r="A169" s="139" t="s">
        <v>520</v>
      </c>
      <c r="B169" s="96">
        <f t="shared" si="7"/>
        <v>0</v>
      </c>
      <c r="C169" s="143" t="s">
        <v>313</v>
      </c>
      <c r="D169" s="142" t="str">
        <f t="shared" si="8"/>
        <v>14100006</v>
      </c>
      <c r="E169" s="147">
        <v>1500000</v>
      </c>
      <c r="F169" s="148">
        <v>225000</v>
      </c>
      <c r="G169" s="148">
        <v>0</v>
      </c>
      <c r="H169" s="148">
        <v>250000</v>
      </c>
      <c r="I169" s="148">
        <v>500000</v>
      </c>
      <c r="J169" s="148">
        <v>75000</v>
      </c>
      <c r="K169" s="148"/>
    </row>
    <row r="170" spans="1:14">
      <c r="A170" s="139" t="s">
        <v>188</v>
      </c>
      <c r="B170" s="96">
        <f t="shared" si="7"/>
        <v>0</v>
      </c>
      <c r="C170" s="143" t="s">
        <v>258</v>
      </c>
      <c r="D170" s="142" t="str">
        <f t="shared" si="8"/>
        <v>14110001</v>
      </c>
      <c r="E170" s="147">
        <v>2800000</v>
      </c>
      <c r="F170" s="148">
        <v>1000000</v>
      </c>
      <c r="G170" s="148">
        <v>0</v>
      </c>
      <c r="H170" s="148">
        <v>350000</v>
      </c>
      <c r="I170" s="148">
        <v>0</v>
      </c>
      <c r="J170" s="148">
        <v>0</v>
      </c>
      <c r="K170" s="148"/>
    </row>
    <row r="171" spans="1:14">
      <c r="A171" s="140" t="s">
        <v>521</v>
      </c>
      <c r="B171" s="96">
        <f t="shared" si="7"/>
        <v>0</v>
      </c>
      <c r="C171" s="144" t="s">
        <v>522</v>
      </c>
      <c r="D171" s="142" t="str">
        <f t="shared" si="8"/>
        <v>14120001</v>
      </c>
      <c r="E171" s="147">
        <v>0</v>
      </c>
      <c r="F171" s="148">
        <v>0</v>
      </c>
      <c r="G171" s="148">
        <v>0</v>
      </c>
      <c r="H171" s="148">
        <v>0</v>
      </c>
      <c r="I171" s="148"/>
      <c r="J171" s="148">
        <v>0</v>
      </c>
      <c r="K171" s="148"/>
    </row>
    <row r="172" spans="1:14">
      <c r="A172" s="140" t="s">
        <v>523</v>
      </c>
      <c r="B172" s="96">
        <f t="shared" si="7"/>
        <v>0</v>
      </c>
      <c r="C172" s="144" t="s">
        <v>524</v>
      </c>
      <c r="D172" s="142" t="str">
        <f t="shared" si="8"/>
        <v>14120002</v>
      </c>
      <c r="E172" s="147">
        <v>0</v>
      </c>
      <c r="F172" s="148">
        <v>0</v>
      </c>
      <c r="G172" s="148">
        <v>0</v>
      </c>
      <c r="H172" s="148">
        <v>0</v>
      </c>
      <c r="I172" s="148"/>
      <c r="J172" s="148">
        <v>0</v>
      </c>
      <c r="K172" s="148"/>
    </row>
    <row r="173" spans="1:14">
      <c r="A173" s="140" t="s">
        <v>525</v>
      </c>
      <c r="B173" s="96">
        <f t="shared" si="7"/>
        <v>0</v>
      </c>
      <c r="C173" s="144" t="s">
        <v>526</v>
      </c>
      <c r="D173" s="142" t="str">
        <f t="shared" si="8"/>
        <v>14120003</v>
      </c>
      <c r="E173" s="147">
        <v>0</v>
      </c>
      <c r="F173" s="148">
        <v>0</v>
      </c>
      <c r="G173" s="148">
        <v>0</v>
      </c>
      <c r="H173" s="148">
        <v>0</v>
      </c>
      <c r="I173" s="148"/>
      <c r="J173" s="148">
        <v>0</v>
      </c>
      <c r="K173" s="148"/>
    </row>
    <row r="174" spans="1:14">
      <c r="A174" s="139" t="s">
        <v>189</v>
      </c>
      <c r="B174" s="96">
        <f t="shared" si="7"/>
        <v>0</v>
      </c>
      <c r="C174" s="143" t="s">
        <v>264</v>
      </c>
      <c r="D174" s="142" t="str">
        <f t="shared" si="8"/>
        <v>15010001</v>
      </c>
      <c r="E174" s="147">
        <v>2500000</v>
      </c>
      <c r="F174" s="148">
        <v>1000000</v>
      </c>
      <c r="G174" s="148">
        <v>0</v>
      </c>
      <c r="H174" s="148">
        <v>0</v>
      </c>
      <c r="I174" s="148">
        <v>0</v>
      </c>
      <c r="J174" s="148">
        <v>0</v>
      </c>
      <c r="K174" s="148"/>
    </row>
    <row r="175" spans="1:14">
      <c r="A175" s="140" t="s">
        <v>527</v>
      </c>
      <c r="B175" s="96">
        <f t="shared" si="7"/>
        <v>0</v>
      </c>
      <c r="C175" s="144" t="s">
        <v>528</v>
      </c>
      <c r="D175" s="142" t="str">
        <f t="shared" si="8"/>
        <v>15010002</v>
      </c>
      <c r="E175" s="147">
        <v>0</v>
      </c>
      <c r="F175" s="148">
        <v>0</v>
      </c>
      <c r="G175" s="148">
        <v>0</v>
      </c>
      <c r="H175" s="148">
        <v>0</v>
      </c>
      <c r="I175" s="148"/>
      <c r="J175" s="148">
        <v>0</v>
      </c>
      <c r="K175" s="148"/>
    </row>
    <row r="176" spans="1:14">
      <c r="A176" s="140" t="s">
        <v>529</v>
      </c>
      <c r="B176" s="96">
        <f t="shared" si="7"/>
        <v>0</v>
      </c>
      <c r="C176" s="144" t="s">
        <v>530</v>
      </c>
      <c r="D176" s="142" t="str">
        <f t="shared" si="8"/>
        <v>15010003</v>
      </c>
      <c r="E176" s="147">
        <v>0</v>
      </c>
      <c r="F176" s="148">
        <v>0</v>
      </c>
      <c r="G176" s="148">
        <v>0</v>
      </c>
      <c r="H176" s="148">
        <v>0</v>
      </c>
      <c r="I176" s="148"/>
      <c r="J176" s="148">
        <v>0</v>
      </c>
      <c r="K176" s="148"/>
    </row>
    <row r="177" spans="1:11">
      <c r="A177" s="140" t="s">
        <v>531</v>
      </c>
      <c r="B177" s="96">
        <f t="shared" si="7"/>
        <v>0</v>
      </c>
      <c r="C177" s="144" t="s">
        <v>532</v>
      </c>
      <c r="D177" s="142" t="str">
        <f t="shared" si="8"/>
        <v>15010004</v>
      </c>
      <c r="E177" s="147">
        <v>0</v>
      </c>
      <c r="F177" s="148">
        <v>0</v>
      </c>
      <c r="G177" s="148">
        <v>0</v>
      </c>
      <c r="H177" s="148">
        <v>0</v>
      </c>
      <c r="I177" s="148"/>
      <c r="J177" s="148">
        <v>0</v>
      </c>
      <c r="K177" s="148"/>
    </row>
    <row r="178" spans="1:11">
      <c r="A178" s="139" t="s">
        <v>199</v>
      </c>
      <c r="B178" s="96">
        <f t="shared" si="7"/>
        <v>0</v>
      </c>
      <c r="C178" s="143" t="s">
        <v>316</v>
      </c>
      <c r="D178" s="142" t="str">
        <f t="shared" si="8"/>
        <v>15010006</v>
      </c>
      <c r="E178" s="147">
        <v>2000000</v>
      </c>
      <c r="F178" s="148">
        <v>800000</v>
      </c>
      <c r="G178" s="148">
        <v>0</v>
      </c>
      <c r="H178" s="148">
        <v>300000</v>
      </c>
      <c r="I178" s="148">
        <v>200000</v>
      </c>
      <c r="J178" s="148">
        <v>0</v>
      </c>
      <c r="K178" s="148"/>
    </row>
    <row r="179" spans="1:11">
      <c r="A179" s="139" t="s">
        <v>191</v>
      </c>
      <c r="B179" s="96">
        <f t="shared" si="7"/>
        <v>0</v>
      </c>
      <c r="C179" s="143" t="s">
        <v>275</v>
      </c>
      <c r="D179" s="142" t="str">
        <f t="shared" si="8"/>
        <v>15020001</v>
      </c>
      <c r="E179" s="147">
        <v>4000000</v>
      </c>
      <c r="F179" s="148">
        <v>1515000</v>
      </c>
      <c r="G179" s="148">
        <v>0</v>
      </c>
      <c r="H179" s="148">
        <v>0</v>
      </c>
      <c r="I179" s="148">
        <v>0</v>
      </c>
      <c r="J179" s="148">
        <v>0</v>
      </c>
      <c r="K179" s="148"/>
    </row>
    <row r="180" spans="1:11">
      <c r="A180" s="139" t="s">
        <v>202</v>
      </c>
      <c r="B180" s="96">
        <f t="shared" si="7"/>
        <v>0</v>
      </c>
      <c r="C180" s="143" t="s">
        <v>330</v>
      </c>
      <c r="D180" s="142" t="str">
        <f t="shared" si="8"/>
        <v>15020002</v>
      </c>
      <c r="E180" s="147">
        <v>1500000</v>
      </c>
      <c r="F180" s="148">
        <v>500000</v>
      </c>
      <c r="G180" s="148">
        <v>0</v>
      </c>
      <c r="H180" s="148">
        <v>300000</v>
      </c>
      <c r="I180" s="148">
        <v>10000</v>
      </c>
      <c r="J180" s="148">
        <v>0</v>
      </c>
      <c r="K180" s="148"/>
    </row>
    <row r="181" spans="1:11">
      <c r="A181" s="140" t="s">
        <v>537</v>
      </c>
      <c r="B181" s="96">
        <f t="shared" si="7"/>
        <v>0</v>
      </c>
      <c r="C181" s="144" t="s">
        <v>538</v>
      </c>
      <c r="D181" s="142" t="str">
        <f t="shared" si="8"/>
        <v>15020003</v>
      </c>
      <c r="E181" s="147">
        <v>0</v>
      </c>
      <c r="F181" s="148">
        <v>0</v>
      </c>
      <c r="G181" s="148">
        <v>0</v>
      </c>
      <c r="H181" s="148">
        <v>0</v>
      </c>
      <c r="I181" s="148"/>
      <c r="J181" s="148">
        <v>0</v>
      </c>
      <c r="K181" s="148"/>
    </row>
    <row r="182" spans="1:11">
      <c r="A182" s="139" t="s">
        <v>203</v>
      </c>
      <c r="B182" s="96">
        <f t="shared" si="7"/>
        <v>0</v>
      </c>
      <c r="C182" s="143" t="s">
        <v>416</v>
      </c>
      <c r="D182" s="142" t="str">
        <f t="shared" si="8"/>
        <v>15020004</v>
      </c>
      <c r="E182" s="147">
        <v>1500000</v>
      </c>
      <c r="F182" s="148">
        <v>100000</v>
      </c>
      <c r="G182" s="148">
        <v>0</v>
      </c>
      <c r="H182" s="148">
        <v>200000</v>
      </c>
      <c r="I182" s="148">
        <v>375000</v>
      </c>
      <c r="J182" s="148">
        <v>0</v>
      </c>
      <c r="K182" s="148"/>
    </row>
    <row r="183" spans="1:11">
      <c r="A183" s="139" t="s">
        <v>539</v>
      </c>
      <c r="B183" s="96">
        <f t="shared" si="7"/>
        <v>0</v>
      </c>
      <c r="C183" s="143" t="s">
        <v>335</v>
      </c>
      <c r="D183" s="142" t="str">
        <f t="shared" si="8"/>
        <v>15020005</v>
      </c>
      <c r="E183" s="147">
        <v>1500000</v>
      </c>
      <c r="F183" s="148">
        <v>525000</v>
      </c>
      <c r="G183" s="148">
        <v>0</v>
      </c>
      <c r="H183" s="148">
        <v>300000</v>
      </c>
      <c r="I183" s="148">
        <v>400000</v>
      </c>
      <c r="J183" s="148">
        <v>300000</v>
      </c>
      <c r="K183" s="148"/>
    </row>
    <row r="184" spans="1:11">
      <c r="A184" s="139" t="s">
        <v>204</v>
      </c>
      <c r="B184" s="96">
        <f t="shared" si="7"/>
        <v>0</v>
      </c>
      <c r="C184" s="143" t="s">
        <v>340</v>
      </c>
      <c r="D184" s="142" t="str">
        <f t="shared" si="8"/>
        <v>15020008</v>
      </c>
      <c r="E184" s="147">
        <v>1500000</v>
      </c>
      <c r="F184" s="148">
        <v>100000</v>
      </c>
      <c r="G184" s="148">
        <v>0</v>
      </c>
      <c r="H184" s="148">
        <v>200000</v>
      </c>
      <c r="I184" s="148">
        <v>375000</v>
      </c>
      <c r="J184" s="148">
        <v>175000</v>
      </c>
      <c r="K184" s="148"/>
    </row>
    <row r="185" spans="1:11">
      <c r="A185" s="139" t="s">
        <v>205</v>
      </c>
      <c r="B185" s="96">
        <f t="shared" si="7"/>
        <v>0</v>
      </c>
      <c r="C185" s="143" t="s">
        <v>344</v>
      </c>
      <c r="D185" s="142" t="str">
        <f t="shared" si="8"/>
        <v>15030001</v>
      </c>
      <c r="E185" s="147">
        <v>1500000</v>
      </c>
      <c r="F185" s="148">
        <v>100000</v>
      </c>
      <c r="G185" s="148">
        <v>0</v>
      </c>
      <c r="H185" s="148">
        <v>200000</v>
      </c>
      <c r="I185" s="148">
        <v>475000</v>
      </c>
      <c r="J185" s="148">
        <v>75000</v>
      </c>
      <c r="K185" s="148"/>
    </row>
    <row r="186" spans="1:11">
      <c r="A186" s="139" t="s">
        <v>192</v>
      </c>
      <c r="B186" s="96">
        <f t="shared" si="7"/>
        <v>0</v>
      </c>
      <c r="C186" s="143" t="s">
        <v>280</v>
      </c>
      <c r="D186" s="142" t="str">
        <f t="shared" si="8"/>
        <v>15040005</v>
      </c>
      <c r="E186" s="147">
        <v>4000000</v>
      </c>
      <c r="F186" s="148">
        <v>1100000</v>
      </c>
      <c r="G186" s="148">
        <v>0</v>
      </c>
      <c r="H186" s="148">
        <v>0</v>
      </c>
      <c r="I186" s="148">
        <v>0</v>
      </c>
      <c r="J186" s="148">
        <v>0</v>
      </c>
      <c r="K186" s="148"/>
    </row>
    <row r="187" spans="1:11">
      <c r="A187" s="139" t="s">
        <v>193</v>
      </c>
      <c r="B187" s="96">
        <f t="shared" si="7"/>
        <v>0</v>
      </c>
      <c r="C187" s="143" t="s">
        <v>286</v>
      </c>
      <c r="D187" s="142" t="str">
        <f t="shared" si="8"/>
        <v>15040003</v>
      </c>
      <c r="E187" s="147">
        <v>2100000</v>
      </c>
      <c r="F187" s="148">
        <v>500000</v>
      </c>
      <c r="G187" s="148">
        <v>0</v>
      </c>
      <c r="H187" s="148">
        <v>500000</v>
      </c>
      <c r="I187" s="148">
        <v>187000</v>
      </c>
      <c r="J187" s="148">
        <v>0</v>
      </c>
      <c r="K187" s="148"/>
    </row>
    <row r="188" spans="1:11">
      <c r="A188" s="139" t="s">
        <v>190</v>
      </c>
      <c r="B188" s="96">
        <f t="shared" si="7"/>
        <v>0</v>
      </c>
      <c r="C188" s="143" t="s">
        <v>269</v>
      </c>
      <c r="D188" s="142" t="str">
        <f t="shared" si="8"/>
        <v>15030022</v>
      </c>
      <c r="E188" s="147">
        <v>2250000</v>
      </c>
      <c r="F188" s="148">
        <v>500000</v>
      </c>
      <c r="G188" s="148">
        <v>0</v>
      </c>
      <c r="H188" s="148">
        <v>325000</v>
      </c>
      <c r="I188" s="148">
        <v>0</v>
      </c>
      <c r="J188" s="148">
        <v>0</v>
      </c>
      <c r="K188" s="148"/>
    </row>
    <row r="189" spans="1:11">
      <c r="A189" s="140" t="s">
        <v>445</v>
      </c>
      <c r="B189" s="96">
        <f t="shared" si="7"/>
        <v>0</v>
      </c>
      <c r="C189" s="144" t="s">
        <v>542</v>
      </c>
      <c r="D189" s="142" t="str">
        <f t="shared" si="8"/>
        <v>15030018</v>
      </c>
      <c r="E189" s="147">
        <v>0</v>
      </c>
      <c r="F189" s="148">
        <v>0</v>
      </c>
      <c r="G189" s="148">
        <v>0</v>
      </c>
      <c r="H189" s="148">
        <v>0</v>
      </c>
      <c r="I189" s="148"/>
      <c r="J189" s="148">
        <v>0</v>
      </c>
      <c r="K189" s="148"/>
    </row>
    <row r="190" spans="1:11">
      <c r="A190" s="139" t="s">
        <v>206</v>
      </c>
      <c r="B190" s="96">
        <f t="shared" si="7"/>
        <v>0</v>
      </c>
      <c r="C190" s="143" t="s">
        <v>348</v>
      </c>
      <c r="D190" s="142" t="str">
        <f t="shared" si="8"/>
        <v>15030002</v>
      </c>
      <c r="E190" s="147">
        <v>2000000</v>
      </c>
      <c r="F190" s="148">
        <v>500000</v>
      </c>
      <c r="G190" s="148">
        <v>0</v>
      </c>
      <c r="H190" s="148">
        <v>300000</v>
      </c>
      <c r="I190" s="148">
        <v>275000</v>
      </c>
      <c r="J190" s="148">
        <v>0</v>
      </c>
      <c r="K190" s="148"/>
    </row>
    <row r="191" spans="1:11">
      <c r="A191" s="139" t="s">
        <v>207</v>
      </c>
      <c r="B191" s="96">
        <f t="shared" si="7"/>
        <v>0</v>
      </c>
      <c r="C191" s="143" t="s">
        <v>352</v>
      </c>
      <c r="D191" s="142" t="str">
        <f t="shared" si="8"/>
        <v>15030005</v>
      </c>
      <c r="E191" s="147">
        <v>1500000</v>
      </c>
      <c r="F191" s="148">
        <v>100000</v>
      </c>
      <c r="G191" s="148">
        <v>0</v>
      </c>
      <c r="H191" s="148">
        <v>200000</v>
      </c>
      <c r="I191" s="148">
        <v>275000</v>
      </c>
      <c r="J191" s="148">
        <v>250000</v>
      </c>
      <c r="K191" s="148"/>
    </row>
    <row r="192" spans="1:11">
      <c r="A192" s="139" t="s">
        <v>208</v>
      </c>
      <c r="B192" s="96">
        <f t="shared" si="7"/>
        <v>0</v>
      </c>
      <c r="C192" s="143" t="s">
        <v>356</v>
      </c>
      <c r="D192" s="142" t="str">
        <f t="shared" si="8"/>
        <v>15030006</v>
      </c>
      <c r="E192" s="147">
        <v>1500000</v>
      </c>
      <c r="F192" s="148">
        <v>100000</v>
      </c>
      <c r="G192" s="148">
        <v>0</v>
      </c>
      <c r="H192" s="148">
        <v>200000</v>
      </c>
      <c r="I192" s="148">
        <v>275000</v>
      </c>
      <c r="J192" s="148">
        <v>250000</v>
      </c>
      <c r="K192" s="148"/>
    </row>
    <row r="193" spans="1:11">
      <c r="A193" s="139" t="s">
        <v>209</v>
      </c>
      <c r="B193" s="96">
        <f t="shared" si="7"/>
        <v>0</v>
      </c>
      <c r="C193" s="143" t="s">
        <v>360</v>
      </c>
      <c r="D193" s="142" t="str">
        <f t="shared" si="8"/>
        <v>15030008</v>
      </c>
      <c r="E193" s="147">
        <v>1500000</v>
      </c>
      <c r="F193" s="148">
        <v>100000</v>
      </c>
      <c r="G193" s="148">
        <v>0</v>
      </c>
      <c r="H193" s="148">
        <v>200000</v>
      </c>
      <c r="I193" s="148">
        <v>275000</v>
      </c>
      <c r="J193" s="148">
        <v>250000</v>
      </c>
      <c r="K193" s="148"/>
    </row>
    <row r="194" spans="1:11">
      <c r="A194" s="140" t="s">
        <v>446</v>
      </c>
      <c r="B194" s="96">
        <f t="shared" ref="B194:B220" si="9">IF(VLOOKUP(A194,datakaryawan,2,0)&lt;&gt;C194,1,0)</f>
        <v>0</v>
      </c>
      <c r="C194" s="144" t="s">
        <v>439</v>
      </c>
      <c r="D194" s="142" t="str">
        <f t="shared" si="8"/>
        <v>15030009</v>
      </c>
      <c r="E194" s="147">
        <v>0</v>
      </c>
      <c r="F194" s="148">
        <v>0</v>
      </c>
      <c r="G194" s="148">
        <v>0</v>
      </c>
      <c r="H194" s="148">
        <v>0</v>
      </c>
      <c r="I194" s="148"/>
      <c r="J194" s="148">
        <v>0</v>
      </c>
      <c r="K194" s="148"/>
    </row>
    <row r="195" spans="1:11">
      <c r="A195" s="139" t="s">
        <v>210</v>
      </c>
      <c r="B195" s="96">
        <f t="shared" si="9"/>
        <v>0</v>
      </c>
      <c r="C195" s="143" t="s">
        <v>364</v>
      </c>
      <c r="D195" s="142" t="str">
        <f t="shared" ref="D195:D220" si="10">A195</f>
        <v>15030010</v>
      </c>
      <c r="E195" s="147">
        <v>1500000</v>
      </c>
      <c r="F195" s="148">
        <v>400000</v>
      </c>
      <c r="G195" s="148">
        <v>0</v>
      </c>
      <c r="H195" s="148">
        <v>50000</v>
      </c>
      <c r="I195" s="148">
        <v>0</v>
      </c>
      <c r="J195" s="148">
        <v>0</v>
      </c>
      <c r="K195" s="148"/>
    </row>
    <row r="196" spans="1:11">
      <c r="A196" s="139" t="s">
        <v>211</v>
      </c>
      <c r="B196" s="96">
        <f t="shared" si="9"/>
        <v>0</v>
      </c>
      <c r="C196" s="143" t="s">
        <v>427</v>
      </c>
      <c r="D196" s="142" t="str">
        <f t="shared" si="10"/>
        <v>15030011</v>
      </c>
      <c r="E196" s="147">
        <v>1500000</v>
      </c>
      <c r="F196" s="148">
        <v>400000</v>
      </c>
      <c r="G196" s="148">
        <v>0</v>
      </c>
      <c r="H196" s="148">
        <v>200000</v>
      </c>
      <c r="I196" s="148">
        <v>225000</v>
      </c>
      <c r="J196" s="148">
        <v>0</v>
      </c>
      <c r="K196" s="148"/>
    </row>
    <row r="197" spans="1:11">
      <c r="A197" s="140" t="s">
        <v>447</v>
      </c>
      <c r="B197" s="96">
        <f t="shared" si="9"/>
        <v>0</v>
      </c>
      <c r="C197" s="144" t="s">
        <v>440</v>
      </c>
      <c r="D197" s="142" t="str">
        <f t="shared" si="10"/>
        <v>15030012</v>
      </c>
      <c r="E197" s="147">
        <v>0</v>
      </c>
      <c r="F197" s="148">
        <v>0</v>
      </c>
      <c r="G197" s="148">
        <v>0</v>
      </c>
      <c r="H197" s="148">
        <v>0</v>
      </c>
      <c r="I197" s="148">
        <v>0</v>
      </c>
      <c r="J197" s="148">
        <v>0</v>
      </c>
      <c r="K197" s="148"/>
    </row>
    <row r="198" spans="1:11">
      <c r="A198" s="140" t="s">
        <v>448</v>
      </c>
      <c r="B198" s="96">
        <f t="shared" si="9"/>
        <v>0</v>
      </c>
      <c r="C198" s="144" t="s">
        <v>543</v>
      </c>
      <c r="D198" s="142" t="str">
        <f t="shared" si="10"/>
        <v>15030013</v>
      </c>
      <c r="E198" s="147">
        <v>0</v>
      </c>
      <c r="F198" s="148">
        <v>0</v>
      </c>
      <c r="G198" s="148">
        <v>0</v>
      </c>
      <c r="H198" s="148">
        <v>0</v>
      </c>
      <c r="I198" s="148">
        <v>0</v>
      </c>
      <c r="J198" s="148">
        <v>0</v>
      </c>
      <c r="K198" s="148"/>
    </row>
    <row r="199" spans="1:11">
      <c r="A199" s="140" t="s">
        <v>449</v>
      </c>
      <c r="B199" s="96">
        <f t="shared" si="9"/>
        <v>0</v>
      </c>
      <c r="C199" s="144" t="s">
        <v>442</v>
      </c>
      <c r="D199" s="142" t="str">
        <f t="shared" si="10"/>
        <v>15030014</v>
      </c>
      <c r="E199" s="147">
        <v>0</v>
      </c>
      <c r="F199" s="148">
        <v>0</v>
      </c>
      <c r="G199" s="148">
        <v>0</v>
      </c>
      <c r="H199" s="148">
        <v>0</v>
      </c>
      <c r="I199" s="148">
        <v>0</v>
      </c>
      <c r="J199" s="148">
        <v>0</v>
      </c>
      <c r="K199" s="148"/>
    </row>
    <row r="200" spans="1:11">
      <c r="A200" s="139" t="s">
        <v>212</v>
      </c>
      <c r="B200" s="96">
        <f t="shared" si="9"/>
        <v>0</v>
      </c>
      <c r="C200" s="143" t="s">
        <v>373</v>
      </c>
      <c r="D200" s="142" t="str">
        <f t="shared" si="10"/>
        <v>15030015</v>
      </c>
      <c r="E200" s="147">
        <v>1500000</v>
      </c>
      <c r="F200" s="148">
        <v>400000</v>
      </c>
      <c r="G200" s="148">
        <v>0</v>
      </c>
      <c r="H200" s="148">
        <v>200000</v>
      </c>
      <c r="I200" s="148">
        <v>210000</v>
      </c>
      <c r="J200" s="148">
        <v>0</v>
      </c>
      <c r="K200" s="148"/>
    </row>
    <row r="201" spans="1:11">
      <c r="A201" s="139" t="s">
        <v>213</v>
      </c>
      <c r="B201" s="96">
        <f t="shared" si="9"/>
        <v>0</v>
      </c>
      <c r="C201" s="143" t="s">
        <v>376</v>
      </c>
      <c r="D201" s="142" t="str">
        <f t="shared" si="10"/>
        <v>15030016</v>
      </c>
      <c r="E201" s="147">
        <v>1500000</v>
      </c>
      <c r="F201" s="148">
        <v>400000</v>
      </c>
      <c r="G201" s="148">
        <v>0</v>
      </c>
      <c r="H201" s="148">
        <v>200000</v>
      </c>
      <c r="I201" s="148">
        <v>210000</v>
      </c>
      <c r="J201" s="148">
        <v>0</v>
      </c>
      <c r="K201" s="148"/>
    </row>
    <row r="202" spans="1:11">
      <c r="A202" s="139" t="s">
        <v>216</v>
      </c>
      <c r="B202" s="96">
        <f t="shared" si="9"/>
        <v>0</v>
      </c>
      <c r="C202" s="143" t="s">
        <v>391</v>
      </c>
      <c r="D202" s="142" t="str">
        <f t="shared" si="10"/>
        <v>15030023</v>
      </c>
      <c r="E202" s="147">
        <v>1500000</v>
      </c>
      <c r="F202" s="148">
        <v>500000</v>
      </c>
      <c r="G202" s="148">
        <v>0</v>
      </c>
      <c r="H202" s="148">
        <v>200000</v>
      </c>
      <c r="I202" s="148">
        <v>175000</v>
      </c>
      <c r="J202" s="148">
        <v>0</v>
      </c>
      <c r="K202" s="148"/>
    </row>
    <row r="203" spans="1:11">
      <c r="A203" s="139" t="s">
        <v>214</v>
      </c>
      <c r="B203" s="96">
        <f t="shared" si="9"/>
        <v>0</v>
      </c>
      <c r="C203" s="143" t="s">
        <v>381</v>
      </c>
      <c r="D203" s="142" t="str">
        <f t="shared" si="10"/>
        <v>15030019</v>
      </c>
      <c r="E203" s="147">
        <v>1500000</v>
      </c>
      <c r="F203" s="148">
        <v>200000</v>
      </c>
      <c r="G203" s="148">
        <v>0</v>
      </c>
      <c r="H203" s="148">
        <v>200000</v>
      </c>
      <c r="I203" s="148">
        <v>380000</v>
      </c>
      <c r="J203" s="148">
        <v>50000</v>
      </c>
      <c r="K203" s="148"/>
    </row>
    <row r="204" spans="1:11">
      <c r="A204" s="139" t="s">
        <v>215</v>
      </c>
      <c r="B204" s="96">
        <f t="shared" si="9"/>
        <v>0</v>
      </c>
      <c r="C204" s="143" t="s">
        <v>386</v>
      </c>
      <c r="D204" s="142" t="str">
        <f t="shared" si="10"/>
        <v>15030021</v>
      </c>
      <c r="E204" s="147">
        <v>1500000</v>
      </c>
      <c r="F204" s="148">
        <v>500000</v>
      </c>
      <c r="G204" s="148">
        <v>0</v>
      </c>
      <c r="H204" s="148">
        <v>290000</v>
      </c>
      <c r="I204" s="148">
        <v>0</v>
      </c>
      <c r="J204" s="148">
        <v>50000</v>
      </c>
      <c r="K204" s="148"/>
    </row>
    <row r="205" spans="1:11">
      <c r="A205" s="139" t="s">
        <v>217</v>
      </c>
      <c r="B205" s="96">
        <f t="shared" si="9"/>
        <v>0</v>
      </c>
      <c r="C205" s="143" t="s">
        <v>395</v>
      </c>
      <c r="D205" s="142" t="str">
        <f t="shared" si="10"/>
        <v>15040001</v>
      </c>
      <c r="E205" s="147">
        <v>1500000</v>
      </c>
      <c r="F205" s="148">
        <v>900000</v>
      </c>
      <c r="G205" s="148">
        <v>0</v>
      </c>
      <c r="H205" s="148">
        <v>300000</v>
      </c>
      <c r="I205" s="148">
        <v>0</v>
      </c>
      <c r="J205" s="148">
        <v>0</v>
      </c>
      <c r="K205" s="148"/>
    </row>
    <row r="206" spans="1:11">
      <c r="A206" s="139" t="s">
        <v>194</v>
      </c>
      <c r="B206" s="96">
        <f t="shared" si="9"/>
        <v>0</v>
      </c>
      <c r="C206" s="143" t="s">
        <v>548</v>
      </c>
      <c r="D206" s="142" t="str">
        <f t="shared" si="10"/>
        <v>15040004</v>
      </c>
      <c r="E206" s="147">
        <v>1500000</v>
      </c>
      <c r="F206" s="148">
        <v>500000</v>
      </c>
      <c r="G206" s="148">
        <v>0</v>
      </c>
      <c r="H206" s="148">
        <v>300000</v>
      </c>
      <c r="I206" s="148">
        <v>1070000</v>
      </c>
      <c r="J206" s="148">
        <v>220000</v>
      </c>
      <c r="K206" s="148"/>
    </row>
    <row r="207" spans="1:11">
      <c r="A207" s="140" t="s">
        <v>450</v>
      </c>
      <c r="B207" s="96">
        <f t="shared" si="9"/>
        <v>0</v>
      </c>
      <c r="C207" s="144" t="s">
        <v>443</v>
      </c>
      <c r="D207" s="142" t="str">
        <f t="shared" si="10"/>
        <v>15040002</v>
      </c>
      <c r="E207" s="147">
        <v>0</v>
      </c>
      <c r="F207" s="148">
        <v>0</v>
      </c>
      <c r="G207" s="148">
        <v>0</v>
      </c>
      <c r="H207" s="148">
        <v>0</v>
      </c>
      <c r="I207" s="148"/>
      <c r="J207" s="148">
        <v>0</v>
      </c>
      <c r="K207" s="148"/>
    </row>
    <row r="208" spans="1:11">
      <c r="A208" s="140" t="s">
        <v>544</v>
      </c>
      <c r="B208" s="96">
        <f t="shared" si="9"/>
        <v>0</v>
      </c>
      <c r="C208" s="144" t="s">
        <v>545</v>
      </c>
      <c r="D208" s="142" t="str">
        <f t="shared" si="10"/>
        <v>15040007</v>
      </c>
      <c r="E208" s="147">
        <v>0</v>
      </c>
      <c r="F208" s="148">
        <v>0</v>
      </c>
      <c r="G208" s="148">
        <v>0</v>
      </c>
      <c r="H208" s="148">
        <v>0</v>
      </c>
      <c r="I208" s="148"/>
      <c r="J208" s="148">
        <v>0</v>
      </c>
      <c r="K208" s="148"/>
    </row>
    <row r="209" spans="1:13">
      <c r="A209" s="140" t="s">
        <v>451</v>
      </c>
      <c r="B209" s="96">
        <f t="shared" si="9"/>
        <v>0</v>
      </c>
      <c r="C209" s="144" t="s">
        <v>444</v>
      </c>
      <c r="D209" s="142" t="str">
        <f t="shared" si="10"/>
        <v>15040010</v>
      </c>
      <c r="E209" s="147">
        <v>0</v>
      </c>
      <c r="F209" s="148">
        <v>0</v>
      </c>
      <c r="G209" s="148"/>
      <c r="H209" s="148">
        <v>0</v>
      </c>
      <c r="I209" s="148"/>
      <c r="J209" s="148">
        <v>0</v>
      </c>
      <c r="K209" s="148"/>
    </row>
    <row r="210" spans="1:13">
      <c r="A210" s="141" t="s">
        <v>200</v>
      </c>
      <c r="B210" s="96">
        <f t="shared" si="9"/>
        <v>0</v>
      </c>
      <c r="C210" s="145" t="s">
        <v>321</v>
      </c>
      <c r="D210" s="142" t="str">
        <f t="shared" si="10"/>
        <v>15050002</v>
      </c>
      <c r="E210" s="147">
        <v>1500000</v>
      </c>
      <c r="F210" s="148">
        <v>400000</v>
      </c>
      <c r="G210" s="148"/>
      <c r="H210" s="148">
        <v>300000</v>
      </c>
      <c r="I210" s="148">
        <v>0</v>
      </c>
      <c r="J210" s="148">
        <v>0</v>
      </c>
      <c r="K210" s="148"/>
    </row>
    <row r="211" spans="1:13">
      <c r="A211" s="139" t="s">
        <v>219</v>
      </c>
      <c r="B211" s="96">
        <f t="shared" si="9"/>
        <v>0</v>
      </c>
      <c r="C211" s="143" t="s">
        <v>403</v>
      </c>
      <c r="D211" s="142" t="str">
        <f t="shared" si="10"/>
        <v>15050003</v>
      </c>
      <c r="E211" s="147">
        <v>1500000</v>
      </c>
      <c r="F211" s="148">
        <v>300000</v>
      </c>
      <c r="G211" s="148"/>
      <c r="H211" s="148">
        <v>200000</v>
      </c>
      <c r="I211" s="148"/>
      <c r="J211" s="148"/>
      <c r="K211" s="148"/>
    </row>
    <row r="212" spans="1:13">
      <c r="A212" s="139" t="s">
        <v>201</v>
      </c>
      <c r="B212" s="96">
        <f t="shared" si="9"/>
        <v>0</v>
      </c>
      <c r="C212" s="143" t="s">
        <v>325</v>
      </c>
      <c r="D212" s="142" t="str">
        <f t="shared" si="10"/>
        <v>15050001</v>
      </c>
      <c r="E212" s="147">
        <v>2000000</v>
      </c>
      <c r="F212" s="148">
        <v>500000</v>
      </c>
      <c r="G212" s="148"/>
      <c r="H212" s="148">
        <v>500000</v>
      </c>
      <c r="I212" s="148">
        <v>100000</v>
      </c>
      <c r="J212" s="148">
        <v>0</v>
      </c>
      <c r="K212" s="148"/>
    </row>
    <row r="213" spans="1:13">
      <c r="A213" s="139" t="s">
        <v>218</v>
      </c>
      <c r="B213" s="96">
        <f t="shared" si="9"/>
        <v>0</v>
      </c>
      <c r="C213" s="143" t="s">
        <v>400</v>
      </c>
      <c r="D213" s="142" t="str">
        <f t="shared" si="10"/>
        <v>15040008</v>
      </c>
      <c r="E213" s="147">
        <v>1500000</v>
      </c>
      <c r="F213" s="148">
        <v>400000</v>
      </c>
      <c r="G213" s="148"/>
      <c r="H213" s="148">
        <v>300000</v>
      </c>
      <c r="I213" s="148">
        <v>90000</v>
      </c>
      <c r="J213" s="148">
        <v>0</v>
      </c>
      <c r="K213" s="148"/>
    </row>
    <row r="214" spans="1:13">
      <c r="A214" s="139" t="s">
        <v>220</v>
      </c>
      <c r="B214" s="96">
        <f t="shared" si="9"/>
        <v>0</v>
      </c>
      <c r="C214" s="143" t="s">
        <v>407</v>
      </c>
      <c r="D214" s="142" t="str">
        <f t="shared" si="10"/>
        <v>15050005</v>
      </c>
      <c r="E214" s="147">
        <v>1500000</v>
      </c>
      <c r="F214" s="148">
        <v>400000</v>
      </c>
      <c r="G214" s="148"/>
      <c r="H214" s="148">
        <v>300000</v>
      </c>
      <c r="I214" s="148">
        <v>90000</v>
      </c>
      <c r="J214" s="148">
        <v>0</v>
      </c>
      <c r="K214" s="148"/>
      <c r="M214" s="146" t="s">
        <v>558</v>
      </c>
    </row>
    <row r="215" spans="1:13">
      <c r="A215" s="139" t="s">
        <v>221</v>
      </c>
      <c r="B215" s="96">
        <f t="shared" si="9"/>
        <v>0</v>
      </c>
      <c r="C215" s="143" t="s">
        <v>411</v>
      </c>
      <c r="D215" s="142" t="str">
        <f t="shared" si="10"/>
        <v>15050007</v>
      </c>
      <c r="E215" s="147">
        <v>1500000</v>
      </c>
      <c r="F215" s="148">
        <v>400000</v>
      </c>
      <c r="G215" s="148"/>
      <c r="H215" s="148">
        <v>300000</v>
      </c>
      <c r="I215" s="148">
        <v>90000</v>
      </c>
      <c r="J215" s="148">
        <v>0</v>
      </c>
      <c r="K215" s="148"/>
    </row>
    <row r="216" spans="1:13">
      <c r="A216" s="139" t="s">
        <v>223</v>
      </c>
      <c r="B216" s="96">
        <f t="shared" si="9"/>
        <v>0</v>
      </c>
      <c r="C216" s="143" t="s">
        <v>420</v>
      </c>
      <c r="D216" s="142" t="str">
        <f t="shared" si="10"/>
        <v>15050008</v>
      </c>
      <c r="E216" s="147">
        <v>1500000</v>
      </c>
      <c r="F216" s="148">
        <v>280000</v>
      </c>
      <c r="G216" s="148"/>
      <c r="H216" s="148">
        <v>135000</v>
      </c>
      <c r="I216" s="148">
        <v>0</v>
      </c>
      <c r="J216" s="148">
        <v>0</v>
      </c>
      <c r="K216" s="148"/>
    </row>
    <row r="217" spans="1:13">
      <c r="A217" s="139" t="s">
        <v>547</v>
      </c>
      <c r="B217" s="96">
        <f t="shared" si="9"/>
        <v>0</v>
      </c>
      <c r="C217" s="143" t="s">
        <v>135</v>
      </c>
      <c r="D217" s="142" t="str">
        <f t="shared" si="10"/>
        <v>15050009</v>
      </c>
      <c r="E217" s="147">
        <v>1500000</v>
      </c>
      <c r="F217" s="148">
        <v>280000</v>
      </c>
      <c r="G217" s="148"/>
      <c r="H217" s="148">
        <v>135000</v>
      </c>
      <c r="I217" s="148">
        <v>0</v>
      </c>
      <c r="J217" s="148">
        <v>0</v>
      </c>
      <c r="K217" s="148"/>
    </row>
    <row r="218" spans="1:13">
      <c r="A218" s="139" t="s">
        <v>429</v>
      </c>
      <c r="B218" s="96">
        <f t="shared" si="9"/>
        <v>0</v>
      </c>
      <c r="C218" s="143" t="s">
        <v>430</v>
      </c>
      <c r="D218" s="142" t="str">
        <f t="shared" si="10"/>
        <v>15050010</v>
      </c>
      <c r="E218" s="147">
        <v>1500000</v>
      </c>
      <c r="F218" s="148">
        <v>280000</v>
      </c>
      <c r="G218" s="148"/>
      <c r="H218" s="148">
        <v>135000</v>
      </c>
      <c r="I218" s="148">
        <v>0</v>
      </c>
      <c r="J218" s="148">
        <v>0</v>
      </c>
      <c r="K218" s="148"/>
    </row>
    <row r="219" spans="1:13">
      <c r="A219" s="139" t="s">
        <v>195</v>
      </c>
      <c r="B219" s="96">
        <f t="shared" si="9"/>
        <v>0</v>
      </c>
      <c r="C219" s="143" t="s">
        <v>298</v>
      </c>
      <c r="D219" s="142" t="str">
        <f t="shared" si="10"/>
        <v>15050006</v>
      </c>
      <c r="E219" s="147">
        <v>1500000</v>
      </c>
      <c r="F219" s="148">
        <v>500000</v>
      </c>
      <c r="G219" s="148">
        <v>0</v>
      </c>
      <c r="H219" s="148">
        <v>515000</v>
      </c>
      <c r="I219" s="148">
        <v>50000</v>
      </c>
      <c r="J219" s="148">
        <v>0</v>
      </c>
      <c r="K219" s="148"/>
    </row>
    <row r="220" spans="1:13">
      <c r="A220" s="139" t="s">
        <v>196</v>
      </c>
      <c r="B220" s="96">
        <f t="shared" si="9"/>
        <v>0</v>
      </c>
      <c r="C220" s="143" t="s">
        <v>303</v>
      </c>
      <c r="D220" s="142" t="str">
        <f t="shared" si="10"/>
        <v>15060001</v>
      </c>
      <c r="E220" s="147">
        <v>1500000</v>
      </c>
      <c r="F220" s="148">
        <v>750000</v>
      </c>
      <c r="G220" s="148">
        <v>0</v>
      </c>
      <c r="H220" s="148">
        <v>515000</v>
      </c>
      <c r="I220" s="148">
        <v>0</v>
      </c>
      <c r="J220" s="148">
        <v>0</v>
      </c>
      <c r="K220" s="1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4"/>
  <sheetViews>
    <sheetView tabSelected="1" topLeftCell="A2" workbookViewId="0">
      <selection activeCell="B25" sqref="B25"/>
    </sheetView>
  </sheetViews>
  <sheetFormatPr defaultRowHeight="15"/>
  <cols>
    <col min="1" max="1" width="16.7109375" style="3" bestFit="1" customWidth="1"/>
    <col min="2" max="2" width="11" style="16" bestFit="1" customWidth="1"/>
    <col min="3" max="3" width="12" bestFit="1" customWidth="1"/>
    <col min="4" max="4" width="11.28515625" style="18" bestFit="1" customWidth="1"/>
    <col min="5" max="5" width="11.140625" bestFit="1" customWidth="1"/>
  </cols>
  <sheetData>
    <row r="1" spans="1:5">
      <c r="A1" s="8" t="s">
        <v>117</v>
      </c>
      <c r="B1" s="14" t="s">
        <v>0</v>
      </c>
      <c r="C1" s="5" t="s">
        <v>111</v>
      </c>
      <c r="D1" s="17" t="s">
        <v>112</v>
      </c>
      <c r="E1" s="10" t="s">
        <v>96</v>
      </c>
    </row>
    <row r="2" spans="1:5">
      <c r="A2" s="2">
        <v>42119</v>
      </c>
      <c r="B2" s="149" t="s">
        <v>527</v>
      </c>
      <c r="C2" s="1" t="s">
        <v>556</v>
      </c>
      <c r="D2" s="97">
        <v>97667</v>
      </c>
      <c r="E2" s="1"/>
    </row>
    <row r="3" spans="1:5">
      <c r="A3" s="2">
        <v>42119</v>
      </c>
      <c r="B3" s="149" t="s">
        <v>202</v>
      </c>
      <c r="C3" s="1" t="s">
        <v>556</v>
      </c>
      <c r="D3" s="97">
        <v>-955000</v>
      </c>
      <c r="E3" s="1"/>
    </row>
    <row r="4" spans="1:5">
      <c r="A4" s="2">
        <v>42119</v>
      </c>
      <c r="B4" s="149" t="s">
        <v>203</v>
      </c>
      <c r="C4" s="1" t="s">
        <v>556</v>
      </c>
      <c r="D4" s="97">
        <v>-530500</v>
      </c>
      <c r="E4" s="1"/>
    </row>
    <row r="5" spans="1:5">
      <c r="A5" s="2">
        <v>42119</v>
      </c>
      <c r="B5" s="149" t="s">
        <v>539</v>
      </c>
      <c r="C5" s="1" t="s">
        <v>556</v>
      </c>
      <c r="D5" s="97">
        <v>-666500</v>
      </c>
      <c r="E5" s="1"/>
    </row>
    <row r="6" spans="1:5">
      <c r="A6" s="2">
        <v>42119</v>
      </c>
      <c r="B6" s="149" t="s">
        <v>206</v>
      </c>
      <c r="C6" s="1" t="s">
        <v>556</v>
      </c>
      <c r="D6" s="97">
        <v>-1000000</v>
      </c>
      <c r="E6" s="1"/>
    </row>
    <row r="7" spans="1:5">
      <c r="A7" s="2">
        <v>42119</v>
      </c>
      <c r="B7" s="149" t="s">
        <v>207</v>
      </c>
      <c r="C7" s="1" t="s">
        <v>556</v>
      </c>
      <c r="D7" s="97">
        <v>-1061667</v>
      </c>
      <c r="E7" s="1"/>
    </row>
    <row r="8" spans="1:5">
      <c r="A8" s="2">
        <v>42119</v>
      </c>
      <c r="B8" s="149" t="s">
        <v>208</v>
      </c>
      <c r="C8" s="1" t="s">
        <v>556</v>
      </c>
      <c r="D8" s="97">
        <v>-1061667</v>
      </c>
      <c r="E8" s="1"/>
    </row>
    <row r="9" spans="1:5">
      <c r="A9" s="2">
        <v>42119</v>
      </c>
      <c r="B9" s="149" t="s">
        <v>209</v>
      </c>
      <c r="C9" s="1" t="s">
        <v>556</v>
      </c>
      <c r="D9" s="97">
        <v>-1137500</v>
      </c>
      <c r="E9" s="1"/>
    </row>
    <row r="10" spans="1:5">
      <c r="A10" s="2">
        <v>42119</v>
      </c>
      <c r="B10" s="149" t="s">
        <v>446</v>
      </c>
      <c r="C10" s="1" t="s">
        <v>556</v>
      </c>
      <c r="D10" s="97">
        <v>-1337500</v>
      </c>
      <c r="E10" s="1"/>
    </row>
    <row r="11" spans="1:5">
      <c r="A11" s="2">
        <v>42119</v>
      </c>
      <c r="B11" s="149" t="s">
        <v>210</v>
      </c>
      <c r="C11" s="1" t="s">
        <v>556</v>
      </c>
      <c r="D11" s="97">
        <v>-1086666.66666667</v>
      </c>
      <c r="E11" s="1"/>
    </row>
    <row r="12" spans="1:5">
      <c r="A12" s="2">
        <v>42119</v>
      </c>
      <c r="B12" s="149" t="s">
        <v>211</v>
      </c>
      <c r="C12" s="1" t="s">
        <v>556</v>
      </c>
      <c r="D12" s="97">
        <v>-1150000</v>
      </c>
      <c r="E12" s="1"/>
    </row>
    <row r="13" spans="1:5">
      <c r="A13" s="2">
        <v>42119</v>
      </c>
      <c r="B13" s="149" t="s">
        <v>447</v>
      </c>
      <c r="C13" s="1" t="s">
        <v>556</v>
      </c>
      <c r="D13" s="97">
        <v>-1283333.33333333</v>
      </c>
      <c r="E13" s="1"/>
    </row>
    <row r="14" spans="1:5">
      <c r="A14" s="2">
        <v>42119</v>
      </c>
      <c r="B14" s="149" t="s">
        <v>448</v>
      </c>
      <c r="C14" s="1" t="s">
        <v>556</v>
      </c>
      <c r="D14" s="97">
        <v>-1640833.33333333</v>
      </c>
      <c r="E14" s="1"/>
    </row>
    <row r="15" spans="1:5">
      <c r="A15" s="2">
        <v>42119</v>
      </c>
      <c r="B15" s="149" t="s">
        <v>449</v>
      </c>
      <c r="C15" s="1" t="s">
        <v>556</v>
      </c>
      <c r="D15" s="97">
        <v>-1465000</v>
      </c>
      <c r="E15" s="1"/>
    </row>
    <row r="16" spans="1:5">
      <c r="A16" s="2">
        <v>42119</v>
      </c>
      <c r="B16" s="149" t="s">
        <v>212</v>
      </c>
      <c r="C16" s="1" t="s">
        <v>556</v>
      </c>
      <c r="D16" s="97">
        <v>-1050000</v>
      </c>
      <c r="E16" s="1"/>
    </row>
    <row r="17" spans="1:5">
      <c r="A17" s="2">
        <v>42119</v>
      </c>
      <c r="B17" s="149" t="s">
        <v>213</v>
      </c>
      <c r="C17" s="1" t="s">
        <v>556</v>
      </c>
      <c r="D17" s="97">
        <v>-1616666.66666667</v>
      </c>
      <c r="E17" s="1"/>
    </row>
    <row r="18" spans="1:5">
      <c r="A18" s="2">
        <v>42119</v>
      </c>
      <c r="B18" s="149" t="s">
        <v>216</v>
      </c>
      <c r="C18" s="1" t="s">
        <v>556</v>
      </c>
      <c r="D18" s="97">
        <v>-327500</v>
      </c>
      <c r="E18" s="1"/>
    </row>
    <row r="19" spans="1:5">
      <c r="A19" s="2">
        <v>42119</v>
      </c>
      <c r="B19" s="149" t="s">
        <v>214</v>
      </c>
      <c r="C19" s="1" t="s">
        <v>556</v>
      </c>
      <c r="D19" s="97">
        <v>-1213333.33333333</v>
      </c>
      <c r="E19" s="1"/>
    </row>
    <row r="20" spans="1:5">
      <c r="A20" s="2">
        <v>42119</v>
      </c>
      <c r="B20" s="149" t="s">
        <v>215</v>
      </c>
      <c r="C20" s="1" t="s">
        <v>556</v>
      </c>
      <c r="D20" s="97">
        <v>-250000</v>
      </c>
      <c r="E20" s="1"/>
    </row>
    <row r="21" spans="1:5">
      <c r="A21" s="2">
        <v>42119</v>
      </c>
      <c r="B21" s="149" t="s">
        <v>217</v>
      </c>
      <c r="C21" s="1" t="s">
        <v>556</v>
      </c>
      <c r="D21" s="97">
        <v>-833333.33333333302</v>
      </c>
      <c r="E21" s="1"/>
    </row>
    <row r="22" spans="1:5">
      <c r="A22" s="2">
        <v>42119</v>
      </c>
      <c r="B22" s="149" t="s">
        <v>194</v>
      </c>
      <c r="C22" s="1" t="s">
        <v>556</v>
      </c>
      <c r="D22" s="97">
        <v>-1335000</v>
      </c>
      <c r="E22" s="1"/>
    </row>
    <row r="23" spans="1:5">
      <c r="A23" s="2">
        <v>42119</v>
      </c>
      <c r="B23" s="149" t="s">
        <v>450</v>
      </c>
      <c r="C23" s="1" t="s">
        <v>556</v>
      </c>
      <c r="D23" s="97">
        <v>-866666.66666666698</v>
      </c>
      <c r="E23" s="1"/>
    </row>
    <row r="24" spans="1:5">
      <c r="A24" s="2">
        <v>42119</v>
      </c>
      <c r="B24" s="149" t="s">
        <v>544</v>
      </c>
      <c r="C24" s="1" t="s">
        <v>556</v>
      </c>
      <c r="D24" s="97">
        <v>-1820000</v>
      </c>
      <c r="E24" s="1"/>
    </row>
  </sheetData>
  <conditionalFormatting sqref="C1:C1048576">
    <cfRule type="containsText" dxfId="0" priority="1" operator="containsText" text="Gaji Pokok">
      <formula>NOT(ISERROR(SEARCH("Gaji Pokok",C1)))</formula>
    </cfRule>
  </conditionalFormatting>
  <dataValidations count="1">
    <dataValidation type="list" allowBlank="1" showInputMessage="1" showErrorMessage="1" sqref="C2:C1048576">
      <formula1>Database!$E$2:$E$10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1"/>
  <sheetViews>
    <sheetView topLeftCell="B31" workbookViewId="0">
      <selection activeCell="R45" sqref="R45"/>
    </sheetView>
  </sheetViews>
  <sheetFormatPr defaultRowHeight="15"/>
  <cols>
    <col min="1" max="1" width="9" style="6" customWidth="1"/>
    <col min="2" max="2" width="16.5703125" bestFit="1" customWidth="1"/>
    <col min="3" max="3" width="9" bestFit="1" customWidth="1"/>
    <col min="4" max="4" width="10" bestFit="1" customWidth="1"/>
    <col min="5" max="5" width="10.85546875" bestFit="1" customWidth="1"/>
    <col min="6" max="6" width="8.5703125" bestFit="1" customWidth="1"/>
    <col min="7" max="7" width="10" bestFit="1" customWidth="1"/>
    <col min="12" max="12" width="9.140625" style="59"/>
    <col min="15" max="15" width="9.140625" style="81"/>
  </cols>
  <sheetData>
    <row r="1" spans="1:18">
      <c r="A1" s="1" t="s">
        <v>452</v>
      </c>
      <c r="B1" s="1" t="s">
        <v>433</v>
      </c>
      <c r="C1" s="1" t="s">
        <v>432</v>
      </c>
      <c r="D1" s="1" t="s">
        <v>434</v>
      </c>
      <c r="E1" s="1" t="s">
        <v>435</v>
      </c>
      <c r="F1" s="1" t="s">
        <v>436</v>
      </c>
      <c r="G1" s="1" t="s">
        <v>437</v>
      </c>
      <c r="L1" s="59" t="s">
        <v>432</v>
      </c>
      <c r="M1" s="59" t="s">
        <v>506</v>
      </c>
      <c r="O1" s="81" t="s">
        <v>432</v>
      </c>
      <c r="Q1" s="81" t="s">
        <v>433</v>
      </c>
      <c r="R1" s="81" t="s">
        <v>506</v>
      </c>
    </row>
    <row r="2" spans="1:18">
      <c r="A2" s="34" t="str">
        <f>CONCATENATE(MID(C2,3,2),MID(C2,1,2),MID(C2,5,4))</f>
        <v>07140001</v>
      </c>
      <c r="B2" s="36" t="s">
        <v>235</v>
      </c>
      <c r="C2" s="34" t="s">
        <v>184</v>
      </c>
      <c r="D2" s="38">
        <v>5000000</v>
      </c>
      <c r="E2" s="39"/>
      <c r="F2" s="39"/>
      <c r="G2" s="39">
        <v>2500000</v>
      </c>
      <c r="I2" s="22">
        <v>15020001</v>
      </c>
      <c r="K2" s="60" t="s">
        <v>129</v>
      </c>
      <c r="L2" s="60" t="str">
        <f>CONCATENATE(MID(K2,3,2),MID(K2,1,2),MID(K2,5,4))</f>
        <v>14080003</v>
      </c>
      <c r="M2" s="57">
        <v>8</v>
      </c>
      <c r="O2" s="81" t="str">
        <f>CONCATENATE(MID(P2,3,2),MID(P2,1,2),MID(P2,5,4))</f>
        <v>14080003</v>
      </c>
      <c r="P2" s="60" t="s">
        <v>129</v>
      </c>
      <c r="Q2" s="85" t="s">
        <v>224</v>
      </c>
      <c r="R2" s="57">
        <v>8</v>
      </c>
    </row>
    <row r="3" spans="1:18">
      <c r="A3" s="27" t="s">
        <v>185</v>
      </c>
      <c r="B3" s="36" t="s">
        <v>238</v>
      </c>
      <c r="C3" s="34" t="s">
        <v>185</v>
      </c>
      <c r="D3" s="40"/>
      <c r="E3" s="39"/>
      <c r="F3" s="39"/>
      <c r="G3" s="39"/>
      <c r="I3" s="22">
        <v>15020001</v>
      </c>
      <c r="K3" s="60" t="s">
        <v>455</v>
      </c>
      <c r="L3" s="60" t="str">
        <f t="shared" ref="L3:L44" si="0">CONCATENATE(MID(K3,3,2),MID(K3,1,2),MID(K3,5,4))</f>
        <v>14080004</v>
      </c>
      <c r="M3" s="57" t="s">
        <v>493</v>
      </c>
      <c r="O3" s="81" t="str">
        <f t="shared" ref="O3:O43" si="1">CONCATENATE(MID(P3,3,2),MID(P3,1,2),MID(P3,5,4))</f>
        <v>14080004</v>
      </c>
      <c r="P3" s="60" t="s">
        <v>455</v>
      </c>
      <c r="Q3" s="86" t="s">
        <v>232</v>
      </c>
      <c r="R3" s="57" t="s">
        <v>493</v>
      </c>
    </row>
    <row r="4" spans="1:18">
      <c r="A4" s="27" t="s">
        <v>182</v>
      </c>
      <c r="B4" s="36" t="s">
        <v>224</v>
      </c>
      <c r="C4" s="34" t="s">
        <v>182</v>
      </c>
      <c r="D4" s="38"/>
      <c r="E4" s="39"/>
      <c r="F4" s="39"/>
      <c r="G4" s="39"/>
      <c r="I4" s="22">
        <v>15020001</v>
      </c>
      <c r="K4" s="61" t="s">
        <v>456</v>
      </c>
      <c r="L4" s="60" t="str">
        <f t="shared" si="0"/>
        <v>14070001</v>
      </c>
      <c r="M4" s="57">
        <v>5</v>
      </c>
      <c r="O4" s="81" t="str">
        <f t="shared" si="1"/>
        <v>14070001</v>
      </c>
      <c r="P4" s="61" t="s">
        <v>456</v>
      </c>
      <c r="Q4" s="85" t="s">
        <v>235</v>
      </c>
      <c r="R4" s="57">
        <v>5</v>
      </c>
    </row>
    <row r="5" spans="1:18">
      <c r="A5" s="27" t="s">
        <v>183</v>
      </c>
      <c r="B5" s="35" t="s">
        <v>232</v>
      </c>
      <c r="C5" s="46" t="s">
        <v>183</v>
      </c>
      <c r="D5" s="41"/>
      <c r="E5" s="39"/>
      <c r="F5" s="39"/>
      <c r="G5" s="39"/>
      <c r="I5" s="22">
        <v>15020001</v>
      </c>
      <c r="K5" s="60" t="s">
        <v>457</v>
      </c>
      <c r="L5" s="60" t="str">
        <f t="shared" si="0"/>
        <v>14080002</v>
      </c>
      <c r="M5" s="57" t="s">
        <v>494</v>
      </c>
      <c r="O5" s="81" t="str">
        <f t="shared" si="1"/>
        <v>14080001</v>
      </c>
      <c r="P5" s="60" t="s">
        <v>553</v>
      </c>
      <c r="Q5" s="85" t="s">
        <v>238</v>
      </c>
      <c r="R5" s="57" t="s">
        <v>494</v>
      </c>
    </row>
    <row r="6" spans="1:18">
      <c r="A6" s="27" t="s">
        <v>186</v>
      </c>
      <c r="B6" s="36" t="s">
        <v>245</v>
      </c>
      <c r="C6" s="35" t="s">
        <v>186</v>
      </c>
      <c r="D6" s="38">
        <v>3000000</v>
      </c>
      <c r="E6" s="39"/>
      <c r="F6" s="39"/>
      <c r="G6" s="39">
        <v>1500000</v>
      </c>
      <c r="I6" s="22">
        <v>15020001</v>
      </c>
      <c r="K6" s="60" t="s">
        <v>458</v>
      </c>
      <c r="L6" s="60" t="str">
        <f t="shared" si="0"/>
        <v>14090001</v>
      </c>
      <c r="M6" s="57" t="s">
        <v>495</v>
      </c>
      <c r="O6" s="82" t="s">
        <v>515</v>
      </c>
      <c r="P6" s="60" t="s">
        <v>458</v>
      </c>
      <c r="Q6" s="85" t="s">
        <v>245</v>
      </c>
      <c r="R6" s="57" t="s">
        <v>495</v>
      </c>
    </row>
    <row r="7" spans="1:18">
      <c r="A7" s="34" t="str">
        <f>CONCATENATE(MID(C7,3,2),MID(C7,1,2),MID(C7,5,4))</f>
        <v>04150005</v>
      </c>
      <c r="B7" s="36" t="s">
        <v>431</v>
      </c>
      <c r="C7" s="46" t="s">
        <v>192</v>
      </c>
      <c r="D7" s="38">
        <v>3500000</v>
      </c>
      <c r="E7" s="39"/>
      <c r="F7" s="39"/>
      <c r="G7" s="39">
        <v>1500000</v>
      </c>
      <c r="I7" s="22">
        <v>15020001</v>
      </c>
      <c r="K7" s="61">
        <v>10140004</v>
      </c>
      <c r="L7" s="60" t="str">
        <f t="shared" si="0"/>
        <v>14100004</v>
      </c>
      <c r="M7" s="57" t="s">
        <v>496</v>
      </c>
      <c r="O7" s="81" t="str">
        <f t="shared" si="1"/>
        <v>14100004</v>
      </c>
      <c r="P7" s="61">
        <v>10140004</v>
      </c>
      <c r="Q7" s="85" t="s">
        <v>252</v>
      </c>
      <c r="R7" s="57" t="s">
        <v>501</v>
      </c>
    </row>
    <row r="8" spans="1:18">
      <c r="A8" s="34" t="str">
        <f>CONCATENATE(MID(C8,3,2),MID(C8,1,2),MID(C8,5,4))</f>
        <v>10140004</v>
      </c>
      <c r="B8" s="36" t="s">
        <v>252</v>
      </c>
      <c r="C8" s="44" t="s">
        <v>187</v>
      </c>
      <c r="D8" s="40">
        <v>2250000</v>
      </c>
      <c r="E8" s="39"/>
      <c r="F8" s="39"/>
      <c r="G8" s="39">
        <v>150000</v>
      </c>
      <c r="I8" s="22">
        <v>15020001</v>
      </c>
      <c r="K8" s="61">
        <v>11140001</v>
      </c>
      <c r="L8" s="60" t="str">
        <f t="shared" si="0"/>
        <v>14110001</v>
      </c>
      <c r="M8" s="57" t="s">
        <v>497</v>
      </c>
      <c r="O8" s="81" t="str">
        <f t="shared" si="1"/>
        <v>14110001</v>
      </c>
      <c r="P8" s="61">
        <v>11140001</v>
      </c>
      <c r="Q8" s="85" t="s">
        <v>258</v>
      </c>
      <c r="R8" s="57" t="s">
        <v>497</v>
      </c>
    </row>
    <row r="9" spans="1:18">
      <c r="A9" s="34" t="str">
        <f>CONCATENATE(MID(C9,3,2),MID(C9,1,2),MID(C9,5,4))</f>
        <v>11140001</v>
      </c>
      <c r="B9" s="36" t="s">
        <v>258</v>
      </c>
      <c r="C9" s="35" t="s">
        <v>188</v>
      </c>
      <c r="D9" s="40">
        <v>2800000</v>
      </c>
      <c r="E9" s="39"/>
      <c r="F9" s="39"/>
      <c r="G9" s="39">
        <v>1000000</v>
      </c>
      <c r="I9" s="22">
        <v>15020001</v>
      </c>
      <c r="K9" s="61" t="s">
        <v>459</v>
      </c>
      <c r="L9" s="60" t="str">
        <f t="shared" si="0"/>
        <v>15010001</v>
      </c>
      <c r="M9" s="57" t="s">
        <v>498</v>
      </c>
      <c r="O9" s="81" t="str">
        <f t="shared" si="1"/>
        <v>15010001</v>
      </c>
      <c r="P9" s="61" t="s">
        <v>459</v>
      </c>
      <c r="Q9" s="85" t="s">
        <v>264</v>
      </c>
      <c r="R9" s="57" t="s">
        <v>498</v>
      </c>
    </row>
    <row r="10" spans="1:18">
      <c r="A10" s="27" t="s">
        <v>189</v>
      </c>
      <c r="B10" s="36" t="s">
        <v>264</v>
      </c>
      <c r="C10" s="34" t="s">
        <v>189</v>
      </c>
      <c r="D10" s="40">
        <v>2500000</v>
      </c>
      <c r="E10" s="39"/>
      <c r="F10" s="39"/>
      <c r="G10" s="39">
        <v>1000000</v>
      </c>
      <c r="I10" s="22">
        <v>15020001</v>
      </c>
      <c r="K10" s="60" t="s">
        <v>460</v>
      </c>
      <c r="L10" s="60" t="str">
        <f t="shared" si="0"/>
        <v>15030022</v>
      </c>
      <c r="M10" s="57" t="s">
        <v>498</v>
      </c>
      <c r="O10" s="81" t="str">
        <f t="shared" si="1"/>
        <v>15030022</v>
      </c>
      <c r="P10" s="60" t="s">
        <v>460</v>
      </c>
      <c r="Q10" s="85" t="s">
        <v>269</v>
      </c>
      <c r="R10" s="57" t="s">
        <v>498</v>
      </c>
    </row>
    <row r="11" spans="1:18">
      <c r="A11" s="34" t="str">
        <f t="shared" ref="A11:A45" si="2">CONCATENATE(MID(C11,3,2),MID(C11,1,2),MID(C11,5,4))</f>
        <v>03150022</v>
      </c>
      <c r="B11" s="37" t="s">
        <v>269</v>
      </c>
      <c r="C11" s="47" t="s">
        <v>190</v>
      </c>
      <c r="D11" s="42">
        <v>2000000</v>
      </c>
      <c r="E11" s="43">
        <v>0</v>
      </c>
      <c r="F11" s="43"/>
      <c r="G11" s="43">
        <v>1000000</v>
      </c>
      <c r="I11" s="22">
        <v>15020001</v>
      </c>
      <c r="K11" s="60" t="s">
        <v>461</v>
      </c>
      <c r="L11" s="60" t="str">
        <f t="shared" si="0"/>
        <v>15020001</v>
      </c>
      <c r="M11" s="57" t="s">
        <v>499</v>
      </c>
      <c r="O11" s="81" t="str">
        <f t="shared" si="1"/>
        <v>15020001</v>
      </c>
      <c r="P11" s="60" t="s">
        <v>461</v>
      </c>
      <c r="Q11" s="85" t="s">
        <v>275</v>
      </c>
      <c r="R11" s="57" t="s">
        <v>499</v>
      </c>
    </row>
    <row r="12" spans="1:18">
      <c r="A12" s="34" t="str">
        <f t="shared" si="2"/>
        <v>02150001</v>
      </c>
      <c r="B12" s="36" t="s">
        <v>275</v>
      </c>
      <c r="C12" s="34" t="s">
        <v>191</v>
      </c>
      <c r="D12" s="38">
        <v>3500000</v>
      </c>
      <c r="E12" s="39"/>
      <c r="F12" s="39"/>
      <c r="G12" s="39">
        <v>2000000</v>
      </c>
      <c r="I12" s="22">
        <v>15020002</v>
      </c>
      <c r="K12" s="60" t="s">
        <v>462</v>
      </c>
      <c r="L12" s="60" t="str">
        <f t="shared" si="0"/>
        <v>15040005</v>
      </c>
      <c r="M12" s="57">
        <v>4</v>
      </c>
      <c r="O12" s="81" t="str">
        <f t="shared" si="1"/>
        <v>15040005</v>
      </c>
      <c r="P12" s="60" t="s">
        <v>462</v>
      </c>
      <c r="Q12" s="85" t="s">
        <v>280</v>
      </c>
      <c r="R12" s="57">
        <v>4</v>
      </c>
    </row>
    <row r="13" spans="1:18">
      <c r="A13" s="34" t="str">
        <f t="shared" si="2"/>
        <v>04150003</v>
      </c>
      <c r="B13" s="36" t="s">
        <v>286</v>
      </c>
      <c r="C13" s="34" t="s">
        <v>193</v>
      </c>
      <c r="D13" s="42">
        <v>2000000</v>
      </c>
      <c r="E13" s="43"/>
      <c r="F13" s="43"/>
      <c r="G13" s="43">
        <v>750000</v>
      </c>
      <c r="I13" s="22">
        <v>15020002</v>
      </c>
      <c r="K13" s="60" t="s">
        <v>463</v>
      </c>
      <c r="L13" s="60" t="str">
        <f t="shared" si="0"/>
        <v>15040003</v>
      </c>
      <c r="M13" s="57" t="s">
        <v>500</v>
      </c>
      <c r="O13" s="81" t="str">
        <f t="shared" si="1"/>
        <v>15040003</v>
      </c>
      <c r="P13" s="60" t="s">
        <v>463</v>
      </c>
      <c r="Q13" s="85" t="s">
        <v>286</v>
      </c>
      <c r="R13" s="57" t="s">
        <v>500</v>
      </c>
    </row>
    <row r="14" spans="1:18">
      <c r="A14" s="34" t="str">
        <f t="shared" si="2"/>
        <v>10140005</v>
      </c>
      <c r="B14" s="36" t="s">
        <v>308</v>
      </c>
      <c r="C14" s="44" t="s">
        <v>197</v>
      </c>
      <c r="D14" s="40">
        <v>1500000</v>
      </c>
      <c r="E14" s="39">
        <v>200000</v>
      </c>
      <c r="F14" s="39"/>
      <c r="G14" s="39">
        <v>200000</v>
      </c>
      <c r="I14" s="22">
        <v>15020002</v>
      </c>
      <c r="K14" s="60" t="s">
        <v>464</v>
      </c>
      <c r="L14" s="60" t="str">
        <f t="shared" si="0"/>
        <v>15040004</v>
      </c>
      <c r="M14" s="57" t="s">
        <v>501</v>
      </c>
      <c r="O14" s="81" t="str">
        <f t="shared" si="1"/>
        <v>15040004</v>
      </c>
      <c r="P14" s="60" t="s">
        <v>464</v>
      </c>
      <c r="Q14" s="85" t="s">
        <v>548</v>
      </c>
      <c r="R14" s="57" t="s">
        <v>501</v>
      </c>
    </row>
    <row r="15" spans="1:18">
      <c r="A15" s="34" t="str">
        <f t="shared" si="2"/>
        <v>10140002</v>
      </c>
      <c r="B15" s="36" t="s">
        <v>313</v>
      </c>
      <c r="C15" s="44" t="s">
        <v>198</v>
      </c>
      <c r="D15" s="40">
        <v>1500000</v>
      </c>
      <c r="E15" s="39">
        <v>200000</v>
      </c>
      <c r="F15" s="39"/>
      <c r="G15" s="39">
        <v>200000</v>
      </c>
      <c r="I15" s="22">
        <v>15020002</v>
      </c>
      <c r="K15" s="60" t="s">
        <v>465</v>
      </c>
      <c r="L15" s="60" t="str">
        <f t="shared" si="0"/>
        <v>15050006</v>
      </c>
      <c r="M15" s="57" t="s">
        <v>500</v>
      </c>
      <c r="O15" s="81" t="str">
        <f t="shared" si="1"/>
        <v>15050006</v>
      </c>
      <c r="P15" s="60" t="s">
        <v>465</v>
      </c>
      <c r="Q15" s="85" t="s">
        <v>298</v>
      </c>
      <c r="R15" s="57" t="s">
        <v>500</v>
      </c>
    </row>
    <row r="16" spans="1:18">
      <c r="A16" s="34" t="str">
        <f t="shared" si="2"/>
        <v>02150004</v>
      </c>
      <c r="B16" s="36" t="s">
        <v>335</v>
      </c>
      <c r="C16" s="44" t="s">
        <v>203</v>
      </c>
      <c r="D16" s="40">
        <v>1500000</v>
      </c>
      <c r="E16" s="39">
        <v>300000</v>
      </c>
      <c r="F16" s="39"/>
      <c r="G16" s="39">
        <v>500000</v>
      </c>
      <c r="I16" s="22">
        <v>15020002</v>
      </c>
      <c r="K16" s="60" t="s">
        <v>466</v>
      </c>
      <c r="L16" s="60" t="str">
        <f t="shared" si="0"/>
        <v>15060001</v>
      </c>
      <c r="M16" s="57" t="s">
        <v>500</v>
      </c>
      <c r="O16" s="81" t="str">
        <f t="shared" si="1"/>
        <v>15060001</v>
      </c>
      <c r="P16" s="60" t="s">
        <v>466</v>
      </c>
      <c r="Q16" s="85" t="s">
        <v>303</v>
      </c>
      <c r="R16" s="57" t="s">
        <v>500</v>
      </c>
    </row>
    <row r="17" spans="1:18">
      <c r="A17" s="34" t="str">
        <f t="shared" si="2"/>
        <v>01150006</v>
      </c>
      <c r="B17" s="36" t="s">
        <v>316</v>
      </c>
      <c r="C17" s="44" t="s">
        <v>199</v>
      </c>
      <c r="D17" s="40">
        <v>1500000</v>
      </c>
      <c r="E17" s="39">
        <v>300000</v>
      </c>
      <c r="F17" s="39"/>
      <c r="G17" s="39">
        <v>1000000</v>
      </c>
      <c r="I17" s="22">
        <v>15020002</v>
      </c>
      <c r="K17" s="61">
        <v>10140005</v>
      </c>
      <c r="L17" s="60" t="str">
        <f t="shared" si="0"/>
        <v>14100005</v>
      </c>
      <c r="M17" s="57" t="s">
        <v>501</v>
      </c>
      <c r="O17" s="81" t="str">
        <f t="shared" si="1"/>
        <v>14100005</v>
      </c>
      <c r="P17" s="61">
        <v>10140005</v>
      </c>
      <c r="Q17" s="85" t="s">
        <v>308</v>
      </c>
      <c r="R17" s="57" t="s">
        <v>501</v>
      </c>
    </row>
    <row r="18" spans="1:18">
      <c r="A18" s="34" t="str">
        <f t="shared" si="2"/>
        <v>02150002</v>
      </c>
      <c r="B18" s="36" t="s">
        <v>330</v>
      </c>
      <c r="C18" s="44" t="s">
        <v>202</v>
      </c>
      <c r="D18" s="40">
        <v>1500000</v>
      </c>
      <c r="E18" s="39"/>
      <c r="F18" s="39"/>
      <c r="G18" s="39">
        <v>400000</v>
      </c>
      <c r="I18" s="22">
        <v>15020002</v>
      </c>
      <c r="K18" s="61">
        <v>10140002</v>
      </c>
      <c r="L18" s="60" t="str">
        <f t="shared" si="0"/>
        <v>14100002</v>
      </c>
      <c r="M18" s="57" t="s">
        <v>501</v>
      </c>
      <c r="O18" s="82" t="s">
        <v>520</v>
      </c>
      <c r="P18" s="61">
        <v>10140002</v>
      </c>
      <c r="Q18" s="85" t="s">
        <v>313</v>
      </c>
      <c r="R18" s="57" t="s">
        <v>501</v>
      </c>
    </row>
    <row r="19" spans="1:18">
      <c r="A19" s="50" t="str">
        <f t="shared" si="2"/>
        <v>03150018</v>
      </c>
      <c r="B19" s="51" t="s">
        <v>438</v>
      </c>
      <c r="C19" s="49" t="s">
        <v>445</v>
      </c>
      <c r="D19" s="52">
        <v>1500000</v>
      </c>
      <c r="E19" s="53"/>
      <c r="F19" s="53"/>
      <c r="G19" s="53">
        <v>400000</v>
      </c>
      <c r="I19" s="22">
        <v>15020002</v>
      </c>
      <c r="K19" s="60" t="s">
        <v>467</v>
      </c>
      <c r="L19" s="60" t="str">
        <f t="shared" si="0"/>
        <v>15010006</v>
      </c>
      <c r="M19" s="57" t="s">
        <v>498</v>
      </c>
      <c r="O19" s="81" t="str">
        <f t="shared" si="1"/>
        <v>15010006</v>
      </c>
      <c r="P19" s="60" t="s">
        <v>467</v>
      </c>
      <c r="Q19" s="85" t="s">
        <v>316</v>
      </c>
      <c r="R19" s="57" t="s">
        <v>498</v>
      </c>
    </row>
    <row r="20" spans="1:18">
      <c r="A20" s="34" t="str">
        <f t="shared" si="2"/>
        <v>02150006</v>
      </c>
      <c r="B20" s="36" t="s">
        <v>416</v>
      </c>
      <c r="C20" s="44" t="s">
        <v>222</v>
      </c>
      <c r="D20" s="40">
        <v>1500000</v>
      </c>
      <c r="E20" s="39">
        <v>200000</v>
      </c>
      <c r="F20" s="39"/>
      <c r="G20" s="39">
        <v>100000</v>
      </c>
      <c r="I20" s="22">
        <v>15020002</v>
      </c>
      <c r="K20" s="62" t="s">
        <v>468</v>
      </c>
      <c r="L20" s="60" t="str">
        <f t="shared" si="0"/>
        <v>15050002</v>
      </c>
      <c r="M20" s="56" t="s">
        <v>502</v>
      </c>
      <c r="O20" s="81" t="str">
        <f t="shared" si="1"/>
        <v>15050002</v>
      </c>
      <c r="P20" s="62" t="s">
        <v>468</v>
      </c>
      <c r="Q20" s="85" t="s">
        <v>321</v>
      </c>
      <c r="R20" s="56" t="s">
        <v>507</v>
      </c>
    </row>
    <row r="21" spans="1:18">
      <c r="A21" s="34" t="str">
        <f t="shared" si="2"/>
        <v>03150002</v>
      </c>
      <c r="B21" s="36" t="s">
        <v>348</v>
      </c>
      <c r="C21" s="45" t="s">
        <v>206</v>
      </c>
      <c r="D21" s="40">
        <v>1500000</v>
      </c>
      <c r="E21" s="39">
        <v>300000</v>
      </c>
      <c r="F21" s="39"/>
      <c r="G21" s="39">
        <v>500000</v>
      </c>
      <c r="I21" s="22">
        <v>15020002</v>
      </c>
      <c r="K21" s="62" t="s">
        <v>469</v>
      </c>
      <c r="L21" s="60" t="str">
        <f t="shared" si="0"/>
        <v>15050001</v>
      </c>
      <c r="M21" s="58" t="s">
        <v>497</v>
      </c>
      <c r="O21" s="81" t="str">
        <f t="shared" si="1"/>
        <v>15050001</v>
      </c>
      <c r="P21" s="62" t="s">
        <v>469</v>
      </c>
      <c r="Q21" s="85" t="s">
        <v>325</v>
      </c>
      <c r="R21" s="58" t="s">
        <v>497</v>
      </c>
    </row>
    <row r="22" spans="1:18">
      <c r="A22" s="34" t="str">
        <f t="shared" si="2"/>
        <v>02150008</v>
      </c>
      <c r="B22" s="36" t="s">
        <v>340</v>
      </c>
      <c r="C22" s="44" t="s">
        <v>204</v>
      </c>
      <c r="D22" s="40">
        <v>1500000</v>
      </c>
      <c r="E22" s="39">
        <v>200000</v>
      </c>
      <c r="F22" s="39"/>
      <c r="G22" s="39">
        <v>100000</v>
      </c>
      <c r="I22" s="22">
        <v>15020006</v>
      </c>
      <c r="K22" s="62" t="s">
        <v>470</v>
      </c>
      <c r="L22" s="60" t="str">
        <f t="shared" si="0"/>
        <v>15020002</v>
      </c>
      <c r="M22" s="56" t="s">
        <v>502</v>
      </c>
      <c r="O22" s="81" t="str">
        <f t="shared" si="1"/>
        <v>15020002</v>
      </c>
      <c r="P22" s="62" t="s">
        <v>470</v>
      </c>
      <c r="Q22" s="87" t="s">
        <v>330</v>
      </c>
      <c r="R22" s="56" t="s">
        <v>507</v>
      </c>
    </row>
    <row r="23" spans="1:18">
      <c r="A23" s="34" t="str">
        <f t="shared" si="2"/>
        <v>03150001</v>
      </c>
      <c r="B23" s="36" t="s">
        <v>344</v>
      </c>
      <c r="C23" s="44" t="s">
        <v>205</v>
      </c>
      <c r="D23" s="40">
        <v>1500000</v>
      </c>
      <c r="E23" s="39">
        <v>200000</v>
      </c>
      <c r="F23" s="39"/>
      <c r="G23" s="39">
        <v>100000</v>
      </c>
      <c r="I23" s="22">
        <v>15020006</v>
      </c>
      <c r="K23" s="62" t="s">
        <v>471</v>
      </c>
      <c r="L23" s="60" t="str">
        <f t="shared" si="0"/>
        <v>15020004</v>
      </c>
      <c r="M23" s="56" t="s">
        <v>503</v>
      </c>
      <c r="O23" s="82" t="s">
        <v>539</v>
      </c>
      <c r="P23" s="62" t="s">
        <v>471</v>
      </c>
      <c r="Q23" s="85" t="s">
        <v>335</v>
      </c>
      <c r="R23" s="56" t="s">
        <v>503</v>
      </c>
    </row>
    <row r="24" spans="1:18">
      <c r="A24" s="34" t="str">
        <f t="shared" si="2"/>
        <v>03150005</v>
      </c>
      <c r="B24" s="36" t="s">
        <v>352</v>
      </c>
      <c r="C24" s="45" t="s">
        <v>207</v>
      </c>
      <c r="D24" s="40">
        <v>1500000</v>
      </c>
      <c r="E24" s="39">
        <v>200000</v>
      </c>
      <c r="F24" s="39"/>
      <c r="G24" s="39">
        <v>100000</v>
      </c>
      <c r="I24" s="22">
        <v>15020006</v>
      </c>
      <c r="K24" s="62" t="s">
        <v>472</v>
      </c>
      <c r="L24" s="60" t="str">
        <f t="shared" si="0"/>
        <v>15020008</v>
      </c>
      <c r="M24" s="56" t="s">
        <v>504</v>
      </c>
      <c r="O24" s="81" t="str">
        <f t="shared" si="1"/>
        <v>15020008</v>
      </c>
      <c r="P24" s="62" t="s">
        <v>472</v>
      </c>
      <c r="Q24" s="85" t="s">
        <v>340</v>
      </c>
      <c r="R24" s="56" t="s">
        <v>501</v>
      </c>
    </row>
    <row r="25" spans="1:18">
      <c r="A25" s="34" t="str">
        <f t="shared" si="2"/>
        <v>03150006</v>
      </c>
      <c r="B25" s="36" t="s">
        <v>356</v>
      </c>
      <c r="C25" s="45" t="s">
        <v>208</v>
      </c>
      <c r="D25" s="40">
        <v>1500000</v>
      </c>
      <c r="E25" s="39">
        <v>200000</v>
      </c>
      <c r="F25" s="39"/>
      <c r="G25" s="39">
        <v>100000</v>
      </c>
      <c r="I25" s="22">
        <v>15020006</v>
      </c>
      <c r="K25" s="62" t="s">
        <v>473</v>
      </c>
      <c r="L25" s="60" t="str">
        <f t="shared" si="0"/>
        <v>15030001</v>
      </c>
      <c r="M25" s="56" t="s">
        <v>504</v>
      </c>
      <c r="O25" s="81" t="str">
        <f t="shared" si="1"/>
        <v>15030001</v>
      </c>
      <c r="P25" s="62" t="s">
        <v>473</v>
      </c>
      <c r="Q25" s="85" t="s">
        <v>344</v>
      </c>
      <c r="R25" s="56" t="s">
        <v>501</v>
      </c>
    </row>
    <row r="26" spans="1:18">
      <c r="A26" s="34" t="str">
        <f t="shared" si="2"/>
        <v>03150008</v>
      </c>
      <c r="B26" s="36" t="s">
        <v>360</v>
      </c>
      <c r="C26" s="45" t="s">
        <v>209</v>
      </c>
      <c r="D26" s="40">
        <v>1500000</v>
      </c>
      <c r="E26" s="39">
        <v>200000</v>
      </c>
      <c r="F26" s="39"/>
      <c r="G26" s="39">
        <v>100000</v>
      </c>
      <c r="I26" s="22">
        <v>15020006</v>
      </c>
      <c r="K26" s="62" t="s">
        <v>474</v>
      </c>
      <c r="L26" s="60" t="str">
        <f t="shared" si="0"/>
        <v>15030002</v>
      </c>
      <c r="M26" s="56" t="s">
        <v>497</v>
      </c>
      <c r="O26" s="81" t="str">
        <f t="shared" si="1"/>
        <v>15030002</v>
      </c>
      <c r="P26" s="62" t="s">
        <v>474</v>
      </c>
      <c r="Q26" s="85" t="s">
        <v>348</v>
      </c>
      <c r="R26" s="56" t="s">
        <v>497</v>
      </c>
    </row>
    <row r="27" spans="1:18">
      <c r="A27" s="50" t="str">
        <f t="shared" si="2"/>
        <v>03150009</v>
      </c>
      <c r="B27" s="51" t="s">
        <v>439</v>
      </c>
      <c r="C27" s="49" t="s">
        <v>446</v>
      </c>
      <c r="D27" s="52">
        <v>1500000</v>
      </c>
      <c r="E27" s="53">
        <v>200000</v>
      </c>
      <c r="F27" s="53"/>
      <c r="G27" s="53">
        <v>100000</v>
      </c>
      <c r="I27" s="22">
        <v>15020006</v>
      </c>
      <c r="K27" s="62" t="s">
        <v>475</v>
      </c>
      <c r="L27" s="60" t="str">
        <f t="shared" si="0"/>
        <v>15030005</v>
      </c>
      <c r="M27" s="56" t="s">
        <v>504</v>
      </c>
      <c r="O27" s="81" t="str">
        <f t="shared" si="1"/>
        <v>15030005</v>
      </c>
      <c r="P27" s="62" t="s">
        <v>475</v>
      </c>
      <c r="Q27" s="85" t="s">
        <v>352</v>
      </c>
      <c r="R27" s="56" t="s">
        <v>501</v>
      </c>
    </row>
    <row r="28" spans="1:18">
      <c r="A28" s="34" t="str">
        <f t="shared" si="2"/>
        <v>03150010</v>
      </c>
      <c r="B28" s="36" t="s">
        <v>364</v>
      </c>
      <c r="C28" s="45" t="s">
        <v>210</v>
      </c>
      <c r="D28" s="40">
        <v>1500000</v>
      </c>
      <c r="E28" s="39"/>
      <c r="F28" s="39"/>
      <c r="G28" s="39">
        <v>400000</v>
      </c>
      <c r="I28" s="22">
        <v>15020006</v>
      </c>
      <c r="K28" s="62" t="s">
        <v>476</v>
      </c>
      <c r="L28" s="60" t="str">
        <f t="shared" si="0"/>
        <v>15030006</v>
      </c>
      <c r="M28" s="56" t="s">
        <v>504</v>
      </c>
      <c r="O28" s="81" t="str">
        <f t="shared" si="1"/>
        <v>15030006</v>
      </c>
      <c r="P28" s="62" t="s">
        <v>476</v>
      </c>
      <c r="Q28" s="85" t="s">
        <v>356</v>
      </c>
      <c r="R28" s="56" t="s">
        <v>501</v>
      </c>
    </row>
    <row r="29" spans="1:18">
      <c r="A29" s="34" t="str">
        <f t="shared" si="2"/>
        <v>03150011</v>
      </c>
      <c r="B29" s="36" t="s">
        <v>369</v>
      </c>
      <c r="C29" s="45" t="s">
        <v>211</v>
      </c>
      <c r="D29" s="40">
        <v>1500000</v>
      </c>
      <c r="E29" s="39"/>
      <c r="F29" s="39"/>
      <c r="G29" s="39">
        <v>400000</v>
      </c>
      <c r="I29" s="22">
        <v>15020006</v>
      </c>
      <c r="K29" s="62" t="s">
        <v>477</v>
      </c>
      <c r="L29" s="60" t="str">
        <f t="shared" si="0"/>
        <v>15030008</v>
      </c>
      <c r="M29" s="56" t="s">
        <v>504</v>
      </c>
      <c r="O29" s="81" t="str">
        <f t="shared" si="1"/>
        <v>15030008</v>
      </c>
      <c r="P29" s="62" t="s">
        <v>477</v>
      </c>
      <c r="Q29" s="85" t="s">
        <v>360</v>
      </c>
      <c r="R29" s="56" t="s">
        <v>501</v>
      </c>
    </row>
    <row r="30" spans="1:18">
      <c r="A30" s="50" t="str">
        <f t="shared" si="2"/>
        <v>03150012</v>
      </c>
      <c r="B30" s="51" t="s">
        <v>440</v>
      </c>
      <c r="C30" s="49" t="s">
        <v>447</v>
      </c>
      <c r="D30" s="52">
        <v>1500000</v>
      </c>
      <c r="E30" s="53">
        <v>300000</v>
      </c>
      <c r="F30" s="53"/>
      <c r="G30" s="53">
        <v>500000</v>
      </c>
      <c r="I30" s="22">
        <v>15020006</v>
      </c>
      <c r="K30" s="62" t="s">
        <v>478</v>
      </c>
      <c r="L30" s="60" t="str">
        <f t="shared" si="0"/>
        <v>15030010</v>
      </c>
      <c r="M30" s="56" t="s">
        <v>505</v>
      </c>
      <c r="O30" s="81" t="str">
        <f t="shared" si="1"/>
        <v>15030010</v>
      </c>
      <c r="P30" s="62" t="s">
        <v>478</v>
      </c>
      <c r="Q30" s="85" t="s">
        <v>364</v>
      </c>
      <c r="R30" s="56" t="s">
        <v>503</v>
      </c>
    </row>
    <row r="31" spans="1:18">
      <c r="A31" s="50" t="str">
        <f t="shared" si="2"/>
        <v>03150013</v>
      </c>
      <c r="B31" s="51" t="s">
        <v>441</v>
      </c>
      <c r="C31" s="49" t="s">
        <v>448</v>
      </c>
      <c r="D31" s="52">
        <v>1500000</v>
      </c>
      <c r="E31" s="53">
        <v>200000</v>
      </c>
      <c r="F31" s="53"/>
      <c r="G31" s="53">
        <v>100000</v>
      </c>
      <c r="I31" s="22">
        <v>15020006</v>
      </c>
      <c r="K31" s="62" t="s">
        <v>479</v>
      </c>
      <c r="L31" s="60" t="str">
        <f t="shared" si="0"/>
        <v>15030011</v>
      </c>
      <c r="M31" s="56" t="s">
        <v>505</v>
      </c>
      <c r="O31" s="81" t="str">
        <f t="shared" si="1"/>
        <v>15030011</v>
      </c>
      <c r="P31" s="62" t="s">
        <v>479</v>
      </c>
      <c r="Q31" s="85" t="s">
        <v>427</v>
      </c>
      <c r="R31" s="56" t="s">
        <v>503</v>
      </c>
    </row>
    <row r="32" spans="1:18">
      <c r="A32" s="50" t="str">
        <f t="shared" si="2"/>
        <v>03150014</v>
      </c>
      <c r="B32" s="51" t="s">
        <v>442</v>
      </c>
      <c r="C32" s="49" t="s">
        <v>449</v>
      </c>
      <c r="D32" s="52">
        <v>1500000</v>
      </c>
      <c r="E32" s="53">
        <v>200000</v>
      </c>
      <c r="F32" s="53"/>
      <c r="G32" s="53">
        <v>100000</v>
      </c>
      <c r="I32" s="22">
        <v>15020004</v>
      </c>
      <c r="K32" s="62" t="s">
        <v>480</v>
      </c>
      <c r="L32" s="60" t="str">
        <f t="shared" si="0"/>
        <v>15030015</v>
      </c>
      <c r="M32" s="56" t="s">
        <v>505</v>
      </c>
      <c r="O32" s="81" t="str">
        <f t="shared" si="1"/>
        <v>15030015</v>
      </c>
      <c r="P32" s="62" t="s">
        <v>480</v>
      </c>
      <c r="Q32" s="85" t="s">
        <v>373</v>
      </c>
      <c r="R32" s="56" t="s">
        <v>503</v>
      </c>
    </row>
    <row r="33" spans="1:18">
      <c r="A33" s="34" t="str">
        <f t="shared" si="2"/>
        <v>03150015</v>
      </c>
      <c r="B33" s="36" t="s">
        <v>373</v>
      </c>
      <c r="C33" s="45" t="s">
        <v>212</v>
      </c>
      <c r="D33" s="40">
        <v>1500000</v>
      </c>
      <c r="E33" s="39">
        <v>200000</v>
      </c>
      <c r="F33" s="39"/>
      <c r="G33" s="39">
        <v>100000</v>
      </c>
      <c r="I33" s="22">
        <v>15020004</v>
      </c>
      <c r="K33" s="62" t="s">
        <v>481</v>
      </c>
      <c r="L33" s="60" t="str">
        <f t="shared" si="0"/>
        <v>15030016</v>
      </c>
      <c r="M33" s="56" t="s">
        <v>505</v>
      </c>
      <c r="O33" s="81" t="str">
        <f t="shared" si="1"/>
        <v>15030016</v>
      </c>
      <c r="P33" s="62" t="s">
        <v>481</v>
      </c>
      <c r="Q33" s="85" t="s">
        <v>376</v>
      </c>
      <c r="R33" s="56" t="s">
        <v>503</v>
      </c>
    </row>
    <row r="34" spans="1:18">
      <c r="A34" s="34" t="str">
        <f t="shared" si="2"/>
        <v>03150016</v>
      </c>
      <c r="B34" s="36" t="s">
        <v>425</v>
      </c>
      <c r="C34" s="45" t="s">
        <v>213</v>
      </c>
      <c r="D34" s="40">
        <v>1500000</v>
      </c>
      <c r="E34" s="39">
        <v>200000</v>
      </c>
      <c r="F34" s="39"/>
      <c r="G34" s="39">
        <v>100000</v>
      </c>
      <c r="I34" s="22">
        <v>15020004</v>
      </c>
      <c r="K34" s="62" t="s">
        <v>482</v>
      </c>
      <c r="L34" s="60" t="str">
        <f t="shared" si="0"/>
        <v>15030019</v>
      </c>
      <c r="M34" s="56" t="s">
        <v>504</v>
      </c>
      <c r="O34" s="81" t="str">
        <f t="shared" si="1"/>
        <v>15030019</v>
      </c>
      <c r="P34" s="62" t="s">
        <v>482</v>
      </c>
      <c r="Q34" s="85" t="s">
        <v>381</v>
      </c>
      <c r="R34" s="56" t="s">
        <v>501</v>
      </c>
    </row>
    <row r="35" spans="1:18">
      <c r="A35" s="34" t="str">
        <f t="shared" si="2"/>
        <v>03150023</v>
      </c>
      <c r="B35" s="36" t="s">
        <v>391</v>
      </c>
      <c r="C35" s="45" t="s">
        <v>216</v>
      </c>
      <c r="D35" s="40">
        <v>1500000</v>
      </c>
      <c r="E35" s="39">
        <v>200000</v>
      </c>
      <c r="F35" s="39"/>
      <c r="G35" s="39">
        <v>500000</v>
      </c>
      <c r="I35" s="22">
        <v>15020004</v>
      </c>
      <c r="K35" s="62" t="s">
        <v>483</v>
      </c>
      <c r="L35" s="60" t="str">
        <f t="shared" si="0"/>
        <v>15030021</v>
      </c>
      <c r="M35" s="56" t="s">
        <v>502</v>
      </c>
      <c r="O35" s="81" t="str">
        <f t="shared" si="1"/>
        <v>15030021</v>
      </c>
      <c r="P35" s="62" t="s">
        <v>483</v>
      </c>
      <c r="Q35" s="85" t="s">
        <v>386</v>
      </c>
      <c r="R35" s="56" t="s">
        <v>507</v>
      </c>
    </row>
    <row r="36" spans="1:18">
      <c r="A36" s="34" t="str">
        <f t="shared" si="2"/>
        <v>03150019</v>
      </c>
      <c r="B36" s="36" t="s">
        <v>381</v>
      </c>
      <c r="C36" s="45" t="s">
        <v>214</v>
      </c>
      <c r="D36" s="40">
        <v>1500000</v>
      </c>
      <c r="E36" s="39">
        <v>200000</v>
      </c>
      <c r="F36" s="39"/>
      <c r="G36" s="39">
        <v>100000</v>
      </c>
      <c r="I36" s="22">
        <v>15020004</v>
      </c>
      <c r="K36" s="62" t="s">
        <v>484</v>
      </c>
      <c r="L36" s="60" t="str">
        <f t="shared" si="0"/>
        <v>15030023</v>
      </c>
      <c r="M36" s="56" t="s">
        <v>504</v>
      </c>
      <c r="O36" s="81" t="str">
        <f t="shared" si="1"/>
        <v>15030023</v>
      </c>
      <c r="P36" s="62" t="s">
        <v>484</v>
      </c>
      <c r="Q36" s="85" t="s">
        <v>391</v>
      </c>
      <c r="R36" s="56" t="s">
        <v>501</v>
      </c>
    </row>
    <row r="37" spans="1:18">
      <c r="A37" s="34" t="str">
        <f t="shared" si="2"/>
        <v>03150021</v>
      </c>
      <c r="B37" s="36" t="s">
        <v>386</v>
      </c>
      <c r="C37" s="45" t="s">
        <v>215</v>
      </c>
      <c r="D37" s="40">
        <v>1500000</v>
      </c>
      <c r="E37" s="39">
        <v>200000</v>
      </c>
      <c r="F37" s="39"/>
      <c r="G37" s="39">
        <v>100000</v>
      </c>
      <c r="I37" s="22">
        <v>15020004</v>
      </c>
      <c r="K37" s="62" t="s">
        <v>485</v>
      </c>
      <c r="L37" s="60" t="str">
        <f t="shared" si="0"/>
        <v>15040001</v>
      </c>
      <c r="M37" s="56" t="s">
        <v>497</v>
      </c>
      <c r="O37" s="81" t="str">
        <f t="shared" si="1"/>
        <v>15040001</v>
      </c>
      <c r="P37" s="62" t="s">
        <v>485</v>
      </c>
      <c r="Q37" s="85" t="s">
        <v>395</v>
      </c>
      <c r="R37" s="56" t="s">
        <v>497</v>
      </c>
    </row>
    <row r="38" spans="1:18">
      <c r="A38" s="34" t="str">
        <f t="shared" si="2"/>
        <v>04150001</v>
      </c>
      <c r="B38" s="36" t="s">
        <v>395</v>
      </c>
      <c r="C38" s="45" t="s">
        <v>217</v>
      </c>
      <c r="D38" s="40">
        <v>1500000</v>
      </c>
      <c r="E38" s="39">
        <v>300000</v>
      </c>
      <c r="F38" s="39"/>
      <c r="G38" s="39">
        <v>500000</v>
      </c>
      <c r="I38" s="22">
        <v>15020004</v>
      </c>
      <c r="K38" s="62" t="s">
        <v>486</v>
      </c>
      <c r="L38" s="60" t="str">
        <f t="shared" si="0"/>
        <v>15040008</v>
      </c>
      <c r="M38" s="56" t="s">
        <v>502</v>
      </c>
      <c r="O38" s="81" t="str">
        <f t="shared" si="1"/>
        <v>15040008</v>
      </c>
      <c r="P38" s="62" t="s">
        <v>486</v>
      </c>
      <c r="Q38" s="85" t="s">
        <v>400</v>
      </c>
      <c r="R38" s="56" t="s">
        <v>507</v>
      </c>
    </row>
    <row r="39" spans="1:18">
      <c r="A39" s="34" t="str">
        <f t="shared" si="2"/>
        <v>04150004</v>
      </c>
      <c r="B39" s="36" t="s">
        <v>292</v>
      </c>
      <c r="C39" s="45" t="s">
        <v>194</v>
      </c>
      <c r="D39" s="40">
        <v>1500000</v>
      </c>
      <c r="E39" s="39">
        <v>300000</v>
      </c>
      <c r="F39" s="39"/>
      <c r="G39" s="39">
        <v>500000</v>
      </c>
      <c r="I39" s="22">
        <v>15020004</v>
      </c>
      <c r="K39" s="62" t="s">
        <v>487</v>
      </c>
      <c r="L39" s="60" t="str">
        <f t="shared" si="0"/>
        <v>15050003</v>
      </c>
      <c r="M39" s="56" t="s">
        <v>504</v>
      </c>
      <c r="O39" s="81" t="str">
        <f t="shared" si="1"/>
        <v>15050003</v>
      </c>
      <c r="P39" s="62" t="s">
        <v>487</v>
      </c>
      <c r="Q39" s="88" t="s">
        <v>403</v>
      </c>
      <c r="R39" s="56" t="s">
        <v>501</v>
      </c>
    </row>
    <row r="40" spans="1:18">
      <c r="A40" s="50" t="str">
        <f t="shared" si="2"/>
        <v>04150002</v>
      </c>
      <c r="B40" s="51" t="s">
        <v>443</v>
      </c>
      <c r="C40" s="49" t="s">
        <v>450</v>
      </c>
      <c r="D40" s="52">
        <v>1500000</v>
      </c>
      <c r="E40" s="53">
        <v>300000</v>
      </c>
      <c r="F40" s="53"/>
      <c r="G40" s="53">
        <v>500000</v>
      </c>
      <c r="I40" s="22">
        <v>15020004</v>
      </c>
      <c r="K40" s="62" t="s">
        <v>488</v>
      </c>
      <c r="L40" s="60" t="str">
        <f t="shared" si="0"/>
        <v>15050005</v>
      </c>
      <c r="M40" s="56" t="s">
        <v>502</v>
      </c>
      <c r="O40" s="27" t="s">
        <v>220</v>
      </c>
      <c r="P40" s="62" t="s">
        <v>488</v>
      </c>
      <c r="Q40" s="88" t="s">
        <v>407</v>
      </c>
      <c r="R40" s="56" t="s">
        <v>507</v>
      </c>
    </row>
    <row r="41" spans="1:18">
      <c r="A41" s="50" t="str">
        <f t="shared" si="2"/>
        <v>04150010</v>
      </c>
      <c r="B41" s="51" t="s">
        <v>444</v>
      </c>
      <c r="C41" s="49" t="s">
        <v>451</v>
      </c>
      <c r="D41" s="52">
        <v>1500000</v>
      </c>
      <c r="E41" s="53">
        <v>200000</v>
      </c>
      <c r="F41" s="53"/>
      <c r="G41" s="53">
        <v>100000</v>
      </c>
      <c r="I41" s="22">
        <v>15020004</v>
      </c>
      <c r="K41" s="62" t="s">
        <v>489</v>
      </c>
      <c r="L41" s="60" t="str">
        <f t="shared" si="0"/>
        <v>15050007</v>
      </c>
      <c r="M41" s="56" t="s">
        <v>502</v>
      </c>
      <c r="O41" s="81" t="str">
        <f t="shared" si="1"/>
        <v>15050007</v>
      </c>
      <c r="P41" s="62" t="s">
        <v>489</v>
      </c>
      <c r="Q41" s="88" t="s">
        <v>411</v>
      </c>
      <c r="R41" s="56" t="s">
        <v>507</v>
      </c>
    </row>
    <row r="42" spans="1:18">
      <c r="A42" s="34" t="str">
        <f t="shared" si="2"/>
        <v>05150002</v>
      </c>
      <c r="B42" s="36" t="s">
        <v>321</v>
      </c>
      <c r="C42" s="45" t="s">
        <v>200</v>
      </c>
      <c r="D42" s="40">
        <v>1500000</v>
      </c>
      <c r="E42" s="39">
        <v>200000</v>
      </c>
      <c r="F42" s="39"/>
      <c r="G42" s="39">
        <v>100000</v>
      </c>
      <c r="I42" s="22">
        <v>15020008</v>
      </c>
      <c r="K42" s="62" t="s">
        <v>490</v>
      </c>
      <c r="L42" s="60" t="str">
        <f t="shared" si="0"/>
        <v>15020006</v>
      </c>
      <c r="M42" s="56" t="s">
        <v>502</v>
      </c>
      <c r="O42" s="82" t="s">
        <v>203</v>
      </c>
      <c r="P42" s="62" t="s">
        <v>490</v>
      </c>
      <c r="Q42" s="88" t="s">
        <v>416</v>
      </c>
      <c r="R42" s="56" t="s">
        <v>507</v>
      </c>
    </row>
    <row r="43" spans="1:18">
      <c r="A43" s="34" t="str">
        <f t="shared" si="2"/>
        <v>05150003</v>
      </c>
      <c r="B43" s="36" t="s">
        <v>403</v>
      </c>
      <c r="C43" s="45" t="s">
        <v>219</v>
      </c>
      <c r="D43" s="40">
        <v>1500000</v>
      </c>
      <c r="E43" s="39"/>
      <c r="F43" s="39"/>
      <c r="G43" s="39">
        <v>400000</v>
      </c>
      <c r="I43" s="22">
        <v>15020008</v>
      </c>
      <c r="K43" s="60" t="s">
        <v>491</v>
      </c>
      <c r="L43" s="60" t="str">
        <f t="shared" si="0"/>
        <v>15050008</v>
      </c>
      <c r="M43" s="56" t="s">
        <v>502</v>
      </c>
      <c r="O43" s="81" t="str">
        <f t="shared" si="1"/>
        <v>15050008</v>
      </c>
      <c r="P43" s="60" t="s">
        <v>491</v>
      </c>
      <c r="Q43" s="89" t="s">
        <v>420</v>
      </c>
      <c r="R43" s="56" t="s">
        <v>507</v>
      </c>
    </row>
    <row r="44" spans="1:18">
      <c r="A44" s="34" t="str">
        <f t="shared" si="2"/>
        <v>05150001</v>
      </c>
      <c r="B44" s="36" t="s">
        <v>325</v>
      </c>
      <c r="C44" s="45" t="s">
        <v>201</v>
      </c>
      <c r="D44" s="40">
        <v>1500000</v>
      </c>
      <c r="E44" s="39">
        <v>300000</v>
      </c>
      <c r="F44" s="39"/>
      <c r="G44" s="39">
        <v>500000</v>
      </c>
      <c r="I44" s="22">
        <v>15020008</v>
      </c>
      <c r="K44" s="60" t="s">
        <v>492</v>
      </c>
      <c r="L44" s="60" t="str">
        <f t="shared" si="0"/>
        <v>15050010</v>
      </c>
      <c r="M44" s="56" t="s">
        <v>504</v>
      </c>
      <c r="O44" s="83" t="s">
        <v>547</v>
      </c>
      <c r="P44" s="60" t="s">
        <v>492</v>
      </c>
      <c r="Q44" s="90" t="s">
        <v>135</v>
      </c>
      <c r="R44" s="56" t="s">
        <v>501</v>
      </c>
    </row>
    <row r="45" spans="1:18">
      <c r="A45" s="34" t="str">
        <f t="shared" si="2"/>
        <v>04150008</v>
      </c>
      <c r="B45" s="36" t="s">
        <v>400</v>
      </c>
      <c r="C45" s="45" t="s">
        <v>218</v>
      </c>
      <c r="D45" s="40">
        <v>1500000</v>
      </c>
      <c r="E45" s="39">
        <v>200000</v>
      </c>
      <c r="F45" s="39"/>
      <c r="G45" s="39">
        <v>100000</v>
      </c>
      <c r="I45" s="22">
        <v>15020008</v>
      </c>
      <c r="K45" s="63" t="s">
        <v>454</v>
      </c>
      <c r="L45" s="60" t="str">
        <f>CONCATENATE(MID(K45,3,2),MID(K45,1,2),MID(K45,5,4))</f>
        <v>15050009</v>
      </c>
      <c r="M45" s="56" t="s">
        <v>502</v>
      </c>
      <c r="O45" s="83" t="s">
        <v>429</v>
      </c>
      <c r="P45" s="63" t="s">
        <v>454</v>
      </c>
      <c r="Q45" s="89" t="s">
        <v>552</v>
      </c>
      <c r="R45" s="56" t="s">
        <v>507</v>
      </c>
    </row>
    <row r="46" spans="1:18">
      <c r="I46" s="22">
        <v>15020008</v>
      </c>
      <c r="K46" s="55"/>
      <c r="L46" s="54"/>
    </row>
    <row r="47" spans="1:18">
      <c r="I47" s="22">
        <v>15020008</v>
      </c>
    </row>
    <row r="48" spans="1:18">
      <c r="I48" s="22">
        <v>15020008</v>
      </c>
    </row>
    <row r="49" spans="9:9">
      <c r="I49" s="22">
        <v>15020008</v>
      </c>
    </row>
    <row r="50" spans="9:9">
      <c r="I50" s="22">
        <v>15020008</v>
      </c>
    </row>
    <row r="51" spans="9:9">
      <c r="I51" s="22">
        <v>15020008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9"/>
  <sheetViews>
    <sheetView workbookViewId="0"/>
  </sheetViews>
  <sheetFormatPr defaultRowHeight="15"/>
  <cols>
    <col min="1" max="1" width="10.140625" bestFit="1" customWidth="1"/>
    <col min="2" max="2" width="23.42578125" bestFit="1" customWidth="1"/>
    <col min="3" max="3" width="7" bestFit="1" customWidth="1"/>
    <col min="4" max="4" width="6" style="67" customWidth="1"/>
    <col min="5" max="5" width="9.42578125" bestFit="1" customWidth="1"/>
    <col min="6" max="6" width="10.42578125" bestFit="1" customWidth="1"/>
    <col min="7" max="7" width="6" bestFit="1" customWidth="1"/>
    <col min="8" max="8" width="5" style="68" customWidth="1"/>
  </cols>
  <sheetData>
    <row r="1" spans="1:8">
      <c r="A1" s="72" t="s">
        <v>432</v>
      </c>
      <c r="B1" s="72" t="s">
        <v>508</v>
      </c>
      <c r="C1" s="72" t="s">
        <v>540</v>
      </c>
      <c r="D1" s="72" t="s">
        <v>509</v>
      </c>
      <c r="E1" s="72" t="s">
        <v>510</v>
      </c>
      <c r="F1" s="72" t="s">
        <v>511</v>
      </c>
      <c r="G1" s="72" t="s">
        <v>541</v>
      </c>
      <c r="H1" s="72" t="s">
        <v>512</v>
      </c>
    </row>
    <row r="2" spans="1:8">
      <c r="A2" s="73" t="s">
        <v>184</v>
      </c>
      <c r="B2" s="74" t="s">
        <v>235</v>
      </c>
      <c r="C2" s="75" t="s">
        <v>513</v>
      </c>
      <c r="D2" s="76" t="str">
        <f t="shared" ref="D2:D33" si="0">IF(C2="YES","-","")</f>
        <v>-</v>
      </c>
      <c r="E2" s="77">
        <v>41821</v>
      </c>
      <c r="F2" s="77"/>
      <c r="G2" s="78" t="s">
        <v>533</v>
      </c>
      <c r="H2" s="78" t="str">
        <f t="shared" ref="H2:H33" si="1">IF(LEFT(G2,1)="K", REPLACE(G2,2,1,""),REPLACE(G2,3,1,""))</f>
        <v>K3</v>
      </c>
    </row>
    <row r="3" spans="1:8">
      <c r="A3" s="73" t="s">
        <v>514</v>
      </c>
      <c r="B3" s="74" t="s">
        <v>238</v>
      </c>
      <c r="C3" s="75" t="s">
        <v>513</v>
      </c>
      <c r="D3" s="76" t="str">
        <f t="shared" si="0"/>
        <v>-</v>
      </c>
      <c r="E3" s="77">
        <v>41852</v>
      </c>
      <c r="F3" s="77"/>
      <c r="G3" s="78" t="s">
        <v>534</v>
      </c>
      <c r="H3" s="78" t="str">
        <f t="shared" si="1"/>
        <v>TK0</v>
      </c>
    </row>
    <row r="4" spans="1:8">
      <c r="A4" s="73" t="s">
        <v>515</v>
      </c>
      <c r="B4" s="74" t="s">
        <v>245</v>
      </c>
      <c r="C4" s="75" t="s">
        <v>516</v>
      </c>
      <c r="D4" s="76" t="str">
        <f t="shared" si="0"/>
        <v/>
      </c>
      <c r="E4" s="77">
        <v>41913</v>
      </c>
      <c r="F4" s="77"/>
      <c r="G4" s="78" t="s">
        <v>535</v>
      </c>
      <c r="H4" s="78" t="str">
        <f t="shared" si="1"/>
        <v>K1</v>
      </c>
    </row>
    <row r="5" spans="1:8">
      <c r="A5" s="84" t="s">
        <v>517</v>
      </c>
      <c r="B5" s="74" t="s">
        <v>518</v>
      </c>
      <c r="C5" s="75" t="s">
        <v>513</v>
      </c>
      <c r="D5" s="76" t="str">
        <f t="shared" si="0"/>
        <v>-</v>
      </c>
      <c r="E5" s="77">
        <v>41921</v>
      </c>
      <c r="F5" s="77">
        <v>42094</v>
      </c>
      <c r="G5" s="78" t="s">
        <v>536</v>
      </c>
      <c r="H5" s="78" t="str">
        <f t="shared" si="1"/>
        <v>K2</v>
      </c>
    </row>
    <row r="6" spans="1:8">
      <c r="A6" s="73" t="s">
        <v>187</v>
      </c>
      <c r="B6" s="74" t="s">
        <v>519</v>
      </c>
      <c r="C6" s="75" t="s">
        <v>513</v>
      </c>
      <c r="D6" s="76" t="str">
        <f t="shared" si="0"/>
        <v>-</v>
      </c>
      <c r="E6" s="77">
        <v>41932</v>
      </c>
      <c r="F6" s="77"/>
      <c r="G6" s="78" t="s">
        <v>534</v>
      </c>
      <c r="H6" s="78" t="str">
        <f t="shared" si="1"/>
        <v>TK0</v>
      </c>
    </row>
    <row r="7" spans="1:8">
      <c r="A7" s="73" t="s">
        <v>197</v>
      </c>
      <c r="B7" s="74" t="s">
        <v>308</v>
      </c>
      <c r="C7" s="75" t="s">
        <v>516</v>
      </c>
      <c r="D7" s="76" t="str">
        <f t="shared" si="0"/>
        <v/>
      </c>
      <c r="E7" s="77">
        <v>41932</v>
      </c>
      <c r="F7" s="77"/>
      <c r="G7" s="78" t="s">
        <v>534</v>
      </c>
      <c r="H7" s="78" t="str">
        <f t="shared" si="1"/>
        <v>TK0</v>
      </c>
    </row>
    <row r="8" spans="1:8">
      <c r="A8" s="73" t="s">
        <v>520</v>
      </c>
      <c r="B8" s="74" t="s">
        <v>313</v>
      </c>
      <c r="C8" s="75" t="s">
        <v>516</v>
      </c>
      <c r="D8" s="76" t="str">
        <f t="shared" si="0"/>
        <v/>
      </c>
      <c r="E8" s="77">
        <v>41934</v>
      </c>
      <c r="F8" s="77"/>
      <c r="G8" s="78" t="s">
        <v>534</v>
      </c>
      <c r="H8" s="78" t="str">
        <f t="shared" si="1"/>
        <v>TK0</v>
      </c>
    </row>
    <row r="9" spans="1:8">
      <c r="A9" s="73" t="s">
        <v>188</v>
      </c>
      <c r="B9" s="74" t="s">
        <v>258</v>
      </c>
      <c r="C9" s="75" t="s">
        <v>513</v>
      </c>
      <c r="D9" s="76" t="str">
        <f t="shared" si="0"/>
        <v>-</v>
      </c>
      <c r="E9" s="77">
        <v>41944</v>
      </c>
      <c r="F9" s="77"/>
      <c r="G9" s="78" t="s">
        <v>535</v>
      </c>
      <c r="H9" s="78" t="str">
        <f t="shared" si="1"/>
        <v>K1</v>
      </c>
    </row>
    <row r="10" spans="1:8">
      <c r="A10" s="84" t="s">
        <v>521</v>
      </c>
      <c r="B10" s="74" t="s">
        <v>522</v>
      </c>
      <c r="C10" s="75" t="s">
        <v>516</v>
      </c>
      <c r="D10" s="76" t="str">
        <f t="shared" si="0"/>
        <v/>
      </c>
      <c r="E10" s="77">
        <v>41977</v>
      </c>
      <c r="F10" s="77">
        <v>42035</v>
      </c>
      <c r="G10" s="78" t="s">
        <v>534</v>
      </c>
      <c r="H10" s="78" t="str">
        <f t="shared" si="1"/>
        <v>TK0</v>
      </c>
    </row>
    <row r="11" spans="1:8">
      <c r="A11" s="84" t="s">
        <v>523</v>
      </c>
      <c r="B11" s="74" t="s">
        <v>524</v>
      </c>
      <c r="C11" s="75" t="s">
        <v>516</v>
      </c>
      <c r="D11" s="76" t="str">
        <f t="shared" si="0"/>
        <v/>
      </c>
      <c r="E11" s="77">
        <v>41977</v>
      </c>
      <c r="F11" s="77">
        <v>42035</v>
      </c>
      <c r="G11" s="78" t="s">
        <v>534</v>
      </c>
      <c r="H11" s="78" t="str">
        <f t="shared" si="1"/>
        <v>TK0</v>
      </c>
    </row>
    <row r="12" spans="1:8">
      <c r="A12" s="84" t="s">
        <v>525</v>
      </c>
      <c r="B12" s="74" t="s">
        <v>526</v>
      </c>
      <c r="C12" s="75" t="s">
        <v>516</v>
      </c>
      <c r="D12" s="76" t="str">
        <f t="shared" si="0"/>
        <v/>
      </c>
      <c r="E12" s="77">
        <v>42004</v>
      </c>
      <c r="F12" s="77">
        <v>42094</v>
      </c>
      <c r="G12" s="78" t="s">
        <v>534</v>
      </c>
      <c r="H12" s="78" t="str">
        <f t="shared" si="1"/>
        <v>TK0</v>
      </c>
    </row>
    <row r="13" spans="1:8">
      <c r="A13" s="73" t="s">
        <v>189</v>
      </c>
      <c r="B13" s="74" t="s">
        <v>264</v>
      </c>
      <c r="C13" s="75" t="s">
        <v>516</v>
      </c>
      <c r="D13" s="76" t="str">
        <f t="shared" si="0"/>
        <v/>
      </c>
      <c r="E13" s="77">
        <v>42005</v>
      </c>
      <c r="F13" s="77"/>
      <c r="G13" s="78" t="s">
        <v>534</v>
      </c>
      <c r="H13" s="78" t="str">
        <f t="shared" si="1"/>
        <v>TK0</v>
      </c>
    </row>
    <row r="14" spans="1:8">
      <c r="A14" s="84" t="s">
        <v>527</v>
      </c>
      <c r="B14" s="74" t="s">
        <v>528</v>
      </c>
      <c r="C14" s="75" t="s">
        <v>516</v>
      </c>
      <c r="D14" s="76" t="str">
        <f t="shared" si="0"/>
        <v/>
      </c>
      <c r="E14" s="77">
        <v>42009</v>
      </c>
      <c r="F14" s="77">
        <v>42110</v>
      </c>
      <c r="G14" s="78" t="s">
        <v>534</v>
      </c>
      <c r="H14" s="78" t="str">
        <f t="shared" si="1"/>
        <v>TK0</v>
      </c>
    </row>
    <row r="15" spans="1:8">
      <c r="A15" s="84" t="s">
        <v>529</v>
      </c>
      <c r="B15" s="74" t="s">
        <v>530</v>
      </c>
      <c r="C15" s="75" t="s">
        <v>516</v>
      </c>
      <c r="D15" s="76" t="str">
        <f t="shared" si="0"/>
        <v/>
      </c>
      <c r="E15" s="77">
        <v>42024</v>
      </c>
      <c r="F15" s="77">
        <v>42063</v>
      </c>
      <c r="G15" s="78" t="s">
        <v>534</v>
      </c>
      <c r="H15" s="78" t="str">
        <f t="shared" si="1"/>
        <v>TK0</v>
      </c>
    </row>
    <row r="16" spans="1:8">
      <c r="A16" s="84" t="s">
        <v>531</v>
      </c>
      <c r="B16" s="74" t="s">
        <v>532</v>
      </c>
      <c r="C16" s="75" t="s">
        <v>516</v>
      </c>
      <c r="D16" s="76" t="str">
        <f t="shared" si="0"/>
        <v/>
      </c>
      <c r="E16" s="77">
        <v>42025</v>
      </c>
      <c r="F16" s="77">
        <v>42035</v>
      </c>
      <c r="G16" s="78" t="s">
        <v>536</v>
      </c>
      <c r="H16" s="78" t="str">
        <f t="shared" si="1"/>
        <v>K2</v>
      </c>
    </row>
    <row r="17" spans="1:8">
      <c r="A17" s="73" t="s">
        <v>199</v>
      </c>
      <c r="B17" s="74" t="s">
        <v>316</v>
      </c>
      <c r="C17" s="75" t="s">
        <v>516</v>
      </c>
      <c r="D17" s="76" t="str">
        <f t="shared" si="0"/>
        <v/>
      </c>
      <c r="E17" s="77">
        <v>42032</v>
      </c>
      <c r="F17" s="77"/>
      <c r="G17" s="78" t="s">
        <v>535</v>
      </c>
      <c r="H17" s="78" t="str">
        <f t="shared" si="1"/>
        <v>K1</v>
      </c>
    </row>
    <row r="18" spans="1:8">
      <c r="A18" s="73" t="s">
        <v>191</v>
      </c>
      <c r="B18" s="74" t="s">
        <v>275</v>
      </c>
      <c r="C18" s="75" t="s">
        <v>516</v>
      </c>
      <c r="D18" s="76" t="str">
        <f t="shared" si="0"/>
        <v/>
      </c>
      <c r="E18" s="77">
        <v>42036</v>
      </c>
      <c r="F18" s="77"/>
      <c r="G18" s="78" t="s">
        <v>535</v>
      </c>
      <c r="H18" s="78" t="str">
        <f t="shared" si="1"/>
        <v>K1</v>
      </c>
    </row>
    <row r="19" spans="1:8">
      <c r="A19" s="73" t="s">
        <v>202</v>
      </c>
      <c r="B19" s="74" t="s">
        <v>330</v>
      </c>
      <c r="C19" s="75" t="s">
        <v>516</v>
      </c>
      <c r="D19" s="76" t="str">
        <f t="shared" si="0"/>
        <v/>
      </c>
      <c r="E19" s="77">
        <v>42038</v>
      </c>
      <c r="F19" s="77"/>
      <c r="G19" s="78" t="s">
        <v>534</v>
      </c>
      <c r="H19" s="78" t="str">
        <f t="shared" si="1"/>
        <v>TK0</v>
      </c>
    </row>
    <row r="20" spans="1:8">
      <c r="A20" s="84" t="s">
        <v>537</v>
      </c>
      <c r="B20" s="74" t="s">
        <v>538</v>
      </c>
      <c r="C20" s="75" t="s">
        <v>516</v>
      </c>
      <c r="D20" s="76" t="str">
        <f t="shared" si="0"/>
        <v/>
      </c>
      <c r="E20" s="77">
        <v>42039</v>
      </c>
      <c r="F20" s="77">
        <v>42063</v>
      </c>
      <c r="G20" s="78" t="s">
        <v>536</v>
      </c>
      <c r="H20" s="78" t="str">
        <f t="shared" si="1"/>
        <v>K2</v>
      </c>
    </row>
    <row r="21" spans="1:8">
      <c r="A21" s="73" t="s">
        <v>203</v>
      </c>
      <c r="B21" s="74" t="s">
        <v>416</v>
      </c>
      <c r="C21" s="75" t="s">
        <v>516</v>
      </c>
      <c r="D21" s="76" t="str">
        <f t="shared" si="0"/>
        <v/>
      </c>
      <c r="E21" s="77">
        <v>42040</v>
      </c>
      <c r="F21" s="77"/>
      <c r="G21" s="78" t="s">
        <v>534</v>
      </c>
      <c r="H21" s="78" t="str">
        <f t="shared" si="1"/>
        <v>TK0</v>
      </c>
    </row>
    <row r="22" spans="1:8">
      <c r="A22" s="73" t="s">
        <v>539</v>
      </c>
      <c r="B22" s="74" t="s">
        <v>335</v>
      </c>
      <c r="C22" s="75" t="s">
        <v>516</v>
      </c>
      <c r="D22" s="76" t="str">
        <f t="shared" si="0"/>
        <v/>
      </c>
      <c r="E22" s="77">
        <v>42041</v>
      </c>
      <c r="F22" s="77"/>
      <c r="G22" s="78" t="s">
        <v>536</v>
      </c>
      <c r="H22" s="78" t="str">
        <f t="shared" si="1"/>
        <v>K2</v>
      </c>
    </row>
    <row r="23" spans="1:8" s="69" customFormat="1">
      <c r="A23" s="73" t="s">
        <v>204</v>
      </c>
      <c r="B23" s="74" t="s">
        <v>340</v>
      </c>
      <c r="C23" s="75" t="s">
        <v>516</v>
      </c>
      <c r="D23" s="76" t="str">
        <f t="shared" si="0"/>
        <v/>
      </c>
      <c r="E23" s="77">
        <v>42058</v>
      </c>
      <c r="F23" s="77"/>
      <c r="G23" s="78" t="s">
        <v>534</v>
      </c>
      <c r="H23" s="78" t="str">
        <f t="shared" si="1"/>
        <v>TK0</v>
      </c>
    </row>
    <row r="24" spans="1:8" s="69" customFormat="1">
      <c r="A24" s="73" t="s">
        <v>205</v>
      </c>
      <c r="B24" s="74" t="s">
        <v>344</v>
      </c>
      <c r="C24" s="75" t="s">
        <v>516</v>
      </c>
      <c r="D24" s="76" t="str">
        <f t="shared" si="0"/>
        <v/>
      </c>
      <c r="E24" s="77">
        <v>42068</v>
      </c>
      <c r="F24" s="77"/>
      <c r="G24" s="78" t="s">
        <v>535</v>
      </c>
      <c r="H24" s="78" t="str">
        <f t="shared" si="1"/>
        <v>K1</v>
      </c>
    </row>
    <row r="25" spans="1:8" s="64" customFormat="1">
      <c r="A25" s="73" t="s">
        <v>206</v>
      </c>
      <c r="B25" s="74" t="s">
        <v>348</v>
      </c>
      <c r="C25" s="75" t="s">
        <v>516</v>
      </c>
      <c r="D25" s="76" t="str">
        <f t="shared" si="0"/>
        <v/>
      </c>
      <c r="E25" s="77">
        <v>42077</v>
      </c>
      <c r="F25" s="77"/>
      <c r="G25" s="78" t="s">
        <v>534</v>
      </c>
      <c r="H25" s="78" t="str">
        <f t="shared" si="1"/>
        <v>TK0</v>
      </c>
    </row>
    <row r="26" spans="1:8" s="64" customFormat="1">
      <c r="A26" s="73" t="s">
        <v>207</v>
      </c>
      <c r="B26" s="74" t="s">
        <v>352</v>
      </c>
      <c r="C26" s="75" t="s">
        <v>516</v>
      </c>
      <c r="D26" s="76" t="str">
        <f t="shared" si="0"/>
        <v/>
      </c>
      <c r="E26" s="77">
        <v>42079</v>
      </c>
      <c r="F26" s="77"/>
      <c r="G26" s="78" t="s">
        <v>534</v>
      </c>
      <c r="H26" s="78" t="str">
        <f t="shared" si="1"/>
        <v>TK0</v>
      </c>
    </row>
    <row r="27" spans="1:8" s="64" customFormat="1">
      <c r="A27" s="73" t="s">
        <v>208</v>
      </c>
      <c r="B27" s="74" t="s">
        <v>356</v>
      </c>
      <c r="C27" s="75" t="s">
        <v>516</v>
      </c>
      <c r="D27" s="76" t="str">
        <f t="shared" si="0"/>
        <v/>
      </c>
      <c r="E27" s="77">
        <v>42079</v>
      </c>
      <c r="F27" s="77"/>
      <c r="G27" s="78" t="s">
        <v>534</v>
      </c>
      <c r="H27" s="78" t="str">
        <f t="shared" si="1"/>
        <v>TK0</v>
      </c>
    </row>
    <row r="28" spans="1:8" s="64" customFormat="1">
      <c r="A28" s="73" t="s">
        <v>209</v>
      </c>
      <c r="B28" s="74" t="s">
        <v>360</v>
      </c>
      <c r="C28" s="75" t="s">
        <v>516</v>
      </c>
      <c r="D28" s="76" t="str">
        <f t="shared" si="0"/>
        <v/>
      </c>
      <c r="E28" s="77">
        <v>42079</v>
      </c>
      <c r="F28" s="77"/>
      <c r="G28" s="78" t="s">
        <v>534</v>
      </c>
      <c r="H28" s="78" t="str">
        <f t="shared" si="1"/>
        <v>TK0</v>
      </c>
    </row>
    <row r="29" spans="1:8" s="64" customFormat="1">
      <c r="A29" s="84" t="s">
        <v>446</v>
      </c>
      <c r="B29" s="74" t="s">
        <v>439</v>
      </c>
      <c r="C29" s="75" t="s">
        <v>516</v>
      </c>
      <c r="D29" s="76" t="str">
        <f t="shared" si="0"/>
        <v/>
      </c>
      <c r="E29" s="77">
        <v>42079</v>
      </c>
      <c r="F29" s="77">
        <v>42130</v>
      </c>
      <c r="G29" s="78" t="s">
        <v>534</v>
      </c>
      <c r="H29" s="78" t="str">
        <f t="shared" si="1"/>
        <v>TK0</v>
      </c>
    </row>
    <row r="30" spans="1:8" s="64" customFormat="1">
      <c r="A30" s="73" t="s">
        <v>210</v>
      </c>
      <c r="B30" s="74" t="s">
        <v>364</v>
      </c>
      <c r="C30" s="75" t="s">
        <v>516</v>
      </c>
      <c r="D30" s="76" t="str">
        <f t="shared" si="0"/>
        <v/>
      </c>
      <c r="E30" s="77">
        <v>42079</v>
      </c>
      <c r="F30" s="77"/>
      <c r="G30" s="78" t="s">
        <v>534</v>
      </c>
      <c r="H30" s="78" t="str">
        <f t="shared" si="1"/>
        <v>TK0</v>
      </c>
    </row>
    <row r="31" spans="1:8" s="64" customFormat="1">
      <c r="A31" s="73" t="s">
        <v>211</v>
      </c>
      <c r="B31" s="74" t="s">
        <v>427</v>
      </c>
      <c r="C31" s="75" t="s">
        <v>516</v>
      </c>
      <c r="D31" s="76" t="str">
        <f t="shared" si="0"/>
        <v/>
      </c>
      <c r="E31" s="77">
        <v>42079</v>
      </c>
      <c r="F31" s="77"/>
      <c r="G31" s="78" t="s">
        <v>534</v>
      </c>
      <c r="H31" s="78" t="str">
        <f t="shared" si="1"/>
        <v>TK0</v>
      </c>
    </row>
    <row r="32" spans="1:8" s="64" customFormat="1">
      <c r="A32" s="84" t="s">
        <v>447</v>
      </c>
      <c r="B32" s="74" t="s">
        <v>440</v>
      </c>
      <c r="C32" s="75" t="s">
        <v>516</v>
      </c>
      <c r="D32" s="76" t="str">
        <f t="shared" si="0"/>
        <v/>
      </c>
      <c r="E32" s="77">
        <v>42086</v>
      </c>
      <c r="F32" s="77">
        <v>42136</v>
      </c>
      <c r="G32" s="78" t="s">
        <v>534</v>
      </c>
      <c r="H32" s="78" t="str">
        <f t="shared" si="1"/>
        <v>TK0</v>
      </c>
    </row>
    <row r="33" spans="1:8" s="64" customFormat="1">
      <c r="A33" s="84" t="s">
        <v>448</v>
      </c>
      <c r="B33" s="74" t="s">
        <v>543</v>
      </c>
      <c r="C33" s="75" t="s">
        <v>516</v>
      </c>
      <c r="D33" s="76" t="str">
        <f t="shared" si="0"/>
        <v/>
      </c>
      <c r="E33" s="77">
        <v>42079</v>
      </c>
      <c r="F33" s="79">
        <v>42136</v>
      </c>
      <c r="G33" s="78" t="s">
        <v>534</v>
      </c>
      <c r="H33" s="78" t="str">
        <f t="shared" si="1"/>
        <v>TK0</v>
      </c>
    </row>
    <row r="34" spans="1:8" s="64" customFormat="1">
      <c r="A34" s="84" t="s">
        <v>449</v>
      </c>
      <c r="B34" s="74" t="s">
        <v>442</v>
      </c>
      <c r="C34" s="75" t="s">
        <v>516</v>
      </c>
      <c r="D34" s="76" t="str">
        <f t="shared" ref="D34:D59" si="2">IF(C34="YES","-","")</f>
        <v/>
      </c>
      <c r="E34" s="77">
        <v>42079</v>
      </c>
      <c r="F34" s="79">
        <v>42136</v>
      </c>
      <c r="G34" s="78" t="s">
        <v>534</v>
      </c>
      <c r="H34" s="78" t="str">
        <f t="shared" ref="H34:H59" si="3">IF(LEFT(G34,1)="K", REPLACE(G34,2,1,""),REPLACE(G34,3,1,""))</f>
        <v>TK0</v>
      </c>
    </row>
    <row r="35" spans="1:8" s="64" customFormat="1">
      <c r="A35" s="73" t="s">
        <v>212</v>
      </c>
      <c r="B35" s="74" t="s">
        <v>373</v>
      </c>
      <c r="C35" s="75" t="s">
        <v>516</v>
      </c>
      <c r="D35" s="76" t="str">
        <f t="shared" si="2"/>
        <v/>
      </c>
      <c r="E35" s="77">
        <v>42079</v>
      </c>
      <c r="F35" s="79"/>
      <c r="G35" s="78" t="s">
        <v>534</v>
      </c>
      <c r="H35" s="78" t="str">
        <f t="shared" si="3"/>
        <v>TK0</v>
      </c>
    </row>
    <row r="36" spans="1:8" s="64" customFormat="1">
      <c r="A36" s="73" t="s">
        <v>213</v>
      </c>
      <c r="B36" s="74" t="s">
        <v>376</v>
      </c>
      <c r="C36" s="75" t="s">
        <v>516</v>
      </c>
      <c r="D36" s="76" t="str">
        <f t="shared" si="2"/>
        <v/>
      </c>
      <c r="E36" s="77">
        <v>42079</v>
      </c>
      <c r="F36" s="79"/>
      <c r="G36" s="78" t="s">
        <v>546</v>
      </c>
      <c r="H36" s="78" t="str">
        <f t="shared" si="3"/>
        <v>K0</v>
      </c>
    </row>
    <row r="37" spans="1:8" s="64" customFormat="1">
      <c r="A37" s="84" t="s">
        <v>445</v>
      </c>
      <c r="B37" s="74" t="s">
        <v>542</v>
      </c>
      <c r="C37" s="75" t="s">
        <v>516</v>
      </c>
      <c r="D37" s="76" t="str">
        <f t="shared" si="2"/>
        <v/>
      </c>
      <c r="E37" s="77">
        <v>42082</v>
      </c>
      <c r="F37" s="79">
        <v>42144</v>
      </c>
      <c r="G37" s="78" t="s">
        <v>534</v>
      </c>
      <c r="H37" s="78" t="str">
        <f t="shared" si="3"/>
        <v>TK0</v>
      </c>
    </row>
    <row r="38" spans="1:8" s="64" customFormat="1">
      <c r="A38" s="73" t="s">
        <v>214</v>
      </c>
      <c r="B38" s="74" t="s">
        <v>381</v>
      </c>
      <c r="C38" s="75" t="s">
        <v>516</v>
      </c>
      <c r="D38" s="76" t="str">
        <f t="shared" si="2"/>
        <v/>
      </c>
      <c r="E38" s="77">
        <v>42086</v>
      </c>
      <c r="F38" s="79"/>
      <c r="G38" s="78" t="s">
        <v>535</v>
      </c>
      <c r="H38" s="78" t="str">
        <f t="shared" si="3"/>
        <v>K1</v>
      </c>
    </row>
    <row r="39" spans="1:8" s="64" customFormat="1">
      <c r="A39" s="73" t="s">
        <v>215</v>
      </c>
      <c r="B39" s="74" t="s">
        <v>386</v>
      </c>
      <c r="C39" s="75" t="s">
        <v>516</v>
      </c>
      <c r="D39" s="76" t="str">
        <f t="shared" si="2"/>
        <v/>
      </c>
      <c r="E39" s="77">
        <v>42088</v>
      </c>
      <c r="F39" s="77"/>
      <c r="G39" s="78" t="s">
        <v>535</v>
      </c>
      <c r="H39" s="78" t="str">
        <f t="shared" si="3"/>
        <v>K1</v>
      </c>
    </row>
    <row r="40" spans="1:8" s="64" customFormat="1">
      <c r="A40" s="73" t="s">
        <v>190</v>
      </c>
      <c r="B40" s="74" t="s">
        <v>269</v>
      </c>
      <c r="C40" s="75" t="s">
        <v>516</v>
      </c>
      <c r="D40" s="76" t="str">
        <f t="shared" si="2"/>
        <v/>
      </c>
      <c r="E40" s="77">
        <v>42086</v>
      </c>
      <c r="F40" s="77"/>
      <c r="G40" s="78" t="s">
        <v>534</v>
      </c>
      <c r="H40" s="78" t="str">
        <f t="shared" si="3"/>
        <v>TK0</v>
      </c>
    </row>
    <row r="41" spans="1:8" s="64" customFormat="1">
      <c r="A41" s="73" t="s">
        <v>216</v>
      </c>
      <c r="B41" s="74" t="s">
        <v>391</v>
      </c>
      <c r="C41" s="75" t="s">
        <v>516</v>
      </c>
      <c r="D41" s="76" t="str">
        <f t="shared" si="2"/>
        <v/>
      </c>
      <c r="E41" s="77">
        <v>42079</v>
      </c>
      <c r="F41" s="77"/>
      <c r="G41" s="78" t="s">
        <v>535</v>
      </c>
      <c r="H41" s="78" t="str">
        <f t="shared" si="3"/>
        <v>K1</v>
      </c>
    </row>
    <row r="42" spans="1:8" s="64" customFormat="1">
      <c r="A42" s="73" t="s">
        <v>217</v>
      </c>
      <c r="B42" s="74" t="s">
        <v>395</v>
      </c>
      <c r="C42" s="75" t="s">
        <v>513</v>
      </c>
      <c r="D42" s="76" t="str">
        <f t="shared" si="2"/>
        <v>-</v>
      </c>
      <c r="E42" s="77">
        <v>42095</v>
      </c>
      <c r="F42" s="77"/>
      <c r="G42" s="78" t="s">
        <v>536</v>
      </c>
      <c r="H42" s="78" t="str">
        <f t="shared" si="3"/>
        <v>K2</v>
      </c>
    </row>
    <row r="43" spans="1:8" s="64" customFormat="1">
      <c r="A43" s="84" t="s">
        <v>450</v>
      </c>
      <c r="B43" s="74" t="s">
        <v>443</v>
      </c>
      <c r="C43" s="75" t="s">
        <v>516</v>
      </c>
      <c r="D43" s="76" t="str">
        <f t="shared" si="2"/>
        <v/>
      </c>
      <c r="E43" s="77">
        <v>42095</v>
      </c>
      <c r="F43" s="77">
        <v>42145</v>
      </c>
      <c r="G43" s="78" t="s">
        <v>536</v>
      </c>
      <c r="H43" s="78" t="str">
        <f t="shared" si="3"/>
        <v>K2</v>
      </c>
    </row>
    <row r="44" spans="1:8" s="64" customFormat="1">
      <c r="A44" s="73" t="s">
        <v>193</v>
      </c>
      <c r="B44" s="74" t="s">
        <v>286</v>
      </c>
      <c r="C44" s="75" t="s">
        <v>516</v>
      </c>
      <c r="D44" s="76" t="str">
        <f t="shared" si="2"/>
        <v/>
      </c>
      <c r="E44" s="77">
        <v>42101</v>
      </c>
      <c r="F44" s="77"/>
      <c r="G44" s="78" t="s">
        <v>534</v>
      </c>
      <c r="H44" s="78" t="str">
        <f t="shared" si="3"/>
        <v>TK0</v>
      </c>
    </row>
    <row r="45" spans="1:8" s="64" customFormat="1">
      <c r="A45" s="73" t="s">
        <v>194</v>
      </c>
      <c r="B45" s="74" t="s">
        <v>548</v>
      </c>
      <c r="C45" s="75" t="s">
        <v>516</v>
      </c>
      <c r="D45" s="76" t="str">
        <f t="shared" si="2"/>
        <v/>
      </c>
      <c r="E45" s="77">
        <v>42102</v>
      </c>
      <c r="F45" s="77"/>
      <c r="G45" s="78" t="s">
        <v>534</v>
      </c>
      <c r="H45" s="78" t="str">
        <f t="shared" si="3"/>
        <v>TK0</v>
      </c>
    </row>
    <row r="46" spans="1:8" s="64" customFormat="1">
      <c r="A46" s="73" t="s">
        <v>192</v>
      </c>
      <c r="B46" s="74" t="s">
        <v>280</v>
      </c>
      <c r="C46" s="75" t="s">
        <v>513</v>
      </c>
      <c r="D46" s="76" t="str">
        <f t="shared" si="2"/>
        <v>-</v>
      </c>
      <c r="E46" s="77">
        <v>42105</v>
      </c>
      <c r="F46" s="79"/>
      <c r="G46" s="78" t="s">
        <v>535</v>
      </c>
      <c r="H46" s="78" t="str">
        <f t="shared" si="3"/>
        <v>K1</v>
      </c>
    </row>
    <row r="47" spans="1:8" s="64" customFormat="1">
      <c r="A47" s="84" t="s">
        <v>544</v>
      </c>
      <c r="B47" s="74" t="s">
        <v>545</v>
      </c>
      <c r="C47" s="75" t="s">
        <v>516</v>
      </c>
      <c r="D47" s="76" t="str">
        <f t="shared" si="2"/>
        <v/>
      </c>
      <c r="E47" s="77">
        <v>42095</v>
      </c>
      <c r="F47" s="77">
        <v>42102</v>
      </c>
      <c r="G47" s="78" t="s">
        <v>534</v>
      </c>
      <c r="H47" s="78" t="str">
        <f t="shared" si="3"/>
        <v>TK0</v>
      </c>
    </row>
    <row r="48" spans="1:8" s="64" customFormat="1">
      <c r="A48" s="73" t="s">
        <v>218</v>
      </c>
      <c r="B48" s="74" t="s">
        <v>400</v>
      </c>
      <c r="C48" s="75" t="s">
        <v>516</v>
      </c>
      <c r="D48" s="76" t="str">
        <f t="shared" si="2"/>
        <v/>
      </c>
      <c r="E48" s="77">
        <v>42116</v>
      </c>
      <c r="F48" s="77"/>
      <c r="G48" s="78" t="s">
        <v>534</v>
      </c>
      <c r="H48" s="78" t="str">
        <f t="shared" si="3"/>
        <v>TK0</v>
      </c>
    </row>
    <row r="49" spans="1:8" s="64" customFormat="1">
      <c r="A49" s="84" t="s">
        <v>451</v>
      </c>
      <c r="B49" s="74" t="s">
        <v>444</v>
      </c>
      <c r="C49" s="75" t="s">
        <v>516</v>
      </c>
      <c r="D49" s="76" t="str">
        <f t="shared" si="2"/>
        <v/>
      </c>
      <c r="E49" s="77">
        <v>42115</v>
      </c>
      <c r="F49" s="77">
        <v>42145</v>
      </c>
      <c r="G49" s="78" t="s">
        <v>534</v>
      </c>
      <c r="H49" s="78" t="str">
        <f t="shared" si="3"/>
        <v>TK0</v>
      </c>
    </row>
    <row r="50" spans="1:8" s="64" customFormat="1">
      <c r="A50" s="73" t="s">
        <v>201</v>
      </c>
      <c r="B50" s="74" t="s">
        <v>325</v>
      </c>
      <c r="C50" s="75" t="s">
        <v>516</v>
      </c>
      <c r="D50" s="76" t="str">
        <f t="shared" si="2"/>
        <v/>
      </c>
      <c r="E50" s="77">
        <v>42128</v>
      </c>
      <c r="F50" s="77"/>
      <c r="G50" s="78" t="s">
        <v>535</v>
      </c>
      <c r="H50" s="78" t="str">
        <f t="shared" si="3"/>
        <v>K1</v>
      </c>
    </row>
    <row r="51" spans="1:8" s="64" customFormat="1">
      <c r="A51" s="73" t="s">
        <v>200</v>
      </c>
      <c r="B51" s="74" t="s">
        <v>321</v>
      </c>
      <c r="C51" s="75" t="s">
        <v>516</v>
      </c>
      <c r="D51" s="76" t="str">
        <f t="shared" si="2"/>
        <v/>
      </c>
      <c r="E51" s="77">
        <v>42128</v>
      </c>
      <c r="F51" s="70">
        <v>42170</v>
      </c>
      <c r="G51" s="78" t="s">
        <v>534</v>
      </c>
      <c r="H51" s="78" t="str">
        <f t="shared" si="3"/>
        <v>TK0</v>
      </c>
    </row>
    <row r="52" spans="1:8" s="64" customFormat="1">
      <c r="A52" s="73" t="s">
        <v>219</v>
      </c>
      <c r="B52" s="74" t="s">
        <v>403</v>
      </c>
      <c r="C52" s="75" t="s">
        <v>516</v>
      </c>
      <c r="D52" s="76" t="str">
        <f t="shared" si="2"/>
        <v/>
      </c>
      <c r="E52" s="77">
        <v>42130</v>
      </c>
      <c r="F52" s="77"/>
      <c r="G52" s="78" t="s">
        <v>534</v>
      </c>
      <c r="H52" s="78" t="str">
        <f t="shared" si="3"/>
        <v>TK0</v>
      </c>
    </row>
    <row r="53" spans="1:8" s="81" customFormat="1">
      <c r="A53" s="80" t="s">
        <v>220</v>
      </c>
      <c r="B53" s="65" t="s">
        <v>407</v>
      </c>
      <c r="C53" s="66" t="s">
        <v>516</v>
      </c>
      <c r="D53" s="76" t="str">
        <f t="shared" si="2"/>
        <v/>
      </c>
      <c r="E53" s="70">
        <v>42139</v>
      </c>
      <c r="F53" s="70"/>
      <c r="G53" s="71" t="s">
        <v>534</v>
      </c>
      <c r="H53" s="78" t="str">
        <f t="shared" si="3"/>
        <v>TK0</v>
      </c>
    </row>
    <row r="54" spans="1:8" s="81" customFormat="1">
      <c r="A54" s="80" t="s">
        <v>195</v>
      </c>
      <c r="B54" s="65" t="s">
        <v>298</v>
      </c>
      <c r="C54" s="66" t="s">
        <v>516</v>
      </c>
      <c r="D54" s="76" t="str">
        <f t="shared" si="2"/>
        <v/>
      </c>
      <c r="E54" s="70">
        <v>42143</v>
      </c>
      <c r="F54" s="70"/>
      <c r="G54" s="71" t="s">
        <v>534</v>
      </c>
      <c r="H54" s="78" t="str">
        <f t="shared" si="3"/>
        <v>TK0</v>
      </c>
    </row>
    <row r="55" spans="1:8" s="81" customFormat="1">
      <c r="A55" s="80" t="s">
        <v>221</v>
      </c>
      <c r="B55" s="65" t="s">
        <v>411</v>
      </c>
      <c r="C55" s="66" t="s">
        <v>516</v>
      </c>
      <c r="D55" s="76" t="str">
        <f t="shared" si="2"/>
        <v/>
      </c>
      <c r="E55" s="70">
        <v>42143</v>
      </c>
      <c r="F55" s="70"/>
      <c r="G55" s="71" t="s">
        <v>534</v>
      </c>
      <c r="H55" s="78" t="str">
        <f t="shared" si="3"/>
        <v>TK0</v>
      </c>
    </row>
    <row r="56" spans="1:8" s="81" customFormat="1">
      <c r="A56" s="80" t="s">
        <v>223</v>
      </c>
      <c r="B56" s="65" t="s">
        <v>420</v>
      </c>
      <c r="C56" s="66" t="s">
        <v>516</v>
      </c>
      <c r="D56" s="76" t="str">
        <f t="shared" si="2"/>
        <v/>
      </c>
      <c r="E56" s="70">
        <v>42146</v>
      </c>
      <c r="F56" s="70"/>
      <c r="G56" s="71" t="s">
        <v>534</v>
      </c>
      <c r="H56" s="78" t="str">
        <f t="shared" si="3"/>
        <v>TK0</v>
      </c>
    </row>
    <row r="57" spans="1:8" s="81" customFormat="1">
      <c r="A57" s="80" t="s">
        <v>547</v>
      </c>
      <c r="B57" s="65" t="s">
        <v>135</v>
      </c>
      <c r="C57" s="66" t="s">
        <v>516</v>
      </c>
      <c r="D57" s="76" t="str">
        <f t="shared" si="2"/>
        <v/>
      </c>
      <c r="E57" s="70">
        <v>42145</v>
      </c>
      <c r="F57" s="70"/>
      <c r="G57" s="71" t="s">
        <v>534</v>
      </c>
      <c r="H57" s="78" t="str">
        <f t="shared" si="3"/>
        <v>TK0</v>
      </c>
    </row>
    <row r="58" spans="1:8" s="81" customFormat="1">
      <c r="A58" s="80" t="s">
        <v>429</v>
      </c>
      <c r="B58" s="65" t="s">
        <v>430</v>
      </c>
      <c r="C58" s="66" t="s">
        <v>516</v>
      </c>
      <c r="D58" s="76" t="str">
        <f t="shared" si="2"/>
        <v/>
      </c>
      <c r="E58" s="70">
        <v>42144</v>
      </c>
      <c r="F58" s="70"/>
      <c r="G58" s="71" t="s">
        <v>534</v>
      </c>
      <c r="H58" s="78" t="str">
        <f t="shared" si="3"/>
        <v>TK0</v>
      </c>
    </row>
    <row r="59" spans="1:8" s="81" customFormat="1">
      <c r="A59" s="80" t="s">
        <v>196</v>
      </c>
      <c r="B59" s="65" t="s">
        <v>303</v>
      </c>
      <c r="C59" s="66" t="s">
        <v>516</v>
      </c>
      <c r="D59" s="76" t="str">
        <f t="shared" si="2"/>
        <v/>
      </c>
      <c r="E59" s="70">
        <v>42156</v>
      </c>
      <c r="F59" s="70"/>
      <c r="G59" s="71" t="s">
        <v>534</v>
      </c>
      <c r="H59" s="78" t="str">
        <f t="shared" si="3"/>
        <v>TK0</v>
      </c>
    </row>
  </sheetData>
  <autoFilter ref="A1:H59">
    <sortState ref="A2:H59">
      <sortCondition ref="A1:A59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7"/>
  <sheetViews>
    <sheetView workbookViewId="0"/>
  </sheetViews>
  <sheetFormatPr defaultRowHeight="15"/>
  <cols>
    <col min="2" max="2" width="17.85546875" style="3" bestFit="1" customWidth="1"/>
    <col min="3" max="3" width="12" bestFit="1" customWidth="1"/>
    <col min="4" max="4" width="10.5703125" style="12" bestFit="1" customWidth="1"/>
    <col min="6" max="9" width="10" bestFit="1" customWidth="1"/>
  </cols>
  <sheetData>
    <row r="1" spans="1:5">
      <c r="A1" s="5" t="s">
        <v>0</v>
      </c>
      <c r="B1" s="8" t="s">
        <v>117</v>
      </c>
      <c r="C1" s="5" t="s">
        <v>111</v>
      </c>
      <c r="D1" s="11" t="s">
        <v>112</v>
      </c>
      <c r="E1" s="5" t="s">
        <v>48</v>
      </c>
    </row>
    <row r="2" spans="1:5">
      <c r="A2" s="34" t="s">
        <v>184</v>
      </c>
      <c r="B2" s="2">
        <v>42005</v>
      </c>
      <c r="C2" s="1" t="s">
        <v>114</v>
      </c>
      <c r="D2" s="48">
        <v>5000000</v>
      </c>
      <c r="E2" s="1" t="s">
        <v>48</v>
      </c>
    </row>
    <row r="3" spans="1:5">
      <c r="A3" s="34" t="s">
        <v>184</v>
      </c>
      <c r="B3" s="2">
        <v>42005</v>
      </c>
      <c r="C3" s="1" t="s">
        <v>127</v>
      </c>
      <c r="D3" s="48"/>
      <c r="E3" s="1" t="s">
        <v>48</v>
      </c>
    </row>
    <row r="4" spans="1:5">
      <c r="A4" s="34" t="s">
        <v>184</v>
      </c>
      <c r="B4" s="2">
        <v>42005</v>
      </c>
      <c r="C4" s="1" t="s">
        <v>128</v>
      </c>
      <c r="D4" s="48"/>
      <c r="E4" s="1" t="s">
        <v>48</v>
      </c>
    </row>
    <row r="5" spans="1:5">
      <c r="A5" s="34" t="s">
        <v>184</v>
      </c>
      <c r="B5" s="2">
        <v>42005</v>
      </c>
      <c r="C5" s="1" t="s">
        <v>453</v>
      </c>
      <c r="D5" s="48">
        <v>2500000</v>
      </c>
      <c r="E5" s="1" t="s">
        <v>48</v>
      </c>
    </row>
    <row r="6" spans="1:5">
      <c r="A6" s="35" t="s">
        <v>186</v>
      </c>
      <c r="B6" s="2">
        <v>42005</v>
      </c>
      <c r="C6" s="1" t="s">
        <v>114</v>
      </c>
      <c r="D6" s="48">
        <v>3000000</v>
      </c>
      <c r="E6" s="1" t="s">
        <v>48</v>
      </c>
    </row>
    <row r="7" spans="1:5">
      <c r="A7" s="35" t="s">
        <v>186</v>
      </c>
      <c r="B7" s="2">
        <v>42005</v>
      </c>
      <c r="C7" s="1" t="s">
        <v>127</v>
      </c>
      <c r="D7" s="48"/>
      <c r="E7" s="1" t="s">
        <v>48</v>
      </c>
    </row>
    <row r="8" spans="1:5">
      <c r="A8" s="35" t="s">
        <v>186</v>
      </c>
      <c r="B8" s="2">
        <v>42005</v>
      </c>
      <c r="C8" s="1" t="s">
        <v>128</v>
      </c>
      <c r="D8" s="48"/>
      <c r="E8" s="1" t="s">
        <v>48</v>
      </c>
    </row>
    <row r="9" spans="1:5">
      <c r="A9" s="35" t="s">
        <v>186</v>
      </c>
      <c r="B9" s="2">
        <v>42005</v>
      </c>
      <c r="C9" s="1" t="s">
        <v>453</v>
      </c>
      <c r="D9" s="48">
        <v>1500000</v>
      </c>
      <c r="E9" s="1" t="s">
        <v>48</v>
      </c>
    </row>
    <row r="10" spans="1:5">
      <c r="A10" s="46" t="s">
        <v>192</v>
      </c>
      <c r="B10" s="2">
        <v>42005</v>
      </c>
      <c r="C10" s="1" t="s">
        <v>114</v>
      </c>
      <c r="D10" s="38">
        <v>3500000</v>
      </c>
      <c r="E10" s="1" t="s">
        <v>48</v>
      </c>
    </row>
    <row r="11" spans="1:5">
      <c r="A11" s="46" t="s">
        <v>192</v>
      </c>
      <c r="B11" s="2">
        <v>42005</v>
      </c>
      <c r="C11" s="1" t="s">
        <v>127</v>
      </c>
      <c r="D11" s="39"/>
      <c r="E11" s="1" t="s">
        <v>48</v>
      </c>
    </row>
    <row r="12" spans="1:5">
      <c r="A12" s="46" t="s">
        <v>192</v>
      </c>
      <c r="B12" s="2">
        <v>42005</v>
      </c>
      <c r="C12" s="1" t="s">
        <v>128</v>
      </c>
      <c r="D12" s="39"/>
      <c r="E12" s="1" t="s">
        <v>48</v>
      </c>
    </row>
    <row r="13" spans="1:5">
      <c r="A13" s="46" t="s">
        <v>192</v>
      </c>
      <c r="B13" s="2">
        <v>42005</v>
      </c>
      <c r="C13" s="1" t="s">
        <v>453</v>
      </c>
      <c r="D13" s="39">
        <v>1500000</v>
      </c>
      <c r="E13" s="1" t="s">
        <v>48</v>
      </c>
    </row>
    <row r="14" spans="1:5">
      <c r="A14" s="44" t="s">
        <v>187</v>
      </c>
      <c r="B14" s="2">
        <v>42005</v>
      </c>
      <c r="C14" s="1" t="s">
        <v>114</v>
      </c>
      <c r="D14" s="40">
        <v>2250000</v>
      </c>
      <c r="E14" s="1" t="s">
        <v>48</v>
      </c>
    </row>
    <row r="15" spans="1:5">
      <c r="A15" s="44" t="s">
        <v>187</v>
      </c>
      <c r="B15" s="2">
        <v>42005</v>
      </c>
      <c r="C15" s="1" t="s">
        <v>127</v>
      </c>
      <c r="D15" s="39"/>
      <c r="E15" s="1" t="s">
        <v>48</v>
      </c>
    </row>
    <row r="16" spans="1:5">
      <c r="A16" s="44" t="s">
        <v>187</v>
      </c>
      <c r="B16" s="2">
        <v>42005</v>
      </c>
      <c r="C16" s="1" t="s">
        <v>128</v>
      </c>
      <c r="D16" s="39"/>
      <c r="E16" s="1" t="s">
        <v>48</v>
      </c>
    </row>
    <row r="17" spans="1:5">
      <c r="A17" s="44" t="s">
        <v>187</v>
      </c>
      <c r="B17" s="2">
        <v>42005</v>
      </c>
      <c r="C17" s="1" t="s">
        <v>453</v>
      </c>
      <c r="D17" s="39">
        <v>150000</v>
      </c>
      <c r="E17" s="1" t="s">
        <v>48</v>
      </c>
    </row>
    <row r="18" spans="1:5">
      <c r="A18" s="35" t="s">
        <v>188</v>
      </c>
      <c r="B18" s="2">
        <v>42005</v>
      </c>
      <c r="C18" s="1" t="s">
        <v>114</v>
      </c>
      <c r="D18" s="40">
        <v>2800000</v>
      </c>
      <c r="E18" s="1" t="s">
        <v>48</v>
      </c>
    </row>
    <row r="19" spans="1:5">
      <c r="A19" s="35" t="s">
        <v>188</v>
      </c>
      <c r="B19" s="2">
        <v>42005</v>
      </c>
      <c r="C19" s="1" t="s">
        <v>127</v>
      </c>
      <c r="D19" s="39"/>
      <c r="E19" s="1" t="s">
        <v>48</v>
      </c>
    </row>
    <row r="20" spans="1:5">
      <c r="A20" s="35" t="s">
        <v>188</v>
      </c>
      <c r="B20" s="2">
        <v>42005</v>
      </c>
      <c r="C20" s="1" t="s">
        <v>128</v>
      </c>
      <c r="D20" s="39"/>
      <c r="E20" s="1" t="s">
        <v>48</v>
      </c>
    </row>
    <row r="21" spans="1:5">
      <c r="A21" s="35" t="s">
        <v>188</v>
      </c>
      <c r="B21" s="2">
        <v>42005</v>
      </c>
      <c r="C21" s="1" t="s">
        <v>453</v>
      </c>
      <c r="D21" s="39">
        <v>1000000</v>
      </c>
      <c r="E21" s="1" t="s">
        <v>48</v>
      </c>
    </row>
    <row r="22" spans="1:5">
      <c r="A22" s="34" t="s">
        <v>189</v>
      </c>
      <c r="B22" s="2">
        <v>42005</v>
      </c>
      <c r="C22" s="1" t="s">
        <v>114</v>
      </c>
      <c r="D22" s="40">
        <v>2500000</v>
      </c>
      <c r="E22" s="1" t="s">
        <v>48</v>
      </c>
    </row>
    <row r="23" spans="1:5">
      <c r="A23" s="34" t="s">
        <v>189</v>
      </c>
      <c r="B23" s="2">
        <v>42005</v>
      </c>
      <c r="C23" s="1" t="s">
        <v>127</v>
      </c>
      <c r="D23" s="39"/>
      <c r="E23" s="1" t="s">
        <v>48</v>
      </c>
    </row>
    <row r="24" spans="1:5">
      <c r="A24" s="34" t="s">
        <v>189</v>
      </c>
      <c r="B24" s="2">
        <v>42005</v>
      </c>
      <c r="C24" s="1" t="s">
        <v>128</v>
      </c>
      <c r="D24" s="39"/>
      <c r="E24" s="1" t="s">
        <v>48</v>
      </c>
    </row>
    <row r="25" spans="1:5">
      <c r="A25" s="34" t="s">
        <v>189</v>
      </c>
      <c r="B25" s="2">
        <v>42005</v>
      </c>
      <c r="C25" s="1" t="s">
        <v>453</v>
      </c>
      <c r="D25" s="39">
        <v>1000000</v>
      </c>
      <c r="E25" s="1" t="s">
        <v>48</v>
      </c>
    </row>
    <row r="26" spans="1:5">
      <c r="A26" s="47" t="s">
        <v>190</v>
      </c>
      <c r="B26" s="2">
        <v>42005</v>
      </c>
      <c r="C26" s="1" t="s">
        <v>114</v>
      </c>
      <c r="D26" s="42">
        <v>2000000</v>
      </c>
      <c r="E26" s="1" t="s">
        <v>48</v>
      </c>
    </row>
    <row r="27" spans="1:5">
      <c r="A27" s="47" t="s">
        <v>190</v>
      </c>
      <c r="B27" s="2">
        <v>42005</v>
      </c>
      <c r="C27" s="1" t="s">
        <v>127</v>
      </c>
      <c r="D27" s="43">
        <v>0</v>
      </c>
      <c r="E27" s="1" t="s">
        <v>48</v>
      </c>
    </row>
    <row r="28" spans="1:5">
      <c r="A28" s="47" t="s">
        <v>190</v>
      </c>
      <c r="B28" s="2">
        <v>42005</v>
      </c>
      <c r="C28" s="1" t="s">
        <v>128</v>
      </c>
      <c r="D28" s="43"/>
      <c r="E28" s="1" t="s">
        <v>48</v>
      </c>
    </row>
    <row r="29" spans="1:5">
      <c r="A29" s="47" t="s">
        <v>190</v>
      </c>
      <c r="B29" s="2">
        <v>42005</v>
      </c>
      <c r="C29" s="1" t="s">
        <v>453</v>
      </c>
      <c r="D29" s="43">
        <v>1000000</v>
      </c>
      <c r="E29" s="1" t="s">
        <v>48</v>
      </c>
    </row>
    <row r="30" spans="1:5">
      <c r="A30" s="34" t="s">
        <v>191</v>
      </c>
      <c r="B30" s="2">
        <v>42005</v>
      </c>
      <c r="C30" s="1" t="s">
        <v>114</v>
      </c>
      <c r="D30" s="38">
        <v>3500000</v>
      </c>
      <c r="E30" s="1" t="s">
        <v>48</v>
      </c>
    </row>
    <row r="31" spans="1:5">
      <c r="A31" s="34" t="s">
        <v>191</v>
      </c>
      <c r="B31" s="2">
        <v>42005</v>
      </c>
      <c r="C31" s="1" t="s">
        <v>127</v>
      </c>
      <c r="D31" s="39"/>
      <c r="E31" s="1" t="s">
        <v>48</v>
      </c>
    </row>
    <row r="32" spans="1:5">
      <c r="A32" s="34" t="s">
        <v>191</v>
      </c>
      <c r="B32" s="2">
        <v>42005</v>
      </c>
      <c r="C32" s="1" t="s">
        <v>128</v>
      </c>
      <c r="D32" s="39"/>
      <c r="E32" s="1" t="s">
        <v>48</v>
      </c>
    </row>
    <row r="33" spans="1:5">
      <c r="A33" s="34" t="s">
        <v>191</v>
      </c>
      <c r="B33" s="2">
        <v>42005</v>
      </c>
      <c r="C33" s="1" t="s">
        <v>453</v>
      </c>
      <c r="D33" s="39">
        <v>2000000</v>
      </c>
      <c r="E33" s="1" t="s">
        <v>48</v>
      </c>
    </row>
    <row r="34" spans="1:5">
      <c r="A34" s="34" t="s">
        <v>193</v>
      </c>
      <c r="B34" s="2">
        <v>42005</v>
      </c>
      <c r="C34" s="1" t="s">
        <v>114</v>
      </c>
      <c r="D34" s="42">
        <v>2000000</v>
      </c>
      <c r="E34" s="1" t="s">
        <v>48</v>
      </c>
    </row>
    <row r="35" spans="1:5">
      <c r="A35" s="34" t="s">
        <v>193</v>
      </c>
      <c r="B35" s="2">
        <v>42005</v>
      </c>
      <c r="C35" s="1" t="s">
        <v>127</v>
      </c>
      <c r="D35" s="43"/>
      <c r="E35" s="1" t="s">
        <v>48</v>
      </c>
    </row>
    <row r="36" spans="1:5">
      <c r="A36" s="34" t="s">
        <v>193</v>
      </c>
      <c r="B36" s="2">
        <v>42005</v>
      </c>
      <c r="C36" s="1" t="s">
        <v>128</v>
      </c>
      <c r="D36" s="43"/>
      <c r="E36" s="1" t="s">
        <v>48</v>
      </c>
    </row>
    <row r="37" spans="1:5">
      <c r="A37" s="34" t="s">
        <v>193</v>
      </c>
      <c r="B37" s="2">
        <v>42005</v>
      </c>
      <c r="C37" s="1" t="s">
        <v>453</v>
      </c>
      <c r="D37" s="43">
        <v>750000</v>
      </c>
      <c r="E37" s="1" t="s">
        <v>48</v>
      </c>
    </row>
    <row r="38" spans="1:5">
      <c r="A38" s="44" t="s">
        <v>197</v>
      </c>
      <c r="B38" s="2">
        <v>42005</v>
      </c>
      <c r="C38" s="1" t="s">
        <v>114</v>
      </c>
      <c r="D38" s="40">
        <v>1500000</v>
      </c>
      <c r="E38" s="1" t="s">
        <v>48</v>
      </c>
    </row>
    <row r="39" spans="1:5">
      <c r="A39" s="44" t="s">
        <v>197</v>
      </c>
      <c r="B39" s="2">
        <v>42005</v>
      </c>
      <c r="C39" s="1" t="s">
        <v>127</v>
      </c>
      <c r="D39" s="39">
        <v>200000</v>
      </c>
      <c r="E39" s="1" t="s">
        <v>48</v>
      </c>
    </row>
    <row r="40" spans="1:5">
      <c r="A40" s="44" t="s">
        <v>197</v>
      </c>
      <c r="B40" s="2">
        <v>42005</v>
      </c>
      <c r="C40" s="1" t="s">
        <v>128</v>
      </c>
      <c r="D40" s="39"/>
      <c r="E40" s="1" t="s">
        <v>48</v>
      </c>
    </row>
    <row r="41" spans="1:5">
      <c r="A41" s="44" t="s">
        <v>197</v>
      </c>
      <c r="B41" s="2">
        <v>42005</v>
      </c>
      <c r="C41" s="1" t="s">
        <v>453</v>
      </c>
      <c r="D41" s="39">
        <v>200000</v>
      </c>
      <c r="E41" s="1" t="s">
        <v>48</v>
      </c>
    </row>
    <row r="42" spans="1:5">
      <c r="A42" s="44" t="s">
        <v>198</v>
      </c>
      <c r="B42" s="2">
        <v>42005</v>
      </c>
      <c r="C42" s="1" t="s">
        <v>114</v>
      </c>
      <c r="D42" s="40">
        <v>1500000</v>
      </c>
      <c r="E42" s="1" t="s">
        <v>48</v>
      </c>
    </row>
    <row r="43" spans="1:5">
      <c r="A43" s="44" t="s">
        <v>198</v>
      </c>
      <c r="B43" s="2">
        <v>42005</v>
      </c>
      <c r="C43" s="1" t="s">
        <v>127</v>
      </c>
      <c r="D43" s="39">
        <v>200000</v>
      </c>
      <c r="E43" s="1" t="s">
        <v>48</v>
      </c>
    </row>
    <row r="44" spans="1:5">
      <c r="A44" s="44" t="s">
        <v>198</v>
      </c>
      <c r="B44" s="2">
        <v>42005</v>
      </c>
      <c r="C44" s="1" t="s">
        <v>128</v>
      </c>
      <c r="D44" s="39"/>
      <c r="E44" s="1" t="s">
        <v>48</v>
      </c>
    </row>
    <row r="45" spans="1:5">
      <c r="A45" s="44" t="s">
        <v>198</v>
      </c>
      <c r="B45" s="2">
        <v>42005</v>
      </c>
      <c r="C45" s="1" t="s">
        <v>453</v>
      </c>
      <c r="D45" s="39">
        <v>200000</v>
      </c>
      <c r="E45" s="1" t="s">
        <v>48</v>
      </c>
    </row>
    <row r="46" spans="1:5">
      <c r="A46" s="44" t="s">
        <v>203</v>
      </c>
      <c r="B46" s="2">
        <v>42005</v>
      </c>
      <c r="C46" s="1" t="s">
        <v>114</v>
      </c>
      <c r="D46" s="40">
        <v>1500000</v>
      </c>
      <c r="E46" s="1" t="s">
        <v>48</v>
      </c>
    </row>
    <row r="47" spans="1:5">
      <c r="A47" s="44" t="s">
        <v>203</v>
      </c>
      <c r="B47" s="2">
        <v>42005</v>
      </c>
      <c r="C47" s="1" t="s">
        <v>127</v>
      </c>
      <c r="D47" s="39">
        <v>300000</v>
      </c>
      <c r="E47" s="1" t="s">
        <v>48</v>
      </c>
    </row>
    <row r="48" spans="1:5">
      <c r="A48" s="44" t="s">
        <v>203</v>
      </c>
      <c r="B48" s="2">
        <v>42005</v>
      </c>
      <c r="C48" s="1" t="s">
        <v>128</v>
      </c>
      <c r="D48" s="39"/>
      <c r="E48" s="1" t="s">
        <v>48</v>
      </c>
    </row>
    <row r="49" spans="1:5">
      <c r="A49" s="44" t="s">
        <v>203</v>
      </c>
      <c r="B49" s="2">
        <v>42005</v>
      </c>
      <c r="C49" s="1" t="s">
        <v>453</v>
      </c>
      <c r="D49" s="39">
        <v>500000</v>
      </c>
      <c r="E49" s="1" t="s">
        <v>48</v>
      </c>
    </row>
    <row r="50" spans="1:5">
      <c r="A50" s="44" t="s">
        <v>199</v>
      </c>
      <c r="B50" s="2">
        <v>42005</v>
      </c>
      <c r="C50" s="1" t="s">
        <v>114</v>
      </c>
      <c r="D50" s="40">
        <v>1500000</v>
      </c>
      <c r="E50" s="1" t="s">
        <v>48</v>
      </c>
    </row>
    <row r="51" spans="1:5">
      <c r="A51" s="44" t="s">
        <v>199</v>
      </c>
      <c r="B51" s="2">
        <v>42005</v>
      </c>
      <c r="C51" s="1" t="s">
        <v>127</v>
      </c>
      <c r="D51" s="39">
        <v>300000</v>
      </c>
      <c r="E51" s="1" t="s">
        <v>48</v>
      </c>
    </row>
    <row r="52" spans="1:5">
      <c r="A52" s="44" t="s">
        <v>199</v>
      </c>
      <c r="B52" s="2">
        <v>42005</v>
      </c>
      <c r="C52" s="1" t="s">
        <v>128</v>
      </c>
      <c r="D52" s="39"/>
      <c r="E52" s="1" t="s">
        <v>48</v>
      </c>
    </row>
    <row r="53" spans="1:5">
      <c r="A53" s="44" t="s">
        <v>199</v>
      </c>
      <c r="B53" s="2">
        <v>42005</v>
      </c>
      <c r="C53" s="1" t="s">
        <v>453</v>
      </c>
      <c r="D53" s="39">
        <v>1000000</v>
      </c>
      <c r="E53" s="1" t="s">
        <v>48</v>
      </c>
    </row>
    <row r="54" spans="1:5">
      <c r="A54" s="44" t="s">
        <v>202</v>
      </c>
      <c r="B54" s="2">
        <v>42005</v>
      </c>
      <c r="C54" s="1" t="s">
        <v>114</v>
      </c>
      <c r="D54" s="40">
        <v>1500000</v>
      </c>
      <c r="E54" s="1" t="s">
        <v>48</v>
      </c>
    </row>
    <row r="55" spans="1:5">
      <c r="A55" s="44" t="s">
        <v>202</v>
      </c>
      <c r="B55" s="2">
        <v>42005</v>
      </c>
      <c r="C55" s="1" t="s">
        <v>127</v>
      </c>
      <c r="D55" s="39"/>
      <c r="E55" s="1" t="s">
        <v>48</v>
      </c>
    </row>
    <row r="56" spans="1:5">
      <c r="A56" s="44" t="s">
        <v>202</v>
      </c>
      <c r="B56" s="2">
        <v>42005</v>
      </c>
      <c r="C56" s="1" t="s">
        <v>128</v>
      </c>
      <c r="D56" s="39"/>
      <c r="E56" s="1" t="s">
        <v>48</v>
      </c>
    </row>
    <row r="57" spans="1:5">
      <c r="A57" s="44" t="s">
        <v>202</v>
      </c>
      <c r="B57" s="2">
        <v>42005</v>
      </c>
      <c r="C57" s="1" t="s">
        <v>453</v>
      </c>
      <c r="D57" s="39">
        <v>400000</v>
      </c>
      <c r="E57" s="1" t="s">
        <v>48</v>
      </c>
    </row>
    <row r="58" spans="1:5">
      <c r="A58" s="44" t="s">
        <v>222</v>
      </c>
      <c r="B58" s="2">
        <v>42005</v>
      </c>
      <c r="C58" s="1" t="s">
        <v>114</v>
      </c>
      <c r="D58" s="40">
        <v>1500000</v>
      </c>
      <c r="E58" s="1" t="s">
        <v>48</v>
      </c>
    </row>
    <row r="59" spans="1:5">
      <c r="A59" s="44" t="s">
        <v>222</v>
      </c>
      <c r="B59" s="2">
        <v>42005</v>
      </c>
      <c r="C59" s="1" t="s">
        <v>127</v>
      </c>
      <c r="D59" s="39">
        <v>200000</v>
      </c>
      <c r="E59" s="1" t="s">
        <v>48</v>
      </c>
    </row>
    <row r="60" spans="1:5">
      <c r="A60" s="44" t="s">
        <v>222</v>
      </c>
      <c r="B60" s="2">
        <v>42005</v>
      </c>
      <c r="C60" s="1" t="s">
        <v>128</v>
      </c>
      <c r="D60" s="39"/>
      <c r="E60" s="1" t="s">
        <v>48</v>
      </c>
    </row>
    <row r="61" spans="1:5">
      <c r="A61" s="44" t="s">
        <v>222</v>
      </c>
      <c r="B61" s="2">
        <v>42005</v>
      </c>
      <c r="C61" s="1" t="s">
        <v>453</v>
      </c>
      <c r="D61" s="39">
        <v>100000</v>
      </c>
      <c r="E61" s="1" t="s">
        <v>48</v>
      </c>
    </row>
    <row r="62" spans="1:5">
      <c r="A62" s="45" t="s">
        <v>206</v>
      </c>
      <c r="B62" s="2">
        <v>42005</v>
      </c>
      <c r="C62" s="1" t="s">
        <v>114</v>
      </c>
      <c r="D62" s="40">
        <v>1500000</v>
      </c>
      <c r="E62" s="1" t="s">
        <v>48</v>
      </c>
    </row>
    <row r="63" spans="1:5">
      <c r="A63" s="45" t="s">
        <v>206</v>
      </c>
      <c r="B63" s="2">
        <v>42005</v>
      </c>
      <c r="C63" s="1" t="s">
        <v>127</v>
      </c>
      <c r="D63" s="39">
        <v>300000</v>
      </c>
      <c r="E63" s="1" t="s">
        <v>48</v>
      </c>
    </row>
    <row r="64" spans="1:5">
      <c r="A64" s="45" t="s">
        <v>206</v>
      </c>
      <c r="B64" s="2">
        <v>42005</v>
      </c>
      <c r="C64" s="1" t="s">
        <v>128</v>
      </c>
      <c r="D64" s="39"/>
      <c r="E64" s="1" t="s">
        <v>48</v>
      </c>
    </row>
    <row r="65" spans="1:5">
      <c r="A65" s="45" t="s">
        <v>206</v>
      </c>
      <c r="B65" s="2">
        <v>42005</v>
      </c>
      <c r="C65" s="1" t="s">
        <v>453</v>
      </c>
      <c r="D65" s="39">
        <v>500000</v>
      </c>
      <c r="E65" s="1" t="s">
        <v>48</v>
      </c>
    </row>
    <row r="66" spans="1:5">
      <c r="A66" s="44" t="s">
        <v>204</v>
      </c>
      <c r="B66" s="2">
        <v>42005</v>
      </c>
      <c r="C66" s="1" t="s">
        <v>114</v>
      </c>
      <c r="D66" s="40">
        <v>1500000</v>
      </c>
      <c r="E66" s="1" t="s">
        <v>48</v>
      </c>
    </row>
    <row r="67" spans="1:5">
      <c r="A67" s="44" t="s">
        <v>204</v>
      </c>
      <c r="B67" s="2">
        <v>42005</v>
      </c>
      <c r="C67" s="1" t="s">
        <v>127</v>
      </c>
      <c r="D67" s="39">
        <v>200000</v>
      </c>
      <c r="E67" s="1" t="s">
        <v>48</v>
      </c>
    </row>
    <row r="68" spans="1:5">
      <c r="A68" s="44" t="s">
        <v>204</v>
      </c>
      <c r="B68" s="2">
        <v>42005</v>
      </c>
      <c r="C68" s="1" t="s">
        <v>128</v>
      </c>
      <c r="D68" s="39"/>
      <c r="E68" s="1" t="s">
        <v>48</v>
      </c>
    </row>
    <row r="69" spans="1:5">
      <c r="A69" s="44" t="s">
        <v>204</v>
      </c>
      <c r="B69" s="2">
        <v>42005</v>
      </c>
      <c r="C69" s="1" t="s">
        <v>453</v>
      </c>
      <c r="D69" s="39">
        <v>100000</v>
      </c>
      <c r="E69" s="1" t="s">
        <v>48</v>
      </c>
    </row>
    <row r="70" spans="1:5">
      <c r="A70" s="44" t="s">
        <v>205</v>
      </c>
      <c r="B70" s="2">
        <v>42005</v>
      </c>
      <c r="C70" s="1" t="s">
        <v>114</v>
      </c>
      <c r="D70" s="40">
        <v>1500000</v>
      </c>
      <c r="E70" s="1" t="s">
        <v>48</v>
      </c>
    </row>
    <row r="71" spans="1:5">
      <c r="A71" s="44" t="s">
        <v>205</v>
      </c>
      <c r="B71" s="2">
        <v>42005</v>
      </c>
      <c r="C71" s="1" t="s">
        <v>127</v>
      </c>
      <c r="D71" s="39">
        <v>200000</v>
      </c>
      <c r="E71" s="1" t="s">
        <v>48</v>
      </c>
    </row>
    <row r="72" spans="1:5">
      <c r="A72" s="44" t="s">
        <v>205</v>
      </c>
      <c r="B72" s="2">
        <v>42005</v>
      </c>
      <c r="C72" s="1" t="s">
        <v>128</v>
      </c>
      <c r="D72" s="39"/>
      <c r="E72" s="1" t="s">
        <v>48</v>
      </c>
    </row>
    <row r="73" spans="1:5">
      <c r="A73" s="44" t="s">
        <v>205</v>
      </c>
      <c r="B73" s="2">
        <v>42005</v>
      </c>
      <c r="C73" s="1" t="s">
        <v>453</v>
      </c>
      <c r="D73" s="39">
        <v>100000</v>
      </c>
      <c r="E73" s="1" t="s">
        <v>48</v>
      </c>
    </row>
    <row r="74" spans="1:5">
      <c r="A74" s="45" t="s">
        <v>207</v>
      </c>
      <c r="B74" s="2">
        <v>42005</v>
      </c>
      <c r="C74" s="1" t="s">
        <v>114</v>
      </c>
      <c r="D74" s="40">
        <v>1500000</v>
      </c>
      <c r="E74" s="1" t="s">
        <v>48</v>
      </c>
    </row>
    <row r="75" spans="1:5">
      <c r="A75" s="45" t="s">
        <v>207</v>
      </c>
      <c r="B75" s="2">
        <v>42005</v>
      </c>
      <c r="C75" s="1" t="s">
        <v>127</v>
      </c>
      <c r="D75" s="39">
        <v>200000</v>
      </c>
      <c r="E75" s="1" t="s">
        <v>48</v>
      </c>
    </row>
    <row r="76" spans="1:5">
      <c r="A76" s="45" t="s">
        <v>207</v>
      </c>
      <c r="B76" s="2">
        <v>42005</v>
      </c>
      <c r="C76" s="1" t="s">
        <v>128</v>
      </c>
      <c r="D76" s="39"/>
      <c r="E76" s="1" t="s">
        <v>48</v>
      </c>
    </row>
    <row r="77" spans="1:5">
      <c r="A77" s="45" t="s">
        <v>207</v>
      </c>
      <c r="B77" s="2">
        <v>42005</v>
      </c>
      <c r="C77" s="1" t="s">
        <v>453</v>
      </c>
      <c r="D77" s="39">
        <v>100000</v>
      </c>
      <c r="E77" s="1" t="s">
        <v>48</v>
      </c>
    </row>
    <row r="78" spans="1:5">
      <c r="A78" s="45" t="s">
        <v>208</v>
      </c>
      <c r="B78" s="2">
        <v>42005</v>
      </c>
      <c r="C78" s="1" t="s">
        <v>114</v>
      </c>
      <c r="D78" s="40">
        <v>1500000</v>
      </c>
      <c r="E78" s="1" t="s">
        <v>48</v>
      </c>
    </row>
    <row r="79" spans="1:5">
      <c r="A79" s="45" t="s">
        <v>208</v>
      </c>
      <c r="B79" s="2">
        <v>42005</v>
      </c>
      <c r="C79" s="1" t="s">
        <v>127</v>
      </c>
      <c r="D79" s="39">
        <v>200000</v>
      </c>
      <c r="E79" s="1" t="s">
        <v>48</v>
      </c>
    </row>
    <row r="80" spans="1:5">
      <c r="A80" s="45" t="s">
        <v>208</v>
      </c>
      <c r="B80" s="2">
        <v>42005</v>
      </c>
      <c r="C80" s="1" t="s">
        <v>128</v>
      </c>
      <c r="D80" s="39"/>
      <c r="E80" s="1" t="s">
        <v>48</v>
      </c>
    </row>
    <row r="81" spans="1:5">
      <c r="A81" s="45" t="s">
        <v>208</v>
      </c>
      <c r="B81" s="2">
        <v>42005</v>
      </c>
      <c r="C81" s="1" t="s">
        <v>453</v>
      </c>
      <c r="D81" s="39">
        <v>100000</v>
      </c>
      <c r="E81" s="1" t="s">
        <v>48</v>
      </c>
    </row>
    <row r="82" spans="1:5">
      <c r="A82" s="45" t="s">
        <v>209</v>
      </c>
      <c r="B82" s="2">
        <v>42005</v>
      </c>
      <c r="C82" s="1" t="s">
        <v>114</v>
      </c>
      <c r="D82" s="40">
        <v>1500000</v>
      </c>
      <c r="E82" s="1" t="s">
        <v>48</v>
      </c>
    </row>
    <row r="83" spans="1:5">
      <c r="A83" s="45" t="s">
        <v>209</v>
      </c>
      <c r="B83" s="2">
        <v>42005</v>
      </c>
      <c r="C83" s="1" t="s">
        <v>127</v>
      </c>
      <c r="D83" s="39">
        <v>200000</v>
      </c>
      <c r="E83" s="1" t="s">
        <v>48</v>
      </c>
    </row>
    <row r="84" spans="1:5">
      <c r="A84" s="45" t="s">
        <v>209</v>
      </c>
      <c r="B84" s="2">
        <v>42005</v>
      </c>
      <c r="C84" s="1" t="s">
        <v>128</v>
      </c>
      <c r="D84" s="39"/>
      <c r="E84" s="1" t="s">
        <v>48</v>
      </c>
    </row>
    <row r="85" spans="1:5">
      <c r="A85" s="45" t="s">
        <v>209</v>
      </c>
      <c r="B85" s="2">
        <v>42005</v>
      </c>
      <c r="C85" s="1" t="s">
        <v>453</v>
      </c>
      <c r="D85" s="39">
        <v>100000</v>
      </c>
      <c r="E85" s="1" t="s">
        <v>48</v>
      </c>
    </row>
    <row r="86" spans="1:5">
      <c r="A86" s="45" t="s">
        <v>210</v>
      </c>
      <c r="B86" s="2">
        <v>42005</v>
      </c>
      <c r="C86" s="1" t="s">
        <v>114</v>
      </c>
      <c r="D86" s="40">
        <v>1500000</v>
      </c>
      <c r="E86" s="1" t="s">
        <v>48</v>
      </c>
    </row>
    <row r="87" spans="1:5">
      <c r="A87" s="45" t="s">
        <v>210</v>
      </c>
      <c r="B87" s="2">
        <v>42005</v>
      </c>
      <c r="C87" s="1" t="s">
        <v>127</v>
      </c>
      <c r="D87" s="39"/>
      <c r="E87" s="1" t="s">
        <v>48</v>
      </c>
    </row>
    <row r="88" spans="1:5">
      <c r="A88" s="45" t="s">
        <v>210</v>
      </c>
      <c r="B88" s="2">
        <v>42005</v>
      </c>
      <c r="C88" s="1" t="s">
        <v>128</v>
      </c>
      <c r="D88" s="39"/>
      <c r="E88" s="1" t="s">
        <v>48</v>
      </c>
    </row>
    <row r="89" spans="1:5">
      <c r="A89" s="45" t="s">
        <v>210</v>
      </c>
      <c r="B89" s="2">
        <v>42005</v>
      </c>
      <c r="C89" s="1" t="s">
        <v>453</v>
      </c>
      <c r="D89" s="39">
        <v>400000</v>
      </c>
      <c r="E89" s="1" t="s">
        <v>48</v>
      </c>
    </row>
    <row r="90" spans="1:5">
      <c r="A90" s="45" t="s">
        <v>211</v>
      </c>
      <c r="B90" s="2">
        <v>42005</v>
      </c>
      <c r="C90" s="1" t="s">
        <v>114</v>
      </c>
      <c r="D90" s="40">
        <v>1500000</v>
      </c>
      <c r="E90" s="1" t="s">
        <v>48</v>
      </c>
    </row>
    <row r="91" spans="1:5">
      <c r="A91" s="45" t="s">
        <v>211</v>
      </c>
      <c r="B91" s="2">
        <v>42005</v>
      </c>
      <c r="C91" s="1" t="s">
        <v>127</v>
      </c>
      <c r="D91" s="39"/>
      <c r="E91" s="1" t="s">
        <v>48</v>
      </c>
    </row>
    <row r="92" spans="1:5">
      <c r="A92" s="45" t="s">
        <v>211</v>
      </c>
      <c r="B92" s="2">
        <v>42005</v>
      </c>
      <c r="C92" s="1" t="s">
        <v>128</v>
      </c>
      <c r="D92" s="39"/>
      <c r="E92" s="1" t="s">
        <v>48</v>
      </c>
    </row>
    <row r="93" spans="1:5">
      <c r="A93" s="45" t="s">
        <v>211</v>
      </c>
      <c r="B93" s="2">
        <v>42005</v>
      </c>
      <c r="C93" s="1" t="s">
        <v>453</v>
      </c>
      <c r="D93" s="39">
        <v>400000</v>
      </c>
      <c r="E93" s="1" t="s">
        <v>48</v>
      </c>
    </row>
    <row r="94" spans="1:5">
      <c r="A94" s="45" t="s">
        <v>212</v>
      </c>
      <c r="B94" s="2">
        <v>42005</v>
      </c>
      <c r="C94" s="1" t="s">
        <v>114</v>
      </c>
      <c r="D94" s="40">
        <v>1500000</v>
      </c>
      <c r="E94" s="1" t="s">
        <v>48</v>
      </c>
    </row>
    <row r="95" spans="1:5">
      <c r="A95" s="45" t="s">
        <v>212</v>
      </c>
      <c r="B95" s="2">
        <v>42005</v>
      </c>
      <c r="C95" s="1" t="s">
        <v>127</v>
      </c>
      <c r="D95" s="39">
        <v>200000</v>
      </c>
      <c r="E95" s="1" t="s">
        <v>48</v>
      </c>
    </row>
    <row r="96" spans="1:5">
      <c r="A96" s="45" t="s">
        <v>212</v>
      </c>
      <c r="B96" s="2">
        <v>42005</v>
      </c>
      <c r="C96" s="1" t="s">
        <v>128</v>
      </c>
      <c r="D96" s="39"/>
      <c r="E96" s="1" t="s">
        <v>48</v>
      </c>
    </row>
    <row r="97" spans="1:5">
      <c r="A97" s="45" t="s">
        <v>212</v>
      </c>
      <c r="B97" s="2">
        <v>42005</v>
      </c>
      <c r="C97" s="1" t="s">
        <v>453</v>
      </c>
      <c r="D97" s="39">
        <v>100000</v>
      </c>
      <c r="E97" s="1" t="s">
        <v>48</v>
      </c>
    </row>
    <row r="98" spans="1:5">
      <c r="A98" s="45" t="s">
        <v>213</v>
      </c>
      <c r="B98" s="2">
        <v>42005</v>
      </c>
      <c r="C98" s="1" t="s">
        <v>114</v>
      </c>
      <c r="D98" s="40">
        <v>1500000</v>
      </c>
      <c r="E98" s="1" t="s">
        <v>48</v>
      </c>
    </row>
    <row r="99" spans="1:5">
      <c r="A99" s="45" t="s">
        <v>213</v>
      </c>
      <c r="B99" s="2">
        <v>42005</v>
      </c>
      <c r="C99" s="1" t="s">
        <v>127</v>
      </c>
      <c r="D99" s="39">
        <v>200000</v>
      </c>
      <c r="E99" s="1" t="s">
        <v>48</v>
      </c>
    </row>
    <row r="100" spans="1:5">
      <c r="A100" s="45" t="s">
        <v>213</v>
      </c>
      <c r="B100" s="2">
        <v>42005</v>
      </c>
      <c r="C100" s="1" t="s">
        <v>128</v>
      </c>
      <c r="D100" s="39"/>
      <c r="E100" s="1" t="s">
        <v>48</v>
      </c>
    </row>
    <row r="101" spans="1:5">
      <c r="A101" s="45" t="s">
        <v>213</v>
      </c>
      <c r="B101" s="2">
        <v>42005</v>
      </c>
      <c r="C101" s="1" t="s">
        <v>453</v>
      </c>
      <c r="D101" s="39">
        <v>100000</v>
      </c>
      <c r="E101" s="1" t="s">
        <v>48</v>
      </c>
    </row>
    <row r="102" spans="1:5">
      <c r="A102" s="45" t="s">
        <v>216</v>
      </c>
      <c r="B102" s="2">
        <v>42005</v>
      </c>
      <c r="C102" s="1" t="s">
        <v>114</v>
      </c>
      <c r="D102" s="40">
        <v>1500000</v>
      </c>
      <c r="E102" s="1" t="s">
        <v>48</v>
      </c>
    </row>
    <row r="103" spans="1:5">
      <c r="A103" s="45" t="s">
        <v>216</v>
      </c>
      <c r="B103" s="2">
        <v>42005</v>
      </c>
      <c r="C103" s="1" t="s">
        <v>127</v>
      </c>
      <c r="D103" s="39">
        <v>200000</v>
      </c>
      <c r="E103" s="1" t="s">
        <v>48</v>
      </c>
    </row>
    <row r="104" spans="1:5">
      <c r="A104" s="45" t="s">
        <v>216</v>
      </c>
      <c r="B104" s="2">
        <v>42005</v>
      </c>
      <c r="C104" s="1" t="s">
        <v>128</v>
      </c>
      <c r="D104" s="39"/>
      <c r="E104" s="1" t="s">
        <v>48</v>
      </c>
    </row>
    <row r="105" spans="1:5">
      <c r="A105" s="45" t="s">
        <v>216</v>
      </c>
      <c r="B105" s="2">
        <v>42005</v>
      </c>
      <c r="C105" s="1" t="s">
        <v>453</v>
      </c>
      <c r="D105" s="39">
        <v>500000</v>
      </c>
      <c r="E105" s="1" t="s">
        <v>48</v>
      </c>
    </row>
    <row r="106" spans="1:5">
      <c r="A106" s="45" t="s">
        <v>214</v>
      </c>
      <c r="B106" s="2">
        <v>42005</v>
      </c>
      <c r="C106" s="1" t="s">
        <v>114</v>
      </c>
      <c r="D106" s="40">
        <v>1500000</v>
      </c>
      <c r="E106" s="1" t="s">
        <v>48</v>
      </c>
    </row>
    <row r="107" spans="1:5">
      <c r="A107" s="45" t="s">
        <v>214</v>
      </c>
      <c r="B107" s="2">
        <v>42005</v>
      </c>
      <c r="C107" s="1" t="s">
        <v>127</v>
      </c>
      <c r="D107" s="39">
        <v>200000</v>
      </c>
      <c r="E107" s="1" t="s">
        <v>48</v>
      </c>
    </row>
    <row r="108" spans="1:5">
      <c r="A108" s="45" t="s">
        <v>214</v>
      </c>
      <c r="B108" s="2">
        <v>42005</v>
      </c>
      <c r="C108" s="1" t="s">
        <v>128</v>
      </c>
      <c r="D108" s="39"/>
      <c r="E108" s="1" t="s">
        <v>48</v>
      </c>
    </row>
    <row r="109" spans="1:5">
      <c r="A109" s="45" t="s">
        <v>214</v>
      </c>
      <c r="B109" s="2">
        <v>42005</v>
      </c>
      <c r="C109" s="1" t="s">
        <v>453</v>
      </c>
      <c r="D109" s="39">
        <v>100000</v>
      </c>
      <c r="E109" s="1" t="s">
        <v>48</v>
      </c>
    </row>
    <row r="110" spans="1:5">
      <c r="A110" s="45" t="s">
        <v>215</v>
      </c>
      <c r="B110" s="2">
        <v>42005</v>
      </c>
      <c r="C110" s="1" t="s">
        <v>114</v>
      </c>
      <c r="D110" s="40">
        <v>1500000</v>
      </c>
      <c r="E110" s="1" t="s">
        <v>48</v>
      </c>
    </row>
    <row r="111" spans="1:5">
      <c r="A111" s="45" t="s">
        <v>215</v>
      </c>
      <c r="B111" s="2">
        <v>42005</v>
      </c>
      <c r="C111" s="1" t="s">
        <v>127</v>
      </c>
      <c r="D111" s="39">
        <v>200000</v>
      </c>
      <c r="E111" s="1" t="s">
        <v>48</v>
      </c>
    </row>
    <row r="112" spans="1:5">
      <c r="A112" s="45" t="s">
        <v>215</v>
      </c>
      <c r="B112" s="2">
        <v>42005</v>
      </c>
      <c r="C112" s="1" t="s">
        <v>128</v>
      </c>
      <c r="D112" s="39"/>
      <c r="E112" s="1" t="s">
        <v>48</v>
      </c>
    </row>
    <row r="113" spans="1:5">
      <c r="A113" s="45" t="s">
        <v>215</v>
      </c>
      <c r="B113" s="2">
        <v>42005</v>
      </c>
      <c r="C113" s="1" t="s">
        <v>453</v>
      </c>
      <c r="D113" s="39">
        <v>100000</v>
      </c>
      <c r="E113" s="1" t="s">
        <v>48</v>
      </c>
    </row>
    <row r="114" spans="1:5">
      <c r="A114" s="45" t="s">
        <v>217</v>
      </c>
      <c r="B114" s="2">
        <v>42005</v>
      </c>
      <c r="C114" s="1" t="s">
        <v>114</v>
      </c>
      <c r="D114" s="40">
        <v>1500000</v>
      </c>
      <c r="E114" s="1" t="s">
        <v>48</v>
      </c>
    </row>
    <row r="115" spans="1:5">
      <c r="A115" s="45" t="s">
        <v>217</v>
      </c>
      <c r="B115" s="2">
        <v>42005</v>
      </c>
      <c r="C115" s="1" t="s">
        <v>127</v>
      </c>
      <c r="D115" s="39">
        <v>300000</v>
      </c>
      <c r="E115" s="1" t="s">
        <v>48</v>
      </c>
    </row>
    <row r="116" spans="1:5">
      <c r="A116" s="45" t="s">
        <v>217</v>
      </c>
      <c r="B116" s="2">
        <v>42005</v>
      </c>
      <c r="C116" s="1" t="s">
        <v>128</v>
      </c>
      <c r="D116" s="39"/>
      <c r="E116" s="1" t="s">
        <v>48</v>
      </c>
    </row>
    <row r="117" spans="1:5">
      <c r="A117" s="45" t="s">
        <v>217</v>
      </c>
      <c r="B117" s="2">
        <v>42005</v>
      </c>
      <c r="C117" s="1" t="s">
        <v>453</v>
      </c>
      <c r="D117" s="39">
        <v>500000</v>
      </c>
      <c r="E117" s="1" t="s">
        <v>48</v>
      </c>
    </row>
    <row r="118" spans="1:5">
      <c r="A118" s="45" t="s">
        <v>194</v>
      </c>
      <c r="B118" s="2">
        <v>42005</v>
      </c>
      <c r="C118" s="1" t="s">
        <v>114</v>
      </c>
      <c r="D118" s="40">
        <v>1500000</v>
      </c>
      <c r="E118" s="1" t="s">
        <v>48</v>
      </c>
    </row>
    <row r="119" spans="1:5">
      <c r="A119" s="45" t="s">
        <v>194</v>
      </c>
      <c r="B119" s="2">
        <v>42005</v>
      </c>
      <c r="C119" s="1" t="s">
        <v>127</v>
      </c>
      <c r="D119" s="39">
        <v>300000</v>
      </c>
      <c r="E119" s="1" t="s">
        <v>48</v>
      </c>
    </row>
    <row r="120" spans="1:5">
      <c r="A120" s="45" t="s">
        <v>194</v>
      </c>
      <c r="B120" s="2">
        <v>42005</v>
      </c>
      <c r="C120" s="1" t="s">
        <v>128</v>
      </c>
      <c r="D120" s="39"/>
      <c r="E120" s="1" t="s">
        <v>48</v>
      </c>
    </row>
    <row r="121" spans="1:5">
      <c r="A121" s="45" t="s">
        <v>194</v>
      </c>
      <c r="B121" s="2">
        <v>42005</v>
      </c>
      <c r="C121" s="1" t="s">
        <v>453</v>
      </c>
      <c r="D121" s="39">
        <v>500000</v>
      </c>
      <c r="E121" s="1" t="s">
        <v>48</v>
      </c>
    </row>
    <row r="122" spans="1:5">
      <c r="A122" s="45" t="s">
        <v>200</v>
      </c>
      <c r="B122" s="2">
        <v>42005</v>
      </c>
      <c r="C122" s="1" t="s">
        <v>114</v>
      </c>
      <c r="D122" s="40">
        <v>1500000</v>
      </c>
      <c r="E122" s="1" t="s">
        <v>48</v>
      </c>
    </row>
    <row r="123" spans="1:5">
      <c r="A123" s="45" t="s">
        <v>200</v>
      </c>
      <c r="B123" s="2">
        <v>42005</v>
      </c>
      <c r="C123" s="1" t="s">
        <v>127</v>
      </c>
      <c r="D123" s="39">
        <v>200000</v>
      </c>
      <c r="E123" s="1" t="s">
        <v>48</v>
      </c>
    </row>
    <row r="124" spans="1:5">
      <c r="A124" s="45" t="s">
        <v>200</v>
      </c>
      <c r="B124" s="2">
        <v>42005</v>
      </c>
      <c r="C124" s="1" t="s">
        <v>128</v>
      </c>
      <c r="D124" s="39"/>
      <c r="E124" s="1" t="s">
        <v>48</v>
      </c>
    </row>
    <row r="125" spans="1:5">
      <c r="A125" s="45" t="s">
        <v>200</v>
      </c>
      <c r="B125" s="2">
        <v>42005</v>
      </c>
      <c r="C125" s="1" t="s">
        <v>453</v>
      </c>
      <c r="D125" s="39">
        <v>100000</v>
      </c>
      <c r="E125" s="1" t="s">
        <v>48</v>
      </c>
    </row>
    <row r="126" spans="1:5">
      <c r="A126" s="45" t="s">
        <v>219</v>
      </c>
      <c r="B126" s="2">
        <v>42005</v>
      </c>
      <c r="C126" s="1" t="s">
        <v>114</v>
      </c>
      <c r="D126" s="40">
        <v>1500000</v>
      </c>
      <c r="E126" s="1" t="s">
        <v>48</v>
      </c>
    </row>
    <row r="127" spans="1:5">
      <c r="A127" s="45" t="s">
        <v>219</v>
      </c>
      <c r="B127" s="2">
        <v>42005</v>
      </c>
      <c r="C127" s="1" t="s">
        <v>127</v>
      </c>
      <c r="D127" s="39"/>
      <c r="E127" s="1" t="s">
        <v>48</v>
      </c>
    </row>
    <row r="128" spans="1:5">
      <c r="A128" s="45" t="s">
        <v>219</v>
      </c>
      <c r="B128" s="2">
        <v>42005</v>
      </c>
      <c r="C128" s="1" t="s">
        <v>128</v>
      </c>
      <c r="D128" s="39"/>
      <c r="E128" s="1" t="s">
        <v>48</v>
      </c>
    </row>
    <row r="129" spans="1:5">
      <c r="A129" s="45" t="s">
        <v>219</v>
      </c>
      <c r="B129" s="2">
        <v>42005</v>
      </c>
      <c r="C129" s="1" t="s">
        <v>453</v>
      </c>
      <c r="D129" s="39">
        <v>400000</v>
      </c>
      <c r="E129" s="1" t="s">
        <v>48</v>
      </c>
    </row>
    <row r="130" spans="1:5">
      <c r="A130" s="45" t="s">
        <v>201</v>
      </c>
      <c r="B130" s="2">
        <v>42005</v>
      </c>
      <c r="C130" s="1" t="s">
        <v>114</v>
      </c>
      <c r="D130" s="40">
        <v>1500000</v>
      </c>
      <c r="E130" s="1" t="s">
        <v>48</v>
      </c>
    </row>
    <row r="131" spans="1:5">
      <c r="A131" s="45" t="s">
        <v>201</v>
      </c>
      <c r="B131" s="2">
        <v>42005</v>
      </c>
      <c r="C131" s="1" t="s">
        <v>127</v>
      </c>
      <c r="D131" s="39">
        <v>300000</v>
      </c>
      <c r="E131" s="1" t="s">
        <v>48</v>
      </c>
    </row>
    <row r="132" spans="1:5">
      <c r="A132" s="45" t="s">
        <v>201</v>
      </c>
      <c r="B132" s="2">
        <v>42005</v>
      </c>
      <c r="C132" s="1" t="s">
        <v>128</v>
      </c>
      <c r="D132" s="39"/>
      <c r="E132" s="1" t="s">
        <v>48</v>
      </c>
    </row>
    <row r="133" spans="1:5">
      <c r="A133" s="45" t="s">
        <v>201</v>
      </c>
      <c r="B133" s="2">
        <v>42005</v>
      </c>
      <c r="C133" s="1" t="s">
        <v>453</v>
      </c>
      <c r="D133" s="39">
        <v>500000</v>
      </c>
      <c r="E133" s="1" t="s">
        <v>48</v>
      </c>
    </row>
    <row r="134" spans="1:5">
      <c r="A134" s="45" t="s">
        <v>218</v>
      </c>
      <c r="B134" s="2">
        <v>42005</v>
      </c>
      <c r="C134" s="1" t="s">
        <v>114</v>
      </c>
      <c r="D134" s="40">
        <v>1500000</v>
      </c>
      <c r="E134" s="1" t="s">
        <v>48</v>
      </c>
    </row>
    <row r="135" spans="1:5">
      <c r="A135" s="45" t="s">
        <v>218</v>
      </c>
      <c r="B135" s="2">
        <v>42005</v>
      </c>
      <c r="C135" s="1" t="s">
        <v>127</v>
      </c>
      <c r="D135" s="39">
        <v>200000</v>
      </c>
      <c r="E135" s="1" t="s">
        <v>48</v>
      </c>
    </row>
    <row r="136" spans="1:5">
      <c r="A136" s="45" t="s">
        <v>218</v>
      </c>
      <c r="B136" s="2">
        <v>42005</v>
      </c>
      <c r="C136" s="1" t="s">
        <v>128</v>
      </c>
      <c r="D136" s="39"/>
      <c r="E136" s="1" t="s">
        <v>48</v>
      </c>
    </row>
    <row r="137" spans="1:5">
      <c r="A137" s="45" t="s">
        <v>218</v>
      </c>
      <c r="B137" s="2">
        <v>42005</v>
      </c>
      <c r="C137" s="1" t="s">
        <v>453</v>
      </c>
      <c r="D137" s="39">
        <v>100000</v>
      </c>
      <c r="E137" s="1" t="s">
        <v>48</v>
      </c>
    </row>
  </sheetData>
  <dataValidations count="2">
    <dataValidation type="list" allowBlank="1" showInputMessage="1" showErrorMessage="1" sqref="E2:E1048576">
      <formula1>Database!$C$18:$C$19</formula1>
    </dataValidation>
    <dataValidation type="list" allowBlank="1" showInputMessage="1" showErrorMessage="1" sqref="C2:C1048576">
      <formula1>Database!$G$2:$G$5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D7" sqref="D7"/>
    </sheetView>
  </sheetViews>
  <sheetFormatPr defaultRowHeight="15"/>
  <cols>
    <col min="1" max="1" width="15.5703125" bestFit="1" customWidth="1"/>
    <col min="2" max="2" width="14.140625" bestFit="1" customWidth="1"/>
    <col min="3" max="3" width="16.140625" bestFit="1" customWidth="1"/>
    <col min="4" max="4" width="17.28515625" bestFit="1" customWidth="1"/>
    <col min="5" max="5" width="12.42578125" bestFit="1" customWidth="1"/>
    <col min="6" max="6" width="14.5703125" bestFit="1" customWidth="1"/>
    <col min="7" max="7" width="15.5703125" bestFit="1" customWidth="1"/>
  </cols>
  <sheetData>
    <row r="1" spans="1:7">
      <c r="A1" s="5" t="s">
        <v>165</v>
      </c>
      <c r="B1" s="5" t="s">
        <v>166</v>
      </c>
      <c r="C1" s="5" t="s">
        <v>167</v>
      </c>
      <c r="D1" s="5" t="s">
        <v>168</v>
      </c>
      <c r="E1" s="5" t="s">
        <v>169</v>
      </c>
      <c r="F1" s="5" t="s">
        <v>170</v>
      </c>
      <c r="G1" s="5" t="s">
        <v>171</v>
      </c>
    </row>
    <row r="2" spans="1:7">
      <c r="A2" s="1" t="s">
        <v>118</v>
      </c>
      <c r="B2" s="1"/>
      <c r="C2" s="1"/>
      <c r="D2" s="1"/>
      <c r="E2" s="1"/>
      <c r="F2" s="1"/>
      <c r="G2" s="1"/>
    </row>
    <row r="3" spans="1:7">
      <c r="A3" s="1" t="s">
        <v>131</v>
      </c>
      <c r="B3" s="1"/>
      <c r="C3" s="1"/>
      <c r="D3" s="1"/>
      <c r="E3" s="1"/>
      <c r="F3" s="1"/>
      <c r="G3" s="1"/>
    </row>
    <row r="4" spans="1:7">
      <c r="A4" s="1" t="s">
        <v>132</v>
      </c>
      <c r="B4" s="1"/>
      <c r="C4" s="1"/>
      <c r="D4" s="1"/>
      <c r="E4" s="1"/>
      <c r="F4" s="1"/>
      <c r="G4" s="1"/>
    </row>
    <row r="5" spans="1:7">
      <c r="A5" s="1" t="s">
        <v>133</v>
      </c>
      <c r="B5" s="1"/>
      <c r="C5" s="1"/>
      <c r="D5" s="1"/>
      <c r="E5" s="1"/>
      <c r="F5" s="1"/>
      <c r="G5" s="1"/>
    </row>
    <row r="6" spans="1:7">
      <c r="A6" s="1" t="s">
        <v>134</v>
      </c>
      <c r="B6" s="1"/>
      <c r="C6" s="1"/>
      <c r="D6" s="1"/>
      <c r="E6" s="1"/>
      <c r="F6" s="1"/>
      <c r="G6" s="1"/>
    </row>
    <row r="7" spans="1:7">
      <c r="A7" s="1" t="s">
        <v>139</v>
      </c>
      <c r="B7" s="1"/>
      <c r="C7" s="1"/>
      <c r="D7" s="1"/>
      <c r="E7" s="1"/>
      <c r="F7" s="1"/>
      <c r="G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D6" sqref="D6"/>
    </sheetView>
  </sheetViews>
  <sheetFormatPr defaultRowHeight="15"/>
  <cols>
    <col min="1" max="1" width="4.42578125" bestFit="1" customWidth="1"/>
    <col min="2" max="2" width="8.42578125" bestFit="1" customWidth="1"/>
    <col min="3" max="3" width="14.140625" bestFit="1" customWidth="1"/>
    <col min="4" max="4" width="15.42578125" style="3" bestFit="1" customWidth="1"/>
    <col min="5" max="5" width="11.28515625" bestFit="1" customWidth="1"/>
    <col min="6" max="6" width="9.7109375" bestFit="1" customWidth="1"/>
    <col min="7" max="7" width="6.85546875" bestFit="1" customWidth="1"/>
  </cols>
  <sheetData>
    <row r="1" spans="1:7">
      <c r="A1" s="5" t="s">
        <v>0</v>
      </c>
      <c r="B1" s="7" t="s">
        <v>71</v>
      </c>
      <c r="C1" s="7" t="s">
        <v>72</v>
      </c>
      <c r="D1" s="9" t="s">
        <v>73</v>
      </c>
      <c r="E1" s="7" t="s">
        <v>7</v>
      </c>
      <c r="F1" s="7" t="s">
        <v>74</v>
      </c>
      <c r="G1" s="7" t="s">
        <v>75</v>
      </c>
    </row>
    <row r="2" spans="1:7">
      <c r="A2" s="1" t="s">
        <v>41</v>
      </c>
      <c r="B2" s="1" t="s">
        <v>85</v>
      </c>
      <c r="C2" s="1" t="s">
        <v>90</v>
      </c>
      <c r="D2" s="2">
        <v>30794</v>
      </c>
      <c r="E2" s="4" t="s">
        <v>51</v>
      </c>
      <c r="F2" s="4" t="s">
        <v>91</v>
      </c>
      <c r="G2" s="4" t="s">
        <v>92</v>
      </c>
    </row>
  </sheetData>
  <dataValidations count="2">
    <dataValidation type="list" allowBlank="1" showInputMessage="1" showErrorMessage="1" sqref="E2:E1048576">
      <formula1>Database!$C$6:$C$7</formula1>
    </dataValidation>
    <dataValidation type="list" allowBlank="1" showInputMessage="1" showErrorMessage="1" sqref="B2:B1048576">
      <formula1>Database!$A$16:$A$30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1" sqref="B1"/>
    </sheetView>
  </sheetViews>
  <sheetFormatPr defaultColWidth="12.7109375" defaultRowHeight="15"/>
  <cols>
    <col min="1" max="1" width="4.42578125" bestFit="1" customWidth="1"/>
    <col min="2" max="2" width="15" style="3" bestFit="1" customWidth="1"/>
    <col min="3" max="3" width="11.5703125" bestFit="1" customWidth="1"/>
    <col min="4" max="4" width="16.28515625" style="3" bestFit="1" customWidth="1"/>
    <col min="5" max="5" width="11.140625" bestFit="1" customWidth="1"/>
  </cols>
  <sheetData>
    <row r="1" spans="1:5">
      <c r="A1" s="5" t="s">
        <v>0</v>
      </c>
      <c r="B1" s="8" t="s">
        <v>93</v>
      </c>
      <c r="C1" s="5" t="s">
        <v>94</v>
      </c>
      <c r="D1" s="8" t="s">
        <v>95</v>
      </c>
      <c r="E1" s="5" t="s">
        <v>96</v>
      </c>
    </row>
    <row r="2" spans="1:5">
      <c r="A2" s="1" t="s">
        <v>49</v>
      </c>
      <c r="B2" s="2">
        <v>42146</v>
      </c>
      <c r="C2" s="1" t="s">
        <v>97</v>
      </c>
      <c r="D2" s="2">
        <v>42512</v>
      </c>
      <c r="E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EmployeeData</vt:lpstr>
      <vt:lpstr>Sheet3</vt:lpstr>
      <vt:lpstr>AllowanceDeduction</vt:lpstr>
      <vt:lpstr>Sheet1</vt:lpstr>
      <vt:lpstr>Sheet2</vt:lpstr>
      <vt:lpstr>EmployeeSalary</vt:lpstr>
      <vt:lpstr>Workarea</vt:lpstr>
      <vt:lpstr>EmployeeRelatives</vt:lpstr>
      <vt:lpstr>EmployeeAsset</vt:lpstr>
      <vt:lpstr>JobHistory</vt:lpstr>
      <vt:lpstr>TrainingHistory</vt:lpstr>
      <vt:lpstr>EducationHistory</vt:lpstr>
      <vt:lpstr>EmployeeMutation</vt:lpstr>
      <vt:lpstr>Attendance</vt:lpstr>
      <vt:lpstr>Database</vt:lpstr>
      <vt:lpstr>datakaryawan</vt:lpstr>
      <vt:lpstr>datakaryawanjuni</vt:lpstr>
      <vt:lpstr>gajiapr</vt:lpstr>
      <vt:lpstr>gajifeb</vt:lpstr>
      <vt:lpstr>gajijun</vt:lpstr>
      <vt:lpstr>gajimar</vt:lpstr>
      <vt:lpstr>gajimei</vt:lpstr>
      <vt:lpstr>grade</vt:lpstr>
      <vt:lpstr>grade2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aniyah sahara</dc:creator>
  <cp:lastModifiedBy>aniyah sahara</cp:lastModifiedBy>
  <dcterms:created xsi:type="dcterms:W3CDTF">2015-05-28T14:07:36Z</dcterms:created>
  <dcterms:modified xsi:type="dcterms:W3CDTF">2015-07-09T17:02:46Z</dcterms:modified>
</cp:coreProperties>
</file>