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khan\Downloads\"/>
    </mc:Choice>
  </mc:AlternateContent>
  <bookViews>
    <workbookView xWindow="0" yWindow="0" windowWidth="20460" windowHeight="6555" activeTab="1"/>
  </bookViews>
  <sheets>
    <sheet name="2017 districts" sheetId="5" r:id="rId1"/>
    <sheet name="Sheet2" sheetId="7" r:id="rId2"/>
    <sheet name="2016 districts" sheetId="1" r:id="rId3"/>
    <sheet name="Sheet4" sheetId="6" r:id="rId4"/>
    <sheet name="Sheet1" sheetId="2" r:id="rId5"/>
    <sheet name="Sheet3" sheetId="4" r:id="rId6"/>
  </sheets>
  <definedNames>
    <definedName name="_xlnm._FilterDatabase" localSheetId="2" hidden="1">'2016 districts'!$A$1:$K$110</definedName>
    <definedName name="_xlnm._FilterDatabase" localSheetId="0" hidden="1">'2017 districts'!$A$1:$H$1</definedName>
    <definedName name="_xlnm._FilterDatabase" localSheetId="4" hidden="1">Sheet1!$A$1:$F$99</definedName>
    <definedName name="_xlnm.Database" localSheetId="2">'2016 districts'!$A$1:$B$97</definedName>
    <definedName name="_xlnm.Database" localSheetId="0">'2017 districts'!$A$1:$B$104</definedName>
    <definedName name="_xlnm.Database">#REF!</definedName>
    <definedName name="_xlnm.Print_Titles" localSheetId="2">'2016 districts'!$1:$1</definedName>
    <definedName name="_xlnm.Print_Titles" localSheetId="0">'2017 districts'!$1:$1</definedName>
    <definedName name="_xlnm.Print_Titles" localSheetId="4">Sheet1!$1:$1</definedName>
  </definedName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C99" i="2" l="1"/>
  <c r="D14" i="2"/>
  <c r="D99" i="2" s="1"/>
  <c r="C117" i="5"/>
  <c r="B117" i="5"/>
  <c r="C116" i="5"/>
  <c r="B116" i="5"/>
  <c r="E102" i="1" l="1"/>
  <c r="E103" i="1"/>
  <c r="E104" i="1"/>
  <c r="E105" i="1"/>
  <c r="E106" i="1"/>
  <c r="E107" i="1"/>
  <c r="E101" i="1"/>
  <c r="C108" i="1"/>
  <c r="C110" i="1" s="1"/>
  <c r="D108" i="1"/>
  <c r="D110" i="1" s="1"/>
  <c r="B108" i="1"/>
  <c r="B110" i="1" s="1"/>
  <c r="E108" i="1" l="1"/>
  <c r="C109" i="1" s="1"/>
  <c r="D109" i="1" l="1"/>
  <c r="B109" i="1"/>
</calcChain>
</file>

<file path=xl/comments1.xml><?xml version="1.0" encoding="utf-8"?>
<comments xmlns="http://schemas.openxmlformats.org/spreadsheetml/2006/main">
  <authors>
    <author>IK</author>
  </authors>
  <commentList>
    <comment ref="D81" authorId="0" shapeId="0">
      <text>
        <r>
          <rPr>
            <sz val="9"/>
            <color indexed="81"/>
            <rFont val="Tahoma"/>
            <family val="2"/>
          </rPr>
          <t xml:space="preserve"> One CS and 5 Teams has increased for Displaced pop, as it was work  load on the Resident teams and CS.
</t>
        </r>
      </text>
    </comment>
  </commentList>
</comments>
</file>

<file path=xl/sharedStrings.xml><?xml version="1.0" encoding="utf-8"?>
<sst xmlns="http://schemas.openxmlformats.org/spreadsheetml/2006/main" count="1201" uniqueCount="243">
  <si>
    <t>Prov_Name</t>
  </si>
  <si>
    <t>Dist_Name</t>
  </si>
  <si>
    <t>Hilmand</t>
  </si>
  <si>
    <t>Sangin</t>
  </si>
  <si>
    <t>Nahr-e-Saraj</t>
  </si>
  <si>
    <t>Nad-e-Ali</t>
  </si>
  <si>
    <t>Lashkargah</t>
  </si>
  <si>
    <t>Kandahar</t>
  </si>
  <si>
    <t>Shahwalikot</t>
  </si>
  <si>
    <t>Maywand</t>
  </si>
  <si>
    <t>Panjwayi</t>
  </si>
  <si>
    <t>Zheray</t>
  </si>
  <si>
    <t>Spinboldak</t>
  </si>
  <si>
    <t>Farah</t>
  </si>
  <si>
    <t>Balabuluk</t>
  </si>
  <si>
    <t>Nangarhar</t>
  </si>
  <si>
    <t>Achin</t>
  </si>
  <si>
    <t>Lalpur</t>
  </si>
  <si>
    <t>Uruzgan</t>
  </si>
  <si>
    <t>Dehrawud</t>
  </si>
  <si>
    <t>Bakwa</t>
  </si>
  <si>
    <t>Reg</t>
  </si>
  <si>
    <t>Kajaki</t>
  </si>
  <si>
    <t>Musaqalah</t>
  </si>
  <si>
    <t>Nawa-e-Barakzaiy</t>
  </si>
  <si>
    <t>Khakrez</t>
  </si>
  <si>
    <t>Arghandab</t>
  </si>
  <si>
    <t>Paktika</t>
  </si>
  <si>
    <t>Bermel</t>
  </si>
  <si>
    <t>Zabul</t>
  </si>
  <si>
    <t>Qalat</t>
  </si>
  <si>
    <t>Arghestan</t>
  </si>
  <si>
    <t>Gulestan</t>
  </si>
  <si>
    <t>Tirinkot</t>
  </si>
  <si>
    <t>Ghorak</t>
  </si>
  <si>
    <t>Shahid-e-Hassas</t>
  </si>
  <si>
    <t>Kunar</t>
  </si>
  <si>
    <t>Barkunar</t>
  </si>
  <si>
    <t>Nawzad</t>
  </si>
  <si>
    <t>Khak-e-Safed</t>
  </si>
  <si>
    <t>Muhmand Dara</t>
  </si>
  <si>
    <t>Batikot</t>
  </si>
  <si>
    <t>Daman</t>
  </si>
  <si>
    <t>Behsud</t>
  </si>
  <si>
    <t>Shinwar</t>
  </si>
  <si>
    <t>Nesh</t>
  </si>
  <si>
    <t>Watapur</t>
  </si>
  <si>
    <t>Dara-e-Pech</t>
  </si>
  <si>
    <t>Faryab</t>
  </si>
  <si>
    <t>Qaysar</t>
  </si>
  <si>
    <t>Hirat</t>
  </si>
  <si>
    <t>Shindand</t>
  </si>
  <si>
    <t>Kabul</t>
  </si>
  <si>
    <t>Nimroz</t>
  </si>
  <si>
    <t>Zaranj</t>
  </si>
  <si>
    <t>Marawara</t>
  </si>
  <si>
    <t>Miyanshin</t>
  </si>
  <si>
    <t>Shorabak</t>
  </si>
  <si>
    <t>Daykundi</t>
  </si>
  <si>
    <t>Gizab</t>
  </si>
  <si>
    <t>Ghazni</t>
  </si>
  <si>
    <t>Giro</t>
  </si>
  <si>
    <t>Garmser</t>
  </si>
  <si>
    <t>Khost</t>
  </si>
  <si>
    <t>Terezayi</t>
  </si>
  <si>
    <t>Nari</t>
  </si>
  <si>
    <t>Ghaziabad</t>
  </si>
  <si>
    <t>Narang</t>
  </si>
  <si>
    <t>Badghis</t>
  </si>
  <si>
    <t>Muqur</t>
  </si>
  <si>
    <t>Dangam</t>
  </si>
  <si>
    <t>Khaskunar</t>
  </si>
  <si>
    <t>Paktya</t>
  </si>
  <si>
    <t>Chamkani</t>
  </si>
  <si>
    <t>Zadran</t>
  </si>
  <si>
    <t>Daychopan</t>
  </si>
  <si>
    <t>Mizan</t>
  </si>
  <si>
    <t>Shinkay</t>
  </si>
  <si>
    <t>Washer</t>
  </si>
  <si>
    <t>Nuristan</t>
  </si>
  <si>
    <t>Kamdesh</t>
  </si>
  <si>
    <t>Baghran</t>
  </si>
  <si>
    <t>Khashrod</t>
  </si>
  <si>
    <t>Tarnak Wa Jaldak</t>
  </si>
  <si>
    <t>Nawbahar</t>
  </si>
  <si>
    <t>Atghar</t>
  </si>
  <si>
    <t>Shahjoy</t>
  </si>
  <si>
    <t>Chapadara</t>
  </si>
  <si>
    <t>Sherzad</t>
  </si>
  <si>
    <t>Jalalabad</t>
  </si>
  <si>
    <t>Laghman</t>
  </si>
  <si>
    <t>Alingar</t>
  </si>
  <si>
    <t>Baghlan</t>
  </si>
  <si>
    <t>Khost Wa Fereng</t>
  </si>
  <si>
    <t>Baghlan-e-Jadid</t>
  </si>
  <si>
    <t>Almar</t>
  </si>
  <si>
    <t>Ghor</t>
  </si>
  <si>
    <t>Taywarah</t>
  </si>
  <si>
    <t>Lal Wa Sarjangal</t>
  </si>
  <si>
    <t>Kapisa</t>
  </si>
  <si>
    <t>Mahmud-e- Raqi</t>
  </si>
  <si>
    <t>Nejrab</t>
  </si>
  <si>
    <t>Mandozayi</t>
  </si>
  <si>
    <t>Musakhel</t>
  </si>
  <si>
    <t>Kunduz</t>
  </si>
  <si>
    <t>Emamsaheb</t>
  </si>
  <si>
    <t>Aliabad</t>
  </si>
  <si>
    <t>Surkhrod</t>
  </si>
  <si>
    <t>Barg-e- Matal</t>
  </si>
  <si>
    <t>Parwan</t>
  </si>
  <si>
    <t>Charikar</t>
  </si>
  <si>
    <t>Asadabad</t>
  </si>
  <si>
    <t>Chora</t>
  </si>
  <si>
    <t>Ghormach</t>
  </si>
  <si>
    <t>Chardarah</t>
  </si>
  <si>
    <t>Dehbala</t>
  </si>
  <si>
    <t>Kot</t>
  </si>
  <si>
    <t>Region</t>
  </si>
  <si>
    <t>South</t>
  </si>
  <si>
    <t>West</t>
  </si>
  <si>
    <t>East</t>
  </si>
  <si>
    <t>South East</t>
  </si>
  <si>
    <t>North</t>
  </si>
  <si>
    <t>Central</t>
  </si>
  <si>
    <t>North East</t>
  </si>
  <si>
    <t>LPD1</t>
  </si>
  <si>
    <t>LPD2</t>
  </si>
  <si>
    <t>LPD3</t>
  </si>
  <si>
    <t>Total</t>
  </si>
  <si>
    <t>Target Pop 5</t>
  </si>
  <si>
    <t>Final LPD 2016</t>
  </si>
  <si>
    <t>LPD districts</t>
  </si>
  <si>
    <t>Total districts</t>
  </si>
  <si>
    <t>DC</t>
  </si>
  <si>
    <t>Province</t>
  </si>
  <si>
    <t>Bihsud</t>
  </si>
  <si>
    <t>Surkhroad</t>
  </si>
  <si>
    <t>Shirzad</t>
  </si>
  <si>
    <t>Momandara</t>
  </si>
  <si>
    <t>Lalpour</t>
  </si>
  <si>
    <t>Wata Pur</t>
  </si>
  <si>
    <t xml:space="preserve">Peach </t>
  </si>
  <si>
    <t>Bar kunar</t>
  </si>
  <si>
    <t>Narai</t>
  </si>
  <si>
    <t>Kamdish</t>
  </si>
  <si>
    <t>Bargematal</t>
  </si>
  <si>
    <t>Nangahar</t>
  </si>
  <si>
    <t>District</t>
  </si>
  <si>
    <t>ARGHANDAB</t>
  </si>
  <si>
    <t>Zhari</t>
  </si>
  <si>
    <t>PANJWAI</t>
  </si>
  <si>
    <t>SHAH WALI KOT</t>
  </si>
  <si>
    <t>KHAKREZ</t>
  </si>
  <si>
    <t>MAIWAND</t>
  </si>
  <si>
    <t>REG</t>
  </si>
  <si>
    <t>SHORAWAK</t>
  </si>
  <si>
    <t>SPIN BOLDAK</t>
  </si>
  <si>
    <t>ARGHISTAN</t>
  </si>
  <si>
    <t>Mianeshen</t>
  </si>
  <si>
    <t>GHORAK</t>
  </si>
  <si>
    <t>SHEEGA</t>
  </si>
  <si>
    <t>BUST</t>
  </si>
  <si>
    <t>NAHR-E SARAJ</t>
  </si>
  <si>
    <t>NAD-E ALI</t>
  </si>
  <si>
    <t>NAWA BARAKZAI</t>
  </si>
  <si>
    <t>SARBAN QALA</t>
  </si>
  <si>
    <t>MUSA QALA</t>
  </si>
  <si>
    <t>NAW ZAD</t>
  </si>
  <si>
    <t>WASHIR</t>
  </si>
  <si>
    <t>GARMSER</t>
  </si>
  <si>
    <t>KAJAKI</t>
  </si>
  <si>
    <t>BAGHRAN</t>
  </si>
  <si>
    <t>Helmand</t>
  </si>
  <si>
    <t>TIRIN KOT</t>
  </si>
  <si>
    <t>CHORA</t>
  </si>
  <si>
    <t>SHAHID HASSAS</t>
  </si>
  <si>
    <t>DEHRAWOOD</t>
  </si>
  <si>
    <t>GEZAB</t>
  </si>
  <si>
    <t>QALAT</t>
  </si>
  <si>
    <t>MIZAN</t>
  </si>
  <si>
    <t>JALDAK</t>
  </si>
  <si>
    <t>SHINKAI</t>
  </si>
  <si>
    <t>SHAH JUI</t>
  </si>
  <si>
    <t>DAI CHOPAN</t>
  </si>
  <si>
    <t>ATGHAR</t>
  </si>
  <si>
    <t>KHASH ROD</t>
  </si>
  <si>
    <t>Giru</t>
  </si>
  <si>
    <t>Jadran</t>
  </si>
  <si>
    <t>paktya</t>
  </si>
  <si>
    <t>Musakhil</t>
  </si>
  <si>
    <t>Mandozi</t>
  </si>
  <si>
    <t>Alisher</t>
  </si>
  <si>
    <t>MAHMUD-E RAQI</t>
  </si>
  <si>
    <t>NIJRAB</t>
  </si>
  <si>
    <t>charikar</t>
  </si>
  <si>
    <t>LAL SARJANGAL</t>
  </si>
  <si>
    <t>kunduz</t>
  </si>
  <si>
    <t>Daikundi</t>
  </si>
  <si>
    <t>LPD</t>
  </si>
  <si>
    <t>DCODE</t>
  </si>
  <si>
    <t>DAMAN/sheega</t>
  </si>
  <si>
    <t>PCO</t>
  </si>
  <si>
    <t>DCO</t>
  </si>
  <si>
    <t>CCS</t>
  </si>
  <si>
    <t>SM</t>
  </si>
  <si>
    <t>CS/clusters</t>
  </si>
  <si>
    <t>KDHR/dand</t>
  </si>
  <si>
    <t>VHR</t>
  </si>
  <si>
    <t>HR</t>
  </si>
  <si>
    <t>Grand Total</t>
  </si>
  <si>
    <t>Bakwa, Balabuluk, Gulestan, Khak-e-Safed</t>
  </si>
  <si>
    <t>Kajaki, Lashkargah, Musaqalah, Nad-e-Ali, Nahr-e-Saraj, Nawa-e-Barakzaiy, Reg, Sangin</t>
  </si>
  <si>
    <t>Arghandab, Arghestan, Daman, Ghorak, Kandahar, Khakrez, Maywand, Miyanshin, Nesh, Panjwayi, Reg, Shahwalikot, Shorabak, Spinboldak, Zheray</t>
  </si>
  <si>
    <t>Chapadara, Dara-e-Pech, Marawara, Watapur</t>
  </si>
  <si>
    <t>Achin, Batikot, Behsud, Jalalabad, Lalpur, Muhmand Dara, Sherzad, Shinwar</t>
  </si>
  <si>
    <t>Dehrawud, Tirinkot</t>
  </si>
  <si>
    <t>Sheegal</t>
  </si>
  <si>
    <t>Dasht-e-Archi</t>
  </si>
  <si>
    <t>previously  HRD</t>
  </si>
  <si>
    <t>Gurbuz</t>
  </si>
  <si>
    <t>new</t>
  </si>
  <si>
    <t>Spera</t>
  </si>
  <si>
    <t>Khanabad</t>
  </si>
  <si>
    <t>Qala-e-Zal</t>
  </si>
  <si>
    <t>Gyan</t>
  </si>
  <si>
    <t>Row Labels</t>
  </si>
  <si>
    <t>Column Labels</t>
  </si>
  <si>
    <t>Count of Prov_Name</t>
  </si>
  <si>
    <t>Count of VHR</t>
  </si>
  <si>
    <t>HR/VHR districts</t>
  </si>
  <si>
    <t>Name</t>
  </si>
  <si>
    <t>Phone</t>
  </si>
  <si>
    <t>Email</t>
  </si>
  <si>
    <t>Noah Mataruse</t>
  </si>
  <si>
    <t>Habibullah Ismat</t>
  </si>
  <si>
    <t>Berhanu Abebe Agonafir</t>
  </si>
  <si>
    <t>baagonafir@unicef.org</t>
  </si>
  <si>
    <t>Muhammad Ilyas Zewar</t>
  </si>
  <si>
    <t>National EOC Afghanistan</t>
  </si>
  <si>
    <t>neocafghanistan@gmail.com</t>
  </si>
  <si>
    <t>nmataruse@unicef.org</t>
  </si>
  <si>
    <t>hismat@unicef.org</t>
  </si>
  <si>
    <t>m.ilyas.zewar@gmail.com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</si>
</sst>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MS Sans Serif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8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6">
    <xf numFmtId="0" fontId="0" fillId="0" borderId="0" xfId="0"/>
    <xf numFmtId="1" fontId="3" fillId="0" borderId="1" xfId="0" applyNumberFormat="1" applyFont="1" applyFill="1" applyBorder="1"/>
    <xf numFmtId="0" fontId="0" fillId="0" borderId="0" xfId="0" applyFill="1"/>
    <xf numFmtId="1" fontId="3" fillId="0" borderId="0" xfId="0" applyNumberFormat="1" applyFont="1" applyFill="1"/>
    <xf numFmtId="1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wrapText="1"/>
    </xf>
    <xf numFmtId="1" fontId="0" fillId="0" borderId="0" xfId="0" applyNumberFormat="1" applyFont="1" applyFill="1"/>
    <xf numFmtId="0" fontId="6" fillId="0" borderId="0" xfId="0" applyFont="1" applyFill="1" applyBorder="1" applyAlignment="1">
      <alignment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" fontId="0" fillId="6" borderId="1" xfId="0" applyNumberFormat="1" applyFont="1" applyFill="1" applyBorder="1"/>
    <xf numFmtId="165" fontId="0" fillId="7" borderId="1" xfId="1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9" fontId="2" fillId="0" borderId="0" xfId="8" applyFont="1" applyFill="1" applyAlignment="1">
      <alignment horizontal="center" vertical="center"/>
    </xf>
    <xf numFmtId="9" fontId="7" fillId="0" borderId="0" xfId="8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/>
    <xf numFmtId="0" fontId="3" fillId="8" borderId="1" xfId="10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8" borderId="1" xfId="12" applyNumberFormat="1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>
      <alignment horizontal="center" vertical="center"/>
    </xf>
    <xf numFmtId="0" fontId="3" fillId="8" borderId="1" xfId="9" applyNumberFormat="1" applyFont="1" applyFill="1" applyBorder="1" applyAlignment="1">
      <alignment horizontal="center" vertical="center" wrapText="1"/>
    </xf>
    <xf numFmtId="0" fontId="3" fillId="8" borderId="1" xfId="10" applyNumberFormat="1" applyFont="1" applyFill="1" applyBorder="1" applyAlignment="1">
      <alignment horizontal="center" vertical="center"/>
    </xf>
    <xf numFmtId="0" fontId="3" fillId="8" borderId="1" xfId="11" applyNumberFormat="1" applyFont="1" applyFill="1" applyBorder="1" applyAlignment="1">
      <alignment horizontal="center" vertical="center" wrapText="1"/>
    </xf>
    <xf numFmtId="0" fontId="3" fillId="8" borderId="1" xfId="13" applyNumberFormat="1" applyFont="1" applyFill="1" applyBorder="1" applyAlignment="1">
      <alignment horizontal="center" vertical="center" wrapText="1"/>
    </xf>
    <xf numFmtId="0" fontId="3" fillId="8" borderId="1" xfId="15" applyNumberFormat="1" applyFont="1" applyFill="1" applyBorder="1" applyAlignment="1">
      <alignment horizontal="center" vertical="center"/>
    </xf>
    <xf numFmtId="0" fontId="3" fillId="8" borderId="1" xfId="3" applyNumberFormat="1" applyFont="1" applyFill="1" applyBorder="1" applyAlignment="1">
      <alignment horizontal="center" vertical="center" wrapText="1"/>
    </xf>
    <xf numFmtId="0" fontId="3" fillId="8" borderId="1" xfId="16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/>
    <xf numFmtId="0" fontId="11" fillId="8" borderId="1" xfId="0" applyNumberFormat="1" applyFont="1" applyFill="1" applyBorder="1" applyAlignment="1">
      <alignment horizontal="center" vertical="center"/>
    </xf>
    <xf numFmtId="0" fontId="3" fillId="8" borderId="1" xfId="14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/>
    </xf>
    <xf numFmtId="0" fontId="3" fillId="9" borderId="1" xfId="9" applyNumberFormat="1" applyFont="1" applyFill="1" applyBorder="1" applyAlignment="1">
      <alignment horizontal="center" vertical="center" wrapText="1"/>
    </xf>
    <xf numFmtId="0" fontId="3" fillId="9" borderId="1" xfId="10" applyNumberFormat="1" applyFont="1" applyFill="1" applyBorder="1" applyAlignment="1">
      <alignment horizontal="center" vertical="center" wrapText="1"/>
    </xf>
    <xf numFmtId="0" fontId="3" fillId="9" borderId="1" xfId="16" applyNumberFormat="1" applyFont="1" applyFill="1" applyBorder="1" applyAlignment="1">
      <alignment horizontal="center" vertical="center"/>
    </xf>
    <xf numFmtId="0" fontId="11" fillId="9" borderId="1" xfId="10" applyNumberFormat="1" applyFont="1" applyFill="1" applyBorder="1" applyAlignment="1">
      <alignment horizontal="center" vertical="center" wrapText="1"/>
    </xf>
    <xf numFmtId="0" fontId="11" fillId="8" borderId="1" xfId="1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Alignment="1">
      <alignment horizontal="center"/>
    </xf>
    <xf numFmtId="0" fontId="3" fillId="10" borderId="1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 wrapText="1"/>
    </xf>
    <xf numFmtId="0" fontId="3" fillId="8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3" fillId="10" borderId="10" xfId="0" applyNumberFormat="1" applyFont="1" applyFill="1" applyBorder="1" applyAlignment="1">
      <alignment horizontal="center" vertical="center" wrapText="1"/>
    </xf>
    <xf numFmtId="0" fontId="3" fillId="8" borderId="1" xfId="9" applyNumberFormat="1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left" vertical="center"/>
    </xf>
    <xf numFmtId="0" fontId="3" fillId="8" borderId="1" xfId="10" applyNumberFormat="1" applyFont="1" applyFill="1" applyBorder="1" applyAlignment="1">
      <alignment horizontal="left" vertical="center" wrapText="1"/>
    </xf>
    <xf numFmtId="0" fontId="3" fillId="8" borderId="1" xfId="10" applyNumberFormat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left" vertical="center" wrapText="1"/>
    </xf>
    <xf numFmtId="0" fontId="3" fillId="8" borderId="10" xfId="0" applyNumberFormat="1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center" vertical="center"/>
    </xf>
    <xf numFmtId="1" fontId="2" fillId="8" borderId="0" xfId="0" applyNumberFormat="1" applyFont="1" applyFill="1" applyBorder="1" applyAlignment="1">
      <alignment horizontal="center"/>
    </xf>
    <xf numFmtId="0" fontId="0" fillId="8" borderId="0" xfId="0" applyFont="1" applyFill="1"/>
    <xf numFmtId="0" fontId="0" fillId="8" borderId="0" xfId="0" applyFill="1"/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1" fontId="0" fillId="4" borderId="8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" fontId="6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2" fillId="8" borderId="0" xfId="0" applyFont="1" applyFill="1" applyBorder="1" applyAlignment="1">
      <alignment horizontal="center" vertical="center"/>
    </xf>
    <xf numFmtId="1" fontId="2" fillId="8" borderId="0" xfId="0" applyNumberFormat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ont="1" applyFill="1" applyBorder="1"/>
    <xf numFmtId="1" fontId="3" fillId="0" borderId="0" xfId="0" applyNumberFormat="1" applyFont="1" applyFill="1" applyBorder="1"/>
    <xf numFmtId="1" fontId="0" fillId="0" borderId="0" xfId="0" applyNumberFormat="1" applyFont="1" applyFill="1" applyBorder="1"/>
    <xf numFmtId="165" fontId="0" fillId="0" borderId="0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/>
    <xf numFmtId="1" fontId="6" fillId="0" borderId="15" xfId="0" applyNumberFormat="1" applyFont="1" applyFill="1" applyBorder="1"/>
    <xf numFmtId="1" fontId="6" fillId="0" borderId="16" xfId="0" applyNumberFormat="1" applyFont="1" applyFill="1" applyBorder="1"/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/>
    </xf>
    <xf numFmtId="1" fontId="2" fillId="0" borderId="19" xfId="0" applyNumberFormat="1" applyFont="1" applyFill="1" applyBorder="1" applyAlignment="1">
      <alignment horizontal="center"/>
    </xf>
    <xf numFmtId="165" fontId="2" fillId="0" borderId="20" xfId="1" applyNumberFormat="1" applyFont="1" applyFill="1" applyBorder="1" applyAlignment="1">
      <alignment horizontal="center" vertical="center"/>
    </xf>
    <xf numFmtId="1" fontId="1" fillId="0" borderId="21" xfId="1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2" fillId="0" borderId="23" xfId="0" applyFont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3" fillId="12" borderId="1" xfId="0" applyNumberFormat="1" applyFont="1" applyFill="1" applyBorder="1"/>
    <xf numFmtId="1" fontId="0" fillId="12" borderId="1" xfId="0" applyNumberFormat="1" applyFont="1" applyFill="1" applyBorder="1"/>
    <xf numFmtId="1" fontId="3" fillId="13" borderId="1" xfId="0" applyNumberFormat="1" applyFont="1" applyFill="1" applyBorder="1"/>
    <xf numFmtId="1" fontId="0" fillId="13" borderId="1" xfId="0" applyNumberFormat="1" applyFont="1" applyFill="1" applyBorder="1"/>
    <xf numFmtId="0" fontId="0" fillId="14" borderId="1" xfId="0" applyFont="1" applyFill="1" applyBorder="1" applyAlignment="1">
      <alignment horizontal="center" vertical="center"/>
    </xf>
    <xf numFmtId="1" fontId="0" fillId="0" borderId="25" xfId="0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7" fillId="0" borderId="0" xfId="8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8" borderId="0" xfId="0" applyNumberFormat="1" applyFont="1" applyFill="1"/>
    <xf numFmtId="0" fontId="0" fillId="0" borderId="0" xfId="0" applyNumberFormat="1" applyAlignment="1">
      <alignment horizontal="center"/>
    </xf>
    <xf numFmtId="0" fontId="7" fillId="0" borderId="0" xfId="0" applyNumberFormat="1" applyFont="1" applyAlignment="1">
      <alignment horizontal="center"/>
    </xf>
    <xf numFmtId="9" fontId="6" fillId="0" borderId="0" xfId="8" applyFont="1" applyFill="1" applyAlignment="1">
      <alignment horizontal="center" vertical="center"/>
    </xf>
    <xf numFmtId="166" fontId="6" fillId="0" borderId="0" xfId="8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12" fillId="0" borderId="1" xfId="17" applyBorder="1"/>
    <xf numFmtId="1" fontId="0" fillId="0" borderId="1" xfId="0" applyNumberFormat="1" applyBorder="1"/>
  </cellXfs>
  <cellStyles count="18">
    <cellStyle name="Comma" xfId="1" builtinId="3"/>
    <cellStyle name="Comma 2 2 2" xfId="16"/>
    <cellStyle name="Comma 3" xfId="13"/>
    <cellStyle name="Comma 5" xfId="11"/>
    <cellStyle name="Comma 7" xfId="10"/>
    <cellStyle name="Hyperlink" xfId="17" builtinId="8"/>
    <cellStyle name="Normal" xfId="0" builtinId="0"/>
    <cellStyle name="Normal 10" xfId="2"/>
    <cellStyle name="Normal 2" xfId="3"/>
    <cellStyle name="Normal 2 2" xfId="15"/>
    <cellStyle name="Normal 2 3" xfId="4"/>
    <cellStyle name="Normal 3" xfId="14"/>
    <cellStyle name="Normal 3 3" xfId="5"/>
    <cellStyle name="Normal 4" xfId="12"/>
    <cellStyle name="Normal 7 2 2" xfId="6"/>
    <cellStyle name="Normal 9" xfId="7"/>
    <cellStyle name="Normal_Sheet1" xfId="9"/>
    <cellStyle name="Percent" xfId="8" builtinId="5"/>
  </cellStyles>
  <dxfs count="1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</font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ont>
        <color rgb="FFFF0000"/>
      </font>
    </dxf>
    <dxf>
      <fill>
        <patternFill patternType="solid">
          <bgColor theme="5" tint="0.79998168889431442"/>
        </patternFill>
      </fill>
    </dxf>
    <dxf>
      <font>
        <color rgb="FFFF0000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ce Chabirand" refreshedDate="42883.72751423611" createdVersion="5" refreshedVersion="5" minRefreshableVersion="3" recordCount="103">
  <cacheSource type="worksheet">
    <worksheetSource ref="A1:F104" sheet="2017 districts"/>
  </cacheSource>
  <cacheFields count="6">
    <cacheField name="Region" numFmtId="1">
      <sharedItems count="7">
        <s v="West"/>
        <s v="North"/>
        <s v="South"/>
        <s v="Central"/>
        <s v="East"/>
        <s v="North East"/>
        <s v="South East"/>
      </sharedItems>
    </cacheField>
    <cacheField name="Prov_Name" numFmtId="1">
      <sharedItems count="24">
        <s v="Farah"/>
        <s v="Faryab"/>
        <s v="Hilmand"/>
        <s v="Hirat"/>
        <s v="Kabul"/>
        <s v="Kandahar"/>
        <s v="Kunar"/>
        <s v="Kunduz"/>
        <s v="Nangarhar"/>
        <s v="Nimroz"/>
        <s v="Paktika"/>
        <s v="Uruzgan"/>
        <s v="Zabul"/>
        <s v="Badghis"/>
        <s v="Baghlan"/>
        <s v="Daykundi"/>
        <s v="Ghazni"/>
        <s v="Ghor"/>
        <s v="Kapisa"/>
        <s v="Khost"/>
        <s v="Laghman"/>
        <s v="Nuristan"/>
        <s v="Paktya"/>
        <s v="Parwan"/>
      </sharedItems>
    </cacheField>
    <cacheField name="Dist_Name" numFmtId="1">
      <sharedItems count="101">
        <s v="Bakwa"/>
        <s v="Balabuluk"/>
        <s v="Gulestan"/>
        <s v="Khak-e-Safed"/>
        <s v="Qaysar"/>
        <s v="Kajaki"/>
        <s v="Lashkargah"/>
        <s v="Musaqalah"/>
        <s v="Nad-e-Ali"/>
        <s v="Nahr-e-Saraj"/>
        <s v="Nawa-e-Barakzaiy"/>
        <s v="Nawzad"/>
        <s v="Reg"/>
        <s v="Sangin"/>
        <s v="Shindand"/>
        <s v="Kabul"/>
        <s v="Arghandab"/>
        <s v="Arghestan"/>
        <s v="Daman"/>
        <s v="Ghorak"/>
        <s v="Kandahar"/>
        <s v="Khakrez"/>
        <s v="Maywand"/>
        <s v="Miyanshin"/>
        <s v="Nesh"/>
        <s v="Panjwayi"/>
        <s v="Shahwalikot"/>
        <s v="Shorabak"/>
        <s v="Spinboldak"/>
        <s v="Zheray"/>
        <s v="Chapadara"/>
        <s v="Dara-e-Pech"/>
        <s v="Marawara"/>
        <s v="Sheegal"/>
        <s v="Watapur"/>
        <s v="Dasht-e-Archi"/>
        <s v="Achin"/>
        <s v="Batikot"/>
        <s v="Behsud"/>
        <s v="Jalalabad"/>
        <s v="Lalpur"/>
        <s v="Muhmand Dara"/>
        <s v="Sherzad"/>
        <s v="Shinwar"/>
        <s v="Zaranj"/>
        <s v="Bermel"/>
        <s v="Dehrawud"/>
        <s v="Tirinkot"/>
        <s v="Qalat"/>
        <s v="Ghormach"/>
        <s v="Muqur"/>
        <s v="Baghlan-e-Jadid"/>
        <s v="Khost Wa Fereng"/>
        <s v="Gizab"/>
        <s v="Almar"/>
        <s v="Giro"/>
        <s v="Lal Wa Sarjangal"/>
        <s v="Taywarah"/>
        <s v="Baghran"/>
        <s v="Garmser"/>
        <s v="Washer"/>
        <s v="Mahmud-e- Raqi"/>
        <s v="Nejrab"/>
        <s v="Gurbuz"/>
        <s v="Mandozayi"/>
        <s v="Musakhel"/>
        <s v="Terezayi"/>
        <s v="Spera"/>
        <s v="Asadabad"/>
        <s v="Barkunar"/>
        <s v="Dangam"/>
        <s v="Ghaziabad"/>
        <s v="Khaskunar"/>
        <s v="Narang"/>
        <s v="Nari"/>
        <s v="Aliabad"/>
        <s v="Chardarah"/>
        <s v="Emamsaheb"/>
        <s v="Kunduz"/>
        <s v="Khanabad"/>
        <s v="Qala-e-Zal"/>
        <s v="Alingar"/>
        <s v="Dehbala"/>
        <s v="Kot"/>
        <s v="Surkhrod"/>
        <s v="Khashrod"/>
        <s v="Barg-e- Matal"/>
        <s v="Kamdesh"/>
        <s v="Chamkani"/>
        <s v="Zadran"/>
        <s v="Gyan"/>
        <s v="Charikar"/>
        <s v="Chora"/>
        <s v="Shahid-e-Hassas"/>
        <s v="Atghar"/>
        <s v="Daychopan"/>
        <s v="Mizan"/>
        <s v="Nawbahar"/>
        <s v="Shahjoy"/>
        <s v="Shinkay"/>
        <s v="Tarnak Wa Jaldak"/>
      </sharedItems>
    </cacheField>
    <cacheField name="DCODE" numFmtId="1">
      <sharedItems containsString="0" containsBlank="1" containsNumber="1" containsInteger="1" minValue="101" maxValue="3405"/>
    </cacheField>
    <cacheField name="Target Pop 5" numFmtId="165">
      <sharedItems containsString="0" containsBlank="1" containsNumber="1" containsInteger="1" minValue="1980" maxValue="933127"/>
    </cacheField>
    <cacheField name="VHR" numFmtId="0">
      <sharedItems count="2">
        <s v="VHR"/>
        <s v="H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x v="0"/>
    <x v="0"/>
    <n v="3102"/>
    <n v="26935"/>
    <x v="0"/>
  </r>
  <r>
    <x v="0"/>
    <x v="0"/>
    <x v="1"/>
    <n v="3103"/>
    <n v="28608"/>
    <x v="0"/>
  </r>
  <r>
    <x v="0"/>
    <x v="0"/>
    <x v="2"/>
    <n v="3109"/>
    <n v="12828"/>
    <x v="0"/>
  </r>
  <r>
    <x v="0"/>
    <x v="0"/>
    <x v="3"/>
    <n v="3104"/>
    <n v="10054"/>
    <x v="0"/>
  </r>
  <r>
    <x v="1"/>
    <x v="1"/>
    <x v="4"/>
    <n v="2806"/>
    <n v="46578"/>
    <x v="0"/>
  </r>
  <r>
    <x v="2"/>
    <x v="2"/>
    <x v="5"/>
    <n v="3210"/>
    <n v="36134"/>
    <x v="0"/>
  </r>
  <r>
    <x v="2"/>
    <x v="2"/>
    <x v="6"/>
    <n v="3201"/>
    <n v="95161"/>
    <x v="0"/>
  </r>
  <r>
    <x v="2"/>
    <x v="2"/>
    <x v="7"/>
    <n v="3206"/>
    <n v="57593"/>
    <x v="0"/>
  </r>
  <r>
    <x v="2"/>
    <x v="2"/>
    <x v="8"/>
    <n v="3203"/>
    <n v="182999"/>
    <x v="0"/>
  </r>
  <r>
    <x v="2"/>
    <x v="2"/>
    <x v="9"/>
    <n v="3202"/>
    <n v="96597"/>
    <x v="0"/>
  </r>
  <r>
    <x v="2"/>
    <x v="2"/>
    <x v="10"/>
    <n v="3204"/>
    <n v="41073"/>
    <x v="0"/>
  </r>
  <r>
    <x v="2"/>
    <x v="2"/>
    <x v="11"/>
    <n v="3207"/>
    <n v="49994"/>
    <x v="0"/>
  </r>
  <r>
    <x v="2"/>
    <x v="2"/>
    <x v="12"/>
    <n v="3212"/>
    <n v="7199"/>
    <x v="0"/>
  </r>
  <r>
    <x v="2"/>
    <x v="2"/>
    <x v="13"/>
    <n v="3205"/>
    <n v="35016"/>
    <x v="0"/>
  </r>
  <r>
    <x v="0"/>
    <x v="3"/>
    <x v="14"/>
    <n v="3015"/>
    <n v="79709"/>
    <x v="0"/>
  </r>
  <r>
    <x v="3"/>
    <x v="4"/>
    <x v="15"/>
    <n v="101"/>
    <n v="933127"/>
    <x v="0"/>
  </r>
  <r>
    <x v="2"/>
    <x v="5"/>
    <x v="16"/>
    <n v="3302"/>
    <n v="29563"/>
    <x v="0"/>
  </r>
  <r>
    <x v="2"/>
    <x v="5"/>
    <x v="17"/>
    <n v="3312"/>
    <n v="11649"/>
    <x v="0"/>
  </r>
  <r>
    <x v="2"/>
    <x v="5"/>
    <x v="18"/>
    <n v="3305"/>
    <n v="19520"/>
    <x v="0"/>
  </r>
  <r>
    <x v="2"/>
    <x v="5"/>
    <x v="19"/>
    <n v="3315"/>
    <n v="8811"/>
    <x v="0"/>
  </r>
  <r>
    <x v="2"/>
    <x v="5"/>
    <x v="20"/>
    <n v="3301"/>
    <n v="214307"/>
    <x v="0"/>
  </r>
  <r>
    <x v="2"/>
    <x v="5"/>
    <x v="21"/>
    <n v="3307"/>
    <n v="9245"/>
    <x v="0"/>
  </r>
  <r>
    <x v="2"/>
    <x v="5"/>
    <x v="22"/>
    <n v="3308"/>
    <n v="46979"/>
    <x v="0"/>
  </r>
  <r>
    <x v="2"/>
    <x v="5"/>
    <x v="23"/>
    <n v="3313"/>
    <n v="8585"/>
    <x v="0"/>
  </r>
  <r>
    <x v="2"/>
    <x v="5"/>
    <x v="24"/>
    <n v="3314"/>
    <n v="9628"/>
    <x v="0"/>
  </r>
  <r>
    <x v="2"/>
    <x v="5"/>
    <x v="25"/>
    <n v="3304"/>
    <n v="35253"/>
    <x v="0"/>
  </r>
  <r>
    <x v="2"/>
    <x v="5"/>
    <x v="12"/>
    <n v="3309"/>
    <n v="4454"/>
    <x v="0"/>
  </r>
  <r>
    <x v="2"/>
    <x v="5"/>
    <x v="26"/>
    <n v="3306"/>
    <n v="23538"/>
    <x v="0"/>
  </r>
  <r>
    <x v="2"/>
    <x v="5"/>
    <x v="27"/>
    <n v="3310"/>
    <n v="1980"/>
    <x v="0"/>
  </r>
  <r>
    <x v="2"/>
    <x v="5"/>
    <x v="28"/>
    <n v="3311"/>
    <n v="59100"/>
    <x v="0"/>
  </r>
  <r>
    <x v="2"/>
    <x v="5"/>
    <x v="29"/>
    <n v="3303"/>
    <n v="36931"/>
    <x v="0"/>
  </r>
  <r>
    <x v="4"/>
    <x v="6"/>
    <x v="30"/>
    <n v="1313"/>
    <n v="8631"/>
    <x v="0"/>
  </r>
  <r>
    <x v="4"/>
    <x v="6"/>
    <x v="31"/>
    <n v="1307"/>
    <n v="15961"/>
    <x v="0"/>
  </r>
  <r>
    <x v="4"/>
    <x v="6"/>
    <x v="32"/>
    <n v="1305"/>
    <n v="7189"/>
    <x v="0"/>
  </r>
  <r>
    <x v="4"/>
    <x v="6"/>
    <x v="33"/>
    <m/>
    <m/>
    <x v="0"/>
  </r>
  <r>
    <x v="4"/>
    <x v="6"/>
    <x v="34"/>
    <n v="1302"/>
    <n v="9145"/>
    <x v="0"/>
  </r>
  <r>
    <x v="5"/>
    <x v="7"/>
    <x v="35"/>
    <m/>
    <m/>
    <x v="0"/>
  </r>
  <r>
    <x v="4"/>
    <x v="8"/>
    <x v="36"/>
    <n v="617"/>
    <n v="33648"/>
    <x v="0"/>
  </r>
  <r>
    <x v="4"/>
    <x v="8"/>
    <x v="37"/>
    <n v="615"/>
    <n v="33677"/>
    <x v="0"/>
  </r>
  <r>
    <x v="4"/>
    <x v="8"/>
    <x v="38"/>
    <n v="602"/>
    <n v="102909"/>
    <x v="0"/>
  </r>
  <r>
    <x v="4"/>
    <x v="8"/>
    <x v="39"/>
    <n v="601"/>
    <n v="57559"/>
    <x v="0"/>
  </r>
  <r>
    <x v="4"/>
    <x v="8"/>
    <x v="40"/>
    <n v="620"/>
    <n v="10825"/>
    <x v="0"/>
  </r>
  <r>
    <x v="4"/>
    <x v="8"/>
    <x v="41"/>
    <n v="619"/>
    <n v="26130"/>
    <x v="0"/>
  </r>
  <r>
    <x v="4"/>
    <x v="8"/>
    <x v="42"/>
    <n v="611"/>
    <n v="21336"/>
    <x v="0"/>
  </r>
  <r>
    <x v="4"/>
    <x v="8"/>
    <x v="43"/>
    <n v="618"/>
    <n v="29419"/>
    <x v="0"/>
  </r>
  <r>
    <x v="2"/>
    <x v="9"/>
    <x v="44"/>
    <n v="3401"/>
    <n v="48632"/>
    <x v="0"/>
  </r>
  <r>
    <x v="6"/>
    <x v="10"/>
    <x v="45"/>
    <m/>
    <n v="14681"/>
    <x v="0"/>
  </r>
  <r>
    <x v="2"/>
    <x v="11"/>
    <x v="46"/>
    <n v="2304"/>
    <n v="23977"/>
    <x v="0"/>
  </r>
  <r>
    <x v="2"/>
    <x v="11"/>
    <x v="47"/>
    <n v="2301"/>
    <n v="45065"/>
    <x v="0"/>
  </r>
  <r>
    <x v="2"/>
    <x v="12"/>
    <x v="48"/>
    <n v="2401"/>
    <n v="24690"/>
    <x v="0"/>
  </r>
  <r>
    <x v="1"/>
    <x v="13"/>
    <x v="49"/>
    <n v="2907"/>
    <n v="19226"/>
    <x v="1"/>
  </r>
  <r>
    <x v="0"/>
    <x v="13"/>
    <x v="50"/>
    <n v="2902"/>
    <n v="25523"/>
    <x v="1"/>
  </r>
  <r>
    <x v="5"/>
    <x v="14"/>
    <x v="51"/>
    <n v="902"/>
    <n v="57845"/>
    <x v="1"/>
  </r>
  <r>
    <x v="5"/>
    <x v="14"/>
    <x v="52"/>
    <n v="913"/>
    <n v="24889"/>
    <x v="1"/>
  </r>
  <r>
    <x v="2"/>
    <x v="15"/>
    <x v="53"/>
    <n v="2205"/>
    <n v="25561"/>
    <x v="1"/>
  </r>
  <r>
    <x v="1"/>
    <x v="1"/>
    <x v="54"/>
    <n v="2805"/>
    <n v="29935"/>
    <x v="1"/>
  </r>
  <r>
    <x v="6"/>
    <x v="16"/>
    <x v="55"/>
    <m/>
    <n v="9869"/>
    <x v="1"/>
  </r>
  <r>
    <x v="3"/>
    <x v="17"/>
    <x v="56"/>
    <n v="2108"/>
    <n v="24171"/>
    <x v="1"/>
  </r>
  <r>
    <x v="0"/>
    <x v="17"/>
    <x v="57"/>
    <n v="2106"/>
    <n v="27116"/>
    <x v="1"/>
  </r>
  <r>
    <x v="2"/>
    <x v="2"/>
    <x v="58"/>
    <n v="3211"/>
    <n v="45937"/>
    <x v="1"/>
  </r>
  <r>
    <x v="2"/>
    <x v="2"/>
    <x v="59"/>
    <n v="3209"/>
    <n v="40913"/>
    <x v="1"/>
  </r>
  <r>
    <x v="2"/>
    <x v="2"/>
    <x v="60"/>
    <n v="3208"/>
    <n v="16606"/>
    <x v="1"/>
  </r>
  <r>
    <x v="3"/>
    <x v="18"/>
    <x v="61"/>
    <n v="201"/>
    <n v="36240"/>
    <x v="1"/>
  </r>
  <r>
    <x v="3"/>
    <x v="18"/>
    <x v="62"/>
    <n v="202"/>
    <n v="29127"/>
    <x v="1"/>
  </r>
  <r>
    <x v="3"/>
    <x v="19"/>
    <x v="63"/>
    <m/>
    <m/>
    <x v="1"/>
  </r>
  <r>
    <x v="6"/>
    <x v="19"/>
    <x v="64"/>
    <m/>
    <n v="23414"/>
    <x v="1"/>
  </r>
  <r>
    <x v="6"/>
    <x v="19"/>
    <x v="65"/>
    <m/>
    <n v="14033"/>
    <x v="1"/>
  </r>
  <r>
    <x v="6"/>
    <x v="19"/>
    <x v="66"/>
    <m/>
    <n v="17750"/>
    <x v="1"/>
  </r>
  <r>
    <x v="6"/>
    <x v="19"/>
    <x v="67"/>
    <m/>
    <m/>
    <x v="1"/>
  </r>
  <r>
    <x v="4"/>
    <x v="6"/>
    <x v="68"/>
    <n v="1301"/>
    <n v="14494"/>
    <x v="1"/>
  </r>
  <r>
    <x v="4"/>
    <x v="6"/>
    <x v="69"/>
    <n v="1311"/>
    <n v="6635"/>
    <x v="1"/>
  </r>
  <r>
    <x v="4"/>
    <x v="6"/>
    <x v="70"/>
    <n v="1310"/>
    <n v="5111"/>
    <x v="1"/>
  </r>
  <r>
    <x v="4"/>
    <x v="6"/>
    <x v="71"/>
    <n v="1312"/>
    <n v="7793"/>
    <x v="1"/>
  </r>
  <r>
    <x v="4"/>
    <x v="6"/>
    <x v="72"/>
    <n v="1309"/>
    <n v="10112"/>
    <x v="1"/>
  </r>
  <r>
    <x v="4"/>
    <x v="6"/>
    <x v="73"/>
    <n v="1303"/>
    <n v="10571"/>
    <x v="1"/>
  </r>
  <r>
    <x v="4"/>
    <x v="6"/>
    <x v="74"/>
    <n v="1315"/>
    <n v="10096"/>
    <x v="1"/>
  </r>
  <r>
    <x v="5"/>
    <x v="7"/>
    <x v="75"/>
    <n v="1705"/>
    <n v="17147"/>
    <x v="1"/>
  </r>
  <r>
    <x v="5"/>
    <x v="7"/>
    <x v="76"/>
    <n v="1704"/>
    <n v="25095"/>
    <x v="1"/>
  </r>
  <r>
    <x v="5"/>
    <x v="7"/>
    <x v="77"/>
    <n v="1702"/>
    <n v="83670"/>
    <x v="1"/>
  </r>
  <r>
    <x v="5"/>
    <x v="7"/>
    <x v="78"/>
    <n v="1701"/>
    <n v="103781"/>
    <x v="1"/>
  </r>
  <r>
    <x v="5"/>
    <x v="7"/>
    <x v="79"/>
    <m/>
    <m/>
    <x v="1"/>
  </r>
  <r>
    <x v="5"/>
    <x v="7"/>
    <x v="80"/>
    <m/>
    <m/>
    <x v="1"/>
  </r>
  <r>
    <x v="4"/>
    <x v="20"/>
    <x v="81"/>
    <n v="704"/>
    <n v="27971"/>
    <x v="1"/>
  </r>
  <r>
    <x v="4"/>
    <x v="8"/>
    <x v="82"/>
    <n v="613"/>
    <n v="12035"/>
    <x v="1"/>
  </r>
  <r>
    <x v="4"/>
    <x v="8"/>
    <x v="83"/>
    <n v="614"/>
    <n v="15220"/>
    <x v="1"/>
  </r>
  <r>
    <x v="4"/>
    <x v="8"/>
    <x v="84"/>
    <n v="603"/>
    <n v="67889"/>
    <x v="1"/>
  </r>
  <r>
    <x v="2"/>
    <x v="9"/>
    <x v="85"/>
    <n v="3405"/>
    <n v="15605"/>
    <x v="1"/>
  </r>
  <r>
    <x v="4"/>
    <x v="21"/>
    <x v="86"/>
    <n v="1408"/>
    <n v="5243"/>
    <x v="1"/>
  </r>
  <r>
    <x v="4"/>
    <x v="21"/>
    <x v="87"/>
    <n v="1407"/>
    <n v="5376"/>
    <x v="1"/>
  </r>
  <r>
    <x v="6"/>
    <x v="22"/>
    <x v="88"/>
    <m/>
    <n v="15141"/>
    <x v="1"/>
  </r>
  <r>
    <x v="6"/>
    <x v="22"/>
    <x v="89"/>
    <m/>
    <n v="6584"/>
    <x v="1"/>
  </r>
  <r>
    <x v="6"/>
    <x v="10"/>
    <x v="90"/>
    <m/>
    <m/>
    <x v="1"/>
  </r>
  <r>
    <x v="3"/>
    <x v="23"/>
    <x v="91"/>
    <n v="301"/>
    <n v="41734"/>
    <x v="1"/>
  </r>
  <r>
    <x v="2"/>
    <x v="11"/>
    <x v="92"/>
    <n v="2302"/>
    <n v="23054"/>
    <x v="1"/>
  </r>
  <r>
    <x v="2"/>
    <x v="11"/>
    <x v="93"/>
    <n v="2303"/>
    <n v="24533"/>
    <x v="1"/>
  </r>
  <r>
    <x v="2"/>
    <x v="12"/>
    <x v="16"/>
    <n v="2402"/>
    <n v="13837"/>
    <x v="1"/>
  </r>
  <r>
    <x v="2"/>
    <x v="12"/>
    <x v="94"/>
    <n v="2409"/>
    <n v="3772"/>
    <x v="1"/>
  </r>
  <r>
    <x v="2"/>
    <x v="12"/>
    <x v="95"/>
    <n v="2408"/>
    <n v="9902"/>
    <x v="1"/>
  </r>
  <r>
    <x v="2"/>
    <x v="12"/>
    <x v="96"/>
    <n v="2403"/>
    <n v="6540"/>
    <x v="1"/>
  </r>
  <r>
    <x v="2"/>
    <x v="12"/>
    <x v="97"/>
    <n v="2411"/>
    <n v="9074"/>
    <x v="1"/>
  </r>
  <r>
    <x v="2"/>
    <x v="12"/>
    <x v="98"/>
    <n v="2406"/>
    <n v="27468"/>
    <x v="1"/>
  </r>
  <r>
    <x v="2"/>
    <x v="12"/>
    <x v="99"/>
    <n v="2405"/>
    <n v="9319"/>
    <x v="1"/>
  </r>
  <r>
    <x v="2"/>
    <x v="12"/>
    <x v="100"/>
    <n v="2404"/>
    <n v="69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06:J132" firstHeaderRow="1" firstDataRow="2" firstDataCol="1"/>
  <pivotFields count="6">
    <pivotField showAll="0"/>
    <pivotField axis="axisRow" dataField="1" showAll="0">
      <items count="25">
        <item x="13"/>
        <item x="14"/>
        <item x="15"/>
        <item x="0"/>
        <item x="1"/>
        <item x="16"/>
        <item x="17"/>
        <item x="2"/>
        <item x="3"/>
        <item x="4"/>
        <item x="5"/>
        <item x="18"/>
        <item x="19"/>
        <item x="6"/>
        <item x="7"/>
        <item x="20"/>
        <item x="8"/>
        <item x="9"/>
        <item x="21"/>
        <item x="10"/>
        <item x="22"/>
        <item x="23"/>
        <item x="11"/>
        <item x="12"/>
        <item t="default"/>
      </items>
    </pivotField>
    <pivotField showAll="0">
      <items count="102">
        <item x="36"/>
        <item x="75"/>
        <item x="81"/>
        <item x="54"/>
        <item x="16"/>
        <item x="17"/>
        <item x="68"/>
        <item x="94"/>
        <item x="51"/>
        <item x="58"/>
        <item x="0"/>
        <item x="1"/>
        <item x="86"/>
        <item x="69"/>
        <item x="37"/>
        <item x="38"/>
        <item x="45"/>
        <item x="88"/>
        <item x="30"/>
        <item x="76"/>
        <item x="91"/>
        <item x="92"/>
        <item x="18"/>
        <item x="70"/>
        <item x="31"/>
        <item x="35"/>
        <item x="95"/>
        <item x="82"/>
        <item x="46"/>
        <item x="77"/>
        <item x="59"/>
        <item x="71"/>
        <item x="19"/>
        <item x="49"/>
        <item x="55"/>
        <item x="53"/>
        <item x="2"/>
        <item x="63"/>
        <item x="90"/>
        <item x="39"/>
        <item x="15"/>
        <item x="5"/>
        <item x="87"/>
        <item x="20"/>
        <item x="3"/>
        <item x="21"/>
        <item x="79"/>
        <item x="85"/>
        <item x="72"/>
        <item x="52"/>
        <item x="83"/>
        <item x="78"/>
        <item x="56"/>
        <item x="40"/>
        <item x="6"/>
        <item x="61"/>
        <item x="64"/>
        <item x="32"/>
        <item x="22"/>
        <item x="23"/>
        <item x="96"/>
        <item x="41"/>
        <item x="50"/>
        <item x="65"/>
        <item x="7"/>
        <item x="8"/>
        <item x="9"/>
        <item x="73"/>
        <item x="74"/>
        <item x="10"/>
        <item x="97"/>
        <item x="11"/>
        <item x="62"/>
        <item x="24"/>
        <item x="25"/>
        <item x="80"/>
        <item x="48"/>
        <item x="4"/>
        <item x="12"/>
        <item x="13"/>
        <item x="93"/>
        <item x="98"/>
        <item x="26"/>
        <item x="33"/>
        <item x="42"/>
        <item x="14"/>
        <item x="99"/>
        <item x="43"/>
        <item x="27"/>
        <item x="67"/>
        <item x="28"/>
        <item x="84"/>
        <item x="100"/>
        <item x="57"/>
        <item x="66"/>
        <item x="47"/>
        <item x="60"/>
        <item x="34"/>
        <item x="89"/>
        <item x="44"/>
        <item x="29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Prov_Name" fld="1" subtotal="count" baseField="1" baseItem="0"/>
  </dataFields>
  <formats count="6">
    <format dxfId="7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>
        <references count="1"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6:D115" firstHeaderRow="1" firstDataRow="2" firstDataCol="1"/>
  <pivotFields count="6">
    <pivotField axis="axisRow" showAll="0">
      <items count="8">
        <item x="3"/>
        <item x="4"/>
        <item x="1"/>
        <item x="5"/>
        <item x="2"/>
        <item x="6"/>
        <item x="0"/>
        <item t="default"/>
      </items>
    </pivotField>
    <pivotField showAll="0">
      <items count="25">
        <item x="13"/>
        <item x="14"/>
        <item x="15"/>
        <item x="0"/>
        <item x="1"/>
        <item x="16"/>
        <item x="17"/>
        <item x="2"/>
        <item x="3"/>
        <item x="4"/>
        <item x="5"/>
        <item x="18"/>
        <item x="19"/>
        <item x="6"/>
        <item x="7"/>
        <item x="20"/>
        <item x="8"/>
        <item x="9"/>
        <item x="21"/>
        <item x="10"/>
        <item x="22"/>
        <item x="23"/>
        <item x="11"/>
        <item x="12"/>
        <item t="default"/>
      </items>
    </pivotField>
    <pivotField showAll="0">
      <items count="102">
        <item x="36"/>
        <item x="75"/>
        <item x="81"/>
        <item x="54"/>
        <item x="16"/>
        <item x="17"/>
        <item x="68"/>
        <item x="94"/>
        <item x="51"/>
        <item x="58"/>
        <item x="0"/>
        <item x="1"/>
        <item x="86"/>
        <item x="69"/>
        <item x="37"/>
        <item x="38"/>
        <item x="45"/>
        <item x="88"/>
        <item x="30"/>
        <item x="76"/>
        <item x="91"/>
        <item x="92"/>
        <item x="18"/>
        <item x="70"/>
        <item x="31"/>
        <item x="35"/>
        <item x="95"/>
        <item x="82"/>
        <item x="46"/>
        <item x="77"/>
        <item x="59"/>
        <item x="71"/>
        <item x="19"/>
        <item x="49"/>
        <item x="55"/>
        <item x="53"/>
        <item x="2"/>
        <item x="63"/>
        <item x="90"/>
        <item x="39"/>
        <item x="15"/>
        <item x="5"/>
        <item x="87"/>
        <item x="20"/>
        <item x="3"/>
        <item x="21"/>
        <item x="79"/>
        <item x="85"/>
        <item x="72"/>
        <item x="52"/>
        <item x="83"/>
        <item x="78"/>
        <item x="56"/>
        <item x="40"/>
        <item x="6"/>
        <item x="61"/>
        <item x="64"/>
        <item x="32"/>
        <item x="22"/>
        <item x="23"/>
        <item x="96"/>
        <item x="41"/>
        <item x="50"/>
        <item x="65"/>
        <item x="7"/>
        <item x="8"/>
        <item x="9"/>
        <item x="73"/>
        <item x="74"/>
        <item x="10"/>
        <item x="97"/>
        <item x="11"/>
        <item x="62"/>
        <item x="24"/>
        <item x="25"/>
        <item x="80"/>
        <item x="48"/>
        <item x="4"/>
        <item x="12"/>
        <item x="13"/>
        <item x="93"/>
        <item x="98"/>
        <item x="26"/>
        <item x="33"/>
        <item x="42"/>
        <item x="14"/>
        <item x="99"/>
        <item x="43"/>
        <item x="27"/>
        <item x="67"/>
        <item x="28"/>
        <item x="84"/>
        <item x="100"/>
        <item x="57"/>
        <item x="66"/>
        <item x="47"/>
        <item x="60"/>
        <item x="34"/>
        <item x="89"/>
        <item x="44"/>
        <item x="29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VHR" fld="5" subtotal="count" baseField="0" baseItem="0"/>
  </dataFields>
  <formats count="5"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  <format dxfId="10">
      <pivotArea outline="0" collapsedLevelsAreSubtotals="1" fieldPosition="0"/>
    </format>
    <format dxfId="9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9" firstHeaderRow="1" firstDataRow="2" firstDataCol="1"/>
  <pivotFields count="6">
    <pivotField showAll="0"/>
    <pivotField axis="axisRow" dataField="1" showAll="0">
      <items count="25">
        <item x="13"/>
        <item x="14"/>
        <item x="15"/>
        <item x="0"/>
        <item x="1"/>
        <item x="16"/>
        <item x="17"/>
        <item x="2"/>
        <item x="3"/>
        <item x="4"/>
        <item x="5"/>
        <item x="18"/>
        <item x="19"/>
        <item x="6"/>
        <item x="7"/>
        <item x="20"/>
        <item x="8"/>
        <item x="9"/>
        <item x="21"/>
        <item x="10"/>
        <item x="22"/>
        <item x="23"/>
        <item x="11"/>
        <item x="12"/>
        <item t="default"/>
      </items>
    </pivotField>
    <pivotField showAll="0">
      <items count="102">
        <item x="36"/>
        <item x="75"/>
        <item x="81"/>
        <item x="54"/>
        <item x="16"/>
        <item x="17"/>
        <item x="68"/>
        <item x="94"/>
        <item x="51"/>
        <item x="58"/>
        <item x="0"/>
        <item x="1"/>
        <item x="86"/>
        <item x="69"/>
        <item x="37"/>
        <item x="38"/>
        <item x="45"/>
        <item x="88"/>
        <item x="30"/>
        <item x="76"/>
        <item x="91"/>
        <item x="92"/>
        <item x="18"/>
        <item x="70"/>
        <item x="31"/>
        <item x="35"/>
        <item x="95"/>
        <item x="82"/>
        <item x="46"/>
        <item x="77"/>
        <item x="59"/>
        <item x="71"/>
        <item x="19"/>
        <item x="49"/>
        <item x="55"/>
        <item x="53"/>
        <item x="2"/>
        <item x="63"/>
        <item x="90"/>
        <item x="39"/>
        <item x="15"/>
        <item x="5"/>
        <item x="87"/>
        <item x="20"/>
        <item x="3"/>
        <item x="21"/>
        <item x="79"/>
        <item x="85"/>
        <item x="72"/>
        <item x="52"/>
        <item x="83"/>
        <item x="78"/>
        <item x="56"/>
        <item x="40"/>
        <item x="6"/>
        <item x="61"/>
        <item x="64"/>
        <item x="32"/>
        <item x="22"/>
        <item x="23"/>
        <item x="96"/>
        <item x="41"/>
        <item x="50"/>
        <item x="65"/>
        <item x="7"/>
        <item x="8"/>
        <item x="9"/>
        <item x="73"/>
        <item x="74"/>
        <item x="10"/>
        <item x="97"/>
        <item x="11"/>
        <item x="62"/>
        <item x="24"/>
        <item x="25"/>
        <item x="80"/>
        <item x="48"/>
        <item x="4"/>
        <item x="12"/>
        <item x="13"/>
        <item x="93"/>
        <item x="98"/>
        <item x="26"/>
        <item x="33"/>
        <item x="42"/>
        <item x="14"/>
        <item x="99"/>
        <item x="43"/>
        <item x="27"/>
        <item x="67"/>
        <item x="28"/>
        <item x="84"/>
        <item x="100"/>
        <item x="57"/>
        <item x="66"/>
        <item x="47"/>
        <item x="60"/>
        <item x="34"/>
        <item x="89"/>
        <item x="44"/>
        <item x="29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Prov_Na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mataruse@unicef.org" TargetMode="External"/><Relationship Id="rId2" Type="http://schemas.openxmlformats.org/officeDocument/2006/relationships/hyperlink" Target="mailto:neocafghanistan@gmail.com" TargetMode="External"/><Relationship Id="rId1" Type="http://schemas.openxmlformats.org/officeDocument/2006/relationships/hyperlink" Target="mailto:baagonafir@unicef.or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m.ilyas.zewar@gmail.com" TargetMode="External"/><Relationship Id="rId4" Type="http://schemas.openxmlformats.org/officeDocument/2006/relationships/hyperlink" Target="mailto:hismat@unicef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9"/>
  <sheetViews>
    <sheetView topLeftCell="A43" zoomScale="80" zoomScaleNormal="80" workbookViewId="0">
      <selection activeCell="D52" sqref="D52:D104"/>
    </sheetView>
  </sheetViews>
  <sheetFormatPr defaultColWidth="9.140625" defaultRowHeight="15" x14ac:dyDescent="0.25"/>
  <cols>
    <col min="1" max="1" width="19.140625" style="3" customWidth="1"/>
    <col min="2" max="2" width="12.85546875" style="4" customWidth="1"/>
    <col min="3" max="3" width="18.42578125" style="4" customWidth="1"/>
    <col min="4" max="4" width="10.5703125" style="4" customWidth="1"/>
    <col min="5" max="5" width="11.28515625" style="5" customWidth="1"/>
    <col min="6" max="6" width="10.140625" style="2" customWidth="1"/>
    <col min="7" max="7" width="14.5703125" style="63" customWidth="1"/>
    <col min="8" max="8" width="9.140625" style="2"/>
    <col min="9" max="9" width="14.140625" style="100" customWidth="1"/>
    <col min="10" max="10" width="16.7109375" style="2" customWidth="1"/>
    <col min="11" max="11" width="5.140625" style="2" customWidth="1"/>
    <col min="12" max="12" width="11.5703125" style="2" bestFit="1" customWidth="1"/>
    <col min="13" max="16384" width="9.140625" style="2"/>
  </cols>
  <sheetData>
    <row r="1" spans="1:9" s="15" customFormat="1" ht="32.25" customHeight="1" x14ac:dyDescent="0.25">
      <c r="A1" s="17" t="s">
        <v>117</v>
      </c>
      <c r="B1" s="17" t="s">
        <v>0</v>
      </c>
      <c r="C1" s="17" t="s">
        <v>1</v>
      </c>
      <c r="D1" s="17" t="s">
        <v>199</v>
      </c>
      <c r="E1" s="18" t="s">
        <v>129</v>
      </c>
      <c r="F1" s="71" t="s">
        <v>207</v>
      </c>
      <c r="H1" s="99"/>
    </row>
    <row r="2" spans="1:9" ht="14.25" customHeight="1" x14ac:dyDescent="0.25">
      <c r="A2" s="1" t="s">
        <v>119</v>
      </c>
      <c r="B2" s="6" t="s">
        <v>13</v>
      </c>
      <c r="C2" s="6" t="s">
        <v>20</v>
      </c>
      <c r="D2" s="6">
        <v>3102</v>
      </c>
      <c r="E2" s="16">
        <v>26935</v>
      </c>
      <c r="F2" s="7" t="s">
        <v>207</v>
      </c>
      <c r="G2" s="2"/>
      <c r="H2" s="100"/>
      <c r="I2" s="2"/>
    </row>
    <row r="3" spans="1:9" ht="14.25" customHeight="1" x14ac:dyDescent="0.25">
      <c r="A3" s="1" t="s">
        <v>119</v>
      </c>
      <c r="B3" s="6" t="s">
        <v>13</v>
      </c>
      <c r="C3" s="6" t="s">
        <v>14</v>
      </c>
      <c r="D3" s="6">
        <v>3103</v>
      </c>
      <c r="E3" s="16">
        <v>28608</v>
      </c>
      <c r="F3" s="7" t="s">
        <v>207</v>
      </c>
      <c r="G3" s="2"/>
      <c r="H3" s="100"/>
      <c r="I3" s="2"/>
    </row>
    <row r="4" spans="1:9" ht="14.25" customHeight="1" x14ac:dyDescent="0.25">
      <c r="A4" s="1" t="s">
        <v>119</v>
      </c>
      <c r="B4" s="6" t="s">
        <v>13</v>
      </c>
      <c r="C4" s="6" t="s">
        <v>32</v>
      </c>
      <c r="D4" s="6">
        <v>3109</v>
      </c>
      <c r="E4" s="16">
        <v>12828</v>
      </c>
      <c r="F4" s="7" t="s">
        <v>207</v>
      </c>
      <c r="G4" s="2"/>
      <c r="H4" s="100"/>
      <c r="I4" s="2"/>
    </row>
    <row r="5" spans="1:9" ht="14.25" customHeight="1" x14ac:dyDescent="0.25">
      <c r="A5" s="1" t="s">
        <v>119</v>
      </c>
      <c r="B5" s="6" t="s">
        <v>13</v>
      </c>
      <c r="C5" s="6" t="s">
        <v>39</v>
      </c>
      <c r="D5" s="6">
        <v>3104</v>
      </c>
      <c r="E5" s="16">
        <v>10054</v>
      </c>
      <c r="F5" s="7" t="s">
        <v>207</v>
      </c>
      <c r="G5" s="2"/>
      <c r="H5" s="100"/>
      <c r="I5" s="2"/>
    </row>
    <row r="6" spans="1:9" ht="14.25" customHeight="1" x14ac:dyDescent="0.25">
      <c r="A6" s="1" t="s">
        <v>122</v>
      </c>
      <c r="B6" s="6" t="s">
        <v>48</v>
      </c>
      <c r="C6" s="6" t="s">
        <v>49</v>
      </c>
      <c r="D6" s="6">
        <v>2806</v>
      </c>
      <c r="E6" s="16">
        <v>46578</v>
      </c>
      <c r="F6" s="7" t="s">
        <v>207</v>
      </c>
      <c r="G6" s="2"/>
      <c r="H6" s="100"/>
      <c r="I6" s="2"/>
    </row>
    <row r="7" spans="1:9" ht="14.25" customHeight="1" x14ac:dyDescent="0.25">
      <c r="A7" s="1" t="s">
        <v>118</v>
      </c>
      <c r="B7" s="6" t="s">
        <v>2</v>
      </c>
      <c r="C7" s="6" t="s">
        <v>22</v>
      </c>
      <c r="D7" s="6">
        <v>3210</v>
      </c>
      <c r="E7" s="16">
        <v>36134</v>
      </c>
      <c r="F7" s="7" t="s">
        <v>207</v>
      </c>
      <c r="G7" s="2"/>
      <c r="H7" s="100"/>
      <c r="I7" s="2"/>
    </row>
    <row r="8" spans="1:9" ht="14.25" customHeight="1" x14ac:dyDescent="0.25">
      <c r="A8" s="1" t="s">
        <v>118</v>
      </c>
      <c r="B8" s="6" t="s">
        <v>2</v>
      </c>
      <c r="C8" s="6" t="s">
        <v>6</v>
      </c>
      <c r="D8" s="6">
        <v>3201</v>
      </c>
      <c r="E8" s="16">
        <v>95161</v>
      </c>
      <c r="F8" s="7" t="s">
        <v>207</v>
      </c>
      <c r="G8" s="2"/>
      <c r="H8" s="100"/>
      <c r="I8" s="2"/>
    </row>
    <row r="9" spans="1:9" ht="14.25" customHeight="1" x14ac:dyDescent="0.25">
      <c r="A9" s="1" t="s">
        <v>118</v>
      </c>
      <c r="B9" s="6" t="s">
        <v>2</v>
      </c>
      <c r="C9" s="6" t="s">
        <v>23</v>
      </c>
      <c r="D9" s="6">
        <v>3206</v>
      </c>
      <c r="E9" s="16">
        <v>57593</v>
      </c>
      <c r="F9" s="7" t="s">
        <v>207</v>
      </c>
      <c r="G9" s="2"/>
      <c r="H9" s="100"/>
      <c r="I9" s="2"/>
    </row>
    <row r="10" spans="1:9" ht="14.25" customHeight="1" x14ac:dyDescent="0.25">
      <c r="A10" s="1" t="s">
        <v>118</v>
      </c>
      <c r="B10" s="6" t="s">
        <v>2</v>
      </c>
      <c r="C10" s="6" t="s">
        <v>5</v>
      </c>
      <c r="D10" s="6">
        <v>3203</v>
      </c>
      <c r="E10" s="16">
        <v>182999</v>
      </c>
      <c r="F10" s="7" t="s">
        <v>207</v>
      </c>
      <c r="G10" s="2"/>
      <c r="H10" s="100"/>
      <c r="I10" s="2"/>
    </row>
    <row r="11" spans="1:9" ht="14.25" customHeight="1" x14ac:dyDescent="0.25">
      <c r="A11" s="1" t="s">
        <v>118</v>
      </c>
      <c r="B11" s="6" t="s">
        <v>2</v>
      </c>
      <c r="C11" s="6" t="s">
        <v>4</v>
      </c>
      <c r="D11" s="6">
        <v>3202</v>
      </c>
      <c r="E11" s="16">
        <v>96597</v>
      </c>
      <c r="F11" s="7" t="s">
        <v>207</v>
      </c>
      <c r="G11" s="2"/>
      <c r="H11" s="100"/>
      <c r="I11" s="2"/>
    </row>
    <row r="12" spans="1:9" ht="14.25" customHeight="1" x14ac:dyDescent="0.25">
      <c r="A12" s="1" t="s">
        <v>118</v>
      </c>
      <c r="B12" s="6" t="s">
        <v>2</v>
      </c>
      <c r="C12" s="6" t="s">
        <v>24</v>
      </c>
      <c r="D12" s="6">
        <v>3204</v>
      </c>
      <c r="E12" s="16">
        <v>41073</v>
      </c>
      <c r="F12" s="7" t="s">
        <v>207</v>
      </c>
      <c r="G12" s="2"/>
      <c r="H12" s="100"/>
      <c r="I12" s="2"/>
    </row>
    <row r="13" spans="1:9" ht="14.25" customHeight="1" x14ac:dyDescent="0.25">
      <c r="A13" s="103" t="s">
        <v>118</v>
      </c>
      <c r="B13" s="104" t="s">
        <v>2</v>
      </c>
      <c r="C13" s="104" t="s">
        <v>38</v>
      </c>
      <c r="D13" s="6">
        <v>3207</v>
      </c>
      <c r="E13" s="16">
        <v>49994</v>
      </c>
      <c r="F13" s="7" t="s">
        <v>207</v>
      </c>
      <c r="G13" s="2" t="s">
        <v>218</v>
      </c>
      <c r="H13" s="100"/>
      <c r="I13" s="2"/>
    </row>
    <row r="14" spans="1:9" ht="14.25" customHeight="1" x14ac:dyDescent="0.25">
      <c r="A14" s="1" t="s">
        <v>118</v>
      </c>
      <c r="B14" s="6" t="s">
        <v>2</v>
      </c>
      <c r="C14" s="6" t="s">
        <v>21</v>
      </c>
      <c r="D14" s="6">
        <v>3212</v>
      </c>
      <c r="E14" s="16">
        <v>7199</v>
      </c>
      <c r="F14" s="7" t="s">
        <v>207</v>
      </c>
      <c r="G14" s="2"/>
      <c r="H14" s="100"/>
      <c r="I14" s="2"/>
    </row>
    <row r="15" spans="1:9" ht="14.25" customHeight="1" x14ac:dyDescent="0.25">
      <c r="A15" s="1" t="s">
        <v>118</v>
      </c>
      <c r="B15" s="6" t="s">
        <v>2</v>
      </c>
      <c r="C15" s="6" t="s">
        <v>3</v>
      </c>
      <c r="D15" s="6">
        <v>3205</v>
      </c>
      <c r="E15" s="16">
        <v>35016</v>
      </c>
      <c r="F15" s="7" t="s">
        <v>207</v>
      </c>
      <c r="G15" s="2"/>
      <c r="H15" s="100"/>
      <c r="I15" s="2"/>
    </row>
    <row r="16" spans="1:9" ht="14.25" customHeight="1" x14ac:dyDescent="0.25">
      <c r="A16" s="1" t="s">
        <v>119</v>
      </c>
      <c r="B16" s="6" t="s">
        <v>50</v>
      </c>
      <c r="C16" s="6" t="s">
        <v>51</v>
      </c>
      <c r="D16" s="6">
        <v>3015</v>
      </c>
      <c r="E16" s="16">
        <v>79709</v>
      </c>
      <c r="F16" s="7" t="s">
        <v>207</v>
      </c>
      <c r="G16" s="2"/>
      <c r="H16" s="100"/>
      <c r="I16" s="2"/>
    </row>
    <row r="17" spans="1:9" ht="14.25" customHeight="1" x14ac:dyDescent="0.25">
      <c r="A17" s="1" t="s">
        <v>123</v>
      </c>
      <c r="B17" s="6" t="s">
        <v>52</v>
      </c>
      <c r="C17" s="6" t="s">
        <v>52</v>
      </c>
      <c r="D17" s="6">
        <v>101</v>
      </c>
      <c r="E17" s="16">
        <v>933127</v>
      </c>
      <c r="F17" s="7" t="s">
        <v>207</v>
      </c>
      <c r="G17" s="2"/>
      <c r="H17" s="100"/>
      <c r="I17" s="2"/>
    </row>
    <row r="18" spans="1:9" ht="14.25" customHeight="1" x14ac:dyDescent="0.25">
      <c r="A18" s="1" t="s">
        <v>118</v>
      </c>
      <c r="B18" s="6" t="s">
        <v>7</v>
      </c>
      <c r="C18" s="6" t="s">
        <v>26</v>
      </c>
      <c r="D18" s="6">
        <v>3302</v>
      </c>
      <c r="E18" s="16">
        <v>29563</v>
      </c>
      <c r="F18" s="7" t="s">
        <v>207</v>
      </c>
      <c r="G18" s="2"/>
      <c r="H18" s="100"/>
      <c r="I18" s="2"/>
    </row>
    <row r="19" spans="1:9" x14ac:dyDescent="0.25">
      <c r="A19" s="1" t="s">
        <v>118</v>
      </c>
      <c r="B19" s="6" t="s">
        <v>7</v>
      </c>
      <c r="C19" s="6" t="s">
        <v>31</v>
      </c>
      <c r="D19" s="6">
        <v>3312</v>
      </c>
      <c r="E19" s="16">
        <v>11649</v>
      </c>
      <c r="F19" s="7" t="s">
        <v>207</v>
      </c>
      <c r="G19" s="2"/>
      <c r="H19" s="100"/>
      <c r="I19" s="2"/>
    </row>
    <row r="20" spans="1:9" ht="13.5" customHeight="1" x14ac:dyDescent="0.25">
      <c r="A20" s="1" t="s">
        <v>118</v>
      </c>
      <c r="B20" s="6" t="s">
        <v>7</v>
      </c>
      <c r="C20" s="6" t="s">
        <v>42</v>
      </c>
      <c r="D20" s="6">
        <v>3305</v>
      </c>
      <c r="E20" s="16">
        <v>19520</v>
      </c>
      <c r="F20" s="7" t="s">
        <v>207</v>
      </c>
      <c r="G20" s="2"/>
      <c r="H20" s="100"/>
      <c r="I20" s="2"/>
    </row>
    <row r="21" spans="1:9" ht="14.25" customHeight="1" x14ac:dyDescent="0.25">
      <c r="A21" s="1" t="s">
        <v>118</v>
      </c>
      <c r="B21" s="6" t="s">
        <v>7</v>
      </c>
      <c r="C21" s="6" t="s">
        <v>34</v>
      </c>
      <c r="D21" s="6">
        <v>3315</v>
      </c>
      <c r="E21" s="16">
        <v>8811</v>
      </c>
      <c r="F21" s="7" t="s">
        <v>207</v>
      </c>
      <c r="G21" s="2"/>
      <c r="H21" s="100"/>
      <c r="I21" s="2"/>
    </row>
    <row r="22" spans="1:9" ht="14.25" customHeight="1" x14ac:dyDescent="0.25">
      <c r="A22" s="1" t="s">
        <v>118</v>
      </c>
      <c r="B22" s="6" t="s">
        <v>7</v>
      </c>
      <c r="C22" s="6" t="s">
        <v>7</v>
      </c>
      <c r="D22" s="6">
        <v>3301</v>
      </c>
      <c r="E22" s="16">
        <v>214307</v>
      </c>
      <c r="F22" s="7" t="s">
        <v>207</v>
      </c>
      <c r="G22" s="2"/>
      <c r="H22" s="100"/>
      <c r="I22" s="2"/>
    </row>
    <row r="23" spans="1:9" ht="14.25" customHeight="1" x14ac:dyDescent="0.25">
      <c r="A23" s="1" t="s">
        <v>118</v>
      </c>
      <c r="B23" s="6" t="s">
        <v>7</v>
      </c>
      <c r="C23" s="6" t="s">
        <v>25</v>
      </c>
      <c r="D23" s="6">
        <v>3307</v>
      </c>
      <c r="E23" s="16">
        <v>9245</v>
      </c>
      <c r="F23" s="7" t="s">
        <v>207</v>
      </c>
      <c r="G23" s="2"/>
      <c r="H23" s="100"/>
      <c r="I23" s="2"/>
    </row>
    <row r="24" spans="1:9" ht="14.25" customHeight="1" x14ac:dyDescent="0.25">
      <c r="A24" s="1" t="s">
        <v>118</v>
      </c>
      <c r="B24" s="6" t="s">
        <v>7</v>
      </c>
      <c r="C24" s="6" t="s">
        <v>9</v>
      </c>
      <c r="D24" s="6">
        <v>3308</v>
      </c>
      <c r="E24" s="16">
        <v>46979</v>
      </c>
      <c r="F24" s="7" t="s">
        <v>207</v>
      </c>
      <c r="G24" s="2"/>
      <c r="H24" s="100"/>
      <c r="I24" s="2"/>
    </row>
    <row r="25" spans="1:9" ht="14.25" customHeight="1" x14ac:dyDescent="0.25">
      <c r="A25" s="1" t="s">
        <v>118</v>
      </c>
      <c r="B25" s="6" t="s">
        <v>7</v>
      </c>
      <c r="C25" s="6" t="s">
        <v>56</v>
      </c>
      <c r="D25" s="6">
        <v>3313</v>
      </c>
      <c r="E25" s="16">
        <v>8585</v>
      </c>
      <c r="F25" s="7" t="s">
        <v>207</v>
      </c>
      <c r="G25" s="2"/>
      <c r="H25" s="100"/>
      <c r="I25" s="2"/>
    </row>
    <row r="26" spans="1:9" ht="14.25" customHeight="1" x14ac:dyDescent="0.25">
      <c r="A26" s="1" t="s">
        <v>118</v>
      </c>
      <c r="B26" s="13" t="s">
        <v>7</v>
      </c>
      <c r="C26" s="6" t="s">
        <v>45</v>
      </c>
      <c r="D26" s="6">
        <v>3314</v>
      </c>
      <c r="E26" s="16">
        <v>9628</v>
      </c>
      <c r="F26" s="7" t="s">
        <v>207</v>
      </c>
      <c r="G26" s="2"/>
      <c r="H26" s="100"/>
      <c r="I26" s="2"/>
    </row>
    <row r="27" spans="1:9" ht="14.25" customHeight="1" x14ac:dyDescent="0.25">
      <c r="A27" s="1" t="s">
        <v>118</v>
      </c>
      <c r="B27" s="6" t="s">
        <v>7</v>
      </c>
      <c r="C27" s="6" t="s">
        <v>10</v>
      </c>
      <c r="D27" s="6">
        <v>3304</v>
      </c>
      <c r="E27" s="16">
        <v>35253</v>
      </c>
      <c r="F27" s="7" t="s">
        <v>207</v>
      </c>
      <c r="G27" s="2"/>
      <c r="H27" s="100"/>
      <c r="I27" s="2"/>
    </row>
    <row r="28" spans="1:9" ht="14.25" customHeight="1" x14ac:dyDescent="0.25">
      <c r="A28" s="1" t="s">
        <v>118</v>
      </c>
      <c r="B28" s="6" t="s">
        <v>7</v>
      </c>
      <c r="C28" s="6" t="s">
        <v>21</v>
      </c>
      <c r="D28" s="6">
        <v>3309</v>
      </c>
      <c r="E28" s="16">
        <v>4454</v>
      </c>
      <c r="F28" s="7" t="s">
        <v>207</v>
      </c>
      <c r="G28" s="2"/>
      <c r="H28" s="100"/>
      <c r="I28" s="2"/>
    </row>
    <row r="29" spans="1:9" ht="14.25" customHeight="1" x14ac:dyDescent="0.25">
      <c r="A29" s="1" t="s">
        <v>118</v>
      </c>
      <c r="B29" s="6" t="s">
        <v>7</v>
      </c>
      <c r="C29" s="6" t="s">
        <v>8</v>
      </c>
      <c r="D29" s="6">
        <v>3306</v>
      </c>
      <c r="E29" s="16">
        <v>23538</v>
      </c>
      <c r="F29" s="7" t="s">
        <v>207</v>
      </c>
      <c r="G29" s="2"/>
      <c r="H29" s="100"/>
      <c r="I29" s="2"/>
    </row>
    <row r="30" spans="1:9" ht="14.25" customHeight="1" x14ac:dyDescent="0.25">
      <c r="A30" s="1" t="s">
        <v>118</v>
      </c>
      <c r="B30" s="6" t="s">
        <v>7</v>
      </c>
      <c r="C30" s="6" t="s">
        <v>57</v>
      </c>
      <c r="D30" s="6">
        <v>3310</v>
      </c>
      <c r="E30" s="16">
        <v>1980</v>
      </c>
      <c r="F30" s="7" t="s">
        <v>207</v>
      </c>
      <c r="G30" s="2"/>
      <c r="H30" s="100"/>
      <c r="I30" s="2"/>
    </row>
    <row r="31" spans="1:9" ht="14.25" customHeight="1" x14ac:dyDescent="0.25">
      <c r="A31" s="1" t="s">
        <v>118</v>
      </c>
      <c r="B31" s="6" t="s">
        <v>7</v>
      </c>
      <c r="C31" s="6" t="s">
        <v>12</v>
      </c>
      <c r="D31" s="6">
        <v>3311</v>
      </c>
      <c r="E31" s="16">
        <v>59100</v>
      </c>
      <c r="F31" s="7" t="s">
        <v>207</v>
      </c>
      <c r="G31" s="2"/>
      <c r="H31" s="100"/>
      <c r="I31" s="2"/>
    </row>
    <row r="32" spans="1:9" ht="14.25" customHeight="1" x14ac:dyDescent="0.25">
      <c r="A32" s="1" t="s">
        <v>118</v>
      </c>
      <c r="B32" s="6" t="s">
        <v>7</v>
      </c>
      <c r="C32" s="6" t="s">
        <v>11</v>
      </c>
      <c r="D32" s="6">
        <v>3303</v>
      </c>
      <c r="E32" s="16">
        <v>36931</v>
      </c>
      <c r="F32" s="7" t="s">
        <v>207</v>
      </c>
      <c r="G32" s="2"/>
      <c r="H32" s="100"/>
      <c r="I32" s="2"/>
    </row>
    <row r="33" spans="1:9" ht="14.25" customHeight="1" x14ac:dyDescent="0.25">
      <c r="A33" s="1" t="s">
        <v>120</v>
      </c>
      <c r="B33" s="6" t="s">
        <v>36</v>
      </c>
      <c r="C33" s="19" t="s">
        <v>87</v>
      </c>
      <c r="D33" s="19">
        <v>1313</v>
      </c>
      <c r="E33" s="16">
        <v>8631</v>
      </c>
      <c r="F33" s="7" t="s">
        <v>207</v>
      </c>
      <c r="G33" s="2"/>
      <c r="H33" s="100"/>
      <c r="I33" s="2"/>
    </row>
    <row r="34" spans="1:9" ht="14.25" customHeight="1" x14ac:dyDescent="0.25">
      <c r="A34" s="1" t="s">
        <v>120</v>
      </c>
      <c r="B34" s="6" t="s">
        <v>36</v>
      </c>
      <c r="C34" s="19" t="s">
        <v>47</v>
      </c>
      <c r="D34" s="19">
        <v>1307</v>
      </c>
      <c r="E34" s="16">
        <v>15961</v>
      </c>
      <c r="F34" s="7" t="s">
        <v>207</v>
      </c>
      <c r="G34" s="2"/>
      <c r="H34" s="100"/>
      <c r="I34" s="2"/>
    </row>
    <row r="35" spans="1:9" ht="14.25" customHeight="1" x14ac:dyDescent="0.25">
      <c r="A35" s="1" t="s">
        <v>120</v>
      </c>
      <c r="B35" s="6" t="s">
        <v>36</v>
      </c>
      <c r="C35" s="19" t="s">
        <v>55</v>
      </c>
      <c r="D35" s="19">
        <v>1305</v>
      </c>
      <c r="E35" s="16">
        <v>7189</v>
      </c>
      <c r="F35" s="7" t="s">
        <v>207</v>
      </c>
      <c r="G35" s="2"/>
      <c r="H35" s="100"/>
      <c r="I35" s="2"/>
    </row>
    <row r="36" spans="1:9" ht="14.25" customHeight="1" x14ac:dyDescent="0.25">
      <c r="A36" s="103" t="s">
        <v>120</v>
      </c>
      <c r="B36" s="104" t="s">
        <v>36</v>
      </c>
      <c r="C36" s="104" t="s">
        <v>216</v>
      </c>
      <c r="D36" s="6">
        <v>1306</v>
      </c>
      <c r="E36" s="16"/>
      <c r="F36" s="7" t="s">
        <v>207</v>
      </c>
      <c r="G36" s="2" t="s">
        <v>220</v>
      </c>
      <c r="H36" s="100"/>
      <c r="I36" s="2"/>
    </row>
    <row r="37" spans="1:9" ht="14.25" customHeight="1" x14ac:dyDescent="0.25">
      <c r="A37" s="1" t="s">
        <v>120</v>
      </c>
      <c r="B37" s="6" t="s">
        <v>36</v>
      </c>
      <c r="C37" s="19" t="s">
        <v>46</v>
      </c>
      <c r="D37" s="19">
        <v>1302</v>
      </c>
      <c r="E37" s="16">
        <v>9145</v>
      </c>
      <c r="F37" s="7" t="s">
        <v>207</v>
      </c>
      <c r="G37" s="2"/>
      <c r="H37" s="100"/>
      <c r="I37" s="2"/>
    </row>
    <row r="38" spans="1:9" ht="14.25" customHeight="1" x14ac:dyDescent="0.25">
      <c r="A38" s="103" t="s">
        <v>124</v>
      </c>
      <c r="B38" s="104" t="s">
        <v>104</v>
      </c>
      <c r="C38" s="104" t="s">
        <v>217</v>
      </c>
      <c r="D38" s="6">
        <v>1707</v>
      </c>
      <c r="E38" s="16"/>
      <c r="F38" s="7" t="s">
        <v>207</v>
      </c>
      <c r="G38" s="2" t="s">
        <v>220</v>
      </c>
      <c r="H38" s="100"/>
      <c r="I38" s="2"/>
    </row>
    <row r="39" spans="1:9" ht="14.25" customHeight="1" x14ac:dyDescent="0.25">
      <c r="A39" s="1" t="s">
        <v>120</v>
      </c>
      <c r="B39" s="6" t="s">
        <v>15</v>
      </c>
      <c r="C39" s="19" t="s">
        <v>16</v>
      </c>
      <c r="D39" s="19">
        <v>617</v>
      </c>
      <c r="E39" s="16">
        <v>33648</v>
      </c>
      <c r="F39" s="7" t="s">
        <v>207</v>
      </c>
      <c r="G39" s="2"/>
      <c r="H39" s="100"/>
      <c r="I39" s="2"/>
    </row>
    <row r="40" spans="1:9" ht="14.25" customHeight="1" x14ac:dyDescent="0.25">
      <c r="A40" s="1" t="s">
        <v>120</v>
      </c>
      <c r="B40" s="6" t="s">
        <v>15</v>
      </c>
      <c r="C40" s="19" t="s">
        <v>41</v>
      </c>
      <c r="D40" s="19">
        <v>615</v>
      </c>
      <c r="E40" s="16">
        <v>33677</v>
      </c>
      <c r="F40" s="7" t="s">
        <v>207</v>
      </c>
      <c r="G40" s="2"/>
      <c r="H40" s="100"/>
      <c r="I40" s="2"/>
    </row>
    <row r="41" spans="1:9" ht="14.25" customHeight="1" x14ac:dyDescent="0.25">
      <c r="A41" s="1" t="s">
        <v>120</v>
      </c>
      <c r="B41" s="6" t="s">
        <v>15</v>
      </c>
      <c r="C41" s="19" t="s">
        <v>43</v>
      </c>
      <c r="D41" s="19">
        <v>602</v>
      </c>
      <c r="E41" s="16">
        <v>102909</v>
      </c>
      <c r="F41" s="7" t="s">
        <v>207</v>
      </c>
      <c r="G41" s="2"/>
      <c r="H41" s="100"/>
      <c r="I41" s="2"/>
    </row>
    <row r="42" spans="1:9" ht="14.25" customHeight="1" x14ac:dyDescent="0.25">
      <c r="A42" s="1" t="s">
        <v>120</v>
      </c>
      <c r="B42" s="6" t="s">
        <v>15</v>
      </c>
      <c r="C42" s="19" t="s">
        <v>89</v>
      </c>
      <c r="D42" s="19">
        <v>601</v>
      </c>
      <c r="E42" s="16">
        <v>57559</v>
      </c>
      <c r="F42" s="7" t="s">
        <v>207</v>
      </c>
      <c r="G42" s="2"/>
      <c r="H42" s="100"/>
      <c r="I42" s="2"/>
    </row>
    <row r="43" spans="1:9" ht="14.25" customHeight="1" x14ac:dyDescent="0.25">
      <c r="A43" s="1" t="s">
        <v>120</v>
      </c>
      <c r="B43" s="6" t="s">
        <v>15</v>
      </c>
      <c r="C43" s="19" t="s">
        <v>17</v>
      </c>
      <c r="D43" s="19">
        <v>620</v>
      </c>
      <c r="E43" s="16">
        <v>10825</v>
      </c>
      <c r="F43" s="7" t="s">
        <v>207</v>
      </c>
      <c r="G43" s="2"/>
      <c r="H43" s="100"/>
      <c r="I43" s="2"/>
    </row>
    <row r="44" spans="1:9" ht="14.25" customHeight="1" x14ac:dyDescent="0.25">
      <c r="A44" s="1" t="s">
        <v>120</v>
      </c>
      <c r="B44" s="6" t="s">
        <v>15</v>
      </c>
      <c r="C44" s="19" t="s">
        <v>40</v>
      </c>
      <c r="D44" s="19">
        <v>619</v>
      </c>
      <c r="E44" s="16">
        <v>26130</v>
      </c>
      <c r="F44" s="7" t="s">
        <v>207</v>
      </c>
      <c r="G44" s="2"/>
      <c r="H44" s="100"/>
      <c r="I44" s="2"/>
    </row>
    <row r="45" spans="1:9" ht="14.25" customHeight="1" x14ac:dyDescent="0.25">
      <c r="A45" s="1" t="s">
        <v>120</v>
      </c>
      <c r="B45" s="6" t="s">
        <v>15</v>
      </c>
      <c r="C45" s="19" t="s">
        <v>88</v>
      </c>
      <c r="D45" s="19">
        <v>611</v>
      </c>
      <c r="E45" s="16">
        <v>21336</v>
      </c>
      <c r="F45" s="7" t="s">
        <v>207</v>
      </c>
      <c r="G45" s="2"/>
      <c r="H45" s="100"/>
      <c r="I45" s="2"/>
    </row>
    <row r="46" spans="1:9" ht="14.25" customHeight="1" x14ac:dyDescent="0.25">
      <c r="A46" s="1" t="s">
        <v>120</v>
      </c>
      <c r="B46" s="6" t="s">
        <v>15</v>
      </c>
      <c r="C46" s="19" t="s">
        <v>44</v>
      </c>
      <c r="D46" s="19">
        <v>618</v>
      </c>
      <c r="E46" s="16">
        <v>29419</v>
      </c>
      <c r="F46" s="7" t="s">
        <v>207</v>
      </c>
      <c r="G46" s="2"/>
      <c r="H46" s="100"/>
      <c r="I46" s="2"/>
    </row>
    <row r="47" spans="1:9" ht="14.25" customHeight="1" x14ac:dyDescent="0.25">
      <c r="A47" s="1" t="s">
        <v>118</v>
      </c>
      <c r="B47" s="6" t="s">
        <v>53</v>
      </c>
      <c r="C47" s="6" t="s">
        <v>54</v>
      </c>
      <c r="D47" s="6">
        <v>3401</v>
      </c>
      <c r="E47" s="16">
        <v>48632</v>
      </c>
      <c r="F47" s="7" t="s">
        <v>207</v>
      </c>
      <c r="G47" s="2"/>
      <c r="H47" s="100"/>
      <c r="I47" s="2"/>
    </row>
    <row r="48" spans="1:9" ht="14.25" customHeight="1" x14ac:dyDescent="0.25">
      <c r="A48" s="1" t="s">
        <v>121</v>
      </c>
      <c r="B48" s="6" t="s">
        <v>27</v>
      </c>
      <c r="C48" s="6" t="s">
        <v>28</v>
      </c>
      <c r="D48" s="6">
        <v>2515</v>
      </c>
      <c r="E48" s="16">
        <v>14681</v>
      </c>
      <c r="F48" s="7" t="s">
        <v>207</v>
      </c>
      <c r="G48" s="2"/>
      <c r="H48" s="100"/>
      <c r="I48" s="2"/>
    </row>
    <row r="49" spans="1:9" ht="14.25" customHeight="1" x14ac:dyDescent="0.25">
      <c r="A49" s="1" t="s">
        <v>118</v>
      </c>
      <c r="B49" s="6" t="s">
        <v>18</v>
      </c>
      <c r="C49" s="6" t="s">
        <v>19</v>
      </c>
      <c r="D49" s="6">
        <v>2304</v>
      </c>
      <c r="E49" s="16">
        <v>23977</v>
      </c>
      <c r="F49" s="7" t="s">
        <v>207</v>
      </c>
      <c r="G49" s="2"/>
      <c r="H49" s="100"/>
      <c r="I49" s="2"/>
    </row>
    <row r="50" spans="1:9" ht="14.25" customHeight="1" x14ac:dyDescent="0.25">
      <c r="A50" s="1" t="s">
        <v>118</v>
      </c>
      <c r="B50" s="6" t="s">
        <v>18</v>
      </c>
      <c r="C50" s="6" t="s">
        <v>33</v>
      </c>
      <c r="D50" s="6">
        <v>2301</v>
      </c>
      <c r="E50" s="16">
        <v>45065</v>
      </c>
      <c r="F50" s="7" t="s">
        <v>207</v>
      </c>
      <c r="G50" s="2"/>
      <c r="H50" s="100"/>
      <c r="I50" s="2"/>
    </row>
    <row r="51" spans="1:9" ht="14.25" customHeight="1" x14ac:dyDescent="0.25">
      <c r="A51" s="1" t="s">
        <v>118</v>
      </c>
      <c r="B51" s="6" t="s">
        <v>29</v>
      </c>
      <c r="C51" s="6" t="s">
        <v>30</v>
      </c>
      <c r="D51" s="6">
        <v>2401</v>
      </c>
      <c r="E51" s="16">
        <v>24690</v>
      </c>
      <c r="F51" s="7" t="s">
        <v>207</v>
      </c>
      <c r="G51" s="2"/>
      <c r="H51" s="100"/>
      <c r="I51" s="2"/>
    </row>
    <row r="52" spans="1:9" ht="14.25" customHeight="1" x14ac:dyDescent="0.25">
      <c r="A52" s="1" t="s">
        <v>122</v>
      </c>
      <c r="B52" s="6" t="s">
        <v>68</v>
      </c>
      <c r="C52" s="6" t="s">
        <v>113</v>
      </c>
      <c r="D52" s="6">
        <v>2907</v>
      </c>
      <c r="E52" s="16">
        <v>19226</v>
      </c>
      <c r="F52" s="105" t="s">
        <v>208</v>
      </c>
      <c r="G52" s="2"/>
      <c r="H52" s="100"/>
      <c r="I52" s="2"/>
    </row>
    <row r="53" spans="1:9" ht="14.25" customHeight="1" x14ac:dyDescent="0.25">
      <c r="A53" s="1" t="s">
        <v>119</v>
      </c>
      <c r="B53" s="6" t="s">
        <v>68</v>
      </c>
      <c r="C53" s="6" t="s">
        <v>69</v>
      </c>
      <c r="D53" s="6">
        <v>2902</v>
      </c>
      <c r="E53" s="16">
        <v>25523</v>
      </c>
      <c r="F53" s="105" t="s">
        <v>208</v>
      </c>
      <c r="G53" s="2"/>
      <c r="H53" s="100"/>
      <c r="I53" s="2"/>
    </row>
    <row r="54" spans="1:9" ht="14.25" customHeight="1" x14ac:dyDescent="0.25">
      <c r="A54" s="1" t="s">
        <v>124</v>
      </c>
      <c r="B54" s="6" t="s">
        <v>92</v>
      </c>
      <c r="C54" s="6" t="s">
        <v>94</v>
      </c>
      <c r="D54" s="6">
        <v>902</v>
      </c>
      <c r="E54" s="16">
        <v>57845</v>
      </c>
      <c r="F54" s="105" t="s">
        <v>208</v>
      </c>
      <c r="G54" s="2"/>
      <c r="H54" s="100"/>
      <c r="I54" s="2"/>
    </row>
    <row r="55" spans="1:9" ht="14.25" customHeight="1" x14ac:dyDescent="0.25">
      <c r="A55" s="1" t="s">
        <v>124</v>
      </c>
      <c r="B55" s="6" t="s">
        <v>92</v>
      </c>
      <c r="C55" s="6" t="s">
        <v>93</v>
      </c>
      <c r="D55" s="6">
        <v>913</v>
      </c>
      <c r="E55" s="16">
        <v>24889</v>
      </c>
      <c r="F55" s="105" t="s">
        <v>208</v>
      </c>
      <c r="G55" s="2"/>
      <c r="H55" s="100"/>
      <c r="I55" s="2"/>
    </row>
    <row r="56" spans="1:9" ht="14.25" customHeight="1" x14ac:dyDescent="0.25">
      <c r="A56" s="1" t="s">
        <v>118</v>
      </c>
      <c r="B56" s="6" t="s">
        <v>58</v>
      </c>
      <c r="C56" s="6" t="s">
        <v>59</v>
      </c>
      <c r="D56" s="6">
        <v>2205</v>
      </c>
      <c r="E56" s="16">
        <v>25561</v>
      </c>
      <c r="F56" s="105" t="s">
        <v>208</v>
      </c>
      <c r="G56" s="2"/>
      <c r="H56" s="100"/>
      <c r="I56" s="2"/>
    </row>
    <row r="57" spans="1:9" ht="14.25" customHeight="1" x14ac:dyDescent="0.25">
      <c r="A57" s="1" t="s">
        <v>122</v>
      </c>
      <c r="B57" s="6" t="s">
        <v>48</v>
      </c>
      <c r="C57" s="6" t="s">
        <v>95</v>
      </c>
      <c r="D57" s="6">
        <v>2805</v>
      </c>
      <c r="E57" s="16">
        <v>29935</v>
      </c>
      <c r="F57" s="105" t="s">
        <v>208</v>
      </c>
      <c r="G57" s="2"/>
      <c r="H57" s="100"/>
      <c r="I57" s="2"/>
    </row>
    <row r="58" spans="1:9" ht="14.25" customHeight="1" x14ac:dyDescent="0.25">
      <c r="A58" s="1" t="s">
        <v>121</v>
      </c>
      <c r="B58" s="6" t="s">
        <v>60</v>
      </c>
      <c r="C58" s="6" t="s">
        <v>61</v>
      </c>
      <c r="D58" s="6">
        <v>1111</v>
      </c>
      <c r="E58" s="16">
        <v>9869</v>
      </c>
      <c r="F58" s="105" t="s">
        <v>208</v>
      </c>
      <c r="G58" s="2"/>
      <c r="H58" s="100"/>
      <c r="I58" s="2"/>
    </row>
    <row r="59" spans="1:9" ht="14.25" customHeight="1" x14ac:dyDescent="0.25">
      <c r="A59" s="38" t="s">
        <v>123</v>
      </c>
      <c r="B59" s="6" t="s">
        <v>96</v>
      </c>
      <c r="C59" s="6" t="s">
        <v>98</v>
      </c>
      <c r="D59" s="6">
        <v>2108</v>
      </c>
      <c r="E59" s="16">
        <v>24171</v>
      </c>
      <c r="F59" s="105" t="s">
        <v>208</v>
      </c>
      <c r="G59" s="2"/>
      <c r="H59" s="100"/>
      <c r="I59" s="2"/>
    </row>
    <row r="60" spans="1:9" ht="14.25" customHeight="1" x14ac:dyDescent="0.25">
      <c r="A60" s="1" t="s">
        <v>119</v>
      </c>
      <c r="B60" s="6" t="s">
        <v>96</v>
      </c>
      <c r="C60" s="6" t="s">
        <v>97</v>
      </c>
      <c r="D60" s="6">
        <v>2106</v>
      </c>
      <c r="E60" s="16">
        <v>27116</v>
      </c>
      <c r="F60" s="105" t="s">
        <v>208</v>
      </c>
      <c r="G60" s="2"/>
      <c r="H60" s="100"/>
      <c r="I60" s="2"/>
    </row>
    <row r="61" spans="1:9" ht="14.25" customHeight="1" x14ac:dyDescent="0.25">
      <c r="A61" s="1" t="s">
        <v>118</v>
      </c>
      <c r="B61" s="6" t="s">
        <v>2</v>
      </c>
      <c r="C61" s="6" t="s">
        <v>81</v>
      </c>
      <c r="D61" s="6">
        <v>3211</v>
      </c>
      <c r="E61" s="16">
        <v>45937</v>
      </c>
      <c r="F61" s="105" t="s">
        <v>208</v>
      </c>
      <c r="G61" s="2"/>
      <c r="H61" s="100"/>
      <c r="I61" s="2"/>
    </row>
    <row r="62" spans="1:9" ht="14.25" customHeight="1" x14ac:dyDescent="0.25">
      <c r="A62" s="1" t="s">
        <v>118</v>
      </c>
      <c r="B62" s="6" t="s">
        <v>2</v>
      </c>
      <c r="C62" s="6" t="s">
        <v>62</v>
      </c>
      <c r="D62" s="6">
        <v>3209</v>
      </c>
      <c r="E62" s="16">
        <v>40913</v>
      </c>
      <c r="F62" s="105" t="s">
        <v>208</v>
      </c>
      <c r="G62" s="2"/>
      <c r="H62" s="100"/>
      <c r="I62" s="2"/>
    </row>
    <row r="63" spans="1:9" ht="14.25" customHeight="1" x14ac:dyDescent="0.25">
      <c r="A63" s="1" t="s">
        <v>118</v>
      </c>
      <c r="B63" s="6" t="s">
        <v>2</v>
      </c>
      <c r="C63" s="6" t="s">
        <v>78</v>
      </c>
      <c r="D63" s="6">
        <v>3208</v>
      </c>
      <c r="E63" s="16">
        <v>16606</v>
      </c>
      <c r="F63" s="105" t="s">
        <v>208</v>
      </c>
      <c r="G63" s="2"/>
      <c r="H63" s="100"/>
      <c r="I63" s="2"/>
    </row>
    <row r="64" spans="1:9" ht="14.25" customHeight="1" x14ac:dyDescent="0.25">
      <c r="A64" s="1" t="s">
        <v>123</v>
      </c>
      <c r="B64" s="6" t="s">
        <v>99</v>
      </c>
      <c r="C64" s="6" t="s">
        <v>100</v>
      </c>
      <c r="D64" s="6">
        <v>201</v>
      </c>
      <c r="E64" s="16">
        <v>36240</v>
      </c>
      <c r="F64" s="105" t="s">
        <v>208</v>
      </c>
      <c r="G64" s="2"/>
      <c r="H64" s="100"/>
      <c r="I64" s="2"/>
    </row>
    <row r="65" spans="1:9" ht="14.25" customHeight="1" x14ac:dyDescent="0.25">
      <c r="A65" s="1" t="s">
        <v>123</v>
      </c>
      <c r="B65" s="6" t="s">
        <v>99</v>
      </c>
      <c r="C65" s="6" t="s">
        <v>101</v>
      </c>
      <c r="D65" s="6">
        <v>202</v>
      </c>
      <c r="E65" s="16">
        <v>29127</v>
      </c>
      <c r="F65" s="105" t="s">
        <v>208</v>
      </c>
      <c r="G65" s="2"/>
      <c r="H65" s="100"/>
      <c r="I65" s="2"/>
    </row>
    <row r="66" spans="1:9" ht="14.25" customHeight="1" x14ac:dyDescent="0.25">
      <c r="A66" s="101" t="s">
        <v>123</v>
      </c>
      <c r="B66" s="102" t="s">
        <v>63</v>
      </c>
      <c r="C66" s="102" t="s">
        <v>219</v>
      </c>
      <c r="D66" s="6">
        <v>2607</v>
      </c>
      <c r="E66" s="16"/>
      <c r="F66" s="105" t="s">
        <v>208</v>
      </c>
      <c r="G66" s="2" t="s">
        <v>220</v>
      </c>
      <c r="H66" s="100"/>
      <c r="I66" s="2"/>
    </row>
    <row r="67" spans="1:9" ht="14.25" customHeight="1" x14ac:dyDescent="0.25">
      <c r="A67" s="1" t="s">
        <v>121</v>
      </c>
      <c r="B67" s="6" t="s">
        <v>63</v>
      </c>
      <c r="C67" s="6" t="s">
        <v>102</v>
      </c>
      <c r="D67" s="6">
        <v>2605</v>
      </c>
      <c r="E67" s="16">
        <v>23414</v>
      </c>
      <c r="F67" s="105" t="s">
        <v>208</v>
      </c>
      <c r="G67" s="2"/>
      <c r="H67" s="100"/>
      <c r="I67" s="2"/>
    </row>
    <row r="68" spans="1:9" ht="14.25" customHeight="1" x14ac:dyDescent="0.25">
      <c r="A68" s="1" t="s">
        <v>121</v>
      </c>
      <c r="B68" s="6" t="s">
        <v>63</v>
      </c>
      <c r="C68" s="6" t="s">
        <v>103</v>
      </c>
      <c r="D68" s="6">
        <v>2603</v>
      </c>
      <c r="E68" s="16">
        <v>14033</v>
      </c>
      <c r="F68" s="105" t="s">
        <v>208</v>
      </c>
      <c r="G68" s="2"/>
      <c r="H68" s="100"/>
      <c r="I68" s="2"/>
    </row>
    <row r="69" spans="1:9" ht="14.25" customHeight="1" x14ac:dyDescent="0.25">
      <c r="A69" s="1" t="s">
        <v>121</v>
      </c>
      <c r="B69" s="6" t="s">
        <v>63</v>
      </c>
      <c r="C69" s="6" t="s">
        <v>64</v>
      </c>
      <c r="D69" s="6">
        <v>2608</v>
      </c>
      <c r="E69" s="16">
        <v>17750</v>
      </c>
      <c r="F69" s="105" t="s">
        <v>208</v>
      </c>
      <c r="G69" s="2"/>
      <c r="H69" s="100"/>
      <c r="I69" s="2"/>
    </row>
    <row r="70" spans="1:9" ht="14.25" customHeight="1" x14ac:dyDescent="0.25">
      <c r="A70" s="101" t="s">
        <v>121</v>
      </c>
      <c r="B70" s="102" t="s">
        <v>63</v>
      </c>
      <c r="C70" s="102" t="s">
        <v>221</v>
      </c>
      <c r="D70" s="6">
        <v>2611</v>
      </c>
      <c r="E70" s="16"/>
      <c r="F70" s="105" t="s">
        <v>208</v>
      </c>
      <c r="G70" s="106" t="s">
        <v>220</v>
      </c>
      <c r="H70" s="107"/>
      <c r="I70" s="2"/>
    </row>
    <row r="71" spans="1:9" ht="14.25" customHeight="1" x14ac:dyDescent="0.25">
      <c r="A71" s="1" t="s">
        <v>120</v>
      </c>
      <c r="B71" s="6" t="s">
        <v>36</v>
      </c>
      <c r="C71" s="19" t="s">
        <v>111</v>
      </c>
      <c r="D71" s="19">
        <v>1301</v>
      </c>
      <c r="E71" s="20">
        <v>14494</v>
      </c>
      <c r="F71" s="105" t="s">
        <v>208</v>
      </c>
      <c r="G71" s="2"/>
      <c r="H71" s="100"/>
      <c r="I71" s="2"/>
    </row>
    <row r="72" spans="1:9" ht="14.25" customHeight="1" x14ac:dyDescent="0.25">
      <c r="A72" s="1" t="s">
        <v>120</v>
      </c>
      <c r="B72" s="6" t="s">
        <v>36</v>
      </c>
      <c r="C72" s="19" t="s">
        <v>37</v>
      </c>
      <c r="D72" s="19">
        <v>1311</v>
      </c>
      <c r="E72" s="20">
        <v>6635</v>
      </c>
      <c r="F72" s="105" t="s">
        <v>208</v>
      </c>
      <c r="G72" s="2"/>
      <c r="H72" s="100"/>
      <c r="I72" s="2"/>
    </row>
    <row r="73" spans="1:9" ht="14.25" customHeight="1" x14ac:dyDescent="0.25">
      <c r="A73" s="1" t="s">
        <v>120</v>
      </c>
      <c r="B73" s="6" t="s">
        <v>36</v>
      </c>
      <c r="C73" s="19" t="s">
        <v>70</v>
      </c>
      <c r="D73" s="19">
        <v>1310</v>
      </c>
      <c r="E73" s="16">
        <v>5111</v>
      </c>
      <c r="F73" s="105" t="s">
        <v>208</v>
      </c>
      <c r="G73" s="2"/>
      <c r="H73" s="100"/>
      <c r="I73" s="2"/>
    </row>
    <row r="74" spans="1:9" ht="14.25" customHeight="1" x14ac:dyDescent="0.25">
      <c r="A74" s="1" t="s">
        <v>120</v>
      </c>
      <c r="B74" s="6" t="s">
        <v>36</v>
      </c>
      <c r="C74" s="19" t="s">
        <v>66</v>
      </c>
      <c r="D74" s="19">
        <v>1312</v>
      </c>
      <c r="E74" s="16">
        <v>7793</v>
      </c>
      <c r="F74" s="105" t="s">
        <v>208</v>
      </c>
      <c r="G74" s="2"/>
      <c r="H74" s="100"/>
      <c r="I74" s="2"/>
    </row>
    <row r="75" spans="1:9" ht="14.25" customHeight="1" x14ac:dyDescent="0.25">
      <c r="A75" s="1" t="s">
        <v>120</v>
      </c>
      <c r="B75" s="6" t="s">
        <v>36</v>
      </c>
      <c r="C75" s="19" t="s">
        <v>71</v>
      </c>
      <c r="D75" s="19">
        <v>1309</v>
      </c>
      <c r="E75" s="20">
        <v>10112</v>
      </c>
      <c r="F75" s="105" t="s">
        <v>208</v>
      </c>
      <c r="G75" s="2"/>
      <c r="H75" s="100"/>
      <c r="I75" s="2"/>
    </row>
    <row r="76" spans="1:9" ht="14.25" customHeight="1" x14ac:dyDescent="0.25">
      <c r="A76" s="1" t="s">
        <v>120</v>
      </c>
      <c r="B76" s="6" t="s">
        <v>36</v>
      </c>
      <c r="C76" s="19" t="s">
        <v>67</v>
      </c>
      <c r="D76" s="19">
        <v>1303</v>
      </c>
      <c r="E76" s="20">
        <v>10571</v>
      </c>
      <c r="F76" s="105" t="s">
        <v>208</v>
      </c>
      <c r="G76" s="2"/>
      <c r="H76" s="100"/>
      <c r="I76" s="2"/>
    </row>
    <row r="77" spans="1:9" ht="14.25" customHeight="1" x14ac:dyDescent="0.25">
      <c r="A77" s="1" t="s">
        <v>120</v>
      </c>
      <c r="B77" s="6" t="s">
        <v>36</v>
      </c>
      <c r="C77" s="19" t="s">
        <v>65</v>
      </c>
      <c r="D77" s="19">
        <v>1315</v>
      </c>
      <c r="E77" s="21">
        <v>10096</v>
      </c>
      <c r="F77" s="105" t="s">
        <v>208</v>
      </c>
      <c r="G77" s="2"/>
      <c r="H77" s="100"/>
      <c r="I77" s="2"/>
    </row>
    <row r="78" spans="1:9" ht="14.25" customHeight="1" x14ac:dyDescent="0.25">
      <c r="A78" s="1" t="s">
        <v>124</v>
      </c>
      <c r="B78" s="6" t="s">
        <v>104</v>
      </c>
      <c r="C78" s="6" t="s">
        <v>106</v>
      </c>
      <c r="D78" s="6">
        <v>1705</v>
      </c>
      <c r="E78" s="16">
        <v>17147</v>
      </c>
      <c r="F78" s="105" t="s">
        <v>208</v>
      </c>
      <c r="G78" s="2"/>
      <c r="H78" s="100"/>
      <c r="I78" s="2"/>
    </row>
    <row r="79" spans="1:9" ht="14.25" customHeight="1" x14ac:dyDescent="0.25">
      <c r="A79" s="1" t="s">
        <v>124</v>
      </c>
      <c r="B79" s="6" t="s">
        <v>104</v>
      </c>
      <c r="C79" s="6" t="s">
        <v>114</v>
      </c>
      <c r="D79" s="6">
        <v>1704</v>
      </c>
      <c r="E79" s="16">
        <v>25095</v>
      </c>
      <c r="F79" s="105" t="s">
        <v>208</v>
      </c>
      <c r="G79" s="2"/>
      <c r="H79" s="100"/>
      <c r="I79" s="2"/>
    </row>
    <row r="80" spans="1:9" ht="14.25" customHeight="1" x14ac:dyDescent="0.25">
      <c r="A80" s="1" t="s">
        <v>124</v>
      </c>
      <c r="B80" s="6" t="s">
        <v>104</v>
      </c>
      <c r="C80" s="6" t="s">
        <v>105</v>
      </c>
      <c r="D80" s="6">
        <v>1702</v>
      </c>
      <c r="E80" s="16">
        <v>83670</v>
      </c>
      <c r="F80" s="105" t="s">
        <v>208</v>
      </c>
      <c r="G80" s="2"/>
      <c r="H80" s="100"/>
      <c r="I80" s="2"/>
    </row>
    <row r="81" spans="1:9" ht="14.25" customHeight="1" x14ac:dyDescent="0.25">
      <c r="A81" s="1" t="s">
        <v>124</v>
      </c>
      <c r="B81" s="6" t="s">
        <v>104</v>
      </c>
      <c r="C81" s="6" t="s">
        <v>104</v>
      </c>
      <c r="D81" s="6">
        <v>1701</v>
      </c>
      <c r="E81" s="16">
        <v>103781</v>
      </c>
      <c r="F81" s="105" t="s">
        <v>208</v>
      </c>
      <c r="G81" s="2"/>
      <c r="H81" s="100"/>
      <c r="I81" s="2"/>
    </row>
    <row r="82" spans="1:9" ht="14.25" customHeight="1" x14ac:dyDescent="0.25">
      <c r="A82" s="101" t="s">
        <v>124</v>
      </c>
      <c r="B82" s="102" t="s">
        <v>104</v>
      </c>
      <c r="C82" s="102" t="s">
        <v>222</v>
      </c>
      <c r="D82" s="6">
        <v>1706</v>
      </c>
      <c r="E82" s="16"/>
      <c r="F82" s="105" t="s">
        <v>208</v>
      </c>
      <c r="G82" s="106" t="s">
        <v>220</v>
      </c>
      <c r="H82" s="107"/>
      <c r="I82" s="2"/>
    </row>
    <row r="83" spans="1:9" ht="14.25" customHeight="1" x14ac:dyDescent="0.25">
      <c r="A83" s="101" t="s">
        <v>124</v>
      </c>
      <c r="B83" s="102" t="s">
        <v>104</v>
      </c>
      <c r="C83" s="102" t="s">
        <v>223</v>
      </c>
      <c r="D83" s="6">
        <v>1703</v>
      </c>
      <c r="E83" s="16"/>
      <c r="F83" s="105" t="s">
        <v>208</v>
      </c>
      <c r="G83" s="106" t="s">
        <v>220</v>
      </c>
      <c r="H83" s="107"/>
      <c r="I83" s="2"/>
    </row>
    <row r="84" spans="1:9" ht="14.25" customHeight="1" x14ac:dyDescent="0.25">
      <c r="A84" s="1" t="s">
        <v>120</v>
      </c>
      <c r="B84" s="6" t="s">
        <v>90</v>
      </c>
      <c r="C84" s="19" t="s">
        <v>91</v>
      </c>
      <c r="D84" s="19">
        <v>704</v>
      </c>
      <c r="E84" s="16">
        <v>27971</v>
      </c>
      <c r="F84" s="105" t="s">
        <v>208</v>
      </c>
      <c r="G84" s="2"/>
      <c r="H84" s="100"/>
      <c r="I84" s="2"/>
    </row>
    <row r="85" spans="1:9" ht="14.25" customHeight="1" x14ac:dyDescent="0.25">
      <c r="A85" s="1" t="s">
        <v>120</v>
      </c>
      <c r="B85" s="6" t="s">
        <v>15</v>
      </c>
      <c r="C85" s="19" t="s">
        <v>115</v>
      </c>
      <c r="D85" s="19">
        <v>613</v>
      </c>
      <c r="E85" s="16">
        <v>12035</v>
      </c>
      <c r="F85" s="105" t="s">
        <v>208</v>
      </c>
      <c r="G85" s="2"/>
      <c r="H85" s="100"/>
      <c r="I85" s="2"/>
    </row>
    <row r="86" spans="1:9" ht="14.25" customHeight="1" x14ac:dyDescent="0.25">
      <c r="A86" s="1" t="s">
        <v>120</v>
      </c>
      <c r="B86" s="6" t="s">
        <v>15</v>
      </c>
      <c r="C86" s="19" t="s">
        <v>116</v>
      </c>
      <c r="D86" s="19">
        <v>614</v>
      </c>
      <c r="E86" s="16">
        <v>15220</v>
      </c>
      <c r="F86" s="105" t="s">
        <v>208</v>
      </c>
      <c r="G86" s="2"/>
      <c r="H86" s="100"/>
      <c r="I86" s="2"/>
    </row>
    <row r="87" spans="1:9" ht="14.25" customHeight="1" x14ac:dyDescent="0.25">
      <c r="A87" s="1" t="s">
        <v>120</v>
      </c>
      <c r="B87" s="6" t="s">
        <v>15</v>
      </c>
      <c r="C87" s="19" t="s">
        <v>107</v>
      </c>
      <c r="D87" s="19">
        <v>603</v>
      </c>
      <c r="E87" s="16">
        <v>67889</v>
      </c>
      <c r="F87" s="105" t="s">
        <v>208</v>
      </c>
      <c r="G87" s="2"/>
      <c r="H87" s="100"/>
      <c r="I87" s="2"/>
    </row>
    <row r="88" spans="1:9" ht="14.25" customHeight="1" x14ac:dyDescent="0.25">
      <c r="A88" s="1" t="s">
        <v>118</v>
      </c>
      <c r="B88" s="6" t="s">
        <v>53</v>
      </c>
      <c r="C88" s="6" t="s">
        <v>82</v>
      </c>
      <c r="D88" s="6">
        <v>3405</v>
      </c>
      <c r="E88" s="16">
        <v>15605</v>
      </c>
      <c r="F88" s="105" t="s">
        <v>208</v>
      </c>
      <c r="G88" s="2"/>
      <c r="H88" s="100"/>
      <c r="I88" s="2"/>
    </row>
    <row r="89" spans="1:9" ht="14.25" customHeight="1" x14ac:dyDescent="0.25">
      <c r="A89" s="1" t="s">
        <v>120</v>
      </c>
      <c r="B89" s="6" t="s">
        <v>79</v>
      </c>
      <c r="C89" s="19" t="s">
        <v>108</v>
      </c>
      <c r="D89" s="19">
        <v>1408</v>
      </c>
      <c r="E89" s="16">
        <v>5243</v>
      </c>
      <c r="F89" s="105" t="s">
        <v>208</v>
      </c>
      <c r="G89" s="2"/>
      <c r="H89" s="100"/>
      <c r="I89" s="2"/>
    </row>
    <row r="90" spans="1:9" ht="14.25" customHeight="1" x14ac:dyDescent="0.25">
      <c r="A90" s="1" t="s">
        <v>120</v>
      </c>
      <c r="B90" s="6" t="s">
        <v>79</v>
      </c>
      <c r="C90" s="19" t="s">
        <v>80</v>
      </c>
      <c r="D90" s="19">
        <v>1407</v>
      </c>
      <c r="E90" s="16">
        <v>5376</v>
      </c>
      <c r="F90" s="105" t="s">
        <v>208</v>
      </c>
      <c r="G90" s="2"/>
      <c r="H90" s="100"/>
      <c r="I90" s="2"/>
    </row>
    <row r="91" spans="1:9" ht="14.25" customHeight="1" x14ac:dyDescent="0.25">
      <c r="A91" s="1" t="s">
        <v>121</v>
      </c>
      <c r="B91" s="6" t="s">
        <v>72</v>
      </c>
      <c r="C91" s="6" t="s">
        <v>73</v>
      </c>
      <c r="D91" s="6">
        <v>1210</v>
      </c>
      <c r="E91" s="16">
        <v>15141</v>
      </c>
      <c r="F91" s="105" t="s">
        <v>208</v>
      </c>
      <c r="G91" s="2"/>
      <c r="H91" s="100"/>
      <c r="I91" s="2"/>
    </row>
    <row r="92" spans="1:9" ht="14.25" customHeight="1" x14ac:dyDescent="0.25">
      <c r="A92" s="1" t="s">
        <v>121</v>
      </c>
      <c r="B92" s="6" t="s">
        <v>72</v>
      </c>
      <c r="C92" s="6" t="s">
        <v>74</v>
      </c>
      <c r="D92" s="6">
        <v>1206</v>
      </c>
      <c r="E92" s="16">
        <v>6584</v>
      </c>
      <c r="F92" s="105" t="s">
        <v>208</v>
      </c>
      <c r="G92" s="2"/>
      <c r="H92" s="100"/>
      <c r="I92" s="2"/>
    </row>
    <row r="93" spans="1:9" ht="14.25" customHeight="1" x14ac:dyDescent="0.25">
      <c r="A93" s="101" t="s">
        <v>121</v>
      </c>
      <c r="B93" s="102" t="s">
        <v>27</v>
      </c>
      <c r="C93" s="102" t="s">
        <v>224</v>
      </c>
      <c r="D93" s="6">
        <v>2516</v>
      </c>
      <c r="E93" s="16"/>
      <c r="F93" s="105" t="s">
        <v>208</v>
      </c>
      <c r="G93" s="106" t="s">
        <v>220</v>
      </c>
      <c r="H93" s="107"/>
      <c r="I93" s="2"/>
    </row>
    <row r="94" spans="1:9" ht="14.25" customHeight="1" x14ac:dyDescent="0.25">
      <c r="A94" s="1" t="s">
        <v>123</v>
      </c>
      <c r="B94" s="6" t="s">
        <v>109</v>
      </c>
      <c r="C94" s="6" t="s">
        <v>110</v>
      </c>
      <c r="D94" s="6">
        <v>301</v>
      </c>
      <c r="E94" s="16">
        <v>41734</v>
      </c>
      <c r="F94" s="105" t="s">
        <v>208</v>
      </c>
      <c r="G94" s="2"/>
      <c r="H94" s="100"/>
      <c r="I94" s="2"/>
    </row>
    <row r="95" spans="1:9" ht="14.25" customHeight="1" x14ac:dyDescent="0.25">
      <c r="A95" s="1" t="s">
        <v>118</v>
      </c>
      <c r="B95" s="6" t="s">
        <v>18</v>
      </c>
      <c r="C95" s="6" t="s">
        <v>112</v>
      </c>
      <c r="D95" s="6">
        <v>2302</v>
      </c>
      <c r="E95" s="16">
        <v>23054</v>
      </c>
      <c r="F95" s="105" t="s">
        <v>208</v>
      </c>
      <c r="G95" s="2"/>
      <c r="H95" s="100"/>
      <c r="I95" s="2"/>
    </row>
    <row r="96" spans="1:9" ht="14.25" customHeight="1" x14ac:dyDescent="0.25">
      <c r="A96" s="1" t="s">
        <v>118</v>
      </c>
      <c r="B96" s="6" t="s">
        <v>18</v>
      </c>
      <c r="C96" s="6" t="s">
        <v>35</v>
      </c>
      <c r="D96" s="6">
        <v>2303</v>
      </c>
      <c r="E96" s="16">
        <v>24533</v>
      </c>
      <c r="F96" s="105" t="s">
        <v>208</v>
      </c>
      <c r="G96" s="2"/>
      <c r="H96" s="100"/>
      <c r="I96" s="2"/>
    </row>
    <row r="97" spans="1:10" ht="14.25" customHeight="1" x14ac:dyDescent="0.25">
      <c r="A97" s="1" t="s">
        <v>118</v>
      </c>
      <c r="B97" s="6" t="s">
        <v>29</v>
      </c>
      <c r="C97" s="6" t="s">
        <v>26</v>
      </c>
      <c r="D97" s="6">
        <v>2402</v>
      </c>
      <c r="E97" s="16">
        <v>13837</v>
      </c>
      <c r="F97" s="105" t="s">
        <v>208</v>
      </c>
      <c r="G97" s="2"/>
      <c r="H97" s="100"/>
      <c r="I97" s="2"/>
    </row>
    <row r="98" spans="1:10" ht="14.25" customHeight="1" x14ac:dyDescent="0.25">
      <c r="A98" s="1" t="s">
        <v>118</v>
      </c>
      <c r="B98" s="6" t="s">
        <v>29</v>
      </c>
      <c r="C98" s="6" t="s">
        <v>85</v>
      </c>
      <c r="D98" s="6">
        <v>2409</v>
      </c>
      <c r="E98" s="16">
        <v>3772</v>
      </c>
      <c r="F98" s="105" t="s">
        <v>208</v>
      </c>
      <c r="G98" s="2"/>
      <c r="H98" s="100"/>
      <c r="I98" s="2"/>
    </row>
    <row r="99" spans="1:10" ht="14.25" customHeight="1" x14ac:dyDescent="0.25">
      <c r="A99" s="1" t="s">
        <v>118</v>
      </c>
      <c r="B99" s="6" t="s">
        <v>29</v>
      </c>
      <c r="C99" s="6" t="s">
        <v>75</v>
      </c>
      <c r="D99" s="6">
        <v>2408</v>
      </c>
      <c r="E99" s="16">
        <v>9902</v>
      </c>
      <c r="F99" s="105" t="s">
        <v>208</v>
      </c>
      <c r="G99" s="2"/>
      <c r="H99" s="100"/>
      <c r="I99" s="2"/>
    </row>
    <row r="100" spans="1:10" ht="14.25" customHeight="1" x14ac:dyDescent="0.25">
      <c r="A100" s="1" t="s">
        <v>118</v>
      </c>
      <c r="B100" s="6" t="s">
        <v>29</v>
      </c>
      <c r="C100" s="6" t="s">
        <v>76</v>
      </c>
      <c r="D100" s="6">
        <v>2403</v>
      </c>
      <c r="E100" s="16">
        <v>6540</v>
      </c>
      <c r="F100" s="105" t="s">
        <v>208</v>
      </c>
      <c r="G100" s="2"/>
      <c r="H100" s="100"/>
      <c r="I100" s="2"/>
    </row>
    <row r="101" spans="1:10" ht="14.25" customHeight="1" x14ac:dyDescent="0.25">
      <c r="A101" s="1" t="s">
        <v>118</v>
      </c>
      <c r="B101" s="6" t="s">
        <v>29</v>
      </c>
      <c r="C101" s="6" t="s">
        <v>84</v>
      </c>
      <c r="D101" s="6">
        <v>2411</v>
      </c>
      <c r="E101" s="16">
        <v>9074</v>
      </c>
      <c r="F101" s="105" t="s">
        <v>208</v>
      </c>
      <c r="G101" s="2"/>
      <c r="H101" s="100"/>
      <c r="I101" s="2"/>
    </row>
    <row r="102" spans="1:10" ht="14.25" customHeight="1" x14ac:dyDescent="0.25">
      <c r="A102" s="1" t="s">
        <v>118</v>
      </c>
      <c r="B102" s="6" t="s">
        <v>29</v>
      </c>
      <c r="C102" s="6" t="s">
        <v>86</v>
      </c>
      <c r="D102" s="6">
        <v>2406</v>
      </c>
      <c r="E102" s="16">
        <v>27468</v>
      </c>
      <c r="F102" s="105" t="s">
        <v>208</v>
      </c>
      <c r="G102" s="2"/>
      <c r="H102" s="100"/>
      <c r="I102" s="2"/>
    </row>
    <row r="103" spans="1:10" ht="14.25" customHeight="1" x14ac:dyDescent="0.25">
      <c r="A103" s="1" t="s">
        <v>118</v>
      </c>
      <c r="B103" s="6" t="s">
        <v>29</v>
      </c>
      <c r="C103" s="6" t="s">
        <v>77</v>
      </c>
      <c r="D103" s="6">
        <v>2405</v>
      </c>
      <c r="E103" s="16">
        <v>9319</v>
      </c>
      <c r="F103" s="105" t="s">
        <v>208</v>
      </c>
      <c r="G103" s="2"/>
      <c r="H103" s="100"/>
      <c r="I103" s="2"/>
    </row>
    <row r="104" spans="1:10" ht="14.25" customHeight="1" x14ac:dyDescent="0.25">
      <c r="A104" s="1" t="s">
        <v>118</v>
      </c>
      <c r="B104" s="6" t="s">
        <v>29</v>
      </c>
      <c r="C104" s="6" t="s">
        <v>83</v>
      </c>
      <c r="D104" s="6">
        <v>2404</v>
      </c>
      <c r="E104" s="16">
        <v>6904</v>
      </c>
      <c r="F104" s="105" t="s">
        <v>208</v>
      </c>
      <c r="G104" s="2"/>
      <c r="H104" s="100"/>
      <c r="I104" s="2"/>
    </row>
    <row r="105" spans="1:10" ht="14.25" customHeight="1" x14ac:dyDescent="0.25">
      <c r="A105" s="77"/>
      <c r="B105" s="78"/>
      <c r="C105" s="78"/>
      <c r="D105" s="78"/>
      <c r="E105" s="79"/>
      <c r="F105" s="60"/>
      <c r="G105" s="60"/>
    </row>
    <row r="106" spans="1:10" ht="25.5" customHeight="1" x14ac:dyDescent="0.25">
      <c r="A106" s="108" t="s">
        <v>228</v>
      </c>
      <c r="B106" s="108" t="s">
        <v>226</v>
      </c>
      <c r="C106"/>
      <c r="D106"/>
      <c r="E106" s="62"/>
      <c r="F106" s="8"/>
      <c r="G106" s="108" t="s">
        <v>227</v>
      </c>
      <c r="H106" s="108" t="s">
        <v>226</v>
      </c>
      <c r="I106"/>
      <c r="J106"/>
    </row>
    <row r="107" spans="1:10" x14ac:dyDescent="0.25">
      <c r="A107" s="108" t="s">
        <v>225</v>
      </c>
      <c r="B107" s="112" t="s">
        <v>208</v>
      </c>
      <c r="C107" s="112" t="s">
        <v>207</v>
      </c>
      <c r="D107" s="112" t="s">
        <v>209</v>
      </c>
      <c r="E107" s="61"/>
      <c r="F107" s="8"/>
      <c r="G107" s="108" t="s">
        <v>225</v>
      </c>
      <c r="H107" s="112" t="s">
        <v>208</v>
      </c>
      <c r="I107" s="112" t="s">
        <v>207</v>
      </c>
      <c r="J107" s="112" t="s">
        <v>209</v>
      </c>
    </row>
    <row r="108" spans="1:10" x14ac:dyDescent="0.25">
      <c r="A108" s="109" t="s">
        <v>123</v>
      </c>
      <c r="B108" s="114">
        <v>5</v>
      </c>
      <c r="C108" s="115">
        <v>1</v>
      </c>
      <c r="D108" s="114">
        <v>6</v>
      </c>
      <c r="E108" s="61"/>
      <c r="F108" s="76"/>
      <c r="G108" s="109" t="s">
        <v>68</v>
      </c>
      <c r="H108" s="110">
        <v>2</v>
      </c>
      <c r="I108" s="113"/>
      <c r="J108" s="110">
        <v>2</v>
      </c>
    </row>
    <row r="109" spans="1:10" x14ac:dyDescent="0.25">
      <c r="A109" s="109" t="s">
        <v>120</v>
      </c>
      <c r="B109" s="114">
        <v>13</v>
      </c>
      <c r="C109" s="115">
        <v>13</v>
      </c>
      <c r="D109" s="114">
        <v>26</v>
      </c>
      <c r="E109" s="61"/>
      <c r="F109" s="76"/>
      <c r="G109" s="109" t="s">
        <v>92</v>
      </c>
      <c r="H109" s="110">
        <v>2</v>
      </c>
      <c r="I109" s="113"/>
      <c r="J109" s="110">
        <v>2</v>
      </c>
    </row>
    <row r="110" spans="1:10" x14ac:dyDescent="0.25">
      <c r="A110" s="109" t="s">
        <v>122</v>
      </c>
      <c r="B110" s="114">
        <v>2</v>
      </c>
      <c r="C110" s="115">
        <v>1</v>
      </c>
      <c r="D110" s="114">
        <v>3</v>
      </c>
      <c r="E110" s="61"/>
      <c r="F110" s="76"/>
      <c r="G110" s="109" t="s">
        <v>58</v>
      </c>
      <c r="H110" s="110">
        <v>1</v>
      </c>
      <c r="I110" s="113"/>
      <c r="J110" s="110">
        <v>1</v>
      </c>
    </row>
    <row r="111" spans="1:10" x14ac:dyDescent="0.25">
      <c r="A111" s="109" t="s">
        <v>124</v>
      </c>
      <c r="B111" s="114">
        <v>8</v>
      </c>
      <c r="C111" s="115">
        <v>1</v>
      </c>
      <c r="D111" s="114">
        <v>9</v>
      </c>
      <c r="E111" s="61"/>
      <c r="F111" s="76"/>
      <c r="G111" s="109" t="s">
        <v>13</v>
      </c>
      <c r="H111" s="110"/>
      <c r="I111" s="113">
        <v>4</v>
      </c>
      <c r="J111" s="110">
        <v>4</v>
      </c>
    </row>
    <row r="112" spans="1:10" x14ac:dyDescent="0.25">
      <c r="A112" s="109" t="s">
        <v>118</v>
      </c>
      <c r="B112" s="114">
        <v>15</v>
      </c>
      <c r="C112" s="115">
        <v>28</v>
      </c>
      <c r="D112" s="114">
        <v>43</v>
      </c>
      <c r="E112" s="61"/>
      <c r="F112" s="76"/>
      <c r="G112" s="109" t="s">
        <v>48</v>
      </c>
      <c r="H112" s="110">
        <v>1</v>
      </c>
      <c r="I112" s="113">
        <v>1</v>
      </c>
      <c r="J112" s="110">
        <v>2</v>
      </c>
    </row>
    <row r="113" spans="1:12" x14ac:dyDescent="0.25">
      <c r="A113" s="109" t="s">
        <v>121</v>
      </c>
      <c r="B113" s="114">
        <v>8</v>
      </c>
      <c r="C113" s="115">
        <v>1</v>
      </c>
      <c r="D113" s="114">
        <v>9</v>
      </c>
      <c r="E113" s="61"/>
      <c r="F113" s="76"/>
      <c r="G113" s="109" t="s">
        <v>60</v>
      </c>
      <c r="H113" s="110">
        <v>1</v>
      </c>
      <c r="I113" s="113"/>
      <c r="J113" s="110">
        <v>1</v>
      </c>
    </row>
    <row r="114" spans="1:12" x14ac:dyDescent="0.25">
      <c r="A114" s="109" t="s">
        <v>119</v>
      </c>
      <c r="B114" s="114">
        <v>2</v>
      </c>
      <c r="C114" s="115">
        <v>5</v>
      </c>
      <c r="D114" s="114">
        <v>7</v>
      </c>
      <c r="E114" s="61"/>
      <c r="F114" s="8"/>
      <c r="G114" s="109" t="s">
        <v>96</v>
      </c>
      <c r="H114" s="110">
        <v>2</v>
      </c>
      <c r="I114" s="113"/>
      <c r="J114" s="110">
        <v>2</v>
      </c>
    </row>
    <row r="115" spans="1:12" x14ac:dyDescent="0.25">
      <c r="A115" s="109" t="s">
        <v>209</v>
      </c>
      <c r="B115" s="114">
        <v>53</v>
      </c>
      <c r="C115" s="115">
        <v>50</v>
      </c>
      <c r="D115" s="114">
        <v>103</v>
      </c>
      <c r="E115" s="74"/>
      <c r="F115" s="8"/>
      <c r="G115" s="109" t="s">
        <v>2</v>
      </c>
      <c r="H115" s="110">
        <v>3</v>
      </c>
      <c r="I115" s="113">
        <v>9</v>
      </c>
      <c r="J115" s="110">
        <v>12</v>
      </c>
    </row>
    <row r="116" spans="1:12" x14ac:dyDescent="0.25">
      <c r="A116" s="3" t="s">
        <v>229</v>
      </c>
      <c r="B116" s="116">
        <f>GETPIVOTDATA("VHR",$A$106,"VHR","HR")/GETPIVOTDATA("VHR",$A$106)</f>
        <v>0.5145631067961165</v>
      </c>
      <c r="C116" s="24">
        <f>GETPIVOTDATA("VHR",$A$106,"VHR","VHR")/GETPIVOTDATA("VHR",$A$106)</f>
        <v>0.4854368932038835</v>
      </c>
      <c r="D116" s="118">
        <v>103</v>
      </c>
      <c r="E116" s="75"/>
      <c r="F116" s="8"/>
      <c r="G116" s="109" t="s">
        <v>50</v>
      </c>
      <c r="H116" s="110"/>
      <c r="I116" s="113">
        <v>1</v>
      </c>
      <c r="J116" s="110">
        <v>1</v>
      </c>
      <c r="K116"/>
      <c r="L116"/>
    </row>
    <row r="117" spans="1:12" x14ac:dyDescent="0.25">
      <c r="A117" s="3" t="s">
        <v>132</v>
      </c>
      <c r="B117" s="117">
        <f>GETPIVOTDATA("VHR",$A$106,"VHR","HR")/D117</f>
        <v>0.13283208020050125</v>
      </c>
      <c r="C117" s="111">
        <f>GETPIVOTDATA("VHR",$A$106,"VHR","VHR")/D117</f>
        <v>0.12531328320802004</v>
      </c>
      <c r="D117" s="118">
        <v>399</v>
      </c>
      <c r="F117" s="8"/>
      <c r="G117" s="109" t="s">
        <v>52</v>
      </c>
      <c r="H117" s="110"/>
      <c r="I117" s="113">
        <v>1</v>
      </c>
      <c r="J117" s="110">
        <v>1</v>
      </c>
      <c r="K117"/>
      <c r="L117"/>
    </row>
    <row r="118" spans="1:12" x14ac:dyDescent="0.25">
      <c r="B118" s="14"/>
      <c r="C118" s="14"/>
      <c r="D118" s="14"/>
      <c r="F118" s="8"/>
      <c r="G118" s="109" t="s">
        <v>7</v>
      </c>
      <c r="H118" s="110"/>
      <c r="I118" s="113">
        <v>15</v>
      </c>
      <c r="J118" s="110">
        <v>15</v>
      </c>
      <c r="K118"/>
      <c r="L118"/>
    </row>
    <row r="119" spans="1:12" x14ac:dyDescent="0.25">
      <c r="G119" s="109" t="s">
        <v>99</v>
      </c>
      <c r="H119" s="110">
        <v>2</v>
      </c>
      <c r="I119" s="113"/>
      <c r="J119" s="110">
        <v>2</v>
      </c>
      <c r="K119"/>
      <c r="L119"/>
    </row>
    <row r="120" spans="1:12" x14ac:dyDescent="0.25">
      <c r="G120" s="109" t="s">
        <v>63</v>
      </c>
      <c r="H120" s="110">
        <v>5</v>
      </c>
      <c r="I120" s="113"/>
      <c r="J120" s="110">
        <v>5</v>
      </c>
      <c r="K120"/>
      <c r="L120"/>
    </row>
    <row r="121" spans="1:12" x14ac:dyDescent="0.25">
      <c r="G121" s="109" t="s">
        <v>36</v>
      </c>
      <c r="H121" s="110">
        <v>7</v>
      </c>
      <c r="I121" s="113">
        <v>5</v>
      </c>
      <c r="J121" s="110">
        <v>12</v>
      </c>
      <c r="K121"/>
      <c r="L121"/>
    </row>
    <row r="122" spans="1:12" x14ac:dyDescent="0.25">
      <c r="G122" s="109" t="s">
        <v>104</v>
      </c>
      <c r="H122" s="110">
        <v>6</v>
      </c>
      <c r="I122" s="113">
        <v>1</v>
      </c>
      <c r="J122" s="110">
        <v>7</v>
      </c>
      <c r="K122"/>
      <c r="L122"/>
    </row>
    <row r="123" spans="1:12" x14ac:dyDescent="0.25">
      <c r="G123" s="109" t="s">
        <v>90</v>
      </c>
      <c r="H123" s="110">
        <v>1</v>
      </c>
      <c r="I123" s="113"/>
      <c r="J123" s="110">
        <v>1</v>
      </c>
      <c r="K123"/>
      <c r="L123"/>
    </row>
    <row r="124" spans="1:12" x14ac:dyDescent="0.25">
      <c r="G124" s="109" t="s">
        <v>15</v>
      </c>
      <c r="H124" s="110">
        <v>3</v>
      </c>
      <c r="I124" s="113">
        <v>8</v>
      </c>
      <c r="J124" s="110">
        <v>11</v>
      </c>
      <c r="K124"/>
      <c r="L124"/>
    </row>
    <row r="125" spans="1:12" x14ac:dyDescent="0.25">
      <c r="G125" s="109" t="s">
        <v>53</v>
      </c>
      <c r="H125" s="110">
        <v>1</v>
      </c>
      <c r="I125" s="113">
        <v>1</v>
      </c>
      <c r="J125" s="110">
        <v>2</v>
      </c>
      <c r="K125"/>
      <c r="L125"/>
    </row>
    <row r="126" spans="1:12" x14ac:dyDescent="0.25">
      <c r="G126" s="109" t="s">
        <v>79</v>
      </c>
      <c r="H126" s="110">
        <v>2</v>
      </c>
      <c r="I126" s="113"/>
      <c r="J126" s="110">
        <v>2</v>
      </c>
      <c r="K126"/>
      <c r="L126"/>
    </row>
    <row r="127" spans="1:12" x14ac:dyDescent="0.25">
      <c r="G127" s="109" t="s">
        <v>27</v>
      </c>
      <c r="H127" s="110">
        <v>1</v>
      </c>
      <c r="I127" s="113">
        <v>1</v>
      </c>
      <c r="J127" s="110">
        <v>2</v>
      </c>
      <c r="K127"/>
      <c r="L127"/>
    </row>
    <row r="128" spans="1:12" x14ac:dyDescent="0.25">
      <c r="G128" s="109" t="s">
        <v>72</v>
      </c>
      <c r="H128" s="110">
        <v>2</v>
      </c>
      <c r="I128" s="113"/>
      <c r="J128" s="110">
        <v>2</v>
      </c>
      <c r="K128"/>
      <c r="L128"/>
    </row>
    <row r="129" spans="7:12" x14ac:dyDescent="0.25">
      <c r="G129" s="109" t="s">
        <v>109</v>
      </c>
      <c r="H129" s="110">
        <v>1</v>
      </c>
      <c r="I129" s="113"/>
      <c r="J129" s="110">
        <v>1</v>
      </c>
      <c r="K129"/>
      <c r="L129"/>
    </row>
    <row r="130" spans="7:12" x14ac:dyDescent="0.25">
      <c r="G130" s="109" t="s">
        <v>18</v>
      </c>
      <c r="H130" s="110">
        <v>2</v>
      </c>
      <c r="I130" s="113">
        <v>2</v>
      </c>
      <c r="J130" s="110">
        <v>4</v>
      </c>
      <c r="K130"/>
      <c r="L130"/>
    </row>
    <row r="131" spans="7:12" x14ac:dyDescent="0.25">
      <c r="G131" s="109" t="s">
        <v>29</v>
      </c>
      <c r="H131" s="110">
        <v>8</v>
      </c>
      <c r="I131" s="113">
        <v>1</v>
      </c>
      <c r="J131" s="110">
        <v>9</v>
      </c>
      <c r="K131"/>
      <c r="L131"/>
    </row>
    <row r="132" spans="7:12" x14ac:dyDescent="0.25">
      <c r="G132" s="109" t="s">
        <v>209</v>
      </c>
      <c r="H132" s="110">
        <v>53</v>
      </c>
      <c r="I132" s="113">
        <v>50</v>
      </c>
      <c r="J132" s="110">
        <v>103</v>
      </c>
      <c r="K132"/>
      <c r="L132"/>
    </row>
    <row r="133" spans="7:12" x14ac:dyDescent="0.25">
      <c r="I133"/>
      <c r="J133"/>
      <c r="K133"/>
      <c r="L133"/>
    </row>
    <row r="134" spans="7:12" x14ac:dyDescent="0.25">
      <c r="I134"/>
      <c r="J134"/>
      <c r="K134"/>
      <c r="L134"/>
    </row>
    <row r="135" spans="7:12" x14ac:dyDescent="0.25">
      <c r="I135"/>
      <c r="J135"/>
      <c r="K135"/>
      <c r="L135"/>
    </row>
    <row r="136" spans="7:12" x14ac:dyDescent="0.25">
      <c r="I136"/>
      <c r="J136"/>
      <c r="K136"/>
      <c r="L136"/>
    </row>
    <row r="137" spans="7:12" x14ac:dyDescent="0.25">
      <c r="I137"/>
      <c r="J137"/>
      <c r="K137"/>
      <c r="L137"/>
    </row>
    <row r="138" spans="7:12" x14ac:dyDescent="0.25">
      <c r="I138"/>
      <c r="J138"/>
      <c r="K138"/>
      <c r="L138"/>
    </row>
    <row r="139" spans="7:12" x14ac:dyDescent="0.25">
      <c r="I139"/>
      <c r="J139"/>
      <c r="K139"/>
      <c r="L139"/>
    </row>
    <row r="140" spans="7:12" x14ac:dyDescent="0.25">
      <c r="I140"/>
      <c r="J140"/>
      <c r="K140"/>
      <c r="L140"/>
    </row>
    <row r="141" spans="7:12" x14ac:dyDescent="0.25">
      <c r="I141"/>
      <c r="J141"/>
      <c r="K141"/>
      <c r="L141"/>
    </row>
    <row r="142" spans="7:12" x14ac:dyDescent="0.25">
      <c r="I142"/>
      <c r="J142"/>
      <c r="K142"/>
      <c r="L142"/>
    </row>
    <row r="143" spans="7:12" x14ac:dyDescent="0.25">
      <c r="I143"/>
      <c r="J143"/>
      <c r="K143"/>
      <c r="L143"/>
    </row>
    <row r="144" spans="7:12" x14ac:dyDescent="0.25">
      <c r="I144"/>
      <c r="J144"/>
      <c r="K144"/>
      <c r="L144"/>
    </row>
    <row r="145" spans="9:12" x14ac:dyDescent="0.25">
      <c r="I145"/>
      <c r="J145"/>
      <c r="K145"/>
      <c r="L145"/>
    </row>
    <row r="146" spans="9:12" x14ac:dyDescent="0.25">
      <c r="I146"/>
      <c r="J146"/>
      <c r="K146"/>
      <c r="L146"/>
    </row>
    <row r="147" spans="9:12" x14ac:dyDescent="0.25">
      <c r="I147"/>
      <c r="J147"/>
      <c r="K147"/>
      <c r="L147"/>
    </row>
    <row r="148" spans="9:12" x14ac:dyDescent="0.25">
      <c r="I148"/>
      <c r="J148"/>
      <c r="K148"/>
      <c r="L148"/>
    </row>
    <row r="149" spans="9:12" x14ac:dyDescent="0.25">
      <c r="I149"/>
      <c r="J149"/>
      <c r="K149"/>
      <c r="L149"/>
    </row>
    <row r="150" spans="9:12" x14ac:dyDescent="0.25">
      <c r="I150"/>
      <c r="J150"/>
      <c r="K150"/>
      <c r="L150"/>
    </row>
    <row r="151" spans="9:12" x14ac:dyDescent="0.25">
      <c r="I151"/>
      <c r="J151"/>
      <c r="K151"/>
      <c r="L151"/>
    </row>
    <row r="152" spans="9:12" x14ac:dyDescent="0.25">
      <c r="I152"/>
      <c r="J152"/>
      <c r="K152"/>
      <c r="L152"/>
    </row>
    <row r="153" spans="9:12" x14ac:dyDescent="0.25">
      <c r="I153"/>
      <c r="J153"/>
      <c r="K153"/>
      <c r="L153"/>
    </row>
    <row r="154" spans="9:12" x14ac:dyDescent="0.25">
      <c r="I154"/>
      <c r="J154"/>
      <c r="K154"/>
      <c r="L154"/>
    </row>
    <row r="155" spans="9:12" x14ac:dyDescent="0.25">
      <c r="I155"/>
      <c r="J155"/>
      <c r="K155"/>
      <c r="L155"/>
    </row>
    <row r="156" spans="9:12" x14ac:dyDescent="0.25">
      <c r="I156"/>
      <c r="J156"/>
      <c r="K156"/>
      <c r="L156"/>
    </row>
    <row r="157" spans="9:12" x14ac:dyDescent="0.25">
      <c r="I157"/>
      <c r="J157"/>
      <c r="K157"/>
      <c r="L157"/>
    </row>
    <row r="158" spans="9:12" x14ac:dyDescent="0.25">
      <c r="I158"/>
      <c r="J158"/>
      <c r="K158"/>
      <c r="L158"/>
    </row>
    <row r="159" spans="9:12" x14ac:dyDescent="0.25">
      <c r="I159"/>
      <c r="J159"/>
      <c r="K159"/>
      <c r="L159"/>
    </row>
  </sheetData>
  <autoFilter ref="A1:I1"/>
  <sortState ref="A2:F99">
    <sortCondition descending="1" ref="E2:E99"/>
    <sortCondition ref="B2:B99"/>
  </sortState>
  <pageMargins left="0.7" right="0.7" top="0.75" bottom="0.75" header="0.3" footer="0.3"/>
  <pageSetup scale="6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1" max="1" width="25.5703125" customWidth="1"/>
    <col min="2" max="2" width="24.5703125" customWidth="1"/>
    <col min="3" max="3" width="29.85546875" customWidth="1"/>
  </cols>
  <sheetData>
    <row r="1" spans="1:3" x14ac:dyDescent="0.25">
      <c r="A1" s="122" t="s">
        <v>230</v>
      </c>
      <c r="B1" s="122" t="s">
        <v>231</v>
      </c>
      <c r="C1" s="122" t="s">
        <v>232</v>
      </c>
    </row>
    <row r="2" spans="1:3" x14ac:dyDescent="0.25">
      <c r="A2" s="123" t="s">
        <v>233</v>
      </c>
      <c r="B2" s="123">
        <v>798507583</v>
      </c>
      <c r="C2" s="124" t="s">
        <v>240</v>
      </c>
    </row>
    <row r="3" spans="1:3" x14ac:dyDescent="0.25">
      <c r="A3" s="123" t="s">
        <v>234</v>
      </c>
      <c r="B3" s="123">
        <v>798507598</v>
      </c>
      <c r="C3" s="124" t="s">
        <v>241</v>
      </c>
    </row>
    <row r="4" spans="1:3" x14ac:dyDescent="0.25">
      <c r="A4" s="123" t="s">
        <v>235</v>
      </c>
      <c r="B4" s="123">
        <v>798507487</v>
      </c>
      <c r="C4" s="124" t="s">
        <v>236</v>
      </c>
    </row>
    <row r="5" spans="1:3" x14ac:dyDescent="0.25">
      <c r="A5" s="123" t="s">
        <v>237</v>
      </c>
      <c r="B5" s="125">
        <v>704470793</v>
      </c>
      <c r="C5" s="124" t="s">
        <v>242</v>
      </c>
    </row>
    <row r="6" spans="1:3" x14ac:dyDescent="0.25">
      <c r="A6" s="123" t="s">
        <v>238</v>
      </c>
      <c r="B6" s="123">
        <v>799340393</v>
      </c>
      <c r="C6" s="124" t="s">
        <v>239</v>
      </c>
    </row>
  </sheetData>
  <hyperlinks>
    <hyperlink ref="C4" r:id="rId1"/>
    <hyperlink ref="C6" r:id="rId2"/>
    <hyperlink ref="C2" r:id="rId3"/>
    <hyperlink ref="C3" r:id="rId4"/>
    <hyperlink ref="C5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2"/>
  <sheetViews>
    <sheetView zoomScale="80" zoomScaleNormal="80" workbookViewId="0">
      <selection activeCell="D4" sqref="D4"/>
    </sheetView>
  </sheetViews>
  <sheetFormatPr defaultColWidth="9.140625" defaultRowHeight="15" x14ac:dyDescent="0.25"/>
  <cols>
    <col min="1" max="1" width="11.85546875" style="3" customWidth="1"/>
    <col min="2" max="2" width="12.85546875" style="4" customWidth="1"/>
    <col min="3" max="3" width="18.42578125" style="4" customWidth="1"/>
    <col min="4" max="4" width="10.5703125" style="4" customWidth="1"/>
    <col min="5" max="5" width="11.28515625" style="5" customWidth="1"/>
    <col min="6" max="6" width="10.140625" style="2" customWidth="1"/>
    <col min="7" max="7" width="10.140625" style="63" customWidth="1"/>
    <col min="8" max="8" width="6.140625" style="2" customWidth="1"/>
    <col min="9" max="9" width="6.85546875" style="2" customWidth="1"/>
    <col min="10" max="10" width="6.140625" style="2" customWidth="1"/>
    <col min="11" max="11" width="5.140625" style="2" customWidth="1"/>
    <col min="12" max="12" width="9.140625" style="2"/>
    <col min="13" max="13" width="11.85546875" style="100" customWidth="1"/>
    <col min="14" max="16384" width="9.140625" style="2"/>
  </cols>
  <sheetData>
    <row r="1" spans="1:13" s="15" customFormat="1" ht="32.25" customHeight="1" x14ac:dyDescent="0.25">
      <c r="A1" s="17" t="s">
        <v>117</v>
      </c>
      <c r="B1" s="17" t="s">
        <v>0</v>
      </c>
      <c r="C1" s="17" t="s">
        <v>1</v>
      </c>
      <c r="D1" s="17" t="s">
        <v>199</v>
      </c>
      <c r="E1" s="18" t="s">
        <v>129</v>
      </c>
      <c r="F1" s="17" t="s">
        <v>130</v>
      </c>
      <c r="G1" s="71" t="s">
        <v>207</v>
      </c>
      <c r="H1" s="72" t="s">
        <v>201</v>
      </c>
      <c r="I1" s="72" t="s">
        <v>202</v>
      </c>
      <c r="J1" s="72" t="s">
        <v>203</v>
      </c>
      <c r="K1" s="72" t="s">
        <v>204</v>
      </c>
      <c r="M1" s="99"/>
    </row>
    <row r="2" spans="1:13" ht="14.25" customHeight="1" x14ac:dyDescent="0.25">
      <c r="A2" s="1" t="s">
        <v>120</v>
      </c>
      <c r="B2" s="6" t="s">
        <v>15</v>
      </c>
      <c r="C2" s="19" t="s">
        <v>16</v>
      </c>
      <c r="D2" s="19">
        <v>617</v>
      </c>
      <c r="E2" s="16">
        <v>33648</v>
      </c>
      <c r="F2" s="65">
        <v>1</v>
      </c>
      <c r="G2" s="69" t="s">
        <v>207</v>
      </c>
      <c r="H2" s="70"/>
      <c r="I2" s="70"/>
      <c r="J2" s="70"/>
      <c r="K2" s="70"/>
    </row>
    <row r="3" spans="1:13" ht="14.25" customHeight="1" x14ac:dyDescent="0.25">
      <c r="A3" s="1" t="s">
        <v>120</v>
      </c>
      <c r="B3" s="6" t="s">
        <v>15</v>
      </c>
      <c r="C3" s="19" t="s">
        <v>41</v>
      </c>
      <c r="D3" s="19">
        <v>615</v>
      </c>
      <c r="E3" s="16">
        <v>33677</v>
      </c>
      <c r="F3" s="7">
        <v>1</v>
      </c>
      <c r="G3" s="69" t="s">
        <v>207</v>
      </c>
      <c r="H3" s="70"/>
      <c r="I3" s="70"/>
      <c r="J3" s="70"/>
      <c r="K3" s="70"/>
    </row>
    <row r="4" spans="1:13" ht="14.25" customHeight="1" x14ac:dyDescent="0.25">
      <c r="A4" s="1" t="s">
        <v>120</v>
      </c>
      <c r="B4" s="6" t="s">
        <v>15</v>
      </c>
      <c r="C4" s="19" t="s">
        <v>17</v>
      </c>
      <c r="D4" s="19">
        <v>620</v>
      </c>
      <c r="E4" s="16">
        <v>10825</v>
      </c>
      <c r="F4" s="7">
        <v>1</v>
      </c>
      <c r="G4" s="69" t="s">
        <v>207</v>
      </c>
      <c r="H4" s="70"/>
      <c r="I4" s="70"/>
      <c r="J4" s="70"/>
      <c r="K4" s="70"/>
    </row>
    <row r="5" spans="1:13" ht="14.25" customHeight="1" x14ac:dyDescent="0.25">
      <c r="A5" s="1" t="s">
        <v>120</v>
      </c>
      <c r="B5" s="6" t="s">
        <v>15</v>
      </c>
      <c r="C5" s="19" t="s">
        <v>40</v>
      </c>
      <c r="D5" s="19">
        <v>619</v>
      </c>
      <c r="E5" s="16">
        <v>26130</v>
      </c>
      <c r="F5" s="7">
        <v>1</v>
      </c>
      <c r="G5" s="69" t="s">
        <v>207</v>
      </c>
      <c r="H5" s="70"/>
      <c r="I5" s="70"/>
      <c r="J5" s="70"/>
      <c r="K5" s="70"/>
    </row>
    <row r="6" spans="1:13" ht="14.25" customHeight="1" x14ac:dyDescent="0.25">
      <c r="A6" s="1" t="s">
        <v>118</v>
      </c>
      <c r="B6" s="6" t="s">
        <v>2</v>
      </c>
      <c r="C6" s="6" t="s">
        <v>6</v>
      </c>
      <c r="D6" s="6">
        <v>3201</v>
      </c>
      <c r="E6" s="16">
        <v>95161</v>
      </c>
      <c r="F6" s="7">
        <v>1</v>
      </c>
      <c r="G6" s="69" t="s">
        <v>207</v>
      </c>
      <c r="H6" s="70"/>
      <c r="I6" s="70"/>
      <c r="J6" s="70"/>
      <c r="K6" s="70"/>
    </row>
    <row r="7" spans="1:13" ht="14.25" customHeight="1" x14ac:dyDescent="0.25">
      <c r="A7" s="1" t="s">
        <v>118</v>
      </c>
      <c r="B7" s="6" t="s">
        <v>2</v>
      </c>
      <c r="C7" s="6" t="s">
        <v>5</v>
      </c>
      <c r="D7" s="6">
        <v>3203</v>
      </c>
      <c r="E7" s="16">
        <v>182999</v>
      </c>
      <c r="F7" s="7">
        <v>1</v>
      </c>
      <c r="G7" s="69" t="s">
        <v>207</v>
      </c>
      <c r="H7" s="70"/>
      <c r="I7" s="70"/>
      <c r="J7" s="70"/>
      <c r="K7" s="70"/>
    </row>
    <row r="8" spans="1:13" ht="14.25" customHeight="1" x14ac:dyDescent="0.25">
      <c r="A8" s="1" t="s">
        <v>118</v>
      </c>
      <c r="B8" s="6" t="s">
        <v>2</v>
      </c>
      <c r="C8" s="6" t="s">
        <v>4</v>
      </c>
      <c r="D8" s="6">
        <v>3202</v>
      </c>
      <c r="E8" s="16">
        <v>96597</v>
      </c>
      <c r="F8" s="7">
        <v>1</v>
      </c>
      <c r="G8" s="69" t="s">
        <v>207</v>
      </c>
      <c r="H8" s="70"/>
      <c r="I8" s="70"/>
      <c r="J8" s="70"/>
      <c r="K8" s="70"/>
    </row>
    <row r="9" spans="1:13" ht="14.25" customHeight="1" x14ac:dyDescent="0.25">
      <c r="A9" s="1" t="s">
        <v>118</v>
      </c>
      <c r="B9" s="6" t="s">
        <v>2</v>
      </c>
      <c r="C9" s="6" t="s">
        <v>21</v>
      </c>
      <c r="D9" s="6">
        <v>3212</v>
      </c>
      <c r="E9" s="16">
        <v>7199</v>
      </c>
      <c r="F9" s="7">
        <v>1</v>
      </c>
      <c r="G9" s="69" t="s">
        <v>207</v>
      </c>
      <c r="H9" s="70"/>
      <c r="I9" s="70"/>
      <c r="J9" s="70"/>
      <c r="K9" s="70"/>
    </row>
    <row r="10" spans="1:13" ht="14.25" customHeight="1" x14ac:dyDescent="0.25">
      <c r="A10" s="1" t="s">
        <v>118</v>
      </c>
      <c r="B10" s="6" t="s">
        <v>2</v>
      </c>
      <c r="C10" s="6" t="s">
        <v>3</v>
      </c>
      <c r="D10" s="6">
        <v>3205</v>
      </c>
      <c r="E10" s="16">
        <v>35016</v>
      </c>
      <c r="F10" s="7">
        <v>1</v>
      </c>
      <c r="G10" s="69" t="s">
        <v>207</v>
      </c>
      <c r="H10" s="70"/>
      <c r="I10" s="70"/>
      <c r="J10" s="70"/>
      <c r="K10" s="70"/>
    </row>
    <row r="11" spans="1:13" ht="14.25" customHeight="1" x14ac:dyDescent="0.25">
      <c r="A11" s="1" t="s">
        <v>118</v>
      </c>
      <c r="B11" s="6" t="s">
        <v>7</v>
      </c>
      <c r="C11" s="6" t="s">
        <v>7</v>
      </c>
      <c r="D11" s="6">
        <v>3301</v>
      </c>
      <c r="E11" s="16">
        <v>214307</v>
      </c>
      <c r="F11" s="7">
        <v>1</v>
      </c>
      <c r="G11" s="69" t="s">
        <v>207</v>
      </c>
      <c r="H11" s="70"/>
      <c r="I11" s="70"/>
      <c r="J11" s="70"/>
      <c r="K11" s="70"/>
    </row>
    <row r="12" spans="1:13" ht="14.25" customHeight="1" x14ac:dyDescent="0.25">
      <c r="A12" s="1" t="s">
        <v>118</v>
      </c>
      <c r="B12" s="6" t="s">
        <v>7</v>
      </c>
      <c r="C12" s="6" t="s">
        <v>9</v>
      </c>
      <c r="D12" s="6">
        <v>3308</v>
      </c>
      <c r="E12" s="16">
        <v>46979</v>
      </c>
      <c r="F12" s="7">
        <v>1</v>
      </c>
      <c r="G12" s="69" t="s">
        <v>207</v>
      </c>
      <c r="H12" s="70"/>
      <c r="I12" s="70"/>
      <c r="J12" s="70"/>
      <c r="K12" s="70"/>
    </row>
    <row r="13" spans="1:13" ht="14.25" customHeight="1" x14ac:dyDescent="0.25">
      <c r="A13" s="1" t="s">
        <v>118</v>
      </c>
      <c r="B13" s="6" t="s">
        <v>7</v>
      </c>
      <c r="C13" s="6" t="s">
        <v>10</v>
      </c>
      <c r="D13" s="6">
        <v>3304</v>
      </c>
      <c r="E13" s="16">
        <v>35253</v>
      </c>
      <c r="F13" s="7">
        <v>1</v>
      </c>
      <c r="G13" s="69" t="s">
        <v>207</v>
      </c>
      <c r="H13" s="70"/>
      <c r="I13" s="70"/>
      <c r="J13" s="70"/>
      <c r="K13" s="70"/>
    </row>
    <row r="14" spans="1:13" ht="14.25" customHeight="1" x14ac:dyDescent="0.25">
      <c r="A14" s="1" t="s">
        <v>118</v>
      </c>
      <c r="B14" s="6" t="s">
        <v>7</v>
      </c>
      <c r="C14" s="6" t="s">
        <v>8</v>
      </c>
      <c r="D14" s="6">
        <v>3306</v>
      </c>
      <c r="E14" s="16">
        <v>23538</v>
      </c>
      <c r="F14" s="7">
        <v>1</v>
      </c>
      <c r="G14" s="69" t="s">
        <v>207</v>
      </c>
      <c r="H14" s="70"/>
      <c r="I14" s="70"/>
      <c r="J14" s="70"/>
      <c r="K14" s="70"/>
    </row>
    <row r="15" spans="1:13" ht="14.25" customHeight="1" x14ac:dyDescent="0.25">
      <c r="A15" s="1" t="s">
        <v>118</v>
      </c>
      <c r="B15" s="6" t="s">
        <v>7</v>
      </c>
      <c r="C15" s="6" t="s">
        <v>12</v>
      </c>
      <c r="D15" s="6">
        <v>3311</v>
      </c>
      <c r="E15" s="16">
        <v>59100</v>
      </c>
      <c r="F15" s="7">
        <v>1</v>
      </c>
      <c r="G15" s="69" t="s">
        <v>207</v>
      </c>
      <c r="H15" s="70"/>
      <c r="I15" s="70"/>
      <c r="J15" s="70"/>
      <c r="K15" s="70"/>
    </row>
    <row r="16" spans="1:13" x14ac:dyDescent="0.25">
      <c r="A16" s="1" t="s">
        <v>118</v>
      </c>
      <c r="B16" s="6" t="s">
        <v>7</v>
      </c>
      <c r="C16" s="6" t="s">
        <v>11</v>
      </c>
      <c r="D16" s="6">
        <v>3303</v>
      </c>
      <c r="E16" s="16">
        <v>36931</v>
      </c>
      <c r="F16" s="7">
        <v>1</v>
      </c>
      <c r="G16" s="69" t="s">
        <v>207</v>
      </c>
      <c r="H16" s="70"/>
      <c r="I16" s="70"/>
      <c r="J16" s="70"/>
      <c r="K16" s="70"/>
    </row>
    <row r="17" spans="1:11" ht="13.5" customHeight="1" x14ac:dyDescent="0.25">
      <c r="A17" s="1" t="s">
        <v>118</v>
      </c>
      <c r="B17" s="6" t="s">
        <v>18</v>
      </c>
      <c r="C17" s="6" t="s">
        <v>19</v>
      </c>
      <c r="D17" s="6">
        <v>2304</v>
      </c>
      <c r="E17" s="16">
        <v>23977</v>
      </c>
      <c r="F17" s="7">
        <v>1</v>
      </c>
      <c r="G17" s="69" t="s">
        <v>207</v>
      </c>
      <c r="H17" s="70"/>
      <c r="I17" s="70"/>
      <c r="J17" s="70"/>
      <c r="K17" s="70"/>
    </row>
    <row r="18" spans="1:11" ht="14.25" customHeight="1" x14ac:dyDescent="0.25">
      <c r="A18" s="1" t="s">
        <v>119</v>
      </c>
      <c r="B18" s="6" t="s">
        <v>13</v>
      </c>
      <c r="C18" s="6" t="s">
        <v>20</v>
      </c>
      <c r="D18" s="6">
        <v>3102</v>
      </c>
      <c r="E18" s="16">
        <v>26935</v>
      </c>
      <c r="F18" s="7">
        <v>1</v>
      </c>
      <c r="G18" s="69" t="s">
        <v>207</v>
      </c>
      <c r="H18" s="70"/>
      <c r="I18" s="70"/>
      <c r="J18" s="70"/>
      <c r="K18" s="70"/>
    </row>
    <row r="19" spans="1:11" ht="14.25" customHeight="1" x14ac:dyDescent="0.25">
      <c r="A19" s="1" t="s">
        <v>119</v>
      </c>
      <c r="B19" s="6" t="s">
        <v>13</v>
      </c>
      <c r="C19" s="6" t="s">
        <v>14</v>
      </c>
      <c r="D19" s="6">
        <v>3103</v>
      </c>
      <c r="E19" s="16">
        <v>28608</v>
      </c>
      <c r="F19" s="7">
        <v>1</v>
      </c>
      <c r="G19" s="69" t="s">
        <v>207</v>
      </c>
      <c r="H19" s="70"/>
      <c r="I19" s="70"/>
      <c r="J19" s="70"/>
      <c r="K19" s="70"/>
    </row>
    <row r="20" spans="1:11" ht="14.25" customHeight="1" x14ac:dyDescent="0.25">
      <c r="A20" s="1" t="s">
        <v>119</v>
      </c>
      <c r="B20" s="6" t="s">
        <v>13</v>
      </c>
      <c r="C20" s="6" t="s">
        <v>39</v>
      </c>
      <c r="D20" s="6">
        <v>3104</v>
      </c>
      <c r="E20" s="16">
        <v>10054</v>
      </c>
      <c r="F20" s="7">
        <v>1</v>
      </c>
      <c r="G20" s="69" t="s">
        <v>207</v>
      </c>
      <c r="H20" s="70"/>
      <c r="I20" s="70"/>
      <c r="J20" s="70"/>
      <c r="K20" s="70"/>
    </row>
    <row r="21" spans="1:11" ht="14.25" customHeight="1" x14ac:dyDescent="0.25">
      <c r="A21" s="1" t="s">
        <v>123</v>
      </c>
      <c r="B21" s="6" t="s">
        <v>52</v>
      </c>
      <c r="C21" s="6" t="s">
        <v>52</v>
      </c>
      <c r="D21" s="6">
        <v>101</v>
      </c>
      <c r="E21" s="16">
        <v>933127</v>
      </c>
      <c r="F21" s="9">
        <v>2</v>
      </c>
      <c r="G21" s="69" t="s">
        <v>207</v>
      </c>
      <c r="H21" s="70"/>
      <c r="I21" s="70"/>
      <c r="J21" s="70"/>
      <c r="K21" s="70"/>
    </row>
    <row r="22" spans="1:11" ht="14.25" customHeight="1" x14ac:dyDescent="0.25">
      <c r="A22" s="1" t="s">
        <v>120</v>
      </c>
      <c r="B22" s="6" t="s">
        <v>36</v>
      </c>
      <c r="C22" s="19" t="s">
        <v>87</v>
      </c>
      <c r="D22" s="19">
        <v>1313</v>
      </c>
      <c r="E22" s="16">
        <v>8631</v>
      </c>
      <c r="F22" s="9">
        <v>2</v>
      </c>
      <c r="G22" s="69" t="s">
        <v>207</v>
      </c>
      <c r="H22" s="70"/>
      <c r="I22" s="70"/>
      <c r="J22" s="70"/>
      <c r="K22" s="70"/>
    </row>
    <row r="23" spans="1:11" ht="14.25" customHeight="1" x14ac:dyDescent="0.25">
      <c r="A23" s="1" t="s">
        <v>120</v>
      </c>
      <c r="B23" s="6" t="s">
        <v>36</v>
      </c>
      <c r="C23" s="19" t="s">
        <v>47</v>
      </c>
      <c r="D23" s="19">
        <v>1307</v>
      </c>
      <c r="E23" s="16">
        <v>15961</v>
      </c>
      <c r="F23" s="9">
        <v>2</v>
      </c>
      <c r="G23" s="69" t="s">
        <v>207</v>
      </c>
      <c r="H23" s="70"/>
      <c r="I23" s="70"/>
      <c r="J23" s="70"/>
      <c r="K23" s="70"/>
    </row>
    <row r="24" spans="1:11" ht="14.25" customHeight="1" x14ac:dyDescent="0.25">
      <c r="A24" s="1" t="s">
        <v>120</v>
      </c>
      <c r="B24" s="6" t="s">
        <v>36</v>
      </c>
      <c r="C24" s="19" t="s">
        <v>55</v>
      </c>
      <c r="D24" s="19">
        <v>1305</v>
      </c>
      <c r="E24" s="16">
        <v>7189</v>
      </c>
      <c r="F24" s="9">
        <v>2</v>
      </c>
      <c r="G24" s="69" t="s">
        <v>207</v>
      </c>
      <c r="H24" s="70"/>
      <c r="I24" s="70"/>
      <c r="J24" s="70"/>
      <c r="K24" s="70"/>
    </row>
    <row r="25" spans="1:11" ht="14.25" customHeight="1" x14ac:dyDescent="0.25">
      <c r="A25" s="1" t="s">
        <v>120</v>
      </c>
      <c r="B25" s="6" t="s">
        <v>36</v>
      </c>
      <c r="C25" s="19" t="s">
        <v>46</v>
      </c>
      <c r="D25" s="19">
        <v>1302</v>
      </c>
      <c r="E25" s="16">
        <v>9145</v>
      </c>
      <c r="F25" s="9">
        <v>2</v>
      </c>
      <c r="G25" s="69" t="s">
        <v>207</v>
      </c>
      <c r="H25" s="70"/>
      <c r="I25" s="70"/>
      <c r="J25" s="70"/>
      <c r="K25" s="70"/>
    </row>
    <row r="26" spans="1:11" ht="14.25" customHeight="1" x14ac:dyDescent="0.25">
      <c r="A26" s="1" t="s">
        <v>120</v>
      </c>
      <c r="B26" s="6" t="s">
        <v>15</v>
      </c>
      <c r="C26" s="19" t="s">
        <v>43</v>
      </c>
      <c r="D26" s="19">
        <v>602</v>
      </c>
      <c r="E26" s="16">
        <v>102909</v>
      </c>
      <c r="F26" s="9">
        <v>2</v>
      </c>
      <c r="G26" s="69" t="s">
        <v>207</v>
      </c>
      <c r="H26" s="70"/>
      <c r="I26" s="70"/>
      <c r="J26" s="70"/>
      <c r="K26" s="70"/>
    </row>
    <row r="27" spans="1:11" ht="14.25" customHeight="1" x14ac:dyDescent="0.25">
      <c r="A27" s="1" t="s">
        <v>120</v>
      </c>
      <c r="B27" s="6" t="s">
        <v>15</v>
      </c>
      <c r="C27" s="19" t="s">
        <v>89</v>
      </c>
      <c r="D27" s="19">
        <v>601</v>
      </c>
      <c r="E27" s="16">
        <v>57559</v>
      </c>
      <c r="F27" s="10">
        <v>2</v>
      </c>
      <c r="G27" s="69" t="s">
        <v>207</v>
      </c>
      <c r="H27" s="70"/>
      <c r="I27" s="70"/>
      <c r="J27" s="70"/>
      <c r="K27" s="70"/>
    </row>
    <row r="28" spans="1:11" ht="14.25" customHeight="1" x14ac:dyDescent="0.25">
      <c r="A28" s="1" t="s">
        <v>120</v>
      </c>
      <c r="B28" s="6" t="s">
        <v>15</v>
      </c>
      <c r="C28" s="19" t="s">
        <v>88</v>
      </c>
      <c r="D28" s="19">
        <v>611</v>
      </c>
      <c r="E28" s="16">
        <v>21336</v>
      </c>
      <c r="F28" s="9">
        <v>2</v>
      </c>
      <c r="G28" s="69" t="s">
        <v>207</v>
      </c>
      <c r="H28" s="70"/>
      <c r="I28" s="70"/>
      <c r="J28" s="70"/>
      <c r="K28" s="70"/>
    </row>
    <row r="29" spans="1:11" ht="14.25" customHeight="1" x14ac:dyDescent="0.25">
      <c r="A29" s="1" t="s">
        <v>120</v>
      </c>
      <c r="B29" s="6" t="s">
        <v>15</v>
      </c>
      <c r="C29" s="19" t="s">
        <v>44</v>
      </c>
      <c r="D29" s="19">
        <v>618</v>
      </c>
      <c r="E29" s="16">
        <v>29419</v>
      </c>
      <c r="F29" s="9">
        <v>2</v>
      </c>
      <c r="G29" s="69" t="s">
        <v>207</v>
      </c>
      <c r="H29" s="70"/>
      <c r="I29" s="70"/>
      <c r="J29" s="70"/>
      <c r="K29" s="70"/>
    </row>
    <row r="30" spans="1:11" ht="14.25" customHeight="1" x14ac:dyDescent="0.25">
      <c r="A30" s="1" t="s">
        <v>122</v>
      </c>
      <c r="B30" s="6" t="s">
        <v>48</v>
      </c>
      <c r="C30" s="6" t="s">
        <v>49</v>
      </c>
      <c r="D30" s="6">
        <v>2806</v>
      </c>
      <c r="E30" s="16">
        <v>46578</v>
      </c>
      <c r="F30" s="9">
        <v>2</v>
      </c>
      <c r="G30" s="69" t="s">
        <v>207</v>
      </c>
      <c r="H30" s="70"/>
      <c r="I30" s="70"/>
      <c r="J30" s="70"/>
      <c r="K30" s="70"/>
    </row>
    <row r="31" spans="1:11" ht="14.25" customHeight="1" x14ac:dyDescent="0.25">
      <c r="A31" s="1" t="s">
        <v>118</v>
      </c>
      <c r="B31" s="6" t="s">
        <v>2</v>
      </c>
      <c r="C31" s="6" t="s">
        <v>22</v>
      </c>
      <c r="D31" s="6">
        <v>3210</v>
      </c>
      <c r="E31" s="16">
        <v>36134</v>
      </c>
      <c r="F31" s="9">
        <v>2</v>
      </c>
      <c r="G31" s="69" t="s">
        <v>207</v>
      </c>
      <c r="H31" s="70"/>
      <c r="I31" s="70"/>
      <c r="J31" s="70"/>
      <c r="K31" s="70"/>
    </row>
    <row r="32" spans="1:11" ht="14.25" customHeight="1" x14ac:dyDescent="0.25">
      <c r="A32" s="1" t="s">
        <v>118</v>
      </c>
      <c r="B32" s="6" t="s">
        <v>2</v>
      </c>
      <c r="C32" s="6" t="s">
        <v>23</v>
      </c>
      <c r="D32" s="6">
        <v>3206</v>
      </c>
      <c r="E32" s="16">
        <v>57593</v>
      </c>
      <c r="F32" s="9">
        <v>2</v>
      </c>
      <c r="G32" s="69" t="s">
        <v>207</v>
      </c>
      <c r="H32" s="70"/>
      <c r="I32" s="70"/>
      <c r="J32" s="70"/>
      <c r="K32" s="70"/>
    </row>
    <row r="33" spans="1:11" ht="14.25" customHeight="1" x14ac:dyDescent="0.25">
      <c r="A33" s="1" t="s">
        <v>118</v>
      </c>
      <c r="B33" s="6" t="s">
        <v>2</v>
      </c>
      <c r="C33" s="6" t="s">
        <v>24</v>
      </c>
      <c r="D33" s="6">
        <v>3204</v>
      </c>
      <c r="E33" s="16">
        <v>41073</v>
      </c>
      <c r="F33" s="9">
        <v>2</v>
      </c>
      <c r="G33" s="69" t="s">
        <v>207</v>
      </c>
      <c r="H33" s="70"/>
      <c r="I33" s="70"/>
      <c r="J33" s="70"/>
      <c r="K33" s="70"/>
    </row>
    <row r="34" spans="1:11" ht="14.25" customHeight="1" x14ac:dyDescent="0.25">
      <c r="A34" s="1" t="s">
        <v>118</v>
      </c>
      <c r="B34" s="6" t="s">
        <v>7</v>
      </c>
      <c r="C34" s="6" t="s">
        <v>26</v>
      </c>
      <c r="D34" s="6">
        <v>3302</v>
      </c>
      <c r="E34" s="16">
        <v>29563</v>
      </c>
      <c r="F34" s="9">
        <v>2</v>
      </c>
      <c r="G34" s="69" t="s">
        <v>207</v>
      </c>
      <c r="H34" s="70"/>
      <c r="I34" s="70"/>
      <c r="J34" s="70"/>
      <c r="K34" s="70"/>
    </row>
    <row r="35" spans="1:11" ht="14.25" customHeight="1" x14ac:dyDescent="0.25">
      <c r="A35" s="1" t="s">
        <v>118</v>
      </c>
      <c r="B35" s="6" t="s">
        <v>7</v>
      </c>
      <c r="C35" s="6" t="s">
        <v>31</v>
      </c>
      <c r="D35" s="6">
        <v>3312</v>
      </c>
      <c r="E35" s="16">
        <v>11649</v>
      </c>
      <c r="F35" s="9">
        <v>2</v>
      </c>
      <c r="G35" s="69" t="s">
        <v>207</v>
      </c>
      <c r="H35" s="70"/>
      <c r="I35" s="70"/>
      <c r="J35" s="70"/>
      <c r="K35" s="70"/>
    </row>
    <row r="36" spans="1:11" ht="14.25" customHeight="1" x14ac:dyDescent="0.25">
      <c r="A36" s="1" t="s">
        <v>118</v>
      </c>
      <c r="B36" s="6" t="s">
        <v>7</v>
      </c>
      <c r="C36" s="6" t="s">
        <v>42</v>
      </c>
      <c r="D36" s="6">
        <v>3305</v>
      </c>
      <c r="E36" s="16">
        <v>19520</v>
      </c>
      <c r="F36" s="9">
        <v>2</v>
      </c>
      <c r="G36" s="69" t="s">
        <v>207</v>
      </c>
      <c r="H36" s="70"/>
      <c r="I36" s="70"/>
      <c r="J36" s="70"/>
      <c r="K36" s="70"/>
    </row>
    <row r="37" spans="1:11" ht="14.25" customHeight="1" x14ac:dyDescent="0.25">
      <c r="A37" s="1" t="s">
        <v>118</v>
      </c>
      <c r="B37" s="6" t="s">
        <v>7</v>
      </c>
      <c r="C37" s="6" t="s">
        <v>34</v>
      </c>
      <c r="D37" s="6">
        <v>3315</v>
      </c>
      <c r="E37" s="16">
        <v>8811</v>
      </c>
      <c r="F37" s="10">
        <v>2</v>
      </c>
      <c r="G37" s="69" t="s">
        <v>207</v>
      </c>
      <c r="H37" s="70"/>
      <c r="I37" s="70"/>
      <c r="J37" s="70"/>
      <c r="K37" s="70"/>
    </row>
    <row r="38" spans="1:11" ht="14.25" customHeight="1" x14ac:dyDescent="0.25">
      <c r="A38" s="1" t="s">
        <v>118</v>
      </c>
      <c r="B38" s="6" t="s">
        <v>7</v>
      </c>
      <c r="C38" s="6" t="s">
        <v>25</v>
      </c>
      <c r="D38" s="6">
        <v>3307</v>
      </c>
      <c r="E38" s="16">
        <v>9245</v>
      </c>
      <c r="F38" s="9">
        <v>2</v>
      </c>
      <c r="G38" s="69" t="s">
        <v>207</v>
      </c>
      <c r="H38" s="70"/>
      <c r="I38" s="70"/>
      <c r="J38" s="70"/>
      <c r="K38" s="70"/>
    </row>
    <row r="39" spans="1:11" ht="14.25" customHeight="1" x14ac:dyDescent="0.25">
      <c r="A39" s="1" t="s">
        <v>118</v>
      </c>
      <c r="B39" s="6" t="s">
        <v>7</v>
      </c>
      <c r="C39" s="6" t="s">
        <v>56</v>
      </c>
      <c r="D39" s="6">
        <v>3313</v>
      </c>
      <c r="E39" s="16">
        <v>8585</v>
      </c>
      <c r="F39" s="10">
        <v>2</v>
      </c>
      <c r="G39" s="69" t="s">
        <v>207</v>
      </c>
      <c r="H39" s="70"/>
      <c r="I39" s="70"/>
      <c r="J39" s="70"/>
      <c r="K39" s="70"/>
    </row>
    <row r="40" spans="1:11" ht="14.25" customHeight="1" x14ac:dyDescent="0.25">
      <c r="A40" s="1" t="s">
        <v>118</v>
      </c>
      <c r="B40" s="13" t="s">
        <v>7</v>
      </c>
      <c r="C40" s="6" t="s">
        <v>45</v>
      </c>
      <c r="D40" s="6">
        <v>3314</v>
      </c>
      <c r="E40" s="16">
        <v>9628</v>
      </c>
      <c r="F40" s="66">
        <v>2</v>
      </c>
      <c r="G40" s="69" t="s">
        <v>207</v>
      </c>
      <c r="H40" s="70"/>
      <c r="I40" s="70"/>
      <c r="J40" s="70"/>
      <c r="K40" s="70"/>
    </row>
    <row r="41" spans="1:11" ht="14.25" customHeight="1" x14ac:dyDescent="0.25">
      <c r="A41" s="1" t="s">
        <v>118</v>
      </c>
      <c r="B41" s="6" t="s">
        <v>7</v>
      </c>
      <c r="C41" s="6" t="s">
        <v>21</v>
      </c>
      <c r="D41" s="6">
        <v>3309</v>
      </c>
      <c r="E41" s="16">
        <v>4454</v>
      </c>
      <c r="F41" s="68">
        <v>2</v>
      </c>
      <c r="G41" s="69" t="s">
        <v>207</v>
      </c>
      <c r="H41" s="70"/>
      <c r="I41" s="70"/>
      <c r="J41" s="70"/>
      <c r="K41" s="70"/>
    </row>
    <row r="42" spans="1:11" ht="14.25" customHeight="1" x14ac:dyDescent="0.25">
      <c r="A42" s="1" t="s">
        <v>118</v>
      </c>
      <c r="B42" s="6" t="s">
        <v>7</v>
      </c>
      <c r="C42" s="6" t="s">
        <v>57</v>
      </c>
      <c r="D42" s="6">
        <v>3310</v>
      </c>
      <c r="E42" s="16">
        <v>1980</v>
      </c>
      <c r="F42" s="68">
        <v>2</v>
      </c>
      <c r="G42" s="69" t="s">
        <v>207</v>
      </c>
      <c r="H42" s="70"/>
      <c r="I42" s="70"/>
      <c r="J42" s="70"/>
      <c r="K42" s="70"/>
    </row>
    <row r="43" spans="1:11" ht="14.25" customHeight="1" x14ac:dyDescent="0.25">
      <c r="A43" s="1" t="s">
        <v>118</v>
      </c>
      <c r="B43" s="6" t="s">
        <v>53</v>
      </c>
      <c r="C43" s="6" t="s">
        <v>54</v>
      </c>
      <c r="D43" s="6">
        <v>3401</v>
      </c>
      <c r="E43" s="16">
        <v>48632</v>
      </c>
      <c r="F43" s="66">
        <v>2</v>
      </c>
      <c r="G43" s="69" t="s">
        <v>207</v>
      </c>
      <c r="H43" s="70"/>
      <c r="I43" s="70"/>
      <c r="J43" s="70"/>
      <c r="K43" s="70"/>
    </row>
    <row r="44" spans="1:11" ht="14.25" customHeight="1" x14ac:dyDescent="0.25">
      <c r="A44" s="1" t="s">
        <v>118</v>
      </c>
      <c r="B44" s="6" t="s">
        <v>18</v>
      </c>
      <c r="C44" s="6" t="s">
        <v>33</v>
      </c>
      <c r="D44" s="6">
        <v>2301</v>
      </c>
      <c r="E44" s="16">
        <v>45065</v>
      </c>
      <c r="F44" s="66">
        <v>2</v>
      </c>
      <c r="G44" s="69" t="s">
        <v>207</v>
      </c>
      <c r="H44" s="70"/>
      <c r="I44" s="70"/>
      <c r="J44" s="70"/>
      <c r="K44" s="70"/>
    </row>
    <row r="45" spans="1:11" ht="14.25" customHeight="1" x14ac:dyDescent="0.25">
      <c r="A45" s="1" t="s">
        <v>118</v>
      </c>
      <c r="B45" s="6" t="s">
        <v>29</v>
      </c>
      <c r="C45" s="6" t="s">
        <v>30</v>
      </c>
      <c r="D45" s="6">
        <v>2401</v>
      </c>
      <c r="E45" s="16">
        <v>24690</v>
      </c>
      <c r="F45" s="66">
        <v>2</v>
      </c>
      <c r="G45" s="69" t="s">
        <v>207</v>
      </c>
      <c r="H45" s="70"/>
      <c r="I45" s="70"/>
      <c r="J45" s="70"/>
      <c r="K45" s="70"/>
    </row>
    <row r="46" spans="1:11" ht="14.25" customHeight="1" x14ac:dyDescent="0.25">
      <c r="A46" s="1" t="s">
        <v>121</v>
      </c>
      <c r="B46" s="6" t="s">
        <v>27</v>
      </c>
      <c r="C46" s="6" t="s">
        <v>28</v>
      </c>
      <c r="D46" s="6"/>
      <c r="E46" s="16">
        <v>14681</v>
      </c>
      <c r="F46" s="66">
        <v>2</v>
      </c>
      <c r="G46" s="69" t="s">
        <v>207</v>
      </c>
      <c r="H46" s="70"/>
      <c r="I46" s="70"/>
      <c r="J46" s="70"/>
      <c r="K46" s="70"/>
    </row>
    <row r="47" spans="1:11" ht="14.25" customHeight="1" x14ac:dyDescent="0.25">
      <c r="A47" s="1" t="s">
        <v>119</v>
      </c>
      <c r="B47" s="6" t="s">
        <v>13</v>
      </c>
      <c r="C47" s="6" t="s">
        <v>32</v>
      </c>
      <c r="D47" s="6">
        <v>3109</v>
      </c>
      <c r="E47" s="16">
        <v>12828</v>
      </c>
      <c r="F47" s="66">
        <v>2</v>
      </c>
      <c r="G47" s="69" t="s">
        <v>207</v>
      </c>
      <c r="H47" s="70"/>
      <c r="I47" s="70"/>
      <c r="J47" s="70"/>
      <c r="K47" s="70"/>
    </row>
    <row r="48" spans="1:11" ht="14.25" customHeight="1" x14ac:dyDescent="0.25">
      <c r="A48" s="1" t="s">
        <v>119</v>
      </c>
      <c r="B48" s="6" t="s">
        <v>50</v>
      </c>
      <c r="C48" s="6" t="s">
        <v>51</v>
      </c>
      <c r="D48" s="6">
        <v>3015</v>
      </c>
      <c r="E48" s="16">
        <v>79709</v>
      </c>
      <c r="F48" s="66">
        <v>2</v>
      </c>
      <c r="G48" s="69" t="s">
        <v>207</v>
      </c>
      <c r="H48" s="70"/>
      <c r="I48" s="70"/>
      <c r="J48" s="70"/>
      <c r="K48" s="70"/>
    </row>
    <row r="49" spans="1:11" ht="14.25" customHeight="1" x14ac:dyDescent="0.25">
      <c r="A49" s="38" t="s">
        <v>123</v>
      </c>
      <c r="B49" s="6" t="s">
        <v>96</v>
      </c>
      <c r="C49" s="6" t="s">
        <v>98</v>
      </c>
      <c r="D49" s="6">
        <v>2108</v>
      </c>
      <c r="E49" s="16">
        <v>24171</v>
      </c>
      <c r="F49" s="64">
        <v>3</v>
      </c>
      <c r="G49" s="69" t="s">
        <v>208</v>
      </c>
      <c r="H49" s="70"/>
      <c r="I49" s="70"/>
      <c r="J49" s="70"/>
      <c r="K49" s="70"/>
    </row>
    <row r="50" spans="1:11" ht="14.25" customHeight="1" x14ac:dyDescent="0.25">
      <c r="A50" s="1" t="s">
        <v>123</v>
      </c>
      <c r="B50" s="6" t="s">
        <v>99</v>
      </c>
      <c r="C50" s="6" t="s">
        <v>100</v>
      </c>
      <c r="D50" s="6">
        <v>201</v>
      </c>
      <c r="E50" s="16">
        <v>36240</v>
      </c>
      <c r="F50" s="64">
        <v>3</v>
      </c>
      <c r="G50" s="69" t="s">
        <v>208</v>
      </c>
      <c r="H50" s="70"/>
      <c r="I50" s="70"/>
      <c r="J50" s="70"/>
      <c r="K50" s="70"/>
    </row>
    <row r="51" spans="1:11" ht="14.25" customHeight="1" x14ac:dyDescent="0.25">
      <c r="A51" s="1" t="s">
        <v>123</v>
      </c>
      <c r="B51" s="6" t="s">
        <v>99</v>
      </c>
      <c r="C51" s="6" t="s">
        <v>101</v>
      </c>
      <c r="D51" s="6">
        <v>202</v>
      </c>
      <c r="E51" s="16">
        <v>29127</v>
      </c>
      <c r="F51" s="64">
        <v>3</v>
      </c>
      <c r="G51" s="69" t="s">
        <v>208</v>
      </c>
      <c r="H51" s="70"/>
      <c r="I51" s="70"/>
      <c r="J51" s="70"/>
      <c r="K51" s="70"/>
    </row>
    <row r="52" spans="1:11" ht="14.25" customHeight="1" x14ac:dyDescent="0.25">
      <c r="A52" s="1" t="s">
        <v>123</v>
      </c>
      <c r="B52" s="6" t="s">
        <v>109</v>
      </c>
      <c r="C52" s="6" t="s">
        <v>110</v>
      </c>
      <c r="D52" s="6">
        <v>301</v>
      </c>
      <c r="E52" s="16">
        <v>41734</v>
      </c>
      <c r="F52" s="64">
        <v>3</v>
      </c>
      <c r="G52" s="69" t="s">
        <v>208</v>
      </c>
      <c r="H52" s="70"/>
      <c r="I52" s="70"/>
      <c r="J52" s="70"/>
      <c r="K52" s="70"/>
    </row>
    <row r="53" spans="1:11" ht="14.25" customHeight="1" x14ac:dyDescent="0.25">
      <c r="A53" s="1" t="s">
        <v>120</v>
      </c>
      <c r="B53" s="6" t="s">
        <v>36</v>
      </c>
      <c r="C53" s="19" t="s">
        <v>111</v>
      </c>
      <c r="D53" s="19">
        <v>1301</v>
      </c>
      <c r="E53" s="20">
        <v>14494</v>
      </c>
      <c r="F53" s="67">
        <v>3</v>
      </c>
      <c r="G53" s="69" t="s">
        <v>208</v>
      </c>
      <c r="H53" s="70"/>
      <c r="I53" s="70"/>
      <c r="J53" s="70"/>
      <c r="K53" s="70"/>
    </row>
    <row r="54" spans="1:11" ht="14.25" customHeight="1" x14ac:dyDescent="0.25">
      <c r="A54" s="1" t="s">
        <v>120</v>
      </c>
      <c r="B54" s="6" t="s">
        <v>36</v>
      </c>
      <c r="C54" s="19" t="s">
        <v>37</v>
      </c>
      <c r="D54" s="19">
        <v>1311</v>
      </c>
      <c r="E54" s="20">
        <v>6635</v>
      </c>
      <c r="F54" s="64">
        <v>3</v>
      </c>
      <c r="G54" s="69" t="s">
        <v>208</v>
      </c>
      <c r="H54" s="70"/>
      <c r="I54" s="70"/>
      <c r="J54" s="70"/>
      <c r="K54" s="70"/>
    </row>
    <row r="55" spans="1:11" ht="14.25" customHeight="1" x14ac:dyDescent="0.25">
      <c r="A55" s="1" t="s">
        <v>120</v>
      </c>
      <c r="B55" s="6" t="s">
        <v>36</v>
      </c>
      <c r="C55" s="19" t="s">
        <v>70</v>
      </c>
      <c r="D55" s="19">
        <v>1310</v>
      </c>
      <c r="E55" s="16">
        <v>5111</v>
      </c>
      <c r="F55" s="64">
        <v>3</v>
      </c>
      <c r="G55" s="69" t="s">
        <v>208</v>
      </c>
      <c r="H55" s="70"/>
      <c r="I55" s="70"/>
      <c r="J55" s="70"/>
      <c r="K55" s="70"/>
    </row>
    <row r="56" spans="1:11" ht="14.25" customHeight="1" x14ac:dyDescent="0.25">
      <c r="A56" s="1" t="s">
        <v>120</v>
      </c>
      <c r="B56" s="6" t="s">
        <v>36</v>
      </c>
      <c r="C56" s="19" t="s">
        <v>66</v>
      </c>
      <c r="D56" s="19">
        <v>1312</v>
      </c>
      <c r="E56" s="16">
        <v>7793</v>
      </c>
      <c r="F56" s="64">
        <v>3</v>
      </c>
      <c r="G56" s="69" t="s">
        <v>208</v>
      </c>
      <c r="H56" s="70"/>
      <c r="I56" s="70"/>
      <c r="J56" s="70"/>
      <c r="K56" s="70"/>
    </row>
    <row r="57" spans="1:11" ht="14.25" customHeight="1" x14ac:dyDescent="0.25">
      <c r="A57" s="1" t="s">
        <v>120</v>
      </c>
      <c r="B57" s="6" t="s">
        <v>36</v>
      </c>
      <c r="C57" s="19" t="s">
        <v>71</v>
      </c>
      <c r="D57" s="19">
        <v>1309</v>
      </c>
      <c r="E57" s="20">
        <v>10112</v>
      </c>
      <c r="F57" s="64">
        <v>3</v>
      </c>
      <c r="G57" s="69" t="s">
        <v>208</v>
      </c>
      <c r="H57" s="70"/>
      <c r="I57" s="70"/>
      <c r="J57" s="70"/>
      <c r="K57" s="70"/>
    </row>
    <row r="58" spans="1:11" ht="14.25" customHeight="1" x14ac:dyDescent="0.25">
      <c r="A58" s="1" t="s">
        <v>120</v>
      </c>
      <c r="B58" s="6" t="s">
        <v>36</v>
      </c>
      <c r="C58" s="19" t="s">
        <v>67</v>
      </c>
      <c r="D58" s="19">
        <v>1303</v>
      </c>
      <c r="E58" s="20">
        <v>10571</v>
      </c>
      <c r="F58" s="64">
        <v>3</v>
      </c>
      <c r="G58" s="69" t="s">
        <v>208</v>
      </c>
      <c r="H58" s="70"/>
      <c r="I58" s="70"/>
      <c r="J58" s="70"/>
      <c r="K58" s="70"/>
    </row>
    <row r="59" spans="1:11" ht="14.25" customHeight="1" x14ac:dyDescent="0.25">
      <c r="A59" s="1" t="s">
        <v>120</v>
      </c>
      <c r="B59" s="6" t="s">
        <v>36</v>
      </c>
      <c r="C59" s="19" t="s">
        <v>65</v>
      </c>
      <c r="D59" s="19">
        <v>1315</v>
      </c>
      <c r="E59" s="21">
        <v>10096</v>
      </c>
      <c r="F59" s="64">
        <v>3</v>
      </c>
      <c r="G59" s="69" t="s">
        <v>208</v>
      </c>
      <c r="H59" s="70"/>
      <c r="I59" s="70"/>
      <c r="J59" s="70"/>
      <c r="K59" s="70"/>
    </row>
    <row r="60" spans="1:11" ht="14.25" customHeight="1" x14ac:dyDescent="0.25">
      <c r="A60" s="1" t="s">
        <v>120</v>
      </c>
      <c r="B60" s="6" t="s">
        <v>90</v>
      </c>
      <c r="C60" s="19" t="s">
        <v>91</v>
      </c>
      <c r="D60" s="19">
        <v>704</v>
      </c>
      <c r="E60" s="16">
        <v>27971</v>
      </c>
      <c r="F60" s="64">
        <v>3</v>
      </c>
      <c r="G60" s="69" t="s">
        <v>208</v>
      </c>
      <c r="H60" s="70"/>
      <c r="I60" s="70"/>
      <c r="J60" s="70"/>
      <c r="K60" s="70"/>
    </row>
    <row r="61" spans="1:11" ht="14.25" customHeight="1" x14ac:dyDescent="0.25">
      <c r="A61" s="1" t="s">
        <v>120</v>
      </c>
      <c r="B61" s="6" t="s">
        <v>15</v>
      </c>
      <c r="C61" s="19" t="s">
        <v>115</v>
      </c>
      <c r="D61" s="19">
        <v>613</v>
      </c>
      <c r="E61" s="16">
        <v>12035</v>
      </c>
      <c r="F61" s="67">
        <v>3</v>
      </c>
      <c r="G61" s="69" t="s">
        <v>208</v>
      </c>
      <c r="H61" s="70"/>
      <c r="I61" s="70"/>
      <c r="J61" s="70"/>
      <c r="K61" s="70"/>
    </row>
    <row r="62" spans="1:11" ht="14.25" customHeight="1" x14ac:dyDescent="0.25">
      <c r="A62" s="1" t="s">
        <v>120</v>
      </c>
      <c r="B62" s="6" t="s">
        <v>15</v>
      </c>
      <c r="C62" s="19" t="s">
        <v>116</v>
      </c>
      <c r="D62" s="19">
        <v>614</v>
      </c>
      <c r="E62" s="16">
        <v>15220</v>
      </c>
      <c r="F62" s="67">
        <v>3</v>
      </c>
      <c r="G62" s="69" t="s">
        <v>208</v>
      </c>
      <c r="H62" s="70"/>
      <c r="I62" s="70"/>
      <c r="J62" s="70"/>
      <c r="K62" s="70"/>
    </row>
    <row r="63" spans="1:11" ht="14.25" customHeight="1" x14ac:dyDescent="0.25">
      <c r="A63" s="1" t="s">
        <v>120</v>
      </c>
      <c r="B63" s="6" t="s">
        <v>15</v>
      </c>
      <c r="C63" s="19" t="s">
        <v>107</v>
      </c>
      <c r="D63" s="19">
        <v>603</v>
      </c>
      <c r="E63" s="16">
        <v>67889</v>
      </c>
      <c r="F63" s="64">
        <v>3</v>
      </c>
      <c r="G63" s="69" t="s">
        <v>208</v>
      </c>
      <c r="H63" s="70"/>
      <c r="I63" s="70"/>
      <c r="J63" s="70"/>
      <c r="K63" s="70"/>
    </row>
    <row r="64" spans="1:11" ht="14.25" customHeight="1" x14ac:dyDescent="0.25">
      <c r="A64" s="1" t="s">
        <v>120</v>
      </c>
      <c r="B64" s="6" t="s">
        <v>79</v>
      </c>
      <c r="C64" s="19" t="s">
        <v>108</v>
      </c>
      <c r="D64" s="19">
        <v>1408</v>
      </c>
      <c r="E64" s="16">
        <v>5243</v>
      </c>
      <c r="F64" s="64">
        <v>3</v>
      </c>
      <c r="G64" s="69" t="s">
        <v>208</v>
      </c>
      <c r="H64" s="70"/>
      <c r="I64" s="70"/>
      <c r="J64" s="70"/>
      <c r="K64" s="70"/>
    </row>
    <row r="65" spans="1:11" ht="14.25" customHeight="1" x14ac:dyDescent="0.25">
      <c r="A65" s="1" t="s">
        <v>120</v>
      </c>
      <c r="B65" s="6" t="s">
        <v>79</v>
      </c>
      <c r="C65" s="19" t="s">
        <v>80</v>
      </c>
      <c r="D65" s="19">
        <v>1407</v>
      </c>
      <c r="E65" s="16">
        <v>5376</v>
      </c>
      <c r="F65" s="67">
        <v>3</v>
      </c>
      <c r="G65" s="69" t="s">
        <v>208</v>
      </c>
      <c r="H65" s="70"/>
      <c r="I65" s="70"/>
      <c r="J65" s="70"/>
      <c r="K65" s="70"/>
    </row>
    <row r="66" spans="1:11" ht="14.25" customHeight="1" x14ac:dyDescent="0.25">
      <c r="A66" s="1" t="s">
        <v>122</v>
      </c>
      <c r="B66" s="6" t="s">
        <v>68</v>
      </c>
      <c r="C66" s="6" t="s">
        <v>113</v>
      </c>
      <c r="D66" s="6">
        <v>2907</v>
      </c>
      <c r="E66" s="16">
        <v>19226</v>
      </c>
      <c r="F66" s="67">
        <v>3</v>
      </c>
      <c r="G66" s="69" t="s">
        <v>208</v>
      </c>
      <c r="H66" s="70"/>
      <c r="I66" s="70"/>
      <c r="J66" s="70"/>
      <c r="K66" s="70"/>
    </row>
    <row r="67" spans="1:11" ht="14.25" customHeight="1" x14ac:dyDescent="0.25">
      <c r="A67" s="1" t="s">
        <v>122</v>
      </c>
      <c r="B67" s="6" t="s">
        <v>48</v>
      </c>
      <c r="C67" s="6" t="s">
        <v>95</v>
      </c>
      <c r="D67" s="6">
        <v>2805</v>
      </c>
      <c r="E67" s="16">
        <v>29935</v>
      </c>
      <c r="F67" s="64">
        <v>3</v>
      </c>
      <c r="G67" s="69" t="s">
        <v>208</v>
      </c>
      <c r="H67" s="70"/>
      <c r="I67" s="70"/>
      <c r="J67" s="70"/>
      <c r="K67" s="70"/>
    </row>
    <row r="68" spans="1:11" ht="14.25" customHeight="1" x14ac:dyDescent="0.25">
      <c r="A68" s="1" t="s">
        <v>124</v>
      </c>
      <c r="B68" s="6" t="s">
        <v>92</v>
      </c>
      <c r="C68" s="6" t="s">
        <v>94</v>
      </c>
      <c r="D68" s="6">
        <v>902</v>
      </c>
      <c r="E68" s="16">
        <v>57845</v>
      </c>
      <c r="F68" s="64">
        <v>3</v>
      </c>
      <c r="G68" s="69" t="s">
        <v>208</v>
      </c>
      <c r="H68" s="70"/>
      <c r="I68" s="70"/>
      <c r="J68" s="70"/>
      <c r="K68" s="70"/>
    </row>
    <row r="69" spans="1:11" ht="14.25" customHeight="1" x14ac:dyDescent="0.25">
      <c r="A69" s="1" t="s">
        <v>124</v>
      </c>
      <c r="B69" s="6" t="s">
        <v>92</v>
      </c>
      <c r="C69" s="6" t="s">
        <v>93</v>
      </c>
      <c r="D69" s="6">
        <v>913</v>
      </c>
      <c r="E69" s="16">
        <v>24889</v>
      </c>
      <c r="F69" s="64">
        <v>3</v>
      </c>
      <c r="G69" s="69" t="s">
        <v>208</v>
      </c>
      <c r="H69" s="70"/>
      <c r="I69" s="70"/>
      <c r="J69" s="70"/>
      <c r="K69" s="70"/>
    </row>
    <row r="70" spans="1:11" ht="14.25" customHeight="1" x14ac:dyDescent="0.25">
      <c r="A70" s="1" t="s">
        <v>124</v>
      </c>
      <c r="B70" s="6" t="s">
        <v>104</v>
      </c>
      <c r="C70" s="6" t="s">
        <v>106</v>
      </c>
      <c r="D70" s="6">
        <v>1705</v>
      </c>
      <c r="E70" s="16">
        <v>17147</v>
      </c>
      <c r="F70" s="64">
        <v>3</v>
      </c>
      <c r="G70" s="69" t="s">
        <v>208</v>
      </c>
      <c r="H70" s="70"/>
      <c r="I70" s="70"/>
      <c r="J70" s="70"/>
      <c r="K70" s="70"/>
    </row>
    <row r="71" spans="1:11" ht="14.25" customHeight="1" x14ac:dyDescent="0.25">
      <c r="A71" s="1" t="s">
        <v>124</v>
      </c>
      <c r="B71" s="6" t="s">
        <v>104</v>
      </c>
      <c r="C71" s="6" t="s">
        <v>114</v>
      </c>
      <c r="D71" s="6">
        <v>1704</v>
      </c>
      <c r="E71" s="16">
        <v>25095</v>
      </c>
      <c r="F71" s="67">
        <v>3</v>
      </c>
      <c r="G71" s="69" t="s">
        <v>208</v>
      </c>
      <c r="H71" s="70"/>
      <c r="I71" s="70"/>
      <c r="J71" s="70"/>
      <c r="K71" s="70"/>
    </row>
    <row r="72" spans="1:11" ht="14.25" customHeight="1" x14ac:dyDescent="0.25">
      <c r="A72" s="1" t="s">
        <v>124</v>
      </c>
      <c r="B72" s="6" t="s">
        <v>104</v>
      </c>
      <c r="C72" s="6" t="s">
        <v>105</v>
      </c>
      <c r="D72" s="6">
        <v>1702</v>
      </c>
      <c r="E72" s="16">
        <v>83670</v>
      </c>
      <c r="F72" s="64">
        <v>3</v>
      </c>
      <c r="G72" s="69" t="s">
        <v>208</v>
      </c>
      <c r="H72" s="70"/>
      <c r="I72" s="70"/>
      <c r="J72" s="70"/>
      <c r="K72" s="70"/>
    </row>
    <row r="73" spans="1:11" ht="14.25" customHeight="1" x14ac:dyDescent="0.25">
      <c r="A73" s="1" t="s">
        <v>124</v>
      </c>
      <c r="B73" s="6" t="s">
        <v>104</v>
      </c>
      <c r="C73" s="6" t="s">
        <v>104</v>
      </c>
      <c r="D73" s="6">
        <v>1701</v>
      </c>
      <c r="E73" s="16">
        <v>103781</v>
      </c>
      <c r="F73" s="67">
        <v>3</v>
      </c>
      <c r="G73" s="69" t="s">
        <v>208</v>
      </c>
      <c r="H73" s="70"/>
      <c r="I73" s="70"/>
      <c r="J73" s="70"/>
      <c r="K73" s="70"/>
    </row>
    <row r="74" spans="1:11" ht="14.25" customHeight="1" x14ac:dyDescent="0.25">
      <c r="A74" s="1" t="s">
        <v>118</v>
      </c>
      <c r="B74" s="6" t="s">
        <v>58</v>
      </c>
      <c r="C74" s="6" t="s">
        <v>59</v>
      </c>
      <c r="D74" s="6">
        <v>2205</v>
      </c>
      <c r="E74" s="16">
        <v>25561</v>
      </c>
      <c r="F74" s="64">
        <v>3</v>
      </c>
      <c r="G74" s="69" t="s">
        <v>208</v>
      </c>
      <c r="H74" s="70"/>
      <c r="I74" s="70"/>
      <c r="J74" s="70"/>
      <c r="K74" s="70"/>
    </row>
    <row r="75" spans="1:11" ht="14.25" customHeight="1" x14ac:dyDescent="0.25">
      <c r="A75" s="1" t="s">
        <v>118</v>
      </c>
      <c r="B75" s="6" t="s">
        <v>2</v>
      </c>
      <c r="C75" s="6" t="s">
        <v>81</v>
      </c>
      <c r="D75" s="6">
        <v>3211</v>
      </c>
      <c r="E75" s="16">
        <v>45937</v>
      </c>
      <c r="F75" s="67">
        <v>3</v>
      </c>
      <c r="G75" s="69" t="s">
        <v>208</v>
      </c>
      <c r="H75" s="70"/>
      <c r="I75" s="70"/>
      <c r="J75" s="70"/>
      <c r="K75" s="70"/>
    </row>
    <row r="76" spans="1:11" ht="14.25" customHeight="1" x14ac:dyDescent="0.25">
      <c r="A76" s="1" t="s">
        <v>118</v>
      </c>
      <c r="B76" s="6" t="s">
        <v>2</v>
      </c>
      <c r="C76" s="6" t="s">
        <v>62</v>
      </c>
      <c r="D76" s="6">
        <v>3209</v>
      </c>
      <c r="E76" s="16">
        <v>40913</v>
      </c>
      <c r="F76" s="64">
        <v>3</v>
      </c>
      <c r="G76" s="69" t="s">
        <v>208</v>
      </c>
      <c r="H76" s="70"/>
      <c r="I76" s="70"/>
      <c r="J76" s="70"/>
      <c r="K76" s="70"/>
    </row>
    <row r="77" spans="1:11" ht="14.25" customHeight="1" x14ac:dyDescent="0.25">
      <c r="A77" s="1" t="s">
        <v>118</v>
      </c>
      <c r="B77" s="6" t="s">
        <v>2</v>
      </c>
      <c r="C77" s="6" t="s">
        <v>38</v>
      </c>
      <c r="D77" s="6">
        <v>3207</v>
      </c>
      <c r="E77" s="16">
        <v>49994</v>
      </c>
      <c r="F77" s="67">
        <v>3</v>
      </c>
      <c r="G77" s="69" t="s">
        <v>208</v>
      </c>
      <c r="H77" s="70"/>
      <c r="I77" s="70"/>
      <c r="J77" s="70"/>
      <c r="K77" s="70"/>
    </row>
    <row r="78" spans="1:11" ht="14.25" customHeight="1" x14ac:dyDescent="0.25">
      <c r="A78" s="1" t="s">
        <v>118</v>
      </c>
      <c r="B78" s="6" t="s">
        <v>2</v>
      </c>
      <c r="C78" s="6" t="s">
        <v>78</v>
      </c>
      <c r="D78" s="6">
        <v>3208</v>
      </c>
      <c r="E78" s="16">
        <v>16606</v>
      </c>
      <c r="F78" s="67">
        <v>3</v>
      </c>
      <c r="G78" s="69" t="s">
        <v>208</v>
      </c>
      <c r="H78" s="70"/>
      <c r="I78" s="70"/>
      <c r="J78" s="70"/>
      <c r="K78" s="70"/>
    </row>
    <row r="79" spans="1:11" ht="14.25" customHeight="1" x14ac:dyDescent="0.25">
      <c r="A79" s="1" t="s">
        <v>118</v>
      </c>
      <c r="B79" s="6" t="s">
        <v>53</v>
      </c>
      <c r="C79" s="6" t="s">
        <v>82</v>
      </c>
      <c r="D79" s="6">
        <v>3405</v>
      </c>
      <c r="E79" s="16">
        <v>15605</v>
      </c>
      <c r="F79" s="67">
        <v>3</v>
      </c>
      <c r="G79" s="69" t="s">
        <v>208</v>
      </c>
      <c r="H79" s="70"/>
      <c r="I79" s="70"/>
      <c r="J79" s="70"/>
      <c r="K79" s="70"/>
    </row>
    <row r="80" spans="1:11" ht="14.25" customHeight="1" x14ac:dyDescent="0.25">
      <c r="A80" s="1" t="s">
        <v>118</v>
      </c>
      <c r="B80" s="6" t="s">
        <v>18</v>
      </c>
      <c r="C80" s="6" t="s">
        <v>112</v>
      </c>
      <c r="D80" s="6">
        <v>2302</v>
      </c>
      <c r="E80" s="16">
        <v>23054</v>
      </c>
      <c r="F80" s="67">
        <v>3</v>
      </c>
      <c r="G80" s="69" t="s">
        <v>208</v>
      </c>
      <c r="H80" s="70"/>
      <c r="I80" s="70"/>
      <c r="J80" s="70"/>
      <c r="K80" s="70"/>
    </row>
    <row r="81" spans="1:11" ht="14.25" customHeight="1" x14ac:dyDescent="0.25">
      <c r="A81" s="1" t="s">
        <v>118</v>
      </c>
      <c r="B81" s="6" t="s">
        <v>18</v>
      </c>
      <c r="C81" s="6" t="s">
        <v>35</v>
      </c>
      <c r="D81" s="6">
        <v>2303</v>
      </c>
      <c r="E81" s="16">
        <v>24533</v>
      </c>
      <c r="F81" s="64">
        <v>3</v>
      </c>
      <c r="G81" s="69" t="s">
        <v>208</v>
      </c>
      <c r="H81" s="70"/>
      <c r="I81" s="70"/>
      <c r="J81" s="70"/>
      <c r="K81" s="70"/>
    </row>
    <row r="82" spans="1:11" ht="14.25" customHeight="1" x14ac:dyDescent="0.25">
      <c r="A82" s="1" t="s">
        <v>118</v>
      </c>
      <c r="B82" s="6" t="s">
        <v>29</v>
      </c>
      <c r="C82" s="6" t="s">
        <v>26</v>
      </c>
      <c r="D82" s="6">
        <v>2402</v>
      </c>
      <c r="E82" s="16">
        <v>13837</v>
      </c>
      <c r="F82" s="12">
        <v>3</v>
      </c>
      <c r="G82" s="69" t="s">
        <v>208</v>
      </c>
      <c r="H82" s="70"/>
      <c r="I82" s="70"/>
      <c r="J82" s="70"/>
      <c r="K82" s="70"/>
    </row>
    <row r="83" spans="1:11" ht="14.25" customHeight="1" x14ac:dyDescent="0.25">
      <c r="A83" s="1" t="s">
        <v>118</v>
      </c>
      <c r="B83" s="6" t="s">
        <v>29</v>
      </c>
      <c r="C83" s="6" t="s">
        <v>85</v>
      </c>
      <c r="D83" s="6">
        <v>2409</v>
      </c>
      <c r="E83" s="16">
        <v>3772</v>
      </c>
      <c r="F83" s="12">
        <v>3</v>
      </c>
      <c r="G83" s="69" t="s">
        <v>208</v>
      </c>
      <c r="H83" s="70"/>
      <c r="I83" s="70"/>
      <c r="J83" s="70"/>
      <c r="K83" s="70"/>
    </row>
    <row r="84" spans="1:11" ht="14.25" customHeight="1" x14ac:dyDescent="0.25">
      <c r="A84" s="1" t="s">
        <v>118</v>
      </c>
      <c r="B84" s="6" t="s">
        <v>29</v>
      </c>
      <c r="C84" s="6" t="s">
        <v>75</v>
      </c>
      <c r="D84" s="6">
        <v>2408</v>
      </c>
      <c r="E84" s="16">
        <v>9902</v>
      </c>
      <c r="F84" s="11">
        <v>3</v>
      </c>
      <c r="G84" s="69" t="s">
        <v>208</v>
      </c>
      <c r="H84" s="70"/>
      <c r="I84" s="70"/>
      <c r="J84" s="70"/>
      <c r="K84" s="70"/>
    </row>
    <row r="85" spans="1:11" ht="14.25" customHeight="1" x14ac:dyDescent="0.25">
      <c r="A85" s="1" t="s">
        <v>118</v>
      </c>
      <c r="B85" s="6" t="s">
        <v>29</v>
      </c>
      <c r="C85" s="6" t="s">
        <v>76</v>
      </c>
      <c r="D85" s="6">
        <v>2403</v>
      </c>
      <c r="E85" s="16">
        <v>6540</v>
      </c>
      <c r="F85" s="11">
        <v>3</v>
      </c>
      <c r="G85" s="69" t="s">
        <v>208</v>
      </c>
      <c r="H85" s="70"/>
      <c r="I85" s="70"/>
      <c r="J85" s="70"/>
      <c r="K85" s="70"/>
    </row>
    <row r="86" spans="1:11" ht="14.25" customHeight="1" x14ac:dyDescent="0.25">
      <c r="A86" s="1" t="s">
        <v>118</v>
      </c>
      <c r="B86" s="6" t="s">
        <v>29</v>
      </c>
      <c r="C86" s="6" t="s">
        <v>84</v>
      </c>
      <c r="D86" s="6">
        <v>2411</v>
      </c>
      <c r="E86" s="16">
        <v>9074</v>
      </c>
      <c r="F86" s="12">
        <v>3</v>
      </c>
      <c r="G86" s="69" t="s">
        <v>208</v>
      </c>
      <c r="H86" s="70"/>
      <c r="I86" s="70"/>
      <c r="J86" s="70"/>
      <c r="K86" s="70"/>
    </row>
    <row r="87" spans="1:11" ht="14.25" customHeight="1" x14ac:dyDescent="0.25">
      <c r="A87" s="1" t="s">
        <v>118</v>
      </c>
      <c r="B87" s="6" t="s">
        <v>29</v>
      </c>
      <c r="C87" s="6" t="s">
        <v>86</v>
      </c>
      <c r="D87" s="6">
        <v>2406</v>
      </c>
      <c r="E87" s="16">
        <v>27468</v>
      </c>
      <c r="F87" s="12">
        <v>3</v>
      </c>
      <c r="G87" s="69" t="s">
        <v>208</v>
      </c>
      <c r="H87" s="70"/>
      <c r="I87" s="70"/>
      <c r="J87" s="70"/>
      <c r="K87" s="70"/>
    </row>
    <row r="88" spans="1:11" ht="14.25" customHeight="1" x14ac:dyDescent="0.25">
      <c r="A88" s="1" t="s">
        <v>118</v>
      </c>
      <c r="B88" s="6" t="s">
        <v>29</v>
      </c>
      <c r="C88" s="6" t="s">
        <v>77</v>
      </c>
      <c r="D88" s="6">
        <v>2405</v>
      </c>
      <c r="E88" s="16">
        <v>9319</v>
      </c>
      <c r="F88" s="11">
        <v>3</v>
      </c>
      <c r="G88" s="69" t="s">
        <v>208</v>
      </c>
      <c r="H88" s="70"/>
      <c r="I88" s="70"/>
      <c r="J88" s="70"/>
      <c r="K88" s="70"/>
    </row>
    <row r="89" spans="1:11" ht="14.25" customHeight="1" x14ac:dyDescent="0.25">
      <c r="A89" s="1" t="s">
        <v>118</v>
      </c>
      <c r="B89" s="6" t="s">
        <v>29</v>
      </c>
      <c r="C89" s="6" t="s">
        <v>83</v>
      </c>
      <c r="D89" s="6">
        <v>2404</v>
      </c>
      <c r="E89" s="16">
        <v>6904</v>
      </c>
      <c r="F89" s="12">
        <v>3</v>
      </c>
      <c r="G89" s="69" t="s">
        <v>208</v>
      </c>
      <c r="H89" s="70"/>
      <c r="I89" s="70"/>
      <c r="J89" s="70"/>
      <c r="K89" s="70"/>
    </row>
    <row r="90" spans="1:11" ht="14.25" customHeight="1" x14ac:dyDescent="0.25">
      <c r="A90" s="1" t="s">
        <v>121</v>
      </c>
      <c r="B90" s="6" t="s">
        <v>60</v>
      </c>
      <c r="C90" s="6" t="s">
        <v>61</v>
      </c>
      <c r="D90" s="6"/>
      <c r="E90" s="16">
        <v>9869</v>
      </c>
      <c r="F90" s="11">
        <v>3</v>
      </c>
      <c r="G90" s="69" t="s">
        <v>208</v>
      </c>
      <c r="H90" s="70"/>
      <c r="I90" s="70"/>
      <c r="J90" s="70"/>
      <c r="K90" s="70"/>
    </row>
    <row r="91" spans="1:11" ht="14.25" customHeight="1" x14ac:dyDescent="0.25">
      <c r="A91" s="1" t="s">
        <v>121</v>
      </c>
      <c r="B91" s="6" t="s">
        <v>63</v>
      </c>
      <c r="C91" s="6" t="s">
        <v>102</v>
      </c>
      <c r="D91" s="6"/>
      <c r="E91" s="16">
        <v>23414</v>
      </c>
      <c r="F91" s="11">
        <v>3</v>
      </c>
      <c r="G91" s="69" t="s">
        <v>208</v>
      </c>
      <c r="H91" s="70"/>
      <c r="I91" s="70"/>
      <c r="J91" s="70"/>
      <c r="K91" s="70"/>
    </row>
    <row r="92" spans="1:11" ht="14.25" customHeight="1" x14ac:dyDescent="0.25">
      <c r="A92" s="1" t="s">
        <v>121</v>
      </c>
      <c r="B92" s="6" t="s">
        <v>63</v>
      </c>
      <c r="C92" s="6" t="s">
        <v>103</v>
      </c>
      <c r="D92" s="6"/>
      <c r="E92" s="16">
        <v>14033</v>
      </c>
      <c r="F92" s="11">
        <v>3</v>
      </c>
      <c r="G92" s="69" t="s">
        <v>208</v>
      </c>
      <c r="H92" s="70"/>
      <c r="I92" s="70"/>
      <c r="J92" s="70"/>
      <c r="K92" s="70"/>
    </row>
    <row r="93" spans="1:11" ht="14.25" customHeight="1" x14ac:dyDescent="0.25">
      <c r="A93" s="1" t="s">
        <v>121</v>
      </c>
      <c r="B93" s="6" t="s">
        <v>63</v>
      </c>
      <c r="C93" s="6" t="s">
        <v>64</v>
      </c>
      <c r="D93" s="6"/>
      <c r="E93" s="16">
        <v>17750</v>
      </c>
      <c r="F93" s="11">
        <v>3</v>
      </c>
      <c r="G93" s="69" t="s">
        <v>208</v>
      </c>
      <c r="H93" s="70"/>
      <c r="I93" s="70"/>
      <c r="J93" s="70"/>
      <c r="K93" s="70"/>
    </row>
    <row r="94" spans="1:11" ht="14.25" customHeight="1" x14ac:dyDescent="0.25">
      <c r="A94" s="1" t="s">
        <v>121</v>
      </c>
      <c r="B94" s="6" t="s">
        <v>72</v>
      </c>
      <c r="C94" s="6" t="s">
        <v>73</v>
      </c>
      <c r="D94" s="6"/>
      <c r="E94" s="16">
        <v>15141</v>
      </c>
      <c r="F94" s="11">
        <v>3</v>
      </c>
      <c r="G94" s="69" t="s">
        <v>208</v>
      </c>
      <c r="H94" s="70"/>
      <c r="I94" s="70"/>
      <c r="J94" s="70"/>
      <c r="K94" s="70"/>
    </row>
    <row r="95" spans="1:11" ht="14.25" customHeight="1" x14ac:dyDescent="0.25">
      <c r="A95" s="1" t="s">
        <v>121</v>
      </c>
      <c r="B95" s="6" t="s">
        <v>72</v>
      </c>
      <c r="C95" s="6" t="s">
        <v>74</v>
      </c>
      <c r="D95" s="6"/>
      <c r="E95" s="16">
        <v>6584</v>
      </c>
      <c r="F95" s="11">
        <v>3</v>
      </c>
      <c r="G95" s="69" t="s">
        <v>208</v>
      </c>
      <c r="H95" s="70"/>
      <c r="I95" s="70"/>
      <c r="J95" s="70"/>
      <c r="K95" s="70"/>
    </row>
    <row r="96" spans="1:11" ht="14.25" customHeight="1" x14ac:dyDescent="0.25">
      <c r="A96" s="1" t="s">
        <v>119</v>
      </c>
      <c r="B96" s="6" t="s">
        <v>68</v>
      </c>
      <c r="C96" s="6" t="s">
        <v>69</v>
      </c>
      <c r="D96" s="6">
        <v>2902</v>
      </c>
      <c r="E96" s="16">
        <v>25523</v>
      </c>
      <c r="F96" s="11">
        <v>3</v>
      </c>
      <c r="G96" s="69" t="s">
        <v>208</v>
      </c>
      <c r="H96" s="70"/>
      <c r="I96" s="70"/>
      <c r="J96" s="70"/>
      <c r="K96" s="70"/>
    </row>
    <row r="97" spans="1:11" ht="14.25" customHeight="1" x14ac:dyDescent="0.25">
      <c r="A97" s="1" t="s">
        <v>119</v>
      </c>
      <c r="B97" s="6" t="s">
        <v>96</v>
      </c>
      <c r="C97" s="6" t="s">
        <v>97</v>
      </c>
      <c r="D97" s="6">
        <v>2106</v>
      </c>
      <c r="E97" s="16">
        <v>27116</v>
      </c>
      <c r="F97" s="11">
        <v>3</v>
      </c>
      <c r="G97" s="69" t="s">
        <v>208</v>
      </c>
      <c r="H97" s="70"/>
      <c r="I97" s="70"/>
      <c r="J97" s="70"/>
      <c r="K97" s="70"/>
    </row>
    <row r="98" spans="1:11" ht="14.25" customHeight="1" thickBot="1" x14ac:dyDescent="0.3">
      <c r="A98" s="77"/>
      <c r="B98" s="78"/>
      <c r="C98" s="78"/>
      <c r="D98" s="78"/>
      <c r="E98" s="79"/>
      <c r="F98" s="60"/>
      <c r="G98" s="60"/>
      <c r="H98" s="76"/>
      <c r="I98" s="76"/>
      <c r="J98" s="76"/>
      <c r="K98" s="76"/>
    </row>
    <row r="99" spans="1:11" ht="25.5" customHeight="1" thickBot="1" x14ac:dyDescent="0.3">
      <c r="B99" s="120" t="s">
        <v>207</v>
      </c>
      <c r="C99" s="121"/>
      <c r="D99" s="80" t="s">
        <v>208</v>
      </c>
      <c r="E99" s="8"/>
      <c r="F99" s="62"/>
      <c r="G99" s="8"/>
      <c r="H99" s="8"/>
      <c r="I99" s="8"/>
      <c r="J99" s="8"/>
      <c r="K99" s="8"/>
    </row>
    <row r="100" spans="1:11" x14ac:dyDescent="0.25">
      <c r="A100" s="81"/>
      <c r="B100" s="84" t="s">
        <v>125</v>
      </c>
      <c r="C100" s="85" t="s">
        <v>126</v>
      </c>
      <c r="D100" s="93" t="s">
        <v>127</v>
      </c>
      <c r="E100" s="90" t="s">
        <v>128</v>
      </c>
      <c r="F100" s="73"/>
      <c r="G100" s="8"/>
      <c r="H100" s="8"/>
      <c r="I100" s="8"/>
      <c r="J100" s="8"/>
      <c r="K100" s="8"/>
    </row>
    <row r="101" spans="1:11" x14ac:dyDescent="0.25">
      <c r="A101" s="82" t="s">
        <v>123</v>
      </c>
      <c r="B101" s="86">
        <v>0</v>
      </c>
      <c r="C101" s="87">
        <v>1</v>
      </c>
      <c r="D101" s="94">
        <v>4</v>
      </c>
      <c r="E101" s="91">
        <f t="shared" ref="E101:E108" si="0">SUM(B101:D101)</f>
        <v>5</v>
      </c>
      <c r="F101" s="61"/>
      <c r="G101" s="8"/>
      <c r="H101" s="8"/>
      <c r="I101" s="8"/>
      <c r="J101" s="8"/>
      <c r="K101" s="8"/>
    </row>
    <row r="102" spans="1:11" x14ac:dyDescent="0.25">
      <c r="A102" s="82" t="s">
        <v>122</v>
      </c>
      <c r="B102" s="86">
        <v>0</v>
      </c>
      <c r="C102" s="87">
        <v>1</v>
      </c>
      <c r="D102" s="94">
        <v>2</v>
      </c>
      <c r="E102" s="91">
        <f t="shared" si="0"/>
        <v>3</v>
      </c>
      <c r="F102" s="61"/>
      <c r="G102" s="76"/>
      <c r="H102" s="76"/>
      <c r="I102" s="76"/>
      <c r="J102" s="76"/>
      <c r="K102" s="8"/>
    </row>
    <row r="103" spans="1:11" x14ac:dyDescent="0.25">
      <c r="A103" s="82" t="s">
        <v>124</v>
      </c>
      <c r="B103" s="86">
        <v>0</v>
      </c>
      <c r="C103" s="87">
        <v>0</v>
      </c>
      <c r="D103" s="94">
        <v>6</v>
      </c>
      <c r="E103" s="91">
        <f t="shared" si="0"/>
        <v>6</v>
      </c>
      <c r="F103" s="61"/>
      <c r="G103" s="76"/>
      <c r="H103" s="76"/>
      <c r="I103" s="76"/>
      <c r="J103" s="76"/>
      <c r="K103" s="8"/>
    </row>
    <row r="104" spans="1:11" x14ac:dyDescent="0.25">
      <c r="A104" s="82" t="s">
        <v>119</v>
      </c>
      <c r="B104" s="86">
        <v>3</v>
      </c>
      <c r="C104" s="87">
        <v>2</v>
      </c>
      <c r="D104" s="94">
        <v>2</v>
      </c>
      <c r="E104" s="91">
        <f t="shared" si="0"/>
        <v>7</v>
      </c>
      <c r="F104" s="61"/>
      <c r="G104" s="76"/>
      <c r="H104" s="76"/>
      <c r="I104" s="76"/>
      <c r="J104" s="76"/>
      <c r="K104" s="8"/>
    </row>
    <row r="105" spans="1:11" x14ac:dyDescent="0.25">
      <c r="A105" s="82" t="s">
        <v>118</v>
      </c>
      <c r="B105" s="86">
        <v>12</v>
      </c>
      <c r="C105" s="87">
        <v>15</v>
      </c>
      <c r="D105" s="94">
        <v>16</v>
      </c>
      <c r="E105" s="91">
        <f t="shared" si="0"/>
        <v>43</v>
      </c>
      <c r="F105" s="61"/>
      <c r="G105" s="76"/>
      <c r="H105" s="76"/>
      <c r="I105" s="76"/>
      <c r="J105" s="76"/>
      <c r="K105" s="8"/>
    </row>
    <row r="106" spans="1:11" x14ac:dyDescent="0.25">
      <c r="A106" s="82" t="s">
        <v>121</v>
      </c>
      <c r="B106" s="86">
        <v>0</v>
      </c>
      <c r="C106" s="87">
        <v>1</v>
      </c>
      <c r="D106" s="94">
        <v>6</v>
      </c>
      <c r="E106" s="91">
        <f t="shared" si="0"/>
        <v>7</v>
      </c>
      <c r="F106" s="61"/>
      <c r="G106" s="76"/>
      <c r="H106" s="76"/>
      <c r="I106" s="76"/>
      <c r="J106" s="76"/>
      <c r="K106" s="8"/>
    </row>
    <row r="107" spans="1:11" x14ac:dyDescent="0.25">
      <c r="A107" s="82" t="s">
        <v>120</v>
      </c>
      <c r="B107" s="86">
        <v>4</v>
      </c>
      <c r="C107" s="87">
        <v>8</v>
      </c>
      <c r="D107" s="94">
        <v>13</v>
      </c>
      <c r="E107" s="91">
        <f t="shared" si="0"/>
        <v>25</v>
      </c>
      <c r="F107" s="61"/>
      <c r="G107" s="76"/>
      <c r="H107" s="76"/>
      <c r="I107" s="76"/>
      <c r="J107" s="76"/>
      <c r="K107" s="8"/>
    </row>
    <row r="108" spans="1:11" ht="15.75" thickBot="1" x14ac:dyDescent="0.3">
      <c r="A108" s="83"/>
      <c r="B108" s="88">
        <f>SUM(B101:B107)</f>
        <v>19</v>
      </c>
      <c r="C108" s="89">
        <f t="shared" ref="C108:D108" si="1">SUM(C101:C107)</f>
        <v>28</v>
      </c>
      <c r="D108" s="95">
        <f t="shared" si="1"/>
        <v>49</v>
      </c>
      <c r="E108" s="92">
        <f t="shared" si="0"/>
        <v>96</v>
      </c>
      <c r="F108" s="61"/>
      <c r="G108" s="8"/>
      <c r="H108" s="8"/>
      <c r="I108" s="8"/>
      <c r="J108" s="8"/>
      <c r="K108" s="8"/>
    </row>
    <row r="109" spans="1:11" x14ac:dyDescent="0.25">
      <c r="A109" s="3" t="s">
        <v>131</v>
      </c>
      <c r="B109" s="23">
        <f>B108/E108</f>
        <v>0.19791666666666666</v>
      </c>
      <c r="C109" s="23">
        <f>C108/E108</f>
        <v>0.29166666666666669</v>
      </c>
      <c r="D109" s="23">
        <f>D108/E108</f>
        <v>0.51041666666666663</v>
      </c>
      <c r="E109" s="22">
        <v>96</v>
      </c>
      <c r="F109" s="74"/>
      <c r="G109" s="8"/>
      <c r="H109" s="8"/>
      <c r="I109" s="8"/>
      <c r="J109" s="8"/>
      <c r="K109" s="8"/>
    </row>
    <row r="110" spans="1:11" x14ac:dyDescent="0.25">
      <c r="A110" s="3" t="s">
        <v>132</v>
      </c>
      <c r="B110" s="24">
        <f>B108/E110</f>
        <v>4.7619047619047616E-2</v>
      </c>
      <c r="C110" s="24">
        <f>C108/E110</f>
        <v>7.0175438596491224E-2</v>
      </c>
      <c r="D110" s="24">
        <f>D108/E110</f>
        <v>0.12280701754385964</v>
      </c>
      <c r="E110" s="25">
        <v>399</v>
      </c>
      <c r="F110" s="75"/>
      <c r="G110" s="8"/>
      <c r="H110" s="8"/>
      <c r="I110" s="8"/>
      <c r="J110" s="8"/>
      <c r="K110" s="8"/>
    </row>
    <row r="111" spans="1:11" x14ac:dyDescent="0.25">
      <c r="B111" s="119"/>
      <c r="C111" s="119"/>
      <c r="D111" s="48"/>
      <c r="F111" s="8"/>
      <c r="G111" s="62"/>
      <c r="H111" s="8"/>
      <c r="I111" s="8"/>
      <c r="J111" s="8"/>
      <c r="K111" s="8"/>
    </row>
    <row r="112" spans="1:11" x14ac:dyDescent="0.25">
      <c r="B112" s="14"/>
      <c r="C112" s="14"/>
      <c r="D112" s="14"/>
      <c r="F112" s="8"/>
      <c r="G112" s="62"/>
      <c r="H112" s="8"/>
      <c r="I112" s="8"/>
      <c r="J112" s="8"/>
      <c r="K112" s="8"/>
    </row>
  </sheetData>
  <autoFilter ref="A1:K110"/>
  <sortState ref="A2:K97">
    <sortCondition ref="F2:F97"/>
    <sortCondition ref="A2:A97"/>
    <sortCondition ref="B2:B97"/>
    <sortCondition ref="C2:C97"/>
  </sortState>
  <mergeCells count="2">
    <mergeCell ref="B111:C111"/>
    <mergeCell ref="B99:C99"/>
  </mergeCells>
  <pageMargins left="0.7" right="0.7" top="0.75" bottom="0.75" header="0.3" footer="0.3"/>
  <pageSetup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opLeftCell="A3" workbookViewId="0">
      <selection activeCell="A3" sqref="A3:D2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9.5703125" bestFit="1" customWidth="1"/>
    <col min="2" max="2" width="16.28515625" customWidth="1"/>
    <col min="3" max="3" width="4.7109375" customWidth="1"/>
    <col min="4" max="4" width="11.28515625" bestFit="1" customWidth="1"/>
  </cols>
  <sheetData>
    <row r="3" spans="1:4" x14ac:dyDescent="0.25">
      <c r="A3" s="108" t="s">
        <v>227</v>
      </c>
      <c r="B3" s="108" t="s">
        <v>226</v>
      </c>
    </row>
    <row r="4" spans="1:4" x14ac:dyDescent="0.25">
      <c r="A4" s="108" t="s">
        <v>225</v>
      </c>
      <c r="B4" t="s">
        <v>208</v>
      </c>
      <c r="C4" t="s">
        <v>207</v>
      </c>
      <c r="D4" t="s">
        <v>209</v>
      </c>
    </row>
    <row r="5" spans="1:4" x14ac:dyDescent="0.25">
      <c r="A5" s="109" t="s">
        <v>68</v>
      </c>
      <c r="B5" s="110">
        <v>2</v>
      </c>
      <c r="C5" s="110"/>
      <c r="D5" s="110">
        <v>2</v>
      </c>
    </row>
    <row r="6" spans="1:4" x14ac:dyDescent="0.25">
      <c r="A6" s="109" t="s">
        <v>92</v>
      </c>
      <c r="B6" s="110">
        <v>2</v>
      </c>
      <c r="C6" s="110"/>
      <c r="D6" s="110">
        <v>2</v>
      </c>
    </row>
    <row r="7" spans="1:4" x14ac:dyDescent="0.25">
      <c r="A7" s="109" t="s">
        <v>58</v>
      </c>
      <c r="B7" s="110">
        <v>1</v>
      </c>
      <c r="C7" s="110"/>
      <c r="D7" s="110">
        <v>1</v>
      </c>
    </row>
    <row r="8" spans="1:4" x14ac:dyDescent="0.25">
      <c r="A8" s="109" t="s">
        <v>13</v>
      </c>
      <c r="B8" s="110"/>
      <c r="C8" s="110">
        <v>4</v>
      </c>
      <c r="D8" s="110">
        <v>4</v>
      </c>
    </row>
    <row r="9" spans="1:4" x14ac:dyDescent="0.25">
      <c r="A9" s="109" t="s">
        <v>48</v>
      </c>
      <c r="B9" s="110">
        <v>1</v>
      </c>
      <c r="C9" s="110">
        <v>1</v>
      </c>
      <c r="D9" s="110">
        <v>2</v>
      </c>
    </row>
    <row r="10" spans="1:4" x14ac:dyDescent="0.25">
      <c r="A10" s="109" t="s">
        <v>60</v>
      </c>
      <c r="B10" s="110">
        <v>1</v>
      </c>
      <c r="C10" s="110"/>
      <c r="D10" s="110">
        <v>1</v>
      </c>
    </row>
    <row r="11" spans="1:4" x14ac:dyDescent="0.25">
      <c r="A11" s="109" t="s">
        <v>96</v>
      </c>
      <c r="B11" s="110">
        <v>2</v>
      </c>
      <c r="C11" s="110"/>
      <c r="D11" s="110">
        <v>2</v>
      </c>
    </row>
    <row r="12" spans="1:4" x14ac:dyDescent="0.25">
      <c r="A12" s="109" t="s">
        <v>2</v>
      </c>
      <c r="B12" s="110">
        <v>3</v>
      </c>
      <c r="C12" s="110">
        <v>9</v>
      </c>
      <c r="D12" s="110">
        <v>12</v>
      </c>
    </row>
    <row r="13" spans="1:4" x14ac:dyDescent="0.25">
      <c r="A13" s="109" t="s">
        <v>50</v>
      </c>
      <c r="B13" s="110"/>
      <c r="C13" s="110">
        <v>1</v>
      </c>
      <c r="D13" s="110">
        <v>1</v>
      </c>
    </row>
    <row r="14" spans="1:4" x14ac:dyDescent="0.25">
      <c r="A14" s="109" t="s">
        <v>52</v>
      </c>
      <c r="B14" s="110"/>
      <c r="C14" s="110">
        <v>1</v>
      </c>
      <c r="D14" s="110">
        <v>1</v>
      </c>
    </row>
    <row r="15" spans="1:4" x14ac:dyDescent="0.25">
      <c r="A15" s="109" t="s">
        <v>7</v>
      </c>
      <c r="B15" s="110"/>
      <c r="C15" s="110">
        <v>15</v>
      </c>
      <c r="D15" s="110">
        <v>15</v>
      </c>
    </row>
    <row r="16" spans="1:4" x14ac:dyDescent="0.25">
      <c r="A16" s="109" t="s">
        <v>99</v>
      </c>
      <c r="B16" s="110">
        <v>2</v>
      </c>
      <c r="C16" s="110"/>
      <c r="D16" s="110">
        <v>2</v>
      </c>
    </row>
    <row r="17" spans="1:4" x14ac:dyDescent="0.25">
      <c r="A17" s="109" t="s">
        <v>63</v>
      </c>
      <c r="B17" s="110">
        <v>5</v>
      </c>
      <c r="C17" s="110"/>
      <c r="D17" s="110">
        <v>5</v>
      </c>
    </row>
    <row r="18" spans="1:4" x14ac:dyDescent="0.25">
      <c r="A18" s="109" t="s">
        <v>36</v>
      </c>
      <c r="B18" s="110">
        <v>7</v>
      </c>
      <c r="C18" s="110">
        <v>5</v>
      </c>
      <c r="D18" s="110">
        <v>12</v>
      </c>
    </row>
    <row r="19" spans="1:4" x14ac:dyDescent="0.25">
      <c r="A19" s="109" t="s">
        <v>104</v>
      </c>
      <c r="B19" s="110">
        <v>6</v>
      </c>
      <c r="C19" s="110">
        <v>1</v>
      </c>
      <c r="D19" s="110">
        <v>7</v>
      </c>
    </row>
    <row r="20" spans="1:4" x14ac:dyDescent="0.25">
      <c r="A20" s="109" t="s">
        <v>90</v>
      </c>
      <c r="B20" s="110">
        <v>1</v>
      </c>
      <c r="C20" s="110"/>
      <c r="D20" s="110">
        <v>1</v>
      </c>
    </row>
    <row r="21" spans="1:4" x14ac:dyDescent="0.25">
      <c r="A21" s="109" t="s">
        <v>15</v>
      </c>
      <c r="B21" s="110">
        <v>3</v>
      </c>
      <c r="C21" s="110">
        <v>8</v>
      </c>
      <c r="D21" s="110">
        <v>11</v>
      </c>
    </row>
    <row r="22" spans="1:4" x14ac:dyDescent="0.25">
      <c r="A22" s="109" t="s">
        <v>53</v>
      </c>
      <c r="B22" s="110">
        <v>1</v>
      </c>
      <c r="C22" s="110">
        <v>1</v>
      </c>
      <c r="D22" s="110">
        <v>2</v>
      </c>
    </row>
    <row r="23" spans="1:4" x14ac:dyDescent="0.25">
      <c r="A23" s="109" t="s">
        <v>79</v>
      </c>
      <c r="B23" s="110">
        <v>2</v>
      </c>
      <c r="C23" s="110"/>
      <c r="D23" s="110">
        <v>2</v>
      </c>
    </row>
    <row r="24" spans="1:4" x14ac:dyDescent="0.25">
      <c r="A24" s="109" t="s">
        <v>27</v>
      </c>
      <c r="B24" s="110">
        <v>1</v>
      </c>
      <c r="C24" s="110">
        <v>1</v>
      </c>
      <c r="D24" s="110">
        <v>2</v>
      </c>
    </row>
    <row r="25" spans="1:4" x14ac:dyDescent="0.25">
      <c r="A25" s="109" t="s">
        <v>72</v>
      </c>
      <c r="B25" s="110">
        <v>2</v>
      </c>
      <c r="C25" s="110"/>
      <c r="D25" s="110">
        <v>2</v>
      </c>
    </row>
    <row r="26" spans="1:4" x14ac:dyDescent="0.25">
      <c r="A26" s="109" t="s">
        <v>109</v>
      </c>
      <c r="B26" s="110">
        <v>1</v>
      </c>
      <c r="C26" s="110"/>
      <c r="D26" s="110">
        <v>1</v>
      </c>
    </row>
    <row r="27" spans="1:4" x14ac:dyDescent="0.25">
      <c r="A27" s="109" t="s">
        <v>18</v>
      </c>
      <c r="B27" s="110">
        <v>2</v>
      </c>
      <c r="C27" s="110">
        <v>2</v>
      </c>
      <c r="D27" s="110">
        <v>4</v>
      </c>
    </row>
    <row r="28" spans="1:4" x14ac:dyDescent="0.25">
      <c r="A28" s="109" t="s">
        <v>29</v>
      </c>
      <c r="B28" s="110">
        <v>8</v>
      </c>
      <c r="C28" s="110">
        <v>1</v>
      </c>
      <c r="D28" s="110">
        <v>9</v>
      </c>
    </row>
    <row r="29" spans="1:4" x14ac:dyDescent="0.25">
      <c r="A29" s="109" t="s">
        <v>209</v>
      </c>
      <c r="B29" s="110">
        <v>53</v>
      </c>
      <c r="C29" s="110">
        <v>50</v>
      </c>
      <c r="D29" s="110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99"/>
  <sheetViews>
    <sheetView workbookViewId="0">
      <selection activeCell="F12" sqref="F12"/>
    </sheetView>
  </sheetViews>
  <sheetFormatPr defaultColWidth="9.140625" defaultRowHeight="15" x14ac:dyDescent="0.25"/>
  <cols>
    <col min="1" max="1" width="12.42578125" style="26" customWidth="1"/>
    <col min="2" max="2" width="15.28515625" style="26" customWidth="1"/>
    <col min="3" max="3" width="9.140625" style="26" customWidth="1"/>
    <col min="4" max="4" width="13.42578125" style="26" customWidth="1"/>
    <col min="5" max="5" width="7.140625" style="26" customWidth="1"/>
    <col min="6" max="16384" width="9.140625" style="26"/>
  </cols>
  <sheetData>
    <row r="1" spans="1:8" x14ac:dyDescent="0.25">
      <c r="A1" s="49" t="s">
        <v>134</v>
      </c>
      <c r="B1" s="50" t="s">
        <v>147</v>
      </c>
      <c r="C1" s="50" t="s">
        <v>133</v>
      </c>
      <c r="D1" s="50" t="s">
        <v>205</v>
      </c>
      <c r="E1" s="53" t="s">
        <v>198</v>
      </c>
      <c r="F1" s="53" t="s">
        <v>199</v>
      </c>
      <c r="G1" s="53" t="s">
        <v>201</v>
      </c>
      <c r="H1" s="53" t="s">
        <v>202</v>
      </c>
    </row>
    <row r="2" spans="1:8" ht="12.75" customHeight="1" x14ac:dyDescent="0.25">
      <c r="A2" s="59" t="s">
        <v>13</v>
      </c>
      <c r="B2" s="59" t="s">
        <v>20</v>
      </c>
      <c r="C2" s="51">
        <v>7</v>
      </c>
      <c r="D2" s="52">
        <v>22</v>
      </c>
      <c r="E2" s="26">
        <v>1</v>
      </c>
    </row>
    <row r="3" spans="1:8" ht="12.75" customHeight="1" x14ac:dyDescent="0.25">
      <c r="A3" s="55" t="s">
        <v>13</v>
      </c>
      <c r="B3" s="55" t="s">
        <v>14</v>
      </c>
      <c r="C3" s="30">
        <v>5</v>
      </c>
      <c r="D3" s="42">
        <v>23</v>
      </c>
      <c r="E3" s="26">
        <v>1</v>
      </c>
    </row>
    <row r="4" spans="1:8" hidden="1" x14ac:dyDescent="0.25">
      <c r="A4" s="30" t="s">
        <v>146</v>
      </c>
      <c r="B4" s="31" t="s">
        <v>136</v>
      </c>
      <c r="C4" s="30">
        <v>5</v>
      </c>
      <c r="D4" s="30">
        <v>27</v>
      </c>
    </row>
    <row r="5" spans="1:8" ht="12.75" customHeight="1" x14ac:dyDescent="0.25">
      <c r="A5" s="55" t="s">
        <v>13</v>
      </c>
      <c r="B5" s="55" t="s">
        <v>39</v>
      </c>
      <c r="C5" s="30">
        <v>3</v>
      </c>
      <c r="D5" s="42">
        <v>13</v>
      </c>
      <c r="E5" s="26">
        <v>1</v>
      </c>
    </row>
    <row r="6" spans="1:8" hidden="1" x14ac:dyDescent="0.25">
      <c r="A6" s="30" t="s">
        <v>146</v>
      </c>
      <c r="B6" s="31" t="s">
        <v>115</v>
      </c>
      <c r="C6" s="30">
        <v>2</v>
      </c>
      <c r="D6" s="30">
        <v>8</v>
      </c>
    </row>
    <row r="7" spans="1:8" hidden="1" x14ac:dyDescent="0.25">
      <c r="A7" s="30" t="s">
        <v>146</v>
      </c>
      <c r="B7" s="31" t="s">
        <v>116</v>
      </c>
      <c r="C7" s="30">
        <v>1</v>
      </c>
      <c r="D7" s="30">
        <v>6</v>
      </c>
    </row>
    <row r="8" spans="1:8" ht="12.75" customHeight="1" x14ac:dyDescent="0.25">
      <c r="A8" s="55" t="s">
        <v>172</v>
      </c>
      <c r="B8" s="55" t="s">
        <v>161</v>
      </c>
      <c r="C8" s="27">
        <v>9</v>
      </c>
      <c r="D8" s="44">
        <v>47</v>
      </c>
      <c r="E8" s="26">
        <v>1</v>
      </c>
    </row>
    <row r="9" spans="1:8" ht="12.75" customHeight="1" x14ac:dyDescent="0.25">
      <c r="A9" s="55" t="s">
        <v>172</v>
      </c>
      <c r="B9" s="55" t="s">
        <v>163</v>
      </c>
      <c r="C9" s="27">
        <v>15</v>
      </c>
      <c r="D9" s="44">
        <v>87</v>
      </c>
      <c r="E9" s="26">
        <v>1</v>
      </c>
    </row>
    <row r="10" spans="1:8" ht="12.75" customHeight="1" x14ac:dyDescent="0.25">
      <c r="A10" s="55" t="s">
        <v>172</v>
      </c>
      <c r="B10" s="55" t="s">
        <v>162</v>
      </c>
      <c r="C10" s="27">
        <v>9</v>
      </c>
      <c r="D10" s="44">
        <v>54</v>
      </c>
      <c r="E10" s="26">
        <v>1</v>
      </c>
    </row>
    <row r="11" spans="1:8" ht="12.75" customHeight="1" x14ac:dyDescent="0.25">
      <c r="A11" s="55" t="s">
        <v>172</v>
      </c>
      <c r="B11" s="55" t="s">
        <v>154</v>
      </c>
      <c r="C11" s="30">
        <v>2</v>
      </c>
      <c r="D11" s="42">
        <v>11</v>
      </c>
      <c r="E11" s="26">
        <v>1</v>
      </c>
    </row>
    <row r="12" spans="1:8" ht="12.75" customHeight="1" x14ac:dyDescent="0.25">
      <c r="A12" s="55" t="s">
        <v>172</v>
      </c>
      <c r="B12" s="55" t="s">
        <v>165</v>
      </c>
      <c r="C12" s="27">
        <v>4</v>
      </c>
      <c r="D12" s="42">
        <v>20</v>
      </c>
      <c r="E12" s="26">
        <v>1</v>
      </c>
    </row>
    <row r="13" spans="1:8" hidden="1" x14ac:dyDescent="0.25">
      <c r="A13" s="30" t="s">
        <v>36</v>
      </c>
      <c r="B13" s="30" t="s">
        <v>111</v>
      </c>
      <c r="C13" s="30">
        <v>1</v>
      </c>
      <c r="D13" s="30">
        <v>7</v>
      </c>
    </row>
    <row r="14" spans="1:8" ht="12.75" customHeight="1" x14ac:dyDescent="0.25">
      <c r="A14" s="55" t="s">
        <v>7</v>
      </c>
      <c r="B14" s="56" t="s">
        <v>206</v>
      </c>
      <c r="C14" s="27">
        <v>17</v>
      </c>
      <c r="D14" s="44">
        <f>83+29</f>
        <v>112</v>
      </c>
      <c r="E14" s="26">
        <v>1</v>
      </c>
    </row>
    <row r="15" spans="1:8" hidden="1" x14ac:dyDescent="0.25">
      <c r="A15" s="30" t="s">
        <v>36</v>
      </c>
      <c r="B15" s="30" t="s">
        <v>67</v>
      </c>
      <c r="C15" s="30">
        <v>1</v>
      </c>
      <c r="D15" s="30">
        <v>7</v>
      </c>
    </row>
    <row r="16" spans="1:8" ht="12.75" customHeight="1" x14ac:dyDescent="0.25">
      <c r="A16" s="55" t="s">
        <v>7</v>
      </c>
      <c r="B16" s="57" t="s">
        <v>153</v>
      </c>
      <c r="C16" s="27">
        <v>5</v>
      </c>
      <c r="D16" s="44">
        <v>31</v>
      </c>
      <c r="E16" s="26">
        <v>1</v>
      </c>
    </row>
    <row r="17" spans="1:5" ht="12.75" customHeight="1" x14ac:dyDescent="0.25">
      <c r="A17" s="55" t="s">
        <v>7</v>
      </c>
      <c r="B17" s="57" t="s">
        <v>150</v>
      </c>
      <c r="C17" s="27">
        <v>3</v>
      </c>
      <c r="D17" s="44">
        <v>20</v>
      </c>
      <c r="E17" s="26">
        <v>1</v>
      </c>
    </row>
    <row r="18" spans="1:5" hidden="1" x14ac:dyDescent="0.25">
      <c r="A18" s="30" t="s">
        <v>36</v>
      </c>
      <c r="B18" s="30" t="s">
        <v>71</v>
      </c>
      <c r="C18" s="30">
        <v>1</v>
      </c>
      <c r="D18" s="31">
        <v>8</v>
      </c>
    </row>
    <row r="19" spans="1:5" hidden="1" x14ac:dyDescent="0.25">
      <c r="A19" s="30" t="s">
        <v>36</v>
      </c>
      <c r="B19" s="30" t="s">
        <v>70</v>
      </c>
      <c r="C19" s="30">
        <v>1</v>
      </c>
      <c r="D19" s="30">
        <v>5</v>
      </c>
    </row>
    <row r="20" spans="1:5" hidden="1" x14ac:dyDescent="0.25">
      <c r="A20" s="30" t="s">
        <v>36</v>
      </c>
      <c r="B20" s="30" t="s">
        <v>142</v>
      </c>
      <c r="C20" s="30">
        <v>1</v>
      </c>
      <c r="D20" s="31">
        <v>5</v>
      </c>
    </row>
    <row r="21" spans="1:5" hidden="1" x14ac:dyDescent="0.25">
      <c r="A21" s="30" t="s">
        <v>36</v>
      </c>
      <c r="B21" s="30" t="s">
        <v>66</v>
      </c>
      <c r="C21" s="30">
        <v>1</v>
      </c>
      <c r="D21" s="31">
        <v>7</v>
      </c>
    </row>
    <row r="22" spans="1:5" ht="12.75" customHeight="1" x14ac:dyDescent="0.25">
      <c r="A22" s="55" t="s">
        <v>7</v>
      </c>
      <c r="B22" s="57" t="s">
        <v>151</v>
      </c>
      <c r="C22" s="27">
        <v>6</v>
      </c>
      <c r="D22" s="44">
        <v>28</v>
      </c>
      <c r="E22" s="26">
        <v>1</v>
      </c>
    </row>
    <row r="23" spans="1:5" hidden="1" x14ac:dyDescent="0.25">
      <c r="A23" s="30" t="s">
        <v>36</v>
      </c>
      <c r="B23" s="30" t="s">
        <v>143</v>
      </c>
      <c r="C23" s="30">
        <v>1</v>
      </c>
      <c r="D23" s="31">
        <v>7</v>
      </c>
    </row>
    <row r="24" spans="1:5" hidden="1" x14ac:dyDescent="0.25">
      <c r="A24" s="30" t="s">
        <v>90</v>
      </c>
      <c r="B24" s="31" t="s">
        <v>91</v>
      </c>
      <c r="C24" s="30">
        <v>4</v>
      </c>
      <c r="D24" s="30">
        <v>20</v>
      </c>
    </row>
    <row r="25" spans="1:5" hidden="1" x14ac:dyDescent="0.25">
      <c r="A25" s="30" t="s">
        <v>79</v>
      </c>
      <c r="B25" s="30" t="s">
        <v>144</v>
      </c>
      <c r="C25" s="30">
        <v>1</v>
      </c>
      <c r="D25" s="30">
        <v>5</v>
      </c>
    </row>
    <row r="26" spans="1:5" hidden="1" x14ac:dyDescent="0.25">
      <c r="A26" s="30" t="s">
        <v>79</v>
      </c>
      <c r="B26" s="30" t="s">
        <v>145</v>
      </c>
      <c r="C26" s="30">
        <v>1</v>
      </c>
      <c r="D26" s="30">
        <v>6</v>
      </c>
    </row>
    <row r="27" spans="1:5" hidden="1" x14ac:dyDescent="0.25">
      <c r="A27" s="30" t="s">
        <v>96</v>
      </c>
      <c r="B27" s="30" t="s">
        <v>97</v>
      </c>
      <c r="C27" s="30">
        <v>5</v>
      </c>
      <c r="D27" s="30">
        <v>18</v>
      </c>
    </row>
    <row r="28" spans="1:5" hidden="1" x14ac:dyDescent="0.25">
      <c r="A28" s="30" t="s">
        <v>68</v>
      </c>
      <c r="B28" s="30" t="s">
        <v>69</v>
      </c>
      <c r="C28" s="30">
        <v>4</v>
      </c>
      <c r="D28" s="30">
        <v>16</v>
      </c>
    </row>
    <row r="29" spans="1:5" ht="12.75" customHeight="1" x14ac:dyDescent="0.25">
      <c r="A29" s="55" t="s">
        <v>7</v>
      </c>
      <c r="B29" s="57" t="s">
        <v>156</v>
      </c>
      <c r="C29" s="27">
        <v>6</v>
      </c>
      <c r="D29" s="44">
        <v>32</v>
      </c>
      <c r="E29" s="26">
        <v>1</v>
      </c>
    </row>
    <row r="30" spans="1:5" ht="12.75" customHeight="1" x14ac:dyDescent="0.25">
      <c r="A30" s="55" t="s">
        <v>7</v>
      </c>
      <c r="B30" s="57" t="s">
        <v>149</v>
      </c>
      <c r="C30" s="27">
        <v>5</v>
      </c>
      <c r="D30" s="44">
        <v>23</v>
      </c>
      <c r="E30" s="26">
        <v>1</v>
      </c>
    </row>
    <row r="31" spans="1:5" ht="12.75" customHeight="1" x14ac:dyDescent="0.25">
      <c r="A31" s="55" t="s">
        <v>146</v>
      </c>
      <c r="B31" s="54" t="s">
        <v>16</v>
      </c>
      <c r="C31" s="30">
        <v>3</v>
      </c>
      <c r="D31" s="42">
        <v>15</v>
      </c>
      <c r="E31" s="26">
        <v>1</v>
      </c>
    </row>
    <row r="32" spans="1:5" ht="12.75" customHeight="1" x14ac:dyDescent="0.25">
      <c r="A32" s="55" t="s">
        <v>146</v>
      </c>
      <c r="B32" s="54" t="s">
        <v>41</v>
      </c>
      <c r="C32" s="30">
        <v>2</v>
      </c>
      <c r="D32" s="42">
        <v>10</v>
      </c>
      <c r="E32" s="26">
        <v>1</v>
      </c>
    </row>
    <row r="33" spans="1:5" ht="12.75" customHeight="1" x14ac:dyDescent="0.25">
      <c r="A33" s="55" t="s">
        <v>146</v>
      </c>
      <c r="B33" s="54" t="s">
        <v>139</v>
      </c>
      <c r="C33" s="30">
        <v>1</v>
      </c>
      <c r="D33" s="42">
        <v>6</v>
      </c>
      <c r="E33" s="26">
        <v>1</v>
      </c>
    </row>
    <row r="34" spans="1:5" ht="12.75" customHeight="1" x14ac:dyDescent="0.25">
      <c r="A34" s="55" t="s">
        <v>146</v>
      </c>
      <c r="B34" s="54" t="s">
        <v>138</v>
      </c>
      <c r="C34" s="30">
        <v>2</v>
      </c>
      <c r="D34" s="42">
        <v>10</v>
      </c>
      <c r="E34" s="26">
        <v>1</v>
      </c>
    </row>
    <row r="35" spans="1:5" ht="12.75" customHeight="1" x14ac:dyDescent="0.25">
      <c r="A35" s="55" t="s">
        <v>18</v>
      </c>
      <c r="B35" s="55" t="s">
        <v>176</v>
      </c>
      <c r="C35" s="27">
        <v>3</v>
      </c>
      <c r="D35" s="44">
        <v>20</v>
      </c>
      <c r="E35" s="26">
        <v>1</v>
      </c>
    </row>
    <row r="36" spans="1:5" ht="12.75" customHeight="1" x14ac:dyDescent="0.25">
      <c r="A36" s="55" t="s">
        <v>13</v>
      </c>
      <c r="B36" s="55" t="s">
        <v>32</v>
      </c>
      <c r="C36" s="30">
        <v>4</v>
      </c>
      <c r="D36" s="42">
        <v>15</v>
      </c>
      <c r="E36" s="26">
        <v>2</v>
      </c>
    </row>
    <row r="37" spans="1:5" ht="12.75" customHeight="1" x14ac:dyDescent="0.25">
      <c r="A37" s="55" t="s">
        <v>48</v>
      </c>
      <c r="B37" s="36" t="s">
        <v>49</v>
      </c>
      <c r="C37" s="37">
        <v>3</v>
      </c>
      <c r="D37" s="45">
        <v>16</v>
      </c>
      <c r="E37" s="26">
        <v>2</v>
      </c>
    </row>
    <row r="38" spans="1:5" ht="12.75" customHeight="1" x14ac:dyDescent="0.25">
      <c r="A38" s="55" t="s">
        <v>172</v>
      </c>
      <c r="B38" s="55" t="s">
        <v>170</v>
      </c>
      <c r="C38" s="30">
        <v>6</v>
      </c>
      <c r="D38" s="42">
        <v>33</v>
      </c>
      <c r="E38" s="26">
        <v>2</v>
      </c>
    </row>
    <row r="39" spans="1:5" ht="12.75" customHeight="1" x14ac:dyDescent="0.25">
      <c r="A39" s="55" t="s">
        <v>172</v>
      </c>
      <c r="B39" s="55" t="s">
        <v>166</v>
      </c>
      <c r="C39" s="30">
        <v>7</v>
      </c>
      <c r="D39" s="42">
        <v>36</v>
      </c>
      <c r="E39" s="26">
        <v>2</v>
      </c>
    </row>
    <row r="40" spans="1:5" ht="12.75" customHeight="1" x14ac:dyDescent="0.25">
      <c r="A40" s="55" t="s">
        <v>172</v>
      </c>
      <c r="B40" s="55" t="s">
        <v>164</v>
      </c>
      <c r="C40" s="27">
        <v>6</v>
      </c>
      <c r="D40" s="44">
        <v>28</v>
      </c>
      <c r="E40" s="26">
        <v>2</v>
      </c>
    </row>
    <row r="41" spans="1:5" ht="12.75" customHeight="1" x14ac:dyDescent="0.25">
      <c r="A41" s="55" t="s">
        <v>50</v>
      </c>
      <c r="B41" s="55" t="s">
        <v>51</v>
      </c>
      <c r="C41" s="30">
        <v>11</v>
      </c>
      <c r="D41" s="42">
        <v>46</v>
      </c>
      <c r="E41" s="26">
        <v>2</v>
      </c>
    </row>
    <row r="42" spans="1:5" ht="12.75" customHeight="1" x14ac:dyDescent="0.25">
      <c r="A42" s="55" t="s">
        <v>52</v>
      </c>
      <c r="B42" s="58" t="s">
        <v>52</v>
      </c>
      <c r="C42" s="28">
        <v>51</v>
      </c>
      <c r="D42" s="41">
        <v>359</v>
      </c>
      <c r="E42" s="26">
        <v>2</v>
      </c>
    </row>
    <row r="43" spans="1:5" ht="12.75" customHeight="1" x14ac:dyDescent="0.25">
      <c r="A43" s="55" t="s">
        <v>7</v>
      </c>
      <c r="B43" s="57" t="s">
        <v>148</v>
      </c>
      <c r="C43" s="27">
        <v>3</v>
      </c>
      <c r="D43" s="44">
        <v>19</v>
      </c>
      <c r="E43" s="26">
        <v>2</v>
      </c>
    </row>
    <row r="44" spans="1:5" ht="12.75" customHeight="1" x14ac:dyDescent="0.25">
      <c r="A44" s="55" t="s">
        <v>7</v>
      </c>
      <c r="B44" s="57" t="s">
        <v>157</v>
      </c>
      <c r="C44" s="27">
        <v>3</v>
      </c>
      <c r="D44" s="44">
        <v>17</v>
      </c>
      <c r="E44" s="26">
        <v>2</v>
      </c>
    </row>
    <row r="45" spans="1:5" ht="12.75" customHeight="1" x14ac:dyDescent="0.25">
      <c r="A45" s="55" t="s">
        <v>7</v>
      </c>
      <c r="B45" s="57" t="s">
        <v>200</v>
      </c>
      <c r="C45" s="47">
        <v>4</v>
      </c>
      <c r="D45" s="46">
        <v>20</v>
      </c>
      <c r="E45" s="26">
        <v>2</v>
      </c>
    </row>
    <row r="46" spans="1:5" ht="12.75" customHeight="1" x14ac:dyDescent="0.25">
      <c r="A46" s="55" t="s">
        <v>7</v>
      </c>
      <c r="B46" s="57" t="s">
        <v>159</v>
      </c>
      <c r="C46" s="27">
        <v>2</v>
      </c>
      <c r="D46" s="44">
        <v>12</v>
      </c>
      <c r="E46" s="26">
        <v>2</v>
      </c>
    </row>
    <row r="47" spans="1:5" ht="12.75" customHeight="1" x14ac:dyDescent="0.25">
      <c r="A47" s="55" t="s">
        <v>7</v>
      </c>
      <c r="B47" s="57" t="s">
        <v>152</v>
      </c>
      <c r="C47" s="27">
        <v>3</v>
      </c>
      <c r="D47" s="44">
        <v>12</v>
      </c>
      <c r="E47" s="26">
        <v>2</v>
      </c>
    </row>
    <row r="48" spans="1:5" hidden="1" x14ac:dyDescent="0.25">
      <c r="A48" s="30" t="s">
        <v>7</v>
      </c>
      <c r="B48" s="32" t="s">
        <v>160</v>
      </c>
      <c r="C48" s="27">
        <v>1</v>
      </c>
      <c r="D48" s="27">
        <v>5</v>
      </c>
    </row>
    <row r="49" spans="1:5" ht="12.75" customHeight="1" x14ac:dyDescent="0.25">
      <c r="A49" s="55" t="s">
        <v>7</v>
      </c>
      <c r="B49" s="57" t="s">
        <v>158</v>
      </c>
      <c r="C49" s="27">
        <v>2</v>
      </c>
      <c r="D49" s="44">
        <v>11</v>
      </c>
      <c r="E49" s="26">
        <v>2</v>
      </c>
    </row>
    <row r="50" spans="1:5" ht="12.75" customHeight="1" x14ac:dyDescent="0.25">
      <c r="A50" s="55" t="s">
        <v>7</v>
      </c>
      <c r="B50" s="57" t="s">
        <v>45</v>
      </c>
      <c r="C50" s="27">
        <v>1</v>
      </c>
      <c r="D50" s="44">
        <v>8</v>
      </c>
      <c r="E50" s="26">
        <v>2</v>
      </c>
    </row>
    <row r="51" spans="1:5" ht="12.75" customHeight="1" x14ac:dyDescent="0.25">
      <c r="A51" s="55" t="s">
        <v>7</v>
      </c>
      <c r="B51" s="57" t="s">
        <v>154</v>
      </c>
      <c r="C51" s="27">
        <v>3</v>
      </c>
      <c r="D51" s="44">
        <v>10</v>
      </c>
      <c r="E51" s="26">
        <v>2</v>
      </c>
    </row>
    <row r="52" spans="1:5" ht="12.75" customHeight="1" x14ac:dyDescent="0.25">
      <c r="A52" s="55" t="s">
        <v>7</v>
      </c>
      <c r="B52" s="57" t="s">
        <v>155</v>
      </c>
      <c r="C52" s="27">
        <v>2</v>
      </c>
      <c r="D52" s="44">
        <v>3</v>
      </c>
      <c r="E52" s="26">
        <v>2</v>
      </c>
    </row>
    <row r="53" spans="1:5" ht="12.75" customHeight="1" x14ac:dyDescent="0.25">
      <c r="A53" s="55" t="s">
        <v>36</v>
      </c>
      <c r="B53" s="55" t="s">
        <v>87</v>
      </c>
      <c r="C53" s="30">
        <v>1</v>
      </c>
      <c r="D53" s="42">
        <v>7</v>
      </c>
      <c r="E53" s="26">
        <v>2</v>
      </c>
    </row>
    <row r="54" spans="1:5" ht="12.75" customHeight="1" x14ac:dyDescent="0.25">
      <c r="A54" s="55" t="s">
        <v>36</v>
      </c>
      <c r="B54" s="55" t="s">
        <v>55</v>
      </c>
      <c r="C54" s="30">
        <v>1</v>
      </c>
      <c r="D54" s="43">
        <v>5</v>
      </c>
      <c r="E54" s="26">
        <v>2</v>
      </c>
    </row>
    <row r="55" spans="1:5" ht="12.75" customHeight="1" x14ac:dyDescent="0.25">
      <c r="A55" s="55" t="s">
        <v>36</v>
      </c>
      <c r="B55" s="55" t="s">
        <v>141</v>
      </c>
      <c r="C55" s="30">
        <v>2</v>
      </c>
      <c r="D55" s="42">
        <v>10</v>
      </c>
      <c r="E55" s="26">
        <v>2</v>
      </c>
    </row>
    <row r="56" spans="1:5" hidden="1" x14ac:dyDescent="0.25">
      <c r="A56" s="30" t="s">
        <v>172</v>
      </c>
      <c r="B56" s="30" t="s">
        <v>167</v>
      </c>
      <c r="C56" s="30">
        <v>5</v>
      </c>
      <c r="D56" s="30">
        <v>32</v>
      </c>
    </row>
    <row r="57" spans="1:5" hidden="1" x14ac:dyDescent="0.25">
      <c r="A57" s="30" t="s">
        <v>172</v>
      </c>
      <c r="B57" s="30" t="s">
        <v>168</v>
      </c>
      <c r="C57" s="30">
        <v>4</v>
      </c>
      <c r="D57" s="30">
        <v>20</v>
      </c>
    </row>
    <row r="58" spans="1:5" hidden="1" x14ac:dyDescent="0.25">
      <c r="A58" s="30" t="s">
        <v>172</v>
      </c>
      <c r="B58" s="30" t="s">
        <v>169</v>
      </c>
      <c r="C58" s="30">
        <v>3</v>
      </c>
      <c r="D58" s="30">
        <v>20</v>
      </c>
    </row>
    <row r="59" spans="1:5" ht="12.75" customHeight="1" x14ac:dyDescent="0.25">
      <c r="A59" s="55" t="s">
        <v>36</v>
      </c>
      <c r="B59" s="55" t="s">
        <v>140</v>
      </c>
      <c r="C59" s="30">
        <v>2</v>
      </c>
      <c r="D59" s="42">
        <v>8</v>
      </c>
      <c r="E59" s="26">
        <v>2</v>
      </c>
    </row>
    <row r="60" spans="1:5" hidden="1" x14ac:dyDescent="0.25">
      <c r="A60" s="30" t="s">
        <v>172</v>
      </c>
      <c r="B60" s="30" t="s">
        <v>171</v>
      </c>
      <c r="C60" s="30">
        <v>5</v>
      </c>
      <c r="D60" s="30">
        <v>30</v>
      </c>
    </row>
    <row r="61" spans="1:5" ht="12.75" customHeight="1" x14ac:dyDescent="0.25">
      <c r="A61" s="55" t="s">
        <v>146</v>
      </c>
      <c r="B61" s="54" t="s">
        <v>135</v>
      </c>
      <c r="C61" s="30">
        <v>6</v>
      </c>
      <c r="D61" s="42">
        <v>32</v>
      </c>
      <c r="E61" s="26">
        <v>2</v>
      </c>
    </row>
    <row r="62" spans="1:5" ht="12.75" customHeight="1" x14ac:dyDescent="0.25">
      <c r="A62" s="55" t="s">
        <v>146</v>
      </c>
      <c r="B62" s="58" t="s">
        <v>89</v>
      </c>
      <c r="C62" s="30">
        <v>6</v>
      </c>
      <c r="D62" s="42">
        <v>27</v>
      </c>
      <c r="E62" s="26">
        <v>2</v>
      </c>
    </row>
    <row r="63" spans="1:5" hidden="1" x14ac:dyDescent="0.25">
      <c r="A63" s="30" t="s">
        <v>18</v>
      </c>
      <c r="B63" s="30" t="s">
        <v>174</v>
      </c>
      <c r="C63" s="27">
        <v>2</v>
      </c>
      <c r="D63" s="27">
        <v>15</v>
      </c>
    </row>
    <row r="64" spans="1:5" hidden="1" x14ac:dyDescent="0.25">
      <c r="A64" s="30" t="s">
        <v>18</v>
      </c>
      <c r="B64" s="30" t="s">
        <v>175</v>
      </c>
      <c r="C64" s="27">
        <v>2</v>
      </c>
      <c r="D64" s="27">
        <v>16</v>
      </c>
    </row>
    <row r="65" spans="1:5" ht="12.75" customHeight="1" x14ac:dyDescent="0.25">
      <c r="A65" s="55" t="s">
        <v>146</v>
      </c>
      <c r="B65" s="54" t="s">
        <v>44</v>
      </c>
      <c r="C65" s="30">
        <v>2</v>
      </c>
      <c r="D65" s="42">
        <v>8</v>
      </c>
      <c r="E65" s="26">
        <v>2</v>
      </c>
    </row>
    <row r="66" spans="1:5" hidden="1" x14ac:dyDescent="0.25">
      <c r="A66" s="30" t="s">
        <v>197</v>
      </c>
      <c r="B66" s="39" t="s">
        <v>177</v>
      </c>
      <c r="C66" s="27">
        <v>3</v>
      </c>
      <c r="D66" s="27">
        <v>21</v>
      </c>
    </row>
    <row r="67" spans="1:5" ht="12.75" customHeight="1" x14ac:dyDescent="0.25">
      <c r="A67" s="55" t="s">
        <v>146</v>
      </c>
      <c r="B67" s="54" t="s">
        <v>137</v>
      </c>
      <c r="C67" s="30">
        <v>2</v>
      </c>
      <c r="D67" s="42">
        <v>11</v>
      </c>
      <c r="E67" s="26">
        <v>2</v>
      </c>
    </row>
    <row r="68" spans="1:5" hidden="1" x14ac:dyDescent="0.25">
      <c r="A68" s="30" t="s">
        <v>29</v>
      </c>
      <c r="B68" s="30" t="s">
        <v>148</v>
      </c>
      <c r="C68" s="30">
        <v>2</v>
      </c>
      <c r="D68" s="30">
        <v>11</v>
      </c>
    </row>
    <row r="69" spans="1:5" hidden="1" x14ac:dyDescent="0.25">
      <c r="A69" s="30" t="s">
        <v>29</v>
      </c>
      <c r="B69" s="30" t="s">
        <v>179</v>
      </c>
      <c r="C69" s="30">
        <v>1</v>
      </c>
      <c r="D69" s="30">
        <v>9</v>
      </c>
    </row>
    <row r="70" spans="1:5" hidden="1" x14ac:dyDescent="0.25">
      <c r="A70" s="30" t="s">
        <v>29</v>
      </c>
      <c r="B70" s="30" t="s">
        <v>180</v>
      </c>
      <c r="C70" s="30">
        <v>1</v>
      </c>
      <c r="D70" s="30">
        <v>7</v>
      </c>
    </row>
    <row r="71" spans="1:5" hidden="1" x14ac:dyDescent="0.25">
      <c r="A71" s="30" t="s">
        <v>29</v>
      </c>
      <c r="B71" s="30" t="s">
        <v>181</v>
      </c>
      <c r="C71" s="30">
        <v>2</v>
      </c>
      <c r="D71" s="30">
        <v>10</v>
      </c>
    </row>
    <row r="72" spans="1:5" hidden="1" x14ac:dyDescent="0.25">
      <c r="A72" s="30" t="s">
        <v>29</v>
      </c>
      <c r="B72" s="30" t="s">
        <v>182</v>
      </c>
      <c r="C72" s="30">
        <v>1</v>
      </c>
      <c r="D72" s="30">
        <v>16</v>
      </c>
    </row>
    <row r="73" spans="1:5" hidden="1" x14ac:dyDescent="0.25">
      <c r="A73" s="30" t="s">
        <v>29</v>
      </c>
      <c r="B73" s="30" t="s">
        <v>183</v>
      </c>
      <c r="C73" s="30">
        <v>1</v>
      </c>
      <c r="D73" s="30">
        <v>8</v>
      </c>
    </row>
    <row r="74" spans="1:5" hidden="1" x14ac:dyDescent="0.25">
      <c r="A74" s="30" t="s">
        <v>29</v>
      </c>
      <c r="B74" s="30" t="s">
        <v>184</v>
      </c>
      <c r="C74" s="30">
        <v>1</v>
      </c>
      <c r="D74" s="30">
        <v>7</v>
      </c>
    </row>
    <row r="75" spans="1:5" hidden="1" x14ac:dyDescent="0.25">
      <c r="A75" s="30" t="s">
        <v>29</v>
      </c>
      <c r="B75" s="30" t="s">
        <v>84</v>
      </c>
      <c r="C75" s="30">
        <v>1</v>
      </c>
      <c r="D75" s="30">
        <v>7</v>
      </c>
    </row>
    <row r="76" spans="1:5" ht="12.75" customHeight="1" x14ac:dyDescent="0.25">
      <c r="A76" s="55" t="s">
        <v>53</v>
      </c>
      <c r="B76" s="55" t="s">
        <v>54</v>
      </c>
      <c r="C76" s="30">
        <v>4</v>
      </c>
      <c r="D76" s="42">
        <v>26</v>
      </c>
      <c r="E76" s="26">
        <v>2</v>
      </c>
    </row>
    <row r="77" spans="1:5" hidden="1" x14ac:dyDescent="0.25">
      <c r="A77" s="30" t="s">
        <v>53</v>
      </c>
      <c r="B77" s="30" t="s">
        <v>185</v>
      </c>
      <c r="C77" s="30">
        <v>5</v>
      </c>
      <c r="D77" s="30">
        <v>31</v>
      </c>
    </row>
    <row r="78" spans="1:5" hidden="1" x14ac:dyDescent="0.25">
      <c r="A78" s="30" t="s">
        <v>60</v>
      </c>
      <c r="B78" s="28" t="s">
        <v>186</v>
      </c>
      <c r="C78" s="33">
        <v>1</v>
      </c>
      <c r="D78" s="33">
        <v>5</v>
      </c>
    </row>
    <row r="79" spans="1:5" hidden="1" x14ac:dyDescent="0.25">
      <c r="A79" s="30" t="s">
        <v>188</v>
      </c>
      <c r="B79" s="29" t="s">
        <v>187</v>
      </c>
      <c r="C79" s="29">
        <v>1</v>
      </c>
      <c r="D79" s="29">
        <v>6</v>
      </c>
    </row>
    <row r="80" spans="1:5" hidden="1" x14ac:dyDescent="0.25">
      <c r="A80" s="30" t="s">
        <v>188</v>
      </c>
      <c r="B80" s="29" t="s">
        <v>73</v>
      </c>
      <c r="C80" s="29">
        <v>2</v>
      </c>
      <c r="D80" s="29">
        <v>9</v>
      </c>
    </row>
    <row r="81" spans="1:5" ht="12.75" customHeight="1" x14ac:dyDescent="0.25">
      <c r="A81" s="55" t="s">
        <v>27</v>
      </c>
      <c r="B81" s="55" t="s">
        <v>28</v>
      </c>
      <c r="C81" s="30">
        <v>2</v>
      </c>
      <c r="D81" s="42">
        <v>8</v>
      </c>
      <c r="E81" s="26">
        <v>2</v>
      </c>
    </row>
    <row r="82" spans="1:5" hidden="1" x14ac:dyDescent="0.25">
      <c r="A82" s="30" t="s">
        <v>63</v>
      </c>
      <c r="B82" s="28" t="s">
        <v>189</v>
      </c>
      <c r="C82" s="28">
        <v>1</v>
      </c>
      <c r="D82" s="28">
        <v>8</v>
      </c>
    </row>
    <row r="83" spans="1:5" hidden="1" x14ac:dyDescent="0.25">
      <c r="A83" s="30" t="s">
        <v>63</v>
      </c>
      <c r="B83" s="28" t="s">
        <v>190</v>
      </c>
      <c r="C83" s="28">
        <v>2</v>
      </c>
      <c r="D83" s="28">
        <v>11</v>
      </c>
    </row>
    <row r="84" spans="1:5" hidden="1" x14ac:dyDescent="0.25">
      <c r="A84" s="30" t="s">
        <v>63</v>
      </c>
      <c r="B84" s="28" t="s">
        <v>191</v>
      </c>
      <c r="C84" s="28">
        <v>2</v>
      </c>
      <c r="D84" s="28">
        <v>10</v>
      </c>
    </row>
    <row r="85" spans="1:5" ht="12.75" customHeight="1" x14ac:dyDescent="0.25">
      <c r="A85" s="55" t="s">
        <v>18</v>
      </c>
      <c r="B85" s="55" t="s">
        <v>173</v>
      </c>
      <c r="C85" s="27">
        <v>5</v>
      </c>
      <c r="D85" s="44">
        <v>32</v>
      </c>
      <c r="E85" s="26">
        <v>2</v>
      </c>
    </row>
    <row r="86" spans="1:5" ht="30" hidden="1" x14ac:dyDescent="0.25">
      <c r="A86" s="30" t="s">
        <v>99</v>
      </c>
      <c r="B86" s="28" t="s">
        <v>192</v>
      </c>
      <c r="C86" s="34">
        <v>2</v>
      </c>
      <c r="D86" s="34">
        <v>17</v>
      </c>
    </row>
    <row r="87" spans="1:5" hidden="1" x14ac:dyDescent="0.25">
      <c r="A87" s="30" t="s">
        <v>99</v>
      </c>
      <c r="B87" s="28" t="s">
        <v>193</v>
      </c>
      <c r="C87" s="34">
        <v>4</v>
      </c>
      <c r="D87" s="34">
        <v>20</v>
      </c>
    </row>
    <row r="88" spans="1:5" hidden="1" x14ac:dyDescent="0.25">
      <c r="A88" s="30" t="s">
        <v>109</v>
      </c>
      <c r="B88" s="28" t="s">
        <v>194</v>
      </c>
      <c r="C88" s="30">
        <v>3</v>
      </c>
      <c r="D88" s="30">
        <v>19</v>
      </c>
    </row>
    <row r="89" spans="1:5" hidden="1" x14ac:dyDescent="0.25">
      <c r="A89" s="30" t="s">
        <v>96</v>
      </c>
      <c r="B89" s="40" t="s">
        <v>195</v>
      </c>
      <c r="C89" s="30">
        <v>7</v>
      </c>
      <c r="D89" s="30">
        <v>32</v>
      </c>
    </row>
    <row r="90" spans="1:5" hidden="1" x14ac:dyDescent="0.25">
      <c r="A90" s="30" t="s">
        <v>92</v>
      </c>
      <c r="B90" s="35" t="s">
        <v>94</v>
      </c>
      <c r="C90" s="30">
        <v>7</v>
      </c>
      <c r="D90" s="30">
        <v>27</v>
      </c>
    </row>
    <row r="91" spans="1:5" hidden="1" x14ac:dyDescent="0.25">
      <c r="A91" s="30" t="s">
        <v>92</v>
      </c>
      <c r="B91" s="35" t="s">
        <v>93</v>
      </c>
      <c r="C91" s="30">
        <v>3</v>
      </c>
      <c r="D91" s="30">
        <v>13</v>
      </c>
    </row>
    <row r="92" spans="1:5" hidden="1" x14ac:dyDescent="0.25">
      <c r="A92" s="30" t="s">
        <v>104</v>
      </c>
      <c r="B92" s="30" t="s">
        <v>196</v>
      </c>
      <c r="C92" s="30">
        <v>8</v>
      </c>
      <c r="D92" s="30">
        <v>43</v>
      </c>
    </row>
    <row r="93" spans="1:5" hidden="1" x14ac:dyDescent="0.25">
      <c r="A93" s="30" t="s">
        <v>104</v>
      </c>
      <c r="B93" s="30" t="s">
        <v>105</v>
      </c>
      <c r="C93" s="30">
        <v>5</v>
      </c>
      <c r="D93" s="30">
        <v>29</v>
      </c>
    </row>
    <row r="94" spans="1:5" hidden="1" x14ac:dyDescent="0.25">
      <c r="A94" s="30" t="s">
        <v>104</v>
      </c>
      <c r="B94" s="30" t="s">
        <v>114</v>
      </c>
      <c r="C94" s="30">
        <v>3</v>
      </c>
      <c r="D94" s="30">
        <v>12</v>
      </c>
    </row>
    <row r="95" spans="1:5" hidden="1" x14ac:dyDescent="0.25">
      <c r="A95" s="30" t="s">
        <v>104</v>
      </c>
      <c r="B95" s="30" t="s">
        <v>106</v>
      </c>
      <c r="C95" s="30">
        <v>2</v>
      </c>
      <c r="D95" s="30">
        <v>11</v>
      </c>
    </row>
    <row r="96" spans="1:5" hidden="1" x14ac:dyDescent="0.25">
      <c r="A96" s="30" t="s">
        <v>48</v>
      </c>
      <c r="B96" s="36" t="s">
        <v>95</v>
      </c>
      <c r="C96" s="37">
        <v>2</v>
      </c>
      <c r="D96" s="37">
        <v>10</v>
      </c>
    </row>
    <row r="97" spans="1:5" ht="12.75" customHeight="1" x14ac:dyDescent="0.25">
      <c r="A97" s="55" t="s">
        <v>29</v>
      </c>
      <c r="B97" s="55" t="s">
        <v>178</v>
      </c>
      <c r="C97" s="30">
        <v>2</v>
      </c>
      <c r="D97" s="42">
        <v>14</v>
      </c>
      <c r="E97" s="26">
        <v>2</v>
      </c>
    </row>
    <row r="98" spans="1:5" hidden="1" x14ac:dyDescent="0.25">
      <c r="A98" s="30" t="s">
        <v>48</v>
      </c>
      <c r="B98" s="36" t="s">
        <v>113</v>
      </c>
      <c r="C98" s="37">
        <v>2</v>
      </c>
      <c r="D98" s="37">
        <v>9</v>
      </c>
    </row>
    <row r="99" spans="1:5" hidden="1" x14ac:dyDescent="0.25">
      <c r="C99" s="26">
        <f>SUM(C2:C98)</f>
        <v>380</v>
      </c>
      <c r="D99" s="26">
        <f>SUM(D2:D98)</f>
        <v>2125</v>
      </c>
    </row>
  </sheetData>
  <autoFilter ref="A1:F99">
    <filterColumn colId="4">
      <customFilters>
        <customFilter operator="notEqual" val=" "/>
      </customFilters>
    </filterColumn>
  </autoFilter>
  <sortState ref="A2:H97">
    <sortCondition ref="E2:E97"/>
    <sortCondition ref="A2:A97"/>
    <sortCondition ref="B2:B97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35" workbookViewId="0">
      <selection activeCell="C47" sqref="C47"/>
    </sheetView>
  </sheetViews>
  <sheetFormatPr defaultRowHeight="15" x14ac:dyDescent="0.25"/>
  <cols>
    <col min="1" max="1" width="18.42578125" bestFit="1" customWidth="1"/>
  </cols>
  <sheetData>
    <row r="1" spans="1:2" x14ac:dyDescent="0.25">
      <c r="A1" s="98" t="s">
        <v>13</v>
      </c>
      <c r="B1" t="s">
        <v>210</v>
      </c>
    </row>
    <row r="2" spans="1:2" x14ac:dyDescent="0.25">
      <c r="A2" s="97" t="s">
        <v>20</v>
      </c>
    </row>
    <row r="3" spans="1:2" x14ac:dyDescent="0.25">
      <c r="A3" s="97" t="s">
        <v>14</v>
      </c>
    </row>
    <row r="4" spans="1:2" x14ac:dyDescent="0.25">
      <c r="A4" s="97" t="s">
        <v>32</v>
      </c>
    </row>
    <row r="5" spans="1:2" x14ac:dyDescent="0.25">
      <c r="A5" s="97" t="s">
        <v>39</v>
      </c>
    </row>
    <row r="6" spans="1:2" x14ac:dyDescent="0.25">
      <c r="A6" s="98" t="s">
        <v>48</v>
      </c>
      <c r="B6" t="s">
        <v>49</v>
      </c>
    </row>
    <row r="7" spans="1:2" x14ac:dyDescent="0.25">
      <c r="A7" s="97" t="s">
        <v>49</v>
      </c>
    </row>
    <row r="8" spans="1:2" x14ac:dyDescent="0.25">
      <c r="A8" s="98" t="s">
        <v>2</v>
      </c>
      <c r="B8" t="s">
        <v>211</v>
      </c>
    </row>
    <row r="9" spans="1:2" x14ac:dyDescent="0.25">
      <c r="A9" s="97" t="s">
        <v>22</v>
      </c>
    </row>
    <row r="10" spans="1:2" x14ac:dyDescent="0.25">
      <c r="A10" s="97" t="s">
        <v>6</v>
      </c>
    </row>
    <row r="11" spans="1:2" x14ac:dyDescent="0.25">
      <c r="A11" s="97" t="s">
        <v>23</v>
      </c>
    </row>
    <row r="12" spans="1:2" x14ac:dyDescent="0.25">
      <c r="A12" s="97" t="s">
        <v>5</v>
      </c>
    </row>
    <row r="13" spans="1:2" x14ac:dyDescent="0.25">
      <c r="A13" s="97" t="s">
        <v>4</v>
      </c>
    </row>
    <row r="14" spans="1:2" x14ac:dyDescent="0.25">
      <c r="A14" s="97" t="s">
        <v>24</v>
      </c>
    </row>
    <row r="15" spans="1:2" x14ac:dyDescent="0.25">
      <c r="A15" s="97" t="s">
        <v>21</v>
      </c>
    </row>
    <row r="16" spans="1:2" x14ac:dyDescent="0.25">
      <c r="A16" s="97" t="s">
        <v>3</v>
      </c>
    </row>
    <row r="17" spans="1:2" x14ac:dyDescent="0.25">
      <c r="A17" s="98" t="s">
        <v>50</v>
      </c>
      <c r="B17" t="s">
        <v>51</v>
      </c>
    </row>
    <row r="18" spans="1:2" x14ac:dyDescent="0.25">
      <c r="A18" s="97" t="s">
        <v>51</v>
      </c>
    </row>
    <row r="19" spans="1:2" x14ac:dyDescent="0.25">
      <c r="A19" s="98" t="s">
        <v>52</v>
      </c>
      <c r="B19" t="s">
        <v>52</v>
      </c>
    </row>
    <row r="20" spans="1:2" x14ac:dyDescent="0.25">
      <c r="A20" s="97" t="s">
        <v>52</v>
      </c>
    </row>
    <row r="21" spans="1:2" x14ac:dyDescent="0.25">
      <c r="A21" s="98" t="s">
        <v>7</v>
      </c>
      <c r="B21" t="s">
        <v>212</v>
      </c>
    </row>
    <row r="22" spans="1:2" x14ac:dyDescent="0.25">
      <c r="A22" s="97" t="s">
        <v>26</v>
      </c>
    </row>
    <row r="23" spans="1:2" x14ac:dyDescent="0.25">
      <c r="A23" s="97" t="s">
        <v>31</v>
      </c>
    </row>
    <row r="24" spans="1:2" x14ac:dyDescent="0.25">
      <c r="A24" s="97" t="s">
        <v>42</v>
      </c>
    </row>
    <row r="25" spans="1:2" x14ac:dyDescent="0.25">
      <c r="A25" s="97" t="s">
        <v>34</v>
      </c>
    </row>
    <row r="26" spans="1:2" x14ac:dyDescent="0.25">
      <c r="A26" s="97" t="s">
        <v>7</v>
      </c>
    </row>
    <row r="27" spans="1:2" x14ac:dyDescent="0.25">
      <c r="A27" s="97" t="s">
        <v>25</v>
      </c>
    </row>
    <row r="28" spans="1:2" x14ac:dyDescent="0.25">
      <c r="A28" s="97" t="s">
        <v>9</v>
      </c>
    </row>
    <row r="29" spans="1:2" x14ac:dyDescent="0.25">
      <c r="A29" s="97" t="s">
        <v>56</v>
      </c>
    </row>
    <row r="30" spans="1:2" x14ac:dyDescent="0.25">
      <c r="A30" s="97" t="s">
        <v>45</v>
      </c>
    </row>
    <row r="31" spans="1:2" x14ac:dyDescent="0.25">
      <c r="A31" s="97" t="s">
        <v>10</v>
      </c>
    </row>
    <row r="32" spans="1:2" x14ac:dyDescent="0.25">
      <c r="A32" s="97" t="s">
        <v>21</v>
      </c>
    </row>
    <row r="33" spans="1:2" x14ac:dyDescent="0.25">
      <c r="A33" s="97" t="s">
        <v>8</v>
      </c>
    </row>
    <row r="34" spans="1:2" x14ac:dyDescent="0.25">
      <c r="A34" s="97" t="s">
        <v>57</v>
      </c>
    </row>
    <row r="35" spans="1:2" x14ac:dyDescent="0.25">
      <c r="A35" s="97" t="s">
        <v>12</v>
      </c>
    </row>
    <row r="36" spans="1:2" x14ac:dyDescent="0.25">
      <c r="A36" s="97" t="s">
        <v>11</v>
      </c>
    </row>
    <row r="37" spans="1:2" x14ac:dyDescent="0.25">
      <c r="A37" s="98" t="s">
        <v>36</v>
      </c>
      <c r="B37" t="s">
        <v>213</v>
      </c>
    </row>
    <row r="38" spans="1:2" x14ac:dyDescent="0.25">
      <c r="A38" s="97" t="s">
        <v>87</v>
      </c>
    </row>
    <row r="39" spans="1:2" x14ac:dyDescent="0.25">
      <c r="A39" s="97" t="s">
        <v>47</v>
      </c>
    </row>
    <row r="40" spans="1:2" x14ac:dyDescent="0.25">
      <c r="A40" s="97" t="s">
        <v>55</v>
      </c>
    </row>
    <row r="41" spans="1:2" x14ac:dyDescent="0.25">
      <c r="A41" s="97" t="s">
        <v>46</v>
      </c>
    </row>
    <row r="42" spans="1:2" x14ac:dyDescent="0.25">
      <c r="A42" s="98" t="s">
        <v>15</v>
      </c>
      <c r="B42" t="s">
        <v>214</v>
      </c>
    </row>
    <row r="43" spans="1:2" x14ac:dyDescent="0.25">
      <c r="A43" s="97" t="s">
        <v>16</v>
      </c>
    </row>
    <row r="44" spans="1:2" x14ac:dyDescent="0.25">
      <c r="A44" s="97" t="s">
        <v>41</v>
      </c>
    </row>
    <row r="45" spans="1:2" x14ac:dyDescent="0.25">
      <c r="A45" s="97" t="s">
        <v>43</v>
      </c>
    </row>
    <row r="46" spans="1:2" x14ac:dyDescent="0.25">
      <c r="A46" s="97" t="s">
        <v>89</v>
      </c>
    </row>
    <row r="47" spans="1:2" x14ac:dyDescent="0.25">
      <c r="A47" s="97" t="s">
        <v>17</v>
      </c>
    </row>
    <row r="48" spans="1:2" x14ac:dyDescent="0.25">
      <c r="A48" s="97" t="s">
        <v>40</v>
      </c>
    </row>
    <row r="49" spans="1:2" x14ac:dyDescent="0.25">
      <c r="A49" s="97" t="s">
        <v>88</v>
      </c>
    </row>
    <row r="50" spans="1:2" x14ac:dyDescent="0.25">
      <c r="A50" s="97" t="s">
        <v>44</v>
      </c>
    </row>
    <row r="51" spans="1:2" x14ac:dyDescent="0.25">
      <c r="A51" s="98" t="s">
        <v>53</v>
      </c>
      <c r="B51" t="s">
        <v>54</v>
      </c>
    </row>
    <row r="52" spans="1:2" x14ac:dyDescent="0.25">
      <c r="A52" s="97" t="s">
        <v>54</v>
      </c>
    </row>
    <row r="53" spans="1:2" x14ac:dyDescent="0.25">
      <c r="A53" s="98" t="s">
        <v>27</v>
      </c>
      <c r="B53" t="s">
        <v>28</v>
      </c>
    </row>
    <row r="54" spans="1:2" x14ac:dyDescent="0.25">
      <c r="A54" s="97" t="s">
        <v>28</v>
      </c>
    </row>
    <row r="55" spans="1:2" x14ac:dyDescent="0.25">
      <c r="A55" s="98" t="s">
        <v>18</v>
      </c>
      <c r="B55" t="s">
        <v>215</v>
      </c>
    </row>
    <row r="56" spans="1:2" x14ac:dyDescent="0.25">
      <c r="A56" s="97" t="s">
        <v>19</v>
      </c>
    </row>
    <row r="57" spans="1:2" x14ac:dyDescent="0.25">
      <c r="A57" s="97" t="s">
        <v>33</v>
      </c>
    </row>
    <row r="58" spans="1:2" x14ac:dyDescent="0.25">
      <c r="A58" s="98" t="s">
        <v>29</v>
      </c>
      <c r="B58" t="s">
        <v>30</v>
      </c>
    </row>
    <row r="59" spans="1:2" x14ac:dyDescent="0.25">
      <c r="A59" s="97" t="s">
        <v>30</v>
      </c>
    </row>
    <row r="60" spans="1:2" x14ac:dyDescent="0.25">
      <c r="A60" s="96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2017 districts</vt:lpstr>
      <vt:lpstr>Sheet2</vt:lpstr>
      <vt:lpstr>2016 districts</vt:lpstr>
      <vt:lpstr>Sheet4</vt:lpstr>
      <vt:lpstr>Sheet1</vt:lpstr>
      <vt:lpstr>Sheet3</vt:lpstr>
      <vt:lpstr>'2016 districts'!Database</vt:lpstr>
      <vt:lpstr>'2017 districts'!Database</vt:lpstr>
      <vt:lpstr>'2016 districts'!Print_Titles</vt:lpstr>
      <vt:lpstr>'2017 districts'!Print_Titles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CHABIRAND, Ms Laurance</dc:creator>
  <cp:lastModifiedBy>Wazir Khan</cp:lastModifiedBy>
  <cp:lastPrinted>2016-11-03T10:42:40Z</cp:lastPrinted>
  <dcterms:created xsi:type="dcterms:W3CDTF">2015-12-28T13:24:36Z</dcterms:created>
  <dcterms:modified xsi:type="dcterms:W3CDTF">2017-07-03T08:11:33Z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c64de9a5-adff-463d-a443-5bd401800f39</vt:lpwstr>
  </property>
</Properties>
</file>