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35840" windowHeight="20580" tabRatio="465" firstSheet="0" activeTab="3" autoFilterDateGrouping="1"/>
  </bookViews>
  <sheets>
    <sheet name="Sheet3" sheetId="1" state="hidden" r:id="rId1"/>
    <sheet name="Sheet2" sheetId="2" state="hidden" r:id="rId2"/>
    <sheet name="Sheet1" sheetId="3" state="hidden" r:id="rId3"/>
    <sheet name="1" sheetId="4" state="visible" r:id="rId4"/>
  </sheets>
  <definedNames>
    <definedName name="_xlnm.Print_Area" localSheetId="3">'1'!$A$1:$F$201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1010409]d/m/yyyy\ h:mm\ AM/PM;@"/>
  </numFmts>
  <fonts count="19">
    <font>
      <name val="Arial"/>
      <charset val="178"/>
      <sz val="8"/>
    </font>
    <font>
      <name val="Arabic Transparent"/>
      <charset val="178"/>
      <b val="1"/>
      <sz val="8"/>
    </font>
    <font>
      <name val="Arabic Transparent"/>
      <charset val="178"/>
      <b val="1"/>
      <sz val="7.5"/>
    </font>
    <font>
      <name val="Arabic Transparent"/>
      <charset val="178"/>
      <sz val="10"/>
    </font>
    <font>
      <name val="Arial"/>
      <family val="2"/>
      <b val="1"/>
      <sz val="10"/>
    </font>
    <font>
      <name val="Arabic Transparent"/>
      <charset val="178"/>
      <b val="1"/>
      <sz val="10"/>
    </font>
    <font>
      <name val="Arial"/>
      <family val="2"/>
      <b val="1"/>
      <sz val="8"/>
    </font>
    <font>
      <name val="Arial"/>
      <family val="2"/>
      <b val="1"/>
      <color indexed="22"/>
      <sz val="10"/>
    </font>
    <font>
      <name val="Monotype Koufi"/>
      <charset val="178"/>
      <b val="1"/>
      <color indexed="10"/>
      <sz val="24"/>
    </font>
    <font>
      <name val="Arial"/>
      <family val="2"/>
      <b val="1"/>
      <color indexed="12"/>
      <sz val="16"/>
    </font>
    <font>
      <name val="Arial"/>
      <family val="2"/>
      <b val="1"/>
      <color indexed="48"/>
      <sz val="14"/>
    </font>
    <font>
      <name val="Arial"/>
      <family val="2"/>
      <b val="1"/>
      <color indexed="61"/>
      <sz val="14"/>
    </font>
    <font>
      <name val="DecoType Thuluth"/>
      <charset val="178"/>
      <b val="1"/>
      <color indexed="61"/>
      <sz val="20"/>
    </font>
    <font>
      <name val="Arial"/>
      <family val="2"/>
      <b val="1"/>
      <color indexed="12"/>
      <sz val="14"/>
    </font>
    <font>
      <name val="Arabic Transparent"/>
      <charset val="178"/>
      <b val="1"/>
      <color indexed="10"/>
      <sz val="14"/>
    </font>
    <font>
      <name val="Tahoma"/>
      <family val="2"/>
      <color indexed="81"/>
      <sz val="8"/>
    </font>
    <font>
      <name val="Arial"/>
      <family val="2"/>
      <b val="1"/>
      <i val="1"/>
      <sz val="10"/>
    </font>
    <font>
      <name val="Arial"/>
      <family val="2"/>
      <b val="1"/>
      <i val="1"/>
      <color indexed="22"/>
      <sz val="10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/>
  </cellStyleXfs>
  <cellXfs count="178">
    <xf numFmtId="0" fontId="0" fillId="0" borderId="0" pivotButton="0" quotePrefix="0" xfId="0"/>
    <xf numFmtId="0" fontId="0" fillId="2" borderId="0" pivotButton="0" quotePrefix="0" xfId="0"/>
    <xf numFmtId="0" fontId="4" fillId="2" borderId="1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  <xf numFmtId="0" fontId="0" fillId="0" borderId="2" pivotButton="0" quotePrefix="0" xfId="0"/>
    <xf numFmtId="0" fontId="4" fillId="2" borderId="0" applyAlignment="1" pivotButton="0" quotePrefix="0" xfId="0">
      <alignment horizontal="right" vertical="top" wrapText="1"/>
    </xf>
    <xf numFmtId="0" fontId="0" fillId="2" borderId="0" applyAlignment="1" pivotButton="0" quotePrefix="0" xfId="0">
      <alignment vertical="top" wrapText="1"/>
    </xf>
    <xf numFmtId="0" fontId="0" fillId="0" borderId="0" pivotButton="0" quotePrefix="0" xfId="0"/>
    <xf numFmtId="0" fontId="0" fillId="2" borderId="0" applyAlignment="1" pivotButton="0" quotePrefix="0" xfId="0">
      <alignment vertical="top" wrapText="1" readingOrder="1"/>
    </xf>
    <xf numFmtId="0" fontId="0" fillId="2" borderId="0" pivotButton="0" quotePrefix="0" xfId="0"/>
    <xf numFmtId="0" fontId="4" fillId="2" borderId="3" applyAlignment="1" pivotButton="0" quotePrefix="0" xfId="0">
      <alignment horizontal="center" vertical="top" wrapText="1"/>
    </xf>
    <xf numFmtId="0" fontId="0" fillId="2" borderId="0" applyAlignment="1" pivotButton="0" quotePrefix="0" xfId="0">
      <alignment wrapText="1"/>
    </xf>
    <xf numFmtId="0" fontId="2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right" vertical="top" wrapText="1"/>
    </xf>
    <xf numFmtId="0" fontId="0" fillId="2" borderId="0" applyAlignment="1" pivotButton="0" quotePrefix="0" xfId="0">
      <alignment readingOrder="2"/>
    </xf>
    <xf numFmtId="0" fontId="1" fillId="2" borderId="0" applyAlignment="1" pivotButton="0" quotePrefix="0" xfId="0">
      <alignment horizontal="right" vertical="top" wrapText="1"/>
    </xf>
    <xf numFmtId="0" fontId="2" fillId="2" borderId="4" applyAlignment="1" pivotButton="0" quotePrefix="0" xfId="0">
      <alignment horizontal="center" vertical="top" wrapText="1"/>
    </xf>
    <xf numFmtId="0" fontId="1" fillId="2" borderId="5" applyAlignment="1" pivotButton="0" quotePrefix="0" xfId="0">
      <alignment horizontal="center" vertical="top" wrapText="1"/>
    </xf>
    <xf numFmtId="0" fontId="3" fillId="2" borderId="5" applyAlignment="1" pivotButton="0" quotePrefix="0" xfId="0">
      <alignment horizontal="right" vertical="top" wrapText="1"/>
    </xf>
    <xf numFmtId="0" fontId="0" fillId="2" borderId="5" applyAlignment="1" pivotButton="0" quotePrefix="0" xfId="0">
      <alignment vertical="top" wrapText="1"/>
    </xf>
    <xf numFmtId="0" fontId="4" fillId="2" borderId="6" applyAlignment="1" applyProtection="1" pivotButton="0" quotePrefix="0" xfId="0">
      <alignment horizontal="center" vertical="top" wrapText="1"/>
      <protection locked="0" hidden="0"/>
    </xf>
    <xf numFmtId="49" fontId="4" fillId="2" borderId="1" applyAlignment="1" applyProtection="1" pivotButton="0" quotePrefix="0" xfId="0">
      <alignment horizontal="center" vertical="top" wrapText="1"/>
      <protection locked="0" hidden="0"/>
    </xf>
    <xf numFmtId="0" fontId="4" fillId="2" borderId="6" applyAlignment="1" applyProtection="1" pivotButton="0" quotePrefix="0" xfId="0">
      <alignment horizontal="center" vertical="top" wrapText="1"/>
      <protection locked="1" hidden="1"/>
    </xf>
    <xf numFmtId="49" fontId="4" fillId="2" borderId="1" applyAlignment="1" applyProtection="1" pivotButton="0" quotePrefix="0" xfId="0">
      <alignment horizontal="center" vertical="top" wrapText="1"/>
      <protection locked="1" hidden="1"/>
    </xf>
    <xf numFmtId="0" fontId="4" fillId="2" borderId="7" applyAlignment="1" applyProtection="1" pivotButton="0" quotePrefix="0" xfId="0">
      <alignment horizontal="center" vertical="top" wrapText="1"/>
      <protection locked="0" hidden="0"/>
    </xf>
    <xf numFmtId="49" fontId="4" fillId="2" borderId="3" applyAlignment="1" applyProtection="1" pivotButton="0" quotePrefix="0" xfId="0">
      <alignment horizontal="center" vertical="top" wrapText="1"/>
      <protection locked="0" hidden="0"/>
    </xf>
    <xf numFmtId="0" fontId="4" fillId="2" borderId="8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top" wrapText="1"/>
    </xf>
    <xf numFmtId="0" fontId="6" fillId="2" borderId="0" pivotButton="0" quotePrefix="0" xfId="0"/>
    <xf numFmtId="0" fontId="4" fillId="2" borderId="9" applyAlignment="1" pivotButton="0" quotePrefix="0" xfId="0">
      <alignment horizontal="right" vertical="top" wrapText="1" readingOrder="2"/>
    </xf>
    <xf numFmtId="1" fontId="4" fillId="3" borderId="9" applyAlignment="1" applyProtection="1" pivotButton="0" quotePrefix="0" xfId="0">
      <alignment vertical="top" shrinkToFit="1"/>
      <protection locked="1" hidden="1"/>
    </xf>
    <xf numFmtId="0" fontId="4" fillId="3" borderId="9" applyAlignment="1" pivotButton="0" quotePrefix="0" xfId="0">
      <alignment horizontal="right" vertical="top" wrapText="1" readingOrder="2"/>
    </xf>
    <xf numFmtId="1" fontId="4" fillId="3" borderId="10" applyAlignment="1" applyProtection="1" pivotButton="0" quotePrefix="0" xfId="0">
      <alignment shrinkToFit="1"/>
      <protection locked="1" hidden="1"/>
    </xf>
    <xf numFmtId="1" fontId="4" fillId="2" borderId="9" applyAlignment="1" applyProtection="1" pivotButton="0" quotePrefix="0" xfId="0">
      <alignment horizontal="right" vertical="top" shrinkToFit="1"/>
      <protection locked="0" hidden="0"/>
    </xf>
    <xf numFmtId="0" fontId="4" fillId="2" borderId="0" applyAlignment="1" pivotButton="0" quotePrefix="0" xfId="0">
      <alignment horizontal="center" vertical="top" wrapText="1" readingOrder="1"/>
    </xf>
    <xf numFmtId="0" fontId="4" fillId="2" borderId="0" applyAlignment="1" pivotButton="0" quotePrefix="0" xfId="0">
      <alignment horizontal="right" vertical="top" wrapText="1" readingOrder="1"/>
    </xf>
    <xf numFmtId="0" fontId="0" fillId="2" borderId="0" applyAlignment="1" pivotButton="0" quotePrefix="0" xfId="0">
      <alignment wrapText="1" readingOrder="1"/>
    </xf>
    <xf numFmtId="0" fontId="5" fillId="2" borderId="0" applyAlignment="1" pivotButton="0" quotePrefix="0" xfId="0">
      <alignment horizontal="center" vertical="top" wrapText="1" readingOrder="1"/>
    </xf>
    <xf numFmtId="0" fontId="4" fillId="2" borderId="1" applyAlignment="1" pivotButton="0" quotePrefix="0" xfId="0">
      <alignment horizontal="center" vertical="top" wrapText="1"/>
    </xf>
    <xf numFmtId="49" fontId="0" fillId="0" borderId="0" pivotButton="0" quotePrefix="0" xfId="0"/>
    <xf numFmtId="0" fontId="4" fillId="4" borderId="9" pivotButton="0" quotePrefix="0" xfId="0"/>
    <xf numFmtId="49" fontId="4" fillId="3" borderId="9" pivotButton="0" quotePrefix="0" xfId="0"/>
    <xf numFmtId="1" fontId="4" fillId="4" borderId="9" applyAlignment="1" applyProtection="1" pivotButton="0" quotePrefix="0" xfId="0">
      <alignment vertical="top" shrinkToFit="1"/>
      <protection locked="1" hidden="1"/>
    </xf>
    <xf numFmtId="0" fontId="4" fillId="4" borderId="9" applyAlignment="1" pivotButton="0" quotePrefix="0" xfId="0">
      <alignment horizontal="right"/>
    </xf>
    <xf numFmtId="0" fontId="4" fillId="4" borderId="9" applyAlignment="1" pivotButton="0" quotePrefix="0" xfId="0">
      <alignment horizontal="right" vertical="top" wrapText="1" readingOrder="2"/>
    </xf>
    <xf numFmtId="49" fontId="4" fillId="0" borderId="9" applyAlignment="1" pivotButton="0" quotePrefix="0" xfId="0">
      <alignment horizontal="center"/>
    </xf>
    <xf numFmtId="0" fontId="6" fillId="2" borderId="0" pivotButton="0" quotePrefix="0" xfId="0"/>
    <xf numFmtId="0" fontId="4" fillId="4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 wrapText="1" readingOrder="2"/>
    </xf>
    <xf numFmtId="0" fontId="4" fillId="3" borderId="0" applyAlignment="1" pivotButton="0" quotePrefix="0" xfId="0">
      <alignment horizontal="right" vertical="top" wrapText="1" readingOrder="2"/>
    </xf>
    <xf numFmtId="0" fontId="4" fillId="0" borderId="9" applyAlignment="1" pivotButton="0" quotePrefix="0" xfId="0">
      <alignment horizontal="right" vertical="top" wrapText="1" readingOrder="2"/>
    </xf>
    <xf numFmtId="0" fontId="4" fillId="2" borderId="11" applyAlignment="1" pivotButton="0" quotePrefix="0" xfId="0">
      <alignment horizontal="right" vertical="top" wrapText="1" readingOrder="2"/>
    </xf>
    <xf numFmtId="1" fontId="4" fillId="3" borderId="12" applyAlignment="1" applyProtection="1" pivotButton="0" quotePrefix="0" xfId="0">
      <alignment shrinkToFit="1"/>
      <protection locked="1" hidden="1"/>
    </xf>
    <xf numFmtId="1" fontId="4" fillId="3" borderId="13" applyAlignment="1" pivotButton="0" quotePrefix="0" xfId="0">
      <alignment horizontal="right" vertical="top" wrapText="1"/>
    </xf>
    <xf numFmtId="0" fontId="4" fillId="3" borderId="13" applyAlignment="1" pivotButton="0" quotePrefix="0" xfId="0">
      <alignment horizontal="right" vertical="top" wrapText="1" readingOrder="2"/>
    </xf>
    <xf numFmtId="0" fontId="4" fillId="4" borderId="11" applyAlignment="1" pivotButton="0" quotePrefix="0" xfId="0">
      <alignment horizontal="right" vertical="top" wrapText="1" readingOrder="2"/>
    </xf>
    <xf numFmtId="1" fontId="4" fillId="4" borderId="12" applyAlignment="1" applyProtection="1" pivotButton="0" quotePrefix="0" xfId="0">
      <alignment shrinkToFit="1"/>
      <protection locked="1" hidden="1"/>
    </xf>
    <xf numFmtId="1" fontId="4" fillId="4" borderId="10" applyAlignment="1" applyProtection="1" pivotButton="0" quotePrefix="0" xfId="0">
      <alignment shrinkToFit="1"/>
      <protection locked="1" hidden="1"/>
    </xf>
    <xf numFmtId="1" fontId="7" fillId="4" borderId="10" applyAlignment="1" applyProtection="1" pivotButton="0" quotePrefix="0" xfId="0">
      <alignment shrinkToFit="1"/>
      <protection locked="1" hidden="1"/>
    </xf>
    <xf numFmtId="1" fontId="17" fillId="4" borderId="10" applyAlignment="1" applyProtection="1" pivotButton="0" quotePrefix="0" xfId="0">
      <alignment shrinkToFit="1"/>
      <protection locked="1" hidden="1"/>
    </xf>
    <xf numFmtId="0" fontId="4" fillId="3" borderId="11" applyAlignment="1" pivotButton="0" quotePrefix="0" xfId="0">
      <alignment horizontal="right" vertical="top" wrapText="1" readingOrder="2"/>
    </xf>
    <xf numFmtId="0" fontId="4" fillId="2" borderId="0" applyAlignment="1" pivotButton="0" quotePrefix="0" xfId="0">
      <alignment vertical="top" wrapText="1"/>
    </xf>
    <xf numFmtId="1" fontId="7" fillId="4" borderId="12" applyAlignment="1" applyProtection="1" pivotButton="0" quotePrefix="0" xfId="0">
      <alignment shrinkToFit="1"/>
      <protection locked="1" hidden="1"/>
    </xf>
    <xf numFmtId="1" fontId="17" fillId="4" borderId="12" applyAlignment="1" applyProtection="1" pivotButton="0" quotePrefix="0" xfId="0">
      <alignment shrinkToFit="1"/>
      <protection locked="1" hidden="1"/>
    </xf>
    <xf numFmtId="49" fontId="4" fillId="0" borderId="10" applyAlignment="1" pivotButton="0" quotePrefix="0" xfId="0">
      <alignment horizontal="center"/>
    </xf>
    <xf numFmtId="49" fontId="4" fillId="4" borderId="9" applyAlignment="1" pivotButton="0" quotePrefix="0" xfId="0">
      <alignment horizontal="center"/>
    </xf>
    <xf numFmtId="0" fontId="4" fillId="2" borderId="10" applyAlignment="1" pivotButton="0" quotePrefix="0" xfId="0">
      <alignment horizontal="right" vertical="top" wrapText="1"/>
    </xf>
    <xf numFmtId="0" fontId="4" fillId="2" borderId="9" applyAlignment="1" pivotButton="0" quotePrefix="0" xfId="0">
      <alignment horizontal="center" vertical="center" wrapText="1"/>
    </xf>
    <xf numFmtId="49" fontId="9" fillId="3" borderId="3" applyAlignment="1" applyProtection="1" pivotButton="0" quotePrefix="0" xfId="0">
      <alignment wrapText="1"/>
      <protection locked="1" hidden="1"/>
    </xf>
    <xf numFmtId="49" fontId="9" fillId="3" borderId="2" applyAlignment="1" applyProtection="1" pivotButton="0" quotePrefix="0" xfId="0">
      <alignment wrapText="1"/>
      <protection locked="1" hidden="1"/>
    </xf>
    <xf numFmtId="0" fontId="12" fillId="5" borderId="0" applyAlignment="1" pivotButton="0" quotePrefix="0" xfId="0">
      <alignment vertical="center" wrapText="1"/>
    </xf>
    <xf numFmtId="0" fontId="8" fillId="2" borderId="0" applyAlignment="1" pivotButton="0" quotePrefix="0" xfId="0">
      <alignment vertical="center" wrapText="1"/>
    </xf>
    <xf numFmtId="0" fontId="8" fillId="3" borderId="0" applyAlignment="1" pivotButton="0" quotePrefix="0" xfId="0">
      <alignment vertical="center" wrapText="1"/>
    </xf>
    <xf numFmtId="0" fontId="10" fillId="3" borderId="0" applyAlignment="1" applyProtection="1" pivotButton="0" quotePrefix="0" xfId="0">
      <alignment vertical="top" wrapText="1"/>
      <protection locked="1" hidden="1"/>
    </xf>
    <xf numFmtId="0" fontId="11" fillId="2" borderId="0" applyAlignment="1" pivotButton="0" quotePrefix="0" xfId="0">
      <alignment vertical="center" wrapText="1"/>
    </xf>
    <xf numFmtId="49" fontId="13" fillId="5" borderId="0" applyAlignment="1" pivotButton="0" quotePrefix="0" xfId="0">
      <alignment vertical="center"/>
    </xf>
    <xf numFmtId="1" fontId="0" fillId="2" borderId="0" pivotButton="0" quotePrefix="0" xfId="0"/>
    <xf numFmtId="1" fontId="4" fillId="4" borderId="9" pivotButton="0" quotePrefix="0" xfId="0"/>
    <xf numFmtId="49" fontId="4" fillId="3" borderId="9" applyAlignment="1" pivotButton="0" quotePrefix="0" xfId="0">
      <alignment horizontal="center"/>
    </xf>
    <xf numFmtId="1" fontId="4" fillId="3" borderId="9" applyAlignment="1" applyProtection="1" pivotButton="0" quotePrefix="0" xfId="0">
      <alignment horizontal="right" vertical="top" shrinkToFit="1"/>
      <protection locked="1" hidden="1"/>
    </xf>
    <xf numFmtId="1" fontId="4" fillId="3" borderId="10" applyAlignment="1" applyProtection="1" pivotButton="0" quotePrefix="0" xfId="0">
      <alignment horizontal="right" vertical="top" shrinkToFit="1"/>
      <protection locked="1" hidden="1"/>
    </xf>
    <xf numFmtId="1" fontId="4" fillId="3" borderId="12" applyAlignment="1" applyProtection="1" pivotButton="0" quotePrefix="0" xfId="0">
      <alignment horizontal="right" vertical="top" shrinkToFit="1"/>
      <protection locked="1" hidden="1"/>
    </xf>
    <xf numFmtId="1" fontId="4" fillId="3" borderId="10" applyAlignment="1" applyProtection="1" pivotButton="0" quotePrefix="0" xfId="0">
      <alignment horizontal="right" shrinkToFit="1"/>
      <protection locked="1" hidden="1"/>
    </xf>
    <xf numFmtId="1" fontId="4" fillId="3" borderId="12" applyAlignment="1" applyProtection="1" pivotButton="0" quotePrefix="0" xfId="0">
      <alignment horizontal="right" shrinkToFit="1"/>
      <protection locked="1" hidden="1"/>
    </xf>
    <xf numFmtId="1" fontId="4" fillId="3" borderId="9" applyAlignment="1" applyProtection="1" pivotButton="0" quotePrefix="0" xfId="0">
      <alignment horizontal="right" shrinkToFit="1"/>
      <protection locked="1" hidden="1"/>
    </xf>
    <xf numFmtId="1" fontId="4" fillId="4" borderId="9" applyAlignment="1" applyProtection="1" pivotButton="0" quotePrefix="0" xfId="0">
      <alignment horizontal="center" vertical="top" wrapText="1"/>
      <protection locked="1" hidden="1"/>
    </xf>
    <xf numFmtId="1" fontId="4" fillId="4" borderId="9" applyAlignment="1" applyProtection="1" pivotButton="0" quotePrefix="0" xfId="0">
      <alignment horizontal="right" vertical="top" shrinkToFit="1"/>
      <protection locked="1" hidden="1"/>
    </xf>
    <xf numFmtId="1" fontId="4" fillId="4" borderId="9" applyAlignment="1" applyProtection="1" pivotButton="0" quotePrefix="0" xfId="0">
      <alignment horizontal="right" shrinkToFit="1"/>
      <protection locked="1" hidden="1"/>
    </xf>
    <xf numFmtId="1" fontId="4" fillId="4" borderId="10" applyAlignment="1" applyProtection="1" pivotButton="0" quotePrefix="0" xfId="0">
      <alignment horizontal="right" vertical="top" shrinkToFit="1"/>
      <protection locked="1" hidden="1"/>
    </xf>
    <xf numFmtId="1" fontId="4" fillId="4" borderId="12" applyAlignment="1" applyProtection="1" pivotButton="0" quotePrefix="0" xfId="0">
      <alignment horizontal="right" vertical="top" shrinkToFit="1"/>
      <protection locked="1" hidden="1"/>
    </xf>
    <xf numFmtId="1" fontId="4" fillId="4" borderId="10" applyAlignment="1" applyProtection="1" pivotButton="0" quotePrefix="0" xfId="0">
      <alignment horizontal="right" shrinkToFit="1"/>
      <protection locked="1" hidden="1"/>
    </xf>
    <xf numFmtId="1" fontId="4" fillId="4" borderId="12" applyAlignment="1" applyProtection="1" pivotButton="0" quotePrefix="0" xfId="0">
      <alignment horizontal="right" shrinkToFit="1"/>
      <protection locked="1" hidden="1"/>
    </xf>
    <xf numFmtId="1" fontId="16" fillId="4" borderId="10" applyAlignment="1" applyProtection="1" pivotButton="0" quotePrefix="0" xfId="0">
      <alignment horizontal="right" shrinkToFit="1"/>
      <protection locked="1" hidden="1"/>
    </xf>
    <xf numFmtId="1" fontId="4" fillId="4" borderId="10" applyProtection="1" pivotButton="0" quotePrefix="0" xfId="0">
      <protection locked="1" hidden="1"/>
    </xf>
    <xf numFmtId="1" fontId="4" fillId="4" borderId="12" applyAlignment="1" applyProtection="1" pivotButton="0" quotePrefix="0" xfId="0">
      <alignment horizontal="right" vertical="top" wrapText="1"/>
      <protection locked="1" hidden="1"/>
    </xf>
    <xf numFmtId="1" fontId="4" fillId="4" borderId="10" applyAlignment="1" applyProtection="1" pivotButton="0" quotePrefix="0" xfId="0">
      <alignment horizontal="right" vertical="top" wrapText="1"/>
      <protection locked="1" hidden="1"/>
    </xf>
    <xf numFmtId="1" fontId="4" fillId="6" borderId="9" applyAlignment="1" applyProtection="1" pivotButton="0" quotePrefix="0" xfId="0">
      <alignment horizontal="right" vertical="top" shrinkToFit="1"/>
      <protection locked="1" hidden="1"/>
    </xf>
    <xf numFmtId="0" fontId="4" fillId="4" borderId="9" applyAlignment="1" pivotButton="0" quotePrefix="0" xfId="0">
      <alignment horizontal="right" readingOrder="2"/>
    </xf>
    <xf numFmtId="0" fontId="11" fillId="3" borderId="0" applyAlignment="1" pivotButton="0" quotePrefix="0" xfId="0">
      <alignment horizontal="center" vertical="center" wrapText="1"/>
    </xf>
    <xf numFmtId="49" fontId="9" fillId="3" borderId="14" applyAlignment="1" applyProtection="1" pivotButton="0" quotePrefix="0" xfId="0">
      <alignment horizontal="center" vertical="center" wrapText="1"/>
      <protection locked="1" hidden="1"/>
    </xf>
    <xf numFmtId="49" fontId="9" fillId="3" borderId="16" applyAlignment="1" applyProtection="1" pivotButton="0" quotePrefix="0" xfId="0">
      <alignment horizontal="center" vertical="center" wrapText="1"/>
      <protection locked="1" hidden="1"/>
    </xf>
    <xf numFmtId="49" fontId="10" fillId="3" borderId="7" applyAlignment="1" applyProtection="1" pivotButton="0" quotePrefix="0" xfId="0">
      <alignment horizontal="center" vertical="top" wrapText="1"/>
      <protection locked="1" hidden="1"/>
    </xf>
    <xf numFmtId="49" fontId="10" fillId="3" borderId="15" applyAlignment="1" applyProtection="1" pivotButton="0" quotePrefix="0" xfId="0">
      <alignment horizontal="center" vertical="top" wrapText="1"/>
      <protection locked="1" hidden="1"/>
    </xf>
    <xf numFmtId="0" fontId="12" fillId="5" borderId="7" applyAlignment="1" pivotButton="0" quotePrefix="0" xfId="0">
      <alignment horizontal="right" vertical="center" wrapText="1"/>
    </xf>
    <xf numFmtId="0" fontId="12" fillId="5" borderId="3" applyAlignment="1" pivotButton="0" quotePrefix="0" xfId="0">
      <alignment horizontal="right" vertical="center" wrapText="1"/>
    </xf>
    <xf numFmtId="0" fontId="12" fillId="5" borderId="14" applyAlignment="1" pivotButton="0" quotePrefix="0" xfId="0">
      <alignment horizontal="right" vertical="center" wrapText="1"/>
    </xf>
    <xf numFmtId="0" fontId="12" fillId="5" borderId="17" applyAlignment="1" pivotButton="0" quotePrefix="0" xfId="0">
      <alignment horizontal="right" vertical="center" wrapText="1"/>
    </xf>
    <xf numFmtId="0" fontId="12" fillId="5" borderId="0" applyAlignment="1" pivotButton="0" quotePrefix="0" xfId="0">
      <alignment horizontal="right" vertical="center" wrapText="1"/>
    </xf>
    <xf numFmtId="0" fontId="12" fillId="5" borderId="18" applyAlignment="1" pivotButton="0" quotePrefix="0" xfId="0">
      <alignment horizontal="right" vertical="center" wrapText="1"/>
    </xf>
    <xf numFmtId="0" fontId="12" fillId="5" borderId="15" applyAlignment="1" pivotButton="0" quotePrefix="0" xfId="0">
      <alignment horizontal="right" vertical="center" wrapText="1"/>
    </xf>
    <xf numFmtId="0" fontId="12" fillId="5" borderId="2" applyAlignment="1" pivotButton="0" quotePrefix="0" xfId="0">
      <alignment horizontal="right" vertical="center" wrapText="1"/>
    </xf>
    <xf numFmtId="0" fontId="12" fillId="5" borderId="16" applyAlignment="1" pivotButton="0" quotePrefix="0" xfId="0">
      <alignment horizontal="right" vertical="center" wrapText="1"/>
    </xf>
    <xf numFmtId="0" fontId="11" fillId="3" borderId="7" applyAlignment="1" pivotButton="0" quotePrefix="0" xfId="0">
      <alignment horizontal="center" vertical="center" wrapText="1"/>
    </xf>
    <xf numFmtId="0" fontId="11" fillId="3" borderId="14" applyAlignment="1" pivotButton="0" quotePrefix="0" xfId="0">
      <alignment horizontal="center" vertical="center" wrapText="1"/>
    </xf>
    <xf numFmtId="0" fontId="11" fillId="3" borderId="15" applyAlignment="1" pivotButton="0" quotePrefix="0" xfId="0">
      <alignment horizontal="center" vertical="center" wrapText="1"/>
    </xf>
    <xf numFmtId="0" fontId="11" fillId="3" borderId="16" applyAlignment="1" pivotButton="0" quotePrefix="0" xfId="0">
      <alignment horizontal="center" vertical="center" wrapText="1"/>
    </xf>
    <xf numFmtId="0" fontId="11" fillId="3" borderId="17" applyAlignment="1" pivotButton="0" quotePrefix="0" xfId="0">
      <alignment horizontal="center" vertical="center" wrapText="1"/>
    </xf>
    <xf numFmtId="0" fontId="11" fillId="3" borderId="2" applyAlignment="1" pivotButton="0" quotePrefix="0" xfId="0">
      <alignment horizontal="center" vertical="center" wrapText="1"/>
    </xf>
    <xf numFmtId="0" fontId="4" fillId="2" borderId="17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6" applyAlignment="1" pivotButton="0" quotePrefix="0" xfId="0">
      <alignment horizontal="center" vertical="top" wrapText="1"/>
    </xf>
    <xf numFmtId="0" fontId="4" fillId="2" borderId="1" applyAlignment="1" pivotButton="0" quotePrefix="0" xfId="0">
      <alignment horizontal="center" vertical="top" wrapText="1"/>
    </xf>
    <xf numFmtId="0" fontId="4" fillId="2" borderId="15" applyAlignment="1" pivotButton="0" quotePrefix="0" xfId="0">
      <alignment horizontal="center" vertical="top" wrapText="1"/>
    </xf>
    <xf numFmtId="0" fontId="4" fillId="2" borderId="3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top" wrapText="1"/>
    </xf>
    <xf numFmtId="49" fontId="13" fillId="5" borderId="7" applyAlignment="1" pivotButton="0" quotePrefix="0" xfId="0">
      <alignment horizontal="center" vertical="center"/>
    </xf>
    <xf numFmtId="0" fontId="13" fillId="5" borderId="3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2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0" fontId="11" fillId="3" borderId="3" applyAlignment="1" pivotButton="0" quotePrefix="0" xfId="0">
      <alignment horizontal="center" vertical="center" wrapText="1"/>
    </xf>
    <xf numFmtId="0" fontId="4" fillId="2" borderId="7" applyAlignment="1" pivotButton="0" quotePrefix="0" xfId="0">
      <alignment horizontal="center" vertical="top" wrapText="1"/>
    </xf>
    <xf numFmtId="49" fontId="13" fillId="5" borderId="7" applyAlignment="1" applyProtection="1" pivotButton="0" quotePrefix="0" xfId="0">
      <alignment horizontal="center" vertical="center"/>
      <protection locked="0" hidden="0"/>
    </xf>
    <xf numFmtId="49" fontId="13" fillId="5" borderId="3" applyAlignment="1" applyProtection="1" pivotButton="0" quotePrefix="0" xfId="0">
      <alignment horizontal="center" vertical="center"/>
      <protection locked="0" hidden="0"/>
    </xf>
    <xf numFmtId="49" fontId="13" fillId="5" borderId="14" applyAlignment="1" applyProtection="1" pivotButton="0" quotePrefix="0" xfId="0">
      <alignment horizontal="center" vertical="center"/>
      <protection locked="0" hidden="0"/>
    </xf>
    <xf numFmtId="49" fontId="13" fillId="5" borderId="15" applyAlignment="1" applyProtection="1" pivotButton="0" quotePrefix="0" xfId="0">
      <alignment horizontal="center" vertical="center"/>
      <protection locked="0" hidden="0"/>
    </xf>
    <xf numFmtId="49" fontId="13" fillId="5" borderId="2" applyAlignment="1" applyProtection="1" pivotButton="0" quotePrefix="0" xfId="0">
      <alignment horizontal="center" vertical="center"/>
      <protection locked="0" hidden="0"/>
    </xf>
    <xf numFmtId="49" fontId="13" fillId="5" borderId="16" applyAlignment="1" applyProtection="1" pivotButton="0" quotePrefix="0" xfId="0">
      <alignment horizontal="center" vertical="center"/>
      <protection locked="0" hidden="0"/>
    </xf>
    <xf numFmtId="0" fontId="8" fillId="3" borderId="7" applyAlignment="1" applyProtection="1" pivotButton="0" quotePrefix="0" xfId="0">
      <alignment horizontal="center" vertical="center" wrapText="1"/>
      <protection locked="1" hidden="1"/>
    </xf>
    <xf numFmtId="0" fontId="8" fillId="3" borderId="3" applyAlignment="1" applyProtection="1" pivotButton="0" quotePrefix="0" xfId="0">
      <alignment horizontal="center" vertical="center" wrapText="1"/>
      <protection locked="1" hidden="1"/>
    </xf>
    <xf numFmtId="0" fontId="8" fillId="3" borderId="14" applyAlignment="1" applyProtection="1" pivotButton="0" quotePrefix="0" xfId="0">
      <alignment horizontal="center" vertical="center" wrapText="1"/>
      <protection locked="1" hidden="1"/>
    </xf>
    <xf numFmtId="0" fontId="8" fillId="3" borderId="15" applyAlignment="1" applyProtection="1" pivotButton="0" quotePrefix="0" xfId="0">
      <alignment horizontal="center" vertical="center" wrapText="1"/>
      <protection locked="1" hidden="1"/>
    </xf>
    <xf numFmtId="0" fontId="8" fillId="3" borderId="2" applyAlignment="1" applyProtection="1" pivotButton="0" quotePrefix="0" xfId="0">
      <alignment horizontal="center" vertical="center" wrapText="1"/>
      <protection locked="1" hidden="1"/>
    </xf>
    <xf numFmtId="0" fontId="8" fillId="3" borderId="16" applyAlignment="1" applyProtection="1" pivotButton="0" quotePrefix="0" xfId="0">
      <alignment horizontal="center" vertical="center" wrapText="1"/>
      <protection locked="1" hidden="1"/>
    </xf>
    <xf numFmtId="164" fontId="11" fillId="3" borderId="7" applyAlignment="1" applyProtection="1" pivotButton="0" quotePrefix="0" xfId="0">
      <alignment horizontal="center" vertical="center" wrapText="1"/>
      <protection locked="1" hidden="1"/>
    </xf>
    <xf numFmtId="164" fontId="11" fillId="3" borderId="3" applyAlignment="1" applyProtection="1" pivotButton="0" quotePrefix="0" xfId="0">
      <alignment horizontal="center" vertical="center" wrapText="1"/>
      <protection locked="1" hidden="1"/>
    </xf>
    <xf numFmtId="164" fontId="11" fillId="3" borderId="14" applyAlignment="1" applyProtection="1" pivotButton="0" quotePrefix="0" xfId="0">
      <alignment horizontal="center" vertical="center" wrapText="1"/>
      <protection locked="1" hidden="1"/>
    </xf>
    <xf numFmtId="164" fontId="11" fillId="3" borderId="15" applyAlignment="1" applyProtection="1" pivotButton="0" quotePrefix="0" xfId="0">
      <alignment horizontal="center" vertical="center" wrapText="1"/>
      <protection locked="1" hidden="1"/>
    </xf>
    <xf numFmtId="164" fontId="11" fillId="3" borderId="2" applyAlignment="1" applyProtection="1" pivotButton="0" quotePrefix="0" xfId="0">
      <alignment horizontal="center" vertical="center" wrapText="1"/>
      <protection locked="1" hidden="1"/>
    </xf>
    <xf numFmtId="164" fontId="11" fillId="3" borderId="16" applyAlignment="1" applyProtection="1" pivotButton="0" quotePrefix="0" xfId="0">
      <alignment horizontal="center" vertical="center" wrapText="1"/>
      <protection locked="1" hidden="1"/>
    </xf>
    <xf numFmtId="0" fontId="0" fillId="0" borderId="1" pivotButton="0" quotePrefix="0" xfId="0"/>
    <xf numFmtId="0" fontId="8" fillId="3" borderId="19" applyAlignment="1" applyProtection="1" pivotButton="0" quotePrefix="0" xfId="0">
      <alignment horizontal="center" vertical="center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164" fontId="11" fillId="3" borderId="19" applyAlignment="1" applyProtection="1" pivotButton="0" quotePrefix="0" xfId="0">
      <alignment horizontal="center" vertical="center" wrapText="1"/>
      <protection locked="1" hidden="1"/>
    </xf>
    <xf numFmtId="0" fontId="0" fillId="0" borderId="15" applyProtection="1" pivotButton="0" quotePrefix="0" xfId="0">
      <protection locked="1" hidden="1"/>
    </xf>
    <xf numFmtId="0" fontId="0" fillId="0" borderId="2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49" fontId="9" fillId="3" borderId="20" applyAlignment="1" applyProtection="1" pivotButton="0" quotePrefix="0" xfId="0">
      <alignment horizontal="center" vertical="center" wrapText="1"/>
      <protection locked="1" hidden="1"/>
    </xf>
    <xf numFmtId="49" fontId="10" fillId="3" borderId="6" applyAlignment="1" applyProtection="1" pivotButton="0" quotePrefix="0" xfId="0">
      <alignment horizontal="center" vertical="top" wrapText="1"/>
      <protection locked="1" hidden="1"/>
    </xf>
    <xf numFmtId="0" fontId="0" fillId="0" borderId="15" pivotButton="0" quotePrefix="0" xfId="0"/>
    <xf numFmtId="0" fontId="12" fillId="5" borderId="19" applyAlignment="1" pivotButton="0" quotePrefix="0" xfId="0">
      <alignment horizontal="right" vertical="center" wrapText="1"/>
    </xf>
    <xf numFmtId="0" fontId="0" fillId="0" borderId="3" pivotButton="0" quotePrefix="0" xfId="0"/>
    <xf numFmtId="0" fontId="0" fillId="0" borderId="14" pivotButton="0" quotePrefix="0" xfId="0"/>
    <xf numFmtId="0" fontId="11" fillId="3" borderId="19" applyAlignment="1" pivotButton="0" quotePrefix="0" xfId="0">
      <alignment horizontal="center" vertical="center" wrapText="1"/>
    </xf>
    <xf numFmtId="0" fontId="11" fillId="3" borderId="6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6" pivotButton="0" quotePrefix="0" xfId="0"/>
    <xf numFmtId="49" fontId="13" fillId="5" borderId="19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49" fontId="13" fillId="5" borderId="19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admin</author>
  </authors>
  <commentList>
    <comment ref="A21" authorId="0" shapeId="0">
      <text>
        <t xml:space="preserve">تاريخ الحركة
</t>
      </text>
    </comment>
    <comment ref="A80" authorId="0" shapeId="0">
      <text>
        <t xml:space="preserve">تاريخ الحركة
</t>
      </text>
    </comment>
    <comment ref="A164" authorId="0" shapeId="0">
      <text>
        <t xml:space="preserve">تاريخ الحركة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6</col>
      <colOff>0</colOff>
      <row>10</row>
      <rowOff>139700</rowOff>
    </to>
    <pic>
      <nvPicPr>
        <cNvPr id="102033" name="Picture 18" descr="ayman banner 000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17475000" y="0"/>
          <a:ext cx="5994400" cy="977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63</row>
      <rowOff>12700</rowOff>
    </from>
    <to>
      <col>6</col>
      <colOff>0</colOff>
      <row>69</row>
      <rowOff>139700</rowOff>
    </to>
    <pic>
      <nvPicPr>
        <cNvPr id="102034" name="Picture 25" descr="ayman banner 0001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117475000" y="9207500"/>
          <a:ext cx="5994400" cy="965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0</colOff>
      <row>147</row>
      <rowOff>12700</rowOff>
    </from>
    <to>
      <col>6</col>
      <colOff>0</colOff>
      <row>153</row>
      <rowOff>139700</rowOff>
    </to>
    <pic>
      <nvPicPr>
        <cNvPr id="102035" name="Picture 27" descr="ayman banner 0001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117475000" y="23075900"/>
          <a:ext cx="5994400" cy="9652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A4" workbookViewId="0">
      <selection activeCell="A1" sqref="A1"/>
    </sheetView>
  </sheetViews>
  <sheetFormatPr baseColWidth="10" defaultRowHeight="11"/>
  <cols>
    <col width="8.75" customWidth="1" style="7" min="1" max="25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1"/>
  <cols>
    <col width="8.75" customWidth="1" style="7" min="1" max="256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B1" workbookViewId="0">
      <selection activeCell="A1" sqref="A1"/>
    </sheetView>
  </sheetViews>
  <sheetFormatPr baseColWidth="10" defaultRowHeight="11"/>
  <cols>
    <col width="8.75" customWidth="1" style="7" min="1" max="256"/>
  </cols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IV201"/>
  <sheetViews>
    <sheetView showGridLines="0" rightToLeft="1" tabSelected="1" view="pageBreakPreview" topLeftCell="A18" zoomScale="110" zoomScaleNormal="100" zoomScaleSheetLayoutView="110" workbookViewId="0">
      <selection activeCell="C34" sqref="C34"/>
    </sheetView>
  </sheetViews>
  <sheetFormatPr baseColWidth="10" defaultColWidth="9.25" defaultRowHeight="11"/>
  <cols>
    <col width="76.25" customWidth="1" style="9" min="1" max="1"/>
    <col hidden="1" width="26.75" customWidth="1" style="9" min="2" max="2"/>
    <col width="10.75" customWidth="1" style="9" min="3" max="4"/>
    <col width="11" customWidth="1" style="9" min="5" max="5"/>
    <col width="9.25" customWidth="1" style="9" min="6" max="16384"/>
  </cols>
  <sheetData>
    <row r="1" hidden="1" ht="12" customHeight="1" s="7" thickBot="1">
      <c r="A1" s="121" t="inlineStr">
        <is>
          <t>header and start of the page control row</t>
        </is>
      </c>
      <c r="B1" s="152" t="n"/>
      <c r="C1" s="152" t="n"/>
      <c r="D1" s="152" t="n"/>
      <c r="E1" s="152" t="n"/>
      <c r="F1" s="152" t="n"/>
      <c r="G1" s="152" t="n"/>
      <c r="H1" s="152" t="n"/>
      <c r="I1" s="152" t="n"/>
      <c r="J1" s="152" t="n"/>
    </row>
    <row r="2" hidden="1" ht="12" customHeight="1" s="7" thickBot="1">
      <c r="A2" s="21" t="n">
        <v>2</v>
      </c>
      <c r="B2" s="22" t="n">
        <v>400</v>
      </c>
      <c r="C2" s="122" t="n">
        <v>1</v>
      </c>
      <c r="D2" s="122" t="n">
        <v>5</v>
      </c>
      <c r="E2" s="122" t="n">
        <v>1630</v>
      </c>
      <c r="F2" s="122" t="n">
        <v>1</v>
      </c>
      <c r="G2" s="122" t="n">
        <v>3</v>
      </c>
      <c r="H2" s="122" t="n"/>
      <c r="I2" s="122" t="n"/>
      <c r="J2" s="122" t="n"/>
    </row>
    <row r="3" hidden="1" ht="12" customHeight="1" s="7" thickBot="1">
      <c r="A3" s="25" t="n"/>
      <c r="B3" s="26" t="inlineStr">
        <is>
          <t>بنك مصــــر</t>
        </is>
      </c>
      <c r="C3" s="124" t="n"/>
      <c r="D3" s="120" t="n"/>
      <c r="E3" s="120" t="n"/>
      <c r="F3" s="120" t="n"/>
      <c r="G3" s="120" t="n"/>
      <c r="H3" s="120" t="n"/>
      <c r="I3" s="120" t="n"/>
      <c r="J3" s="120" t="n"/>
    </row>
    <row r="4" hidden="1" ht="12" customHeight="1" s="7">
      <c r="A4" s="25" t="n"/>
      <c r="B4" s="26" t="inlineStr">
        <is>
          <t>الرقابة المكتبية و الاحصاء-الرقابة على البنوك</t>
        </is>
      </c>
      <c r="C4" s="124" t="n"/>
      <c r="D4" s="120" t="n"/>
      <c r="E4" s="120" t="n"/>
      <c r="F4" s="120" t="n"/>
      <c r="G4" s="120" t="n"/>
      <c r="H4" s="120" t="n"/>
      <c r="I4" s="120" t="n"/>
      <c r="J4" s="120" t="n"/>
    </row>
    <row r="5" s="7"/>
    <row r="6" s="7"/>
    <row r="7" s="7"/>
    <row r="8" s="7"/>
    <row r="9" s="7"/>
    <row r="10" s="7"/>
    <row r="11" ht="12" customHeight="1" s="7" thickBot="1"/>
    <row r="12" ht="12" customHeight="1" s="7">
      <c r="A12" s="153" t="inlineStr">
        <is>
          <t>قائمة الدخل المنتهية فى</t>
        </is>
      </c>
      <c r="B12" s="154" t="n"/>
      <c r="C12" s="155" t="n"/>
      <c r="D12" s="156">
        <f>NOW()</f>
        <v/>
      </c>
      <c r="E12" s="154" t="n"/>
      <c r="F12" s="155" t="n"/>
      <c r="G12" s="73" t="n"/>
      <c r="H12" s="73" t="n"/>
      <c r="I12" s="73" t="n"/>
      <c r="J12" s="73" t="n"/>
      <c r="K12" s="72" t="n"/>
      <c r="L12" s="35" t="n"/>
    </row>
    <row r="13" ht="20.25" customHeight="1" s="7" thickBot="1">
      <c r="A13" s="157" t="n"/>
      <c r="B13" s="158" t="n"/>
      <c r="C13" s="159" t="n"/>
      <c r="D13" s="157" t="n"/>
      <c r="E13" s="158" t="n"/>
      <c r="F13" s="159" t="n"/>
      <c r="G13" s="73" t="n"/>
      <c r="H13" s="73" t="n"/>
      <c r="I13" s="73" t="n"/>
      <c r="J13" s="73" t="n"/>
      <c r="K13" s="72" t="n"/>
      <c r="L13" s="35" t="n"/>
    </row>
    <row r="14" ht="12" customHeight="1" s="7">
      <c r="A14" s="160">
        <f>$B$3</f>
        <v/>
      </c>
      <c r="B14" s="69" t="n"/>
      <c r="C14" s="161">
        <f>$B$2</f>
        <v/>
      </c>
      <c r="D14" s="115" t="inlineStr">
        <is>
          <t>شهرى</t>
        </is>
      </c>
      <c r="G14" s="74" t="n"/>
      <c r="H14" s="99" t="n"/>
      <c r="K14" s="11" t="n"/>
      <c r="L14" s="36" t="n"/>
    </row>
    <row r="15" ht="12" customHeight="1" s="7" thickBot="1">
      <c r="A15" s="159" t="n"/>
      <c r="B15" s="70" t="n"/>
      <c r="C15" s="157" t="n"/>
      <c r="D15" s="162" t="n"/>
      <c r="E15" s="4" t="n"/>
      <c r="F15" s="4" t="n"/>
      <c r="G15" s="74" t="n"/>
      <c r="K15" s="11" t="n"/>
      <c r="L15" s="36" t="n"/>
    </row>
    <row r="16" ht="12" customFormat="1" customHeight="1" s="9">
      <c r="A16" s="163" t="inlineStr">
        <is>
          <t xml:space="preserve">قائمة الدخل </t>
        </is>
      </c>
      <c r="B16" s="164" t="n"/>
      <c r="C16" s="165" t="n"/>
      <c r="D16" s="166" t="inlineStr">
        <is>
          <t>نموذج رقم :</t>
        </is>
      </c>
      <c r="E16" s="165" t="n"/>
      <c r="F16" s="167">
        <f>$E$2</f>
        <v/>
      </c>
      <c r="G16" s="71" t="n"/>
      <c r="H16" s="99" t="n"/>
      <c r="J16" s="99" t="n"/>
      <c r="K16" s="37" t="n"/>
      <c r="L16" s="37" t="n"/>
    </row>
    <row r="17" ht="13.5" customFormat="1" customHeight="1" s="9" thickBot="1">
      <c r="A17" s="168" t="n"/>
      <c r="C17" s="169" t="n"/>
      <c r="D17" s="162" t="n"/>
      <c r="E17" s="170" t="n"/>
      <c r="F17" s="162" t="n"/>
      <c r="G17" s="71" t="n"/>
      <c r="K17" s="35" t="n"/>
      <c r="L17" s="35" t="n"/>
    </row>
    <row r="18" ht="12" customFormat="1" customHeight="1" s="9">
      <c r="A18" s="168" t="n"/>
      <c r="C18" s="169" t="n"/>
      <c r="D18" s="166" t="inlineStr">
        <is>
          <t>صفحة</t>
        </is>
      </c>
      <c r="E18" s="165" t="n"/>
      <c r="F18" s="167">
        <f>F2</f>
        <v/>
      </c>
      <c r="G18" s="71" t="n"/>
      <c r="H18" s="99" t="n"/>
      <c r="J18" s="99" t="n"/>
      <c r="K18" s="35" t="n"/>
      <c r="L18" s="35" t="n"/>
    </row>
    <row r="19" ht="12" customFormat="1" customHeight="1" s="9" thickBot="1">
      <c r="A19" s="162" t="n"/>
      <c r="B19" s="4" t="n"/>
      <c r="C19" s="170" t="n"/>
      <c r="D19" s="162" t="n"/>
      <c r="E19" s="170" t="n"/>
      <c r="F19" s="162" t="n"/>
      <c r="G19" s="71" t="n"/>
      <c r="K19" s="38" t="n"/>
      <c r="L19" s="8" t="n"/>
    </row>
    <row r="20" hidden="1" ht="12" customHeight="1" s="7" thickBot="1">
      <c r="A20" s="121" t="inlineStr">
        <is>
          <t>transaction date control row</t>
        </is>
      </c>
      <c r="B20" s="152" t="n"/>
      <c r="C20" s="152" t="n"/>
      <c r="D20" s="152" t="n"/>
      <c r="E20" s="152" t="n"/>
      <c r="F20" s="152" t="n"/>
      <c r="G20" s="152" t="n"/>
      <c r="H20" s="152" t="n"/>
      <c r="I20" s="152" t="n"/>
      <c r="J20" s="152" t="n"/>
    </row>
    <row r="21" ht="12" customHeight="1" s="7">
      <c r="A21" s="171" t="inlineStr">
        <is>
          <t>31-01-2000</t>
        </is>
      </c>
      <c r="B21" s="172" t="n"/>
      <c r="C21" s="173" t="n"/>
      <c r="D21" s="167" t="inlineStr">
        <is>
          <t>القيمة بالالف جنيه</t>
        </is>
      </c>
      <c r="E21" s="164" t="n"/>
      <c r="F21" s="164" t="n"/>
      <c r="G21" s="76" t="n"/>
      <c r="H21" s="99" t="n"/>
      <c r="K21" s="75" t="n"/>
      <c r="L21" s="35" t="n"/>
    </row>
    <row r="22" ht="12" customHeight="1" s="7" thickBot="1">
      <c r="A22" s="174" t="n"/>
      <c r="B22" s="175" t="n"/>
      <c r="C22" s="176" t="n"/>
      <c r="D22" s="162" t="n"/>
      <c r="E22" s="4" t="n"/>
      <c r="F22" s="4" t="n"/>
      <c r="G22" s="76" t="n"/>
      <c r="K22" s="75" t="n"/>
      <c r="L22" s="38" t="n"/>
    </row>
    <row r="23" ht="12" customFormat="1" customHeight="1" s="9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</row>
    <row r="24" ht="24" customHeight="1" s="7" thickBot="1">
      <c r="A24" s="27" t="inlineStr">
        <is>
          <t>البيــــــــــــان*</t>
        </is>
      </c>
      <c r="B24" s="27" t="n"/>
      <c r="C24" s="27" t="inlineStr">
        <is>
          <t>عملة محلية</t>
        </is>
      </c>
      <c r="D24" s="27" t="inlineStr">
        <is>
          <t>عملات اجنبية</t>
        </is>
      </c>
      <c r="E24" s="27" t="inlineStr">
        <is>
          <t>اجمالى</t>
        </is>
      </c>
      <c r="F24" s="12" t="n"/>
      <c r="G24" s="12" t="n"/>
      <c r="H24" s="12" t="n"/>
      <c r="I24" s="12" t="n"/>
      <c r="J24" s="12" t="n"/>
    </row>
    <row r="25" hidden="1" ht="12" customHeight="1" s="7">
      <c r="A25" s="133" t="inlineStr">
        <is>
          <t>start of data control row</t>
        </is>
      </c>
      <c r="B25" s="164" t="n"/>
      <c r="C25" s="164" t="n"/>
      <c r="D25" s="164" t="n"/>
      <c r="E25" s="164" t="n"/>
      <c r="F25" s="164" t="n"/>
      <c r="G25" s="164" t="n"/>
      <c r="H25" s="164" t="n"/>
      <c r="I25" s="164" t="n"/>
      <c r="J25" s="164" t="n"/>
    </row>
    <row r="26" ht="13" customFormat="1" customHeight="1" s="47">
      <c r="A26" s="41" t="inlineStr">
        <is>
          <t>عائد القروض والتسهيلات و الايرادات المشابهة الناتجة من</t>
        </is>
      </c>
      <c r="B26" s="46" t="inlineStr">
        <is>
          <t>007049</t>
        </is>
      </c>
      <c r="C26" s="86" t="n"/>
      <c r="D26" s="86" t="n"/>
      <c r="E26" s="86" t="n"/>
      <c r="G26" s="28" t="n"/>
      <c r="H26" s="28" t="n"/>
      <c r="I26" s="28" t="n"/>
      <c r="J26" s="28" t="n"/>
    </row>
    <row r="27" ht="13" customFormat="1" customHeight="1" s="47">
      <c r="A27" s="98" t="inlineStr">
        <is>
          <t>(أ)القروض والتسهيلات</t>
        </is>
      </c>
      <c r="B27" s="46" t="inlineStr">
        <is>
          <t>007049001</t>
        </is>
      </c>
      <c r="C27" s="87" t="n"/>
      <c r="D27" s="87" t="n"/>
      <c r="E27" s="43" t="n"/>
      <c r="G27" s="28" t="n"/>
      <c r="H27" s="28" t="n"/>
      <c r="I27" s="28" t="n"/>
      <c r="J27" s="28" t="n"/>
    </row>
    <row r="28" ht="14" customFormat="1" customHeight="1" s="47">
      <c r="A28" s="30" t="inlineStr">
        <is>
          <t>1- للافراد</t>
        </is>
      </c>
      <c r="B28" s="46" t="inlineStr">
        <is>
          <t>007049001001</t>
        </is>
      </c>
      <c r="C28" s="34" t="n"/>
      <c r="D28" s="34" t="n"/>
      <c r="E28" s="31">
        <f>C28+D28</f>
        <v/>
      </c>
      <c r="G28" s="5" t="n"/>
      <c r="H28" s="5" t="n"/>
      <c r="I28" s="5" t="n"/>
      <c r="J28" s="5" t="n"/>
    </row>
    <row r="29" ht="14" customFormat="1" customHeight="1" s="47">
      <c r="A29" s="30" t="inlineStr">
        <is>
          <t>2 - للمؤسسات شاملا القروض الصغيرة للانشطة الاقتصادية</t>
        </is>
      </c>
      <c r="B29" s="46" t="inlineStr">
        <is>
          <t>007049001002</t>
        </is>
      </c>
      <c r="C29" s="34" t="n"/>
      <c r="D29" s="34" t="n"/>
      <c r="E29" s="31">
        <f>C29+D29</f>
        <v/>
      </c>
      <c r="F29" s="40" t="n"/>
      <c r="G29" s="5" t="n"/>
      <c r="H29" s="5" t="n"/>
      <c r="I29" s="5" t="n"/>
      <c r="J29" s="5" t="n"/>
    </row>
    <row r="30" ht="14" customFormat="1" customHeight="1" s="47">
      <c r="A30" s="30" t="inlineStr">
        <is>
          <t xml:space="preserve">3- للبنوك </t>
        </is>
      </c>
      <c r="B30" s="46" t="inlineStr">
        <is>
          <t>007049001003</t>
        </is>
      </c>
      <c r="C30" s="34" t="n"/>
      <c r="D30" s="34" t="n"/>
      <c r="E30" s="31">
        <f>C30+D30</f>
        <v/>
      </c>
      <c r="F30" s="40" t="n"/>
      <c r="G30" s="5" t="n"/>
      <c r="H30" s="5" t="n"/>
      <c r="I30" s="5" t="n"/>
      <c r="J30" s="5" t="n"/>
      <c r="L30" s="47" t="n"/>
      <c r="M30" s="47" t="n"/>
      <c r="N30" s="47" t="n"/>
      <c r="O30" s="47" t="n"/>
    </row>
    <row r="31" ht="13" customFormat="1" customHeight="1" s="47">
      <c r="A31" s="42" t="inlineStr">
        <is>
          <t xml:space="preserve">اجمالى عائد القروض والتسهيلات(1) </t>
        </is>
      </c>
      <c r="B31" s="46" t="inlineStr">
        <is>
          <t>007049001004</t>
        </is>
      </c>
      <c r="C31" s="80">
        <f>C28+C29+C30</f>
        <v/>
      </c>
      <c r="D31" s="80">
        <f>D28+D29+D30</f>
        <v/>
      </c>
      <c r="E31" s="31">
        <f>C31+D31</f>
        <v/>
      </c>
      <c r="F31" s="40" t="n"/>
      <c r="G31" s="5" t="n"/>
      <c r="H31" s="5" t="n"/>
      <c r="I31" s="5" t="n"/>
      <c r="J31" s="5" t="n"/>
      <c r="L31" s="47" t="n"/>
      <c r="M31" s="48" t="n"/>
      <c r="N31" s="47" t="n"/>
      <c r="O31" s="47" t="n"/>
    </row>
    <row r="32" ht="14.25" customFormat="1" customHeight="1" s="47">
      <c r="A32" s="45" t="inlineStr">
        <is>
          <t>(ب) الودائع والحسابات الجارية</t>
        </is>
      </c>
      <c r="B32" s="46" t="inlineStr">
        <is>
          <t>007049002</t>
        </is>
      </c>
      <c r="C32" s="87" t="n"/>
      <c r="D32" s="87" t="n"/>
      <c r="E32" s="43" t="n"/>
      <c r="F32" s="40" t="n"/>
      <c r="G32" s="5" t="n"/>
      <c r="H32" s="5" t="n"/>
      <c r="I32" s="5" t="n"/>
      <c r="J32" s="5" t="n"/>
      <c r="L32" s="47" t="n"/>
      <c r="M32" s="49" t="n"/>
      <c r="N32" s="47" t="n"/>
      <c r="O32" s="47" t="n"/>
    </row>
    <row r="33" ht="14" customFormat="1" customHeight="1" s="47">
      <c r="A33" s="30" t="inlineStr">
        <is>
          <t xml:space="preserve">1- البنك المركزى المصرى </t>
        </is>
      </c>
      <c r="B33" s="46" t="inlineStr">
        <is>
          <t>007049002001</t>
        </is>
      </c>
      <c r="C33" s="34" t="n">
        <v>17078678</v>
      </c>
      <c r="D33" s="34" t="n"/>
      <c r="E33" s="31">
        <f>C33+D33</f>
        <v/>
      </c>
      <c r="F33" s="40" t="n"/>
      <c r="G33" s="5" t="n"/>
      <c r="H33" s="5" t="n"/>
      <c r="I33" s="5" t="n"/>
      <c r="J33" s="5" t="n"/>
      <c r="L33" s="47" t="n"/>
      <c r="M33" s="49" t="n"/>
      <c r="N33" s="47" t="n"/>
      <c r="O33" s="47" t="n"/>
    </row>
    <row r="34" ht="12" customFormat="1" customHeight="1" s="47">
      <c r="A34" s="30" t="inlineStr">
        <is>
          <t>2- البنوك المحلية</t>
        </is>
      </c>
      <c r="B34" s="46" t="inlineStr">
        <is>
          <t>007049002002</t>
        </is>
      </c>
      <c r="C34" s="34" t="n">
        <v>5969652</v>
      </c>
      <c r="D34" s="34" t="n"/>
      <c r="E34" s="31">
        <f>C34+D34</f>
        <v/>
      </c>
      <c r="F34" s="40" t="n"/>
      <c r="G34" s="5" t="n"/>
      <c r="H34" s="5" t="n"/>
      <c r="I34" s="5" t="n"/>
      <c r="J34" s="5" t="n"/>
      <c r="L34" s="47" t="n"/>
      <c r="M34" s="49" t="n"/>
      <c r="N34" s="47" t="n"/>
      <c r="O34" s="47" t="n"/>
    </row>
    <row r="35" ht="13.5" customFormat="1" customHeight="1" s="47">
      <c r="A35" s="30" t="inlineStr">
        <is>
          <t xml:space="preserve">3- البنوك الخارجية </t>
        </is>
      </c>
      <c r="B35" s="46" t="inlineStr">
        <is>
          <t>007049002003</t>
        </is>
      </c>
      <c r="C35" s="34" t="n">
        <v>361174</v>
      </c>
      <c r="D35" s="34" t="n"/>
      <c r="E35" s="31">
        <f>C35+D35</f>
        <v/>
      </c>
      <c r="F35" s="40" t="n"/>
      <c r="G35" s="5" t="n"/>
      <c r="H35" s="5" t="n"/>
      <c r="I35" s="5" t="n"/>
      <c r="J35" s="5" t="n"/>
      <c r="L35" s="47" t="n"/>
      <c r="M35" s="50" t="n"/>
      <c r="N35" s="47" t="n"/>
      <c r="O35" s="47" t="n"/>
    </row>
    <row r="36" ht="14" customFormat="1" customHeight="1" s="47">
      <c r="A36" s="32" t="inlineStr">
        <is>
          <t>اجمالى عائد  الودائع والحسابات الجارية(2)</t>
        </is>
      </c>
      <c r="B36" s="46" t="inlineStr">
        <is>
          <t>007049002004</t>
        </is>
      </c>
      <c r="C36" s="80">
        <f>C33+C34+C35</f>
        <v/>
      </c>
      <c r="D36" s="80">
        <f>D33+D34+D35</f>
        <v/>
      </c>
      <c r="E36" s="31">
        <f>C36+D36</f>
        <v/>
      </c>
      <c r="F36" s="40" t="n"/>
      <c r="G36" s="5" t="n"/>
      <c r="H36" s="5" t="n"/>
      <c r="I36" s="5" t="n"/>
      <c r="J36" s="5" t="n"/>
      <c r="L36" s="47" t="n"/>
      <c r="M36" s="47" t="n"/>
      <c r="N36" s="47" t="n"/>
      <c r="O36" s="47" t="n"/>
    </row>
    <row r="37" ht="13" customFormat="1" customHeight="1" s="47">
      <c r="A37" s="44" t="inlineStr">
        <is>
          <t>ج) اذون وسندات الخزانة</t>
        </is>
      </c>
      <c r="B37" s="46" t="inlineStr">
        <is>
          <t>007049003</t>
        </is>
      </c>
      <c r="C37" s="88" t="n"/>
      <c r="D37" s="88" t="n"/>
      <c r="E37" s="43" t="n"/>
      <c r="F37" s="40" t="n"/>
      <c r="G37" s="5" t="n"/>
      <c r="H37" s="5" t="n"/>
      <c r="I37" s="5" t="n"/>
      <c r="J37" s="5" t="n"/>
    </row>
    <row r="38" ht="14" customFormat="1" customHeight="1" s="47">
      <c r="A38" s="30" t="inlineStr">
        <is>
          <t xml:space="preserve">1- الاذون </t>
        </is>
      </c>
      <c r="B38" s="46" t="inlineStr">
        <is>
          <t>007049003001</t>
        </is>
      </c>
      <c r="C38" s="34" t="n">
        <v>23394604</v>
      </c>
      <c r="D38" s="34" t="n"/>
      <c r="E38" s="31">
        <f>C38+D38</f>
        <v/>
      </c>
      <c r="F38" s="40" t="n"/>
      <c r="G38" s="5" t="n"/>
      <c r="H38" s="5" t="n"/>
      <c r="I38" s="5" t="n"/>
      <c r="J38" s="5" t="n"/>
    </row>
    <row r="39" ht="14" customFormat="1" customHeight="1" s="47">
      <c r="A39" s="30" t="inlineStr">
        <is>
          <t xml:space="preserve">2- السندات </t>
        </is>
      </c>
      <c r="B39" s="46" t="inlineStr">
        <is>
          <t>007049003002</t>
        </is>
      </c>
      <c r="C39" s="34" t="n">
        <v>107221763</v>
      </c>
      <c r="D39" s="34" t="n"/>
      <c r="E39" s="31">
        <f>C39+D39</f>
        <v/>
      </c>
      <c r="F39" s="40" t="n"/>
      <c r="G39" s="5" t="n"/>
      <c r="H39" s="5" t="n"/>
      <c r="I39" s="5" t="n"/>
      <c r="J39" s="5" t="n"/>
    </row>
    <row r="40" ht="14" customFormat="1" customHeight="1" s="47">
      <c r="A40" s="32" t="inlineStr">
        <is>
          <t>اجمالى عائد اذون وسندات الخزانة (3)</t>
        </is>
      </c>
      <c r="B40" s="46" t="inlineStr">
        <is>
          <t>007049003003</t>
        </is>
      </c>
      <c r="C40" s="85">
        <f>C38+C39</f>
        <v/>
      </c>
      <c r="D40" s="85">
        <f>D38+D39</f>
        <v/>
      </c>
      <c r="E40" s="31">
        <f>C40+D40</f>
        <v/>
      </c>
      <c r="F40" s="40" t="n"/>
      <c r="G40" s="5" t="n"/>
      <c r="H40" s="5" t="n"/>
      <c r="I40" s="5" t="n"/>
      <c r="J40" s="5" t="n"/>
    </row>
    <row r="41" ht="14.25" customFormat="1" customHeight="1" s="47">
      <c r="A41" s="30" t="inlineStr">
        <is>
          <t>(د)  استثمارات فى أدوات دين محتفظ بها حتى تاريخ الاستحقاق والمتاحة للبيع (4)</t>
        </is>
      </c>
      <c r="B41" s="46" t="inlineStr">
        <is>
          <t>007049004</t>
        </is>
      </c>
      <c r="C41" s="34" t="n"/>
      <c r="D41" s="34" t="n"/>
      <c r="E41" s="31">
        <f>C41+D41</f>
        <v/>
      </c>
      <c r="F41" s="40" t="n"/>
      <c r="G41" s="5" t="n"/>
      <c r="H41" s="5" t="n"/>
      <c r="I41" s="5" t="n"/>
      <c r="J41" s="5" t="n"/>
    </row>
    <row r="42" ht="14.25" customFormat="1" customHeight="1" s="47">
      <c r="A42" s="30" t="inlineStr">
        <is>
          <t>(هـ)  أدوات مالية مقترضة وعمليات شراء أدوات مالية مع التزام بإعادة البيع (5)</t>
        </is>
      </c>
      <c r="B42" s="46" t="inlineStr">
        <is>
          <t>007049005</t>
        </is>
      </c>
      <c r="C42" s="34" t="n"/>
      <c r="D42" s="34" t="n"/>
      <c r="E42" s="31">
        <f>C42+D42</f>
        <v/>
      </c>
      <c r="F42" s="40" t="n"/>
      <c r="G42" s="5" t="n"/>
      <c r="H42" s="5" t="n"/>
      <c r="I42" s="5" t="n"/>
      <c r="J42" s="5" t="n"/>
    </row>
    <row r="43" ht="14" customFormat="1" customHeight="1" s="47">
      <c r="A43" s="30" t="inlineStr">
        <is>
          <t>(و) صافى ارباح ( خسائر ) ادوات التغطية (6)  +(-)</t>
        </is>
      </c>
      <c r="B43" s="46" t="inlineStr">
        <is>
          <t>007049006</t>
        </is>
      </c>
      <c r="C43" s="34" t="n"/>
      <c r="D43" s="34" t="n"/>
      <c r="E43" s="31">
        <f>C43+D43</f>
        <v/>
      </c>
      <c r="F43" s="40" t="n"/>
      <c r="G43" s="5" t="n"/>
      <c r="H43" s="5" t="n"/>
      <c r="I43" s="5" t="n"/>
      <c r="J43" s="5" t="n"/>
    </row>
    <row r="44" ht="14" customFormat="1" customHeight="1" s="47">
      <c r="A44" s="30" t="inlineStr">
        <is>
          <t>(ط) أخرى  (7)</t>
        </is>
      </c>
      <c r="B44" s="46" t="inlineStr">
        <is>
          <t>007049007</t>
        </is>
      </c>
      <c r="C44" s="34" t="n"/>
      <c r="D44" s="34" t="n"/>
      <c r="E44" s="31">
        <f>C44+D44</f>
        <v/>
      </c>
      <c r="F44" s="40" t="n"/>
      <c r="G44" s="5" t="n"/>
      <c r="H44" s="5" t="n"/>
      <c r="I44" s="5" t="n"/>
      <c r="J44" s="5" t="n"/>
    </row>
    <row r="45" ht="14" customFormat="1" customHeight="1" s="47">
      <c r="A45" s="32" t="inlineStr">
        <is>
          <t>اجمالى عائد القروض والتسهيلات والايرادات المشابهة (8) = (1الي7)</t>
        </is>
      </c>
      <c r="B45" s="46" t="inlineStr">
        <is>
          <t>007049008</t>
        </is>
      </c>
      <c r="C45" s="85">
        <f>C31+C36+C40+C41+C42+C43+C44</f>
        <v/>
      </c>
      <c r="D45" s="85">
        <f>D31+D36+D40+D41+D42+D43+D44</f>
        <v/>
      </c>
      <c r="E45" s="31">
        <f>C45+D45</f>
        <v/>
      </c>
      <c r="F45" s="40" t="n"/>
      <c r="G45" s="5" t="n"/>
      <c r="H45" s="5" t="n"/>
      <c r="I45" s="5" t="n"/>
      <c r="J45" s="5" t="n"/>
    </row>
    <row r="46" ht="14" customFormat="1" customHeight="1" s="47">
      <c r="A46" s="45" t="inlineStr">
        <is>
          <t xml:space="preserve">تكلفة الودائع و التكاليف المشابهة الناتجة من </t>
        </is>
      </c>
      <c r="B46" s="46" t="inlineStr">
        <is>
          <t>007050</t>
        </is>
      </c>
      <c r="C46" s="88" t="n"/>
      <c r="D46" s="88" t="n"/>
      <c r="E46" s="43" t="n"/>
      <c r="F46" s="40" t="n"/>
      <c r="G46" s="5" t="n"/>
      <c r="H46" s="5" t="n"/>
      <c r="I46" s="5" t="n"/>
      <c r="J46" s="5" t="n"/>
    </row>
    <row r="47" ht="14" customFormat="1" customHeight="1" s="47">
      <c r="A47" s="45" t="inlineStr">
        <is>
          <t>(أ)- ودائع وحسابات جارية للعملاء:</t>
        </is>
      </c>
      <c r="B47" s="46" t="inlineStr">
        <is>
          <t>007050001</t>
        </is>
      </c>
      <c r="C47" s="88" t="n"/>
      <c r="D47" s="88" t="n"/>
      <c r="E47" s="43" t="n"/>
      <c r="F47" s="40" t="n"/>
      <c r="G47" s="5" t="n"/>
      <c r="H47" s="5" t="n"/>
      <c r="I47" s="5" t="n"/>
      <c r="J47" s="5" t="n"/>
    </row>
    <row r="48" ht="14" customFormat="1" customHeight="1" s="47">
      <c r="A48" s="45" t="inlineStr">
        <is>
          <t>1- ودائع عملاء</t>
        </is>
      </c>
      <c r="B48" s="46" t="inlineStr">
        <is>
          <t>007050001001</t>
        </is>
      </c>
      <c r="C48" s="88" t="n"/>
      <c r="D48" s="88" t="n"/>
      <c r="E48" s="43" t="n"/>
      <c r="F48" s="40" t="n"/>
      <c r="G48" s="5" t="n"/>
      <c r="H48" s="5" t="n"/>
      <c r="I48" s="5" t="n"/>
      <c r="J48" s="5" t="n"/>
    </row>
    <row r="49" ht="14" customFormat="1" customHeight="1" s="47">
      <c r="A49" s="30" t="inlineStr">
        <is>
          <t>للافراد</t>
        </is>
      </c>
      <c r="B49" s="46" t="inlineStr">
        <is>
          <t>007050001001001</t>
        </is>
      </c>
      <c r="C49" s="34" t="n"/>
      <c r="D49" s="34" t="n"/>
      <c r="E49" s="31">
        <f>C49+D49</f>
        <v/>
      </c>
      <c r="F49" s="40" t="n"/>
      <c r="G49" s="5" t="n"/>
      <c r="H49" s="5" t="n"/>
      <c r="I49" s="5" t="n"/>
      <c r="J49" s="5" t="n"/>
    </row>
    <row r="50" ht="14" customFormat="1" customHeight="1" s="47">
      <c r="A50" s="30" t="inlineStr">
        <is>
          <t>للمؤسسات</t>
        </is>
      </c>
      <c r="B50" s="46" t="inlineStr">
        <is>
          <t>007050001001002</t>
        </is>
      </c>
      <c r="C50" s="34" t="n"/>
      <c r="D50" s="34" t="n"/>
      <c r="E50" s="31">
        <f>C50+D50</f>
        <v/>
      </c>
      <c r="F50" s="40" t="n"/>
      <c r="G50" s="5" t="n"/>
      <c r="H50" s="5" t="n"/>
      <c r="I50" s="5" t="n"/>
      <c r="J50" s="5" t="n"/>
    </row>
    <row r="51" ht="14" customFormat="1" customHeight="1" s="47">
      <c r="A51" s="45" t="inlineStr">
        <is>
          <t>2- حسابات جارية للعملاء</t>
        </is>
      </c>
      <c r="B51" s="46" t="inlineStr">
        <is>
          <t>007050001002</t>
        </is>
      </c>
      <c r="C51" s="88" t="n"/>
      <c r="D51" s="88" t="n"/>
      <c r="E51" s="43" t="n"/>
      <c r="F51" s="40" t="n"/>
      <c r="G51" s="5" t="n"/>
      <c r="H51" s="5" t="n"/>
      <c r="I51" s="5" t="n"/>
      <c r="J51" s="5" t="n"/>
    </row>
    <row r="52" ht="14" customFormat="1" customHeight="1" s="47">
      <c r="A52" s="30" t="inlineStr">
        <is>
          <t>للافراد</t>
        </is>
      </c>
      <c r="B52" s="46" t="inlineStr">
        <is>
          <t>007050001002001</t>
        </is>
      </c>
      <c r="C52" s="34" t="n"/>
      <c r="D52" s="34" t="n"/>
      <c r="E52" s="31">
        <f>C52+D52</f>
        <v/>
      </c>
      <c r="F52" s="40" t="n"/>
      <c r="G52" s="5" t="n"/>
      <c r="H52" s="5" t="n"/>
      <c r="I52" s="5" t="n"/>
      <c r="J52" s="5" t="n"/>
    </row>
    <row r="53" ht="14" customFormat="1" customHeight="1" s="47">
      <c r="A53" s="30" t="inlineStr">
        <is>
          <t>للمؤسسات</t>
        </is>
      </c>
      <c r="B53" s="46" t="inlineStr">
        <is>
          <t>007050001002002</t>
        </is>
      </c>
      <c r="C53" s="34" t="n"/>
      <c r="D53" s="34" t="n"/>
      <c r="E53" s="31">
        <f>C53+D53</f>
        <v/>
      </c>
      <c r="F53" s="40" t="n"/>
      <c r="G53" s="5" t="n"/>
      <c r="H53" s="5" t="n"/>
      <c r="I53" s="5" t="n"/>
      <c r="J53" s="5" t="n"/>
    </row>
    <row r="54" ht="14" customFormat="1" customHeight="1" s="47">
      <c r="A54" s="32" t="inlineStr">
        <is>
          <t>اجمالى تكلفة ودائع وحسابات جارية للعملاء (9)</t>
        </is>
      </c>
      <c r="B54" s="46" t="inlineStr">
        <is>
          <t>007050001003</t>
        </is>
      </c>
      <c r="C54" s="85">
        <f>C49+C50+C52+C53</f>
        <v/>
      </c>
      <c r="D54" s="85">
        <f>D49+D50+D52+D53</f>
        <v/>
      </c>
      <c r="E54" s="31">
        <f>C54+D54</f>
        <v/>
      </c>
      <c r="F54" s="40" t="n"/>
      <c r="G54" s="5" t="n"/>
      <c r="H54" s="5" t="n"/>
      <c r="I54" s="5" t="n"/>
      <c r="J54" s="5" t="n"/>
    </row>
    <row r="55" ht="14" customFormat="1" customHeight="1" s="47">
      <c r="A55" s="45" t="inlineStr">
        <is>
          <t>(ب) ودائع وحسابات جارية للبنوك</t>
        </is>
      </c>
      <c r="B55" s="46" t="inlineStr">
        <is>
          <t>007050008</t>
        </is>
      </c>
      <c r="C55" s="88" t="n"/>
      <c r="D55" s="88" t="n"/>
      <c r="E55" s="43" t="n"/>
      <c r="F55" s="40" t="n"/>
      <c r="G55" s="5" t="n"/>
      <c r="H55" s="5" t="n"/>
      <c r="I55" s="5" t="n"/>
      <c r="J55" s="5" t="n"/>
    </row>
    <row r="56" ht="14" customFormat="1" customHeight="1" s="47">
      <c r="A56" s="30" t="inlineStr">
        <is>
          <t>1-للبنك المركزى</t>
        </is>
      </c>
      <c r="B56" s="46" t="inlineStr">
        <is>
          <t>007050008001</t>
        </is>
      </c>
      <c r="C56" s="34" t="n"/>
      <c r="D56" s="34" t="n"/>
      <c r="E56" s="31">
        <f>C56+D56</f>
        <v/>
      </c>
      <c r="F56" s="40" t="n"/>
      <c r="G56" s="5" t="n"/>
      <c r="H56" s="5" t="n"/>
      <c r="I56" s="5" t="n"/>
      <c r="J56" s="5" t="n"/>
    </row>
    <row r="57" ht="14" customFormat="1" customHeight="1" s="47">
      <c r="A57" s="30" t="inlineStr">
        <is>
          <t>2-للبنوك المحلية</t>
        </is>
      </c>
      <c r="B57" s="46" t="inlineStr">
        <is>
          <t>007050008002</t>
        </is>
      </c>
      <c r="C57" s="34" t="n"/>
      <c r="D57" s="34" t="n"/>
      <c r="E57" s="31">
        <f>C57+D57</f>
        <v/>
      </c>
      <c r="F57" s="40" t="n"/>
      <c r="G57" s="5" t="n"/>
      <c r="H57" s="5" t="n"/>
      <c r="I57" s="5" t="n"/>
      <c r="J57" s="5" t="n"/>
    </row>
    <row r="58" ht="14" customFormat="1" customHeight="1" s="47">
      <c r="A58" s="30" t="inlineStr">
        <is>
          <t>3- للبنوك الخارجية</t>
        </is>
      </c>
      <c r="B58" s="46" t="inlineStr">
        <is>
          <t>007050008003</t>
        </is>
      </c>
      <c r="C58" s="34" t="n"/>
      <c r="D58" s="34" t="n"/>
      <c r="E58" s="31">
        <f>C58+D58</f>
        <v/>
      </c>
      <c r="F58" s="40" t="n"/>
      <c r="G58" s="5" t="n"/>
      <c r="H58" s="5" t="n"/>
      <c r="I58" s="5" t="n"/>
      <c r="J58" s="5" t="n"/>
    </row>
    <row r="59" ht="14" customFormat="1" customHeight="1" s="47">
      <c r="A59" s="32" t="inlineStr">
        <is>
          <t>اجمالى تكلفة ودائع وحسابات جارية للبنوك (10)</t>
        </is>
      </c>
      <c r="B59" s="46" t="inlineStr">
        <is>
          <t>007050008004</t>
        </is>
      </c>
      <c r="C59" s="31">
        <f>C56+C57+C58</f>
        <v/>
      </c>
      <c r="D59" s="31">
        <f>D56+D57+D58</f>
        <v/>
      </c>
      <c r="E59" s="31">
        <f>C59+D59</f>
        <v/>
      </c>
      <c r="F59" s="40" t="n"/>
      <c r="G59" s="5" t="n"/>
      <c r="H59" s="5" t="n"/>
      <c r="I59" s="5" t="n"/>
      <c r="J59" s="5" t="n"/>
    </row>
    <row r="60" hidden="1" ht="12" customHeight="1" s="7">
      <c r="A60" s="133" t="inlineStr">
        <is>
          <t>end of page control row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</row>
    <row r="61" ht="12" customFormat="1" customHeight="1" s="9">
      <c r="A61" s="15" t="n"/>
      <c r="B61" s="6" t="n"/>
      <c r="D61" s="14" t="n"/>
      <c r="E61" s="14" t="n"/>
      <c r="F61" s="14" t="n"/>
      <c r="G61" s="14" t="n"/>
      <c r="H61" s="14" t="n"/>
      <c r="I61" s="14" t="n"/>
      <c r="J61" s="14" t="n"/>
    </row>
    <row r="62" hidden="1" ht="12" customHeight="1" s="7" thickBot="1">
      <c r="A62" s="123" t="inlineStr">
        <is>
          <t>header and start of the page control row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 hidden="1" ht="12" customHeight="1" s="7" thickBot="1">
      <c r="A63" s="23">
        <f>$A$2</f>
        <v/>
      </c>
      <c r="B63" s="24">
        <f>$B$2</f>
        <v/>
      </c>
      <c r="C63" s="122">
        <f>$C$2</f>
        <v/>
      </c>
      <c r="D63" s="122">
        <f>$D$2</f>
        <v/>
      </c>
      <c r="E63" s="122">
        <f>$E$2</f>
        <v/>
      </c>
      <c r="F63" s="122" t="n">
        <v>2</v>
      </c>
      <c r="G63" s="122" t="n">
        <v>3</v>
      </c>
      <c r="H63" s="122" t="n"/>
      <c r="I63" s="122" t="n"/>
      <c r="J63" s="122" t="n"/>
    </row>
    <row r="64" s="7"/>
    <row r="65" s="7"/>
    <row r="66" s="7"/>
    <row r="67" s="7"/>
    <row r="68" s="7"/>
    <row r="69" s="7"/>
    <row r="70" ht="12" customHeight="1" s="7" thickBot="1"/>
    <row r="71" ht="12" customHeight="1" s="7">
      <c r="A71" s="153">
        <f>$A$12</f>
        <v/>
      </c>
      <c r="B71" s="154" t="n"/>
      <c r="C71" s="155" t="n"/>
      <c r="D71" s="156">
        <f>$D$12</f>
        <v/>
      </c>
      <c r="E71" s="154" t="n"/>
      <c r="F71" s="155" t="n"/>
      <c r="G71" s="73" t="n"/>
      <c r="H71" s="73" t="n"/>
      <c r="I71" s="73" t="n"/>
      <c r="J71" s="73" t="n"/>
      <c r="K71" s="72" t="n"/>
      <c r="L71" s="35" t="n"/>
    </row>
    <row r="72" ht="20.25" customHeight="1" s="7" thickBot="1">
      <c r="A72" s="157" t="n"/>
      <c r="B72" s="158" t="n"/>
      <c r="C72" s="159" t="n"/>
      <c r="D72" s="157" t="n"/>
      <c r="E72" s="158" t="n"/>
      <c r="F72" s="159" t="n"/>
      <c r="G72" s="73" t="n"/>
      <c r="H72" s="73" t="n"/>
      <c r="I72" s="73" t="n"/>
      <c r="J72" s="73" t="n"/>
      <c r="K72" s="72" t="n"/>
      <c r="L72" s="35" t="n"/>
    </row>
    <row r="73" ht="12" customHeight="1" s="7">
      <c r="A73" s="160">
        <f>$B$3</f>
        <v/>
      </c>
      <c r="B73" s="69" t="n"/>
      <c r="C73" s="161">
        <f>$B$2</f>
        <v/>
      </c>
      <c r="D73" s="115">
        <f>$D$14</f>
        <v/>
      </c>
      <c r="G73" s="74" t="n"/>
      <c r="H73" s="99" t="n"/>
      <c r="K73" s="11" t="n"/>
      <c r="L73" s="36" t="n"/>
    </row>
    <row r="74" ht="12" customHeight="1" s="7" thickBot="1">
      <c r="A74" s="159" t="n"/>
      <c r="B74" s="70" t="n"/>
      <c r="C74" s="157" t="n"/>
      <c r="D74" s="162" t="n"/>
      <c r="E74" s="4" t="n"/>
      <c r="F74" s="4" t="n"/>
      <c r="G74" s="74" t="n"/>
      <c r="K74" s="11" t="n"/>
      <c r="L74" s="36" t="n"/>
    </row>
    <row r="75" ht="12" customFormat="1" customHeight="1" s="9">
      <c r="A75" s="163" t="inlineStr">
        <is>
          <t xml:space="preserve">تابع قائمة الدخل </t>
        </is>
      </c>
      <c r="B75" s="164" t="n"/>
      <c r="C75" s="165" t="n"/>
      <c r="D75" s="166" t="inlineStr">
        <is>
          <t>نموذج رقم :</t>
        </is>
      </c>
      <c r="E75" s="165" t="n"/>
      <c r="F75" s="167">
        <f>$E$2</f>
        <v/>
      </c>
      <c r="G75" s="71" t="n"/>
      <c r="H75" s="99" t="n"/>
      <c r="J75" s="99" t="n"/>
      <c r="K75" s="37" t="n"/>
      <c r="L75" s="37" t="n"/>
    </row>
    <row r="76" ht="13.5" customFormat="1" customHeight="1" s="9" thickBot="1">
      <c r="A76" s="168" t="n"/>
      <c r="C76" s="169" t="n"/>
      <c r="D76" s="162" t="n"/>
      <c r="E76" s="170" t="n"/>
      <c r="F76" s="162" t="n"/>
      <c r="G76" s="71" t="n"/>
      <c r="K76" s="35" t="n"/>
      <c r="L76" s="35" t="n"/>
    </row>
    <row r="77" ht="12" customFormat="1" customHeight="1" s="9">
      <c r="A77" s="168" t="n"/>
      <c r="C77" s="169" t="n"/>
      <c r="D77" s="166" t="inlineStr">
        <is>
          <t>صفحة</t>
        </is>
      </c>
      <c r="E77" s="165" t="n"/>
      <c r="F77" s="167">
        <f>F63</f>
        <v/>
      </c>
      <c r="G77" s="71" t="n"/>
      <c r="H77" s="99" t="n"/>
      <c r="J77" s="99" t="n"/>
      <c r="K77" s="35" t="n"/>
      <c r="L77" s="35" t="n"/>
    </row>
    <row r="78" ht="12" customFormat="1" customHeight="1" s="9" thickBot="1">
      <c r="A78" s="162" t="n"/>
      <c r="B78" s="4" t="n"/>
      <c r="C78" s="170" t="n"/>
      <c r="D78" s="162" t="n"/>
      <c r="E78" s="170" t="n"/>
      <c r="F78" s="162" t="n"/>
      <c r="G78" s="71" t="n"/>
      <c r="K78" s="38" t="n"/>
      <c r="L78" s="8" t="n"/>
    </row>
    <row r="79" hidden="1" ht="12" customHeight="1" s="7" thickBot="1">
      <c r="A79" s="121" t="inlineStr">
        <is>
          <t>transaction date control row</t>
        </is>
      </c>
      <c r="B79" s="152" t="n"/>
      <c r="C79" s="152" t="n"/>
      <c r="D79" s="152" t="n"/>
      <c r="E79" s="152" t="n"/>
      <c r="F79" s="152" t="n"/>
      <c r="G79" s="152" t="n"/>
      <c r="H79" s="152" t="n"/>
      <c r="I79" s="152" t="n"/>
      <c r="J79" s="152" t="n"/>
    </row>
    <row r="80" ht="12" customHeight="1" s="7">
      <c r="A80" s="177">
        <f>$A$21</f>
        <v/>
      </c>
      <c r="B80" s="164" t="n"/>
      <c r="C80" s="165" t="n"/>
      <c r="D80" s="167" t="inlineStr">
        <is>
          <t>القيمة بالالف جنيه</t>
        </is>
      </c>
      <c r="E80" s="164" t="n"/>
      <c r="F80" s="164" t="n"/>
      <c r="G80" s="76" t="n"/>
      <c r="H80" s="99" t="n"/>
      <c r="K80" s="75" t="n"/>
      <c r="L80" s="35" t="n"/>
    </row>
    <row r="81" ht="12" customHeight="1" s="7" thickBot="1">
      <c r="A81" s="162" t="n"/>
      <c r="B81" s="4" t="n"/>
      <c r="C81" s="170" t="n"/>
      <c r="D81" s="162" t="n"/>
      <c r="E81" s="4" t="n"/>
      <c r="F81" s="4" t="n"/>
      <c r="G81" s="76" t="n"/>
      <c r="K81" s="75" t="n"/>
      <c r="L81" s="38" t="n"/>
    </row>
    <row r="82" ht="12" customFormat="1" customHeight="1" s="9">
      <c r="A82" s="6" t="n"/>
      <c r="B82" s="6" t="n"/>
      <c r="C82" s="6" t="n"/>
      <c r="D82" s="6" t="n"/>
      <c r="E82" s="6" t="n"/>
      <c r="F82" s="6" t="n"/>
      <c r="G82" s="16" t="n"/>
      <c r="H82" s="16" t="n"/>
      <c r="I82" s="16" t="n"/>
      <c r="J82" s="6" t="n"/>
    </row>
    <row r="83" ht="24" customHeight="1" s="7" thickBot="1">
      <c r="A83" s="27" t="inlineStr">
        <is>
          <t>البيــــــــــــان*</t>
        </is>
      </c>
      <c r="B83" s="27" t="n"/>
      <c r="C83" s="27" t="inlineStr">
        <is>
          <t>عملة محلية</t>
        </is>
      </c>
      <c r="D83" s="27" t="inlineStr">
        <is>
          <t>عملات اجنبية</t>
        </is>
      </c>
      <c r="E83" s="27" t="inlineStr">
        <is>
          <t>اجمالى</t>
        </is>
      </c>
      <c r="F83" s="17" t="n"/>
      <c r="G83" s="12" t="n"/>
      <c r="H83" s="12" t="n"/>
      <c r="I83" s="12" t="n"/>
      <c r="J83" s="12" t="n"/>
    </row>
    <row r="84" hidden="1" ht="12" customHeight="1" s="7" thickBot="1">
      <c r="A84" s="121" t="inlineStr">
        <is>
          <t>start of data control row</t>
        </is>
      </c>
      <c r="B84" s="152" t="n"/>
      <c r="C84" s="152" t="n"/>
      <c r="D84" s="152" t="n"/>
      <c r="E84" s="152" t="n"/>
      <c r="F84" s="152" t="n"/>
      <c r="G84" s="152" t="n"/>
      <c r="H84" s="152" t="n"/>
      <c r="I84" s="152" t="n"/>
      <c r="J84" s="152" t="n"/>
    </row>
    <row r="85" ht="14" customHeight="1" s="7">
      <c r="A85" s="67" t="inlineStr">
        <is>
          <t>ج- أدوات دين مصدرة  (11 )</t>
        </is>
      </c>
      <c r="B85" s="65" t="inlineStr">
        <is>
          <t>007050009</t>
        </is>
      </c>
      <c r="C85" s="34" t="n">
        <v>0</v>
      </c>
      <c r="D85" s="34" t="n">
        <v>0</v>
      </c>
      <c r="E85" s="31">
        <f>C85+D85</f>
        <v/>
      </c>
    </row>
    <row r="86" ht="14" customHeight="1" s="7">
      <c r="A86" s="67" t="inlineStr">
        <is>
          <t>د- اقراض ادوات مالية وعمليات بيع ادوات مالية مع التزام باعادة الشراء (12)</t>
        </is>
      </c>
      <c r="B86" s="65" t="inlineStr">
        <is>
          <t>007050010</t>
        </is>
      </c>
      <c r="C86" s="34" t="n"/>
      <c r="D86" s="34" t="n"/>
      <c r="E86" s="31">
        <f>C86+D86</f>
        <v/>
      </c>
      <c r="F86" s="18" t="n"/>
      <c r="G86" s="13" t="n"/>
      <c r="H86" s="13" t="n"/>
      <c r="I86" s="13" t="n"/>
      <c r="J86" s="13" t="n"/>
    </row>
    <row r="87" ht="14" customHeight="1" s="7">
      <c r="A87" s="67" t="inlineStr">
        <is>
          <t>هـ - قروض أخرى  (13 )</t>
        </is>
      </c>
      <c r="B87" s="65" t="inlineStr">
        <is>
          <t>007050011</t>
        </is>
      </c>
      <c r="C87" s="34" t="n"/>
      <c r="D87" s="34" t="n"/>
      <c r="E87" s="31">
        <f>C87+D87</f>
        <v/>
      </c>
      <c r="F87" s="18" t="n"/>
      <c r="G87" s="13" t="n"/>
      <c r="H87" s="13" t="n"/>
      <c r="I87" s="13" t="n"/>
      <c r="J87" s="13" t="n"/>
    </row>
    <row r="88" ht="14" customHeight="1" s="7">
      <c r="A88" s="67" t="inlineStr">
        <is>
          <t>و -  أخرى  (14 )</t>
        </is>
      </c>
      <c r="B88" s="65" t="inlineStr">
        <is>
          <t>007050012</t>
        </is>
      </c>
      <c r="C88" s="34" t="n"/>
      <c r="D88" s="34" t="n"/>
      <c r="E88" s="31">
        <f>C88+D88</f>
        <v/>
      </c>
      <c r="F88" s="18" t="n"/>
      <c r="G88" s="13" t="n"/>
      <c r="H88" s="13" t="n"/>
      <c r="I88" s="13" t="n"/>
      <c r="J88" s="13" t="n"/>
    </row>
    <row r="89" ht="14" customHeight="1" s="7">
      <c r="A89" s="54" t="inlineStr">
        <is>
          <t>اجمالى تكلفة الودائع و التكاليف المشابهة (15) = (9الي14)</t>
        </is>
      </c>
      <c r="B89" s="65" t="inlineStr">
        <is>
          <t>007050013</t>
        </is>
      </c>
      <c r="C89" s="81">
        <f>C54+C59+C85+C86+C87+C88</f>
        <v/>
      </c>
      <c r="D89" s="82">
        <f>D54+D59+D85+D86+D87+D88</f>
        <v/>
      </c>
      <c r="E89" s="31">
        <f>C89+D89</f>
        <v/>
      </c>
      <c r="F89" s="19" t="n"/>
      <c r="G89" s="14" t="n"/>
      <c r="H89" s="14" t="n"/>
      <c r="I89" s="14" t="n"/>
      <c r="J89" s="14" t="n"/>
    </row>
    <row r="90" ht="14" customHeight="1" s="7">
      <c r="A90" s="55" t="inlineStr">
        <is>
          <t>صافى الدخل من العائد (16)= (8-15)</t>
        </is>
      </c>
      <c r="B90" s="65" t="inlineStr">
        <is>
          <t>007061</t>
        </is>
      </c>
      <c r="C90" s="81">
        <f>C45-C89</f>
        <v/>
      </c>
      <c r="D90" s="82">
        <f>D45-D89</f>
        <v/>
      </c>
      <c r="E90" s="31">
        <f>C90+D90</f>
        <v/>
      </c>
      <c r="F90" s="19" t="n"/>
      <c r="G90" s="14" t="n"/>
      <c r="H90" s="14" t="n"/>
      <c r="I90" s="14" t="n"/>
      <c r="J90" s="14" t="n"/>
    </row>
    <row r="91" ht="14" customHeight="1" s="7">
      <c r="A91" s="56" t="inlineStr">
        <is>
          <t xml:space="preserve">ايرادات الاتعاب والعمولات </t>
        </is>
      </c>
      <c r="B91" s="65" t="inlineStr">
        <is>
          <t>007039007001001</t>
        </is>
      </c>
      <c r="C91" s="89" t="n"/>
      <c r="D91" s="90" t="n"/>
      <c r="E91" s="43" t="n"/>
      <c r="F91" s="19" t="n"/>
      <c r="G91" s="14" t="n"/>
      <c r="H91" s="14" t="n"/>
      <c r="I91" s="14" t="n"/>
      <c r="J91" s="14" t="n"/>
    </row>
    <row r="92" ht="14" customHeight="1" s="7">
      <c r="A92" s="56" t="inlineStr">
        <is>
          <t xml:space="preserve">أ- الاتعاب والعمولات المرتبطة بالائتمان </t>
        </is>
      </c>
      <c r="B92" s="65" t="inlineStr">
        <is>
          <t>007039007001001001</t>
        </is>
      </c>
      <c r="C92" s="89" t="n"/>
      <c r="D92" s="90" t="n"/>
      <c r="E92" s="43" t="n"/>
      <c r="F92" s="19" t="n"/>
      <c r="G92" s="14" t="n"/>
      <c r="H92" s="14" t="n"/>
      <c r="I92" s="14" t="n"/>
      <c r="J92" s="14" t="n"/>
    </row>
    <row r="93" ht="14" customHeight="1" s="7">
      <c r="A93" s="52" t="inlineStr">
        <is>
          <t xml:space="preserve"> - عمولات الاعتمادات المستندية</t>
        </is>
      </c>
      <c r="B93" s="65" t="inlineStr">
        <is>
          <t>007039007001001001001</t>
        </is>
      </c>
      <c r="C93" s="34" t="n"/>
      <c r="D93" s="34" t="n"/>
      <c r="E93" s="31">
        <f>C93+D93</f>
        <v/>
      </c>
      <c r="F93" s="19" t="n"/>
      <c r="G93" s="14" t="n"/>
      <c r="H93" s="14" t="n"/>
      <c r="I93" s="14" t="n"/>
      <c r="J93" s="14" t="n"/>
    </row>
    <row r="94" ht="14" customHeight="1" s="7">
      <c r="A94" s="52" t="inlineStr">
        <is>
          <t xml:space="preserve"> - عمولات خطابات الضمان</t>
        </is>
      </c>
      <c r="B94" s="65" t="inlineStr">
        <is>
          <t>007039007001001001002</t>
        </is>
      </c>
      <c r="C94" s="34" t="n"/>
      <c r="D94" s="34" t="n"/>
      <c r="E94" s="31">
        <f>C94+D94</f>
        <v/>
      </c>
      <c r="F94" s="19" t="n"/>
      <c r="G94" s="14" t="n"/>
      <c r="H94" s="14" t="n"/>
      <c r="I94" s="14" t="n"/>
      <c r="J94" s="14" t="n"/>
    </row>
    <row r="95" ht="14" customHeight="1" s="7">
      <c r="A95" s="52" t="inlineStr">
        <is>
          <t xml:space="preserve"> - عمولات على أفصى رصيد مدين</t>
        </is>
      </c>
      <c r="B95" s="65" t="inlineStr">
        <is>
          <t>007039007001001001003</t>
        </is>
      </c>
      <c r="C95" s="34" t="n"/>
      <c r="D95" s="34" t="n"/>
      <c r="E95" s="31">
        <f>C95+D95</f>
        <v/>
      </c>
      <c r="F95" s="19" t="n"/>
      <c r="G95" s="14" t="n"/>
      <c r="H95" s="14" t="n"/>
      <c r="I95" s="14" t="n"/>
      <c r="J95" s="14" t="n"/>
    </row>
    <row r="96" ht="14" customHeight="1" s="7">
      <c r="A96" s="52" t="inlineStr">
        <is>
          <t>ب - اتعاب خدمات تمويل المؤسسات</t>
        </is>
      </c>
      <c r="B96" s="65" t="inlineStr">
        <is>
          <t>007039007001001002</t>
        </is>
      </c>
      <c r="C96" s="34" t="n"/>
      <c r="D96" s="34" t="n"/>
      <c r="E96" s="31">
        <f>C96+D96</f>
        <v/>
      </c>
      <c r="F96" s="19" t="n"/>
      <c r="G96" s="14" t="n"/>
      <c r="H96" s="14" t="n"/>
      <c r="I96" s="14" t="n"/>
      <c r="J96" s="14" t="n"/>
    </row>
    <row r="97" ht="14" customHeight="1" s="7">
      <c r="A97" s="52" t="inlineStr">
        <is>
          <t>ج - اتعاب اعمال الأمانة والحفظ</t>
        </is>
      </c>
      <c r="B97" s="65" t="inlineStr">
        <is>
          <t>007039007001001003</t>
        </is>
      </c>
      <c r="C97" s="34" t="n"/>
      <c r="D97" s="34" t="n"/>
      <c r="E97" s="31">
        <f>C97+D97</f>
        <v/>
      </c>
      <c r="F97" s="19" t="n"/>
      <c r="G97" s="14" t="n"/>
      <c r="H97" s="14" t="n"/>
      <c r="I97" s="14" t="n"/>
      <c r="J97" s="14" t="n"/>
    </row>
    <row r="98" ht="14" customHeight="1" s="7">
      <c r="A98" s="52" t="inlineStr">
        <is>
          <t xml:space="preserve">د - أتعاب أخرى </t>
        </is>
      </c>
      <c r="B98" s="65" t="inlineStr">
        <is>
          <t>007039007001001004</t>
        </is>
      </c>
      <c r="C98" s="34" t="n"/>
      <c r="D98" s="34" t="n"/>
      <c r="E98" s="31">
        <f>C98+D98</f>
        <v/>
      </c>
      <c r="F98" s="19" t="n"/>
      <c r="G98" s="14" t="n"/>
      <c r="H98" s="14" t="n"/>
      <c r="I98" s="14" t="n"/>
      <c r="J98" s="14" t="n"/>
    </row>
    <row r="99" ht="14" customHeight="1" s="7">
      <c r="A99" s="61" t="inlineStr">
        <is>
          <t>اجمالى ايرادات الاتعاب والعمولات (17)</t>
        </is>
      </c>
      <c r="B99" s="65" t="inlineStr">
        <is>
          <t>007039007001001005</t>
        </is>
      </c>
      <c r="C99" s="81">
        <f>C93+C94+C95+C96+C97+C98</f>
        <v/>
      </c>
      <c r="D99" s="82">
        <f>D93+D94+D95+D96+D97+D98</f>
        <v/>
      </c>
      <c r="E99" s="31">
        <f>C99+D99</f>
        <v/>
      </c>
      <c r="F99" s="19" t="n"/>
      <c r="G99" s="14" t="n"/>
      <c r="H99" s="14" t="n"/>
      <c r="I99" s="14" t="n"/>
      <c r="J99" s="14" t="n"/>
    </row>
    <row r="100" ht="14" customHeight="1" s="7">
      <c r="A100" s="56" t="inlineStr">
        <is>
          <t xml:space="preserve"> مصروفات الاتعاب والعمولات </t>
        </is>
      </c>
      <c r="B100" s="65" t="inlineStr">
        <is>
          <t>007051</t>
        </is>
      </c>
      <c r="C100" s="91" t="n"/>
      <c r="D100" s="92" t="n"/>
      <c r="E100" s="43" t="n"/>
      <c r="F100" s="19" t="n"/>
      <c r="G100" s="14" t="n"/>
      <c r="H100" s="14" t="n"/>
      <c r="I100" s="14" t="n"/>
      <c r="J100" s="14" t="n"/>
    </row>
    <row r="101" ht="14" customHeight="1" s="7">
      <c r="A101" s="52" t="inlineStr">
        <is>
          <t>أتعاب سمسرة مدفوعة</t>
        </is>
      </c>
      <c r="B101" s="65" t="inlineStr">
        <is>
          <t>007051001</t>
        </is>
      </c>
      <c r="C101" s="34" t="n">
        <v>0</v>
      </c>
      <c r="D101" s="34" t="n">
        <v>0</v>
      </c>
      <c r="E101" s="31">
        <f>C101+D101</f>
        <v/>
      </c>
      <c r="F101" s="19" t="n"/>
      <c r="G101" s="14" t="n"/>
      <c r="H101" s="14" t="n"/>
      <c r="I101" s="14" t="n"/>
      <c r="J101" s="14" t="n"/>
    </row>
    <row r="102" ht="14" customHeight="1" s="7">
      <c r="A102" s="52" t="inlineStr">
        <is>
          <t>أتعاب أخرى مدفوعة</t>
        </is>
      </c>
      <c r="B102" s="65" t="inlineStr">
        <is>
          <t>007051002</t>
        </is>
      </c>
      <c r="C102" s="34" t="n"/>
      <c r="D102" s="34" t="n"/>
      <c r="E102" s="31">
        <f>C102+D102</f>
        <v/>
      </c>
      <c r="F102" s="19" t="n"/>
      <c r="G102" s="14" t="n"/>
      <c r="H102" s="14" t="n"/>
      <c r="I102" s="14" t="n"/>
      <c r="J102" s="14" t="n"/>
    </row>
    <row r="103" ht="14" customHeight="1" s="7">
      <c r="A103" s="61" t="inlineStr">
        <is>
          <t>اجمالى مصروفات الاتعاب والعمولات (18)</t>
        </is>
      </c>
      <c r="B103" s="65" t="inlineStr">
        <is>
          <t>007051003</t>
        </is>
      </c>
      <c r="C103" s="83">
        <f>C101+C102</f>
        <v/>
      </c>
      <c r="D103" s="84">
        <f>D101+D102</f>
        <v/>
      </c>
      <c r="E103" s="31">
        <f>C103+D103</f>
        <v/>
      </c>
      <c r="F103" s="19" t="n"/>
      <c r="G103" s="14" t="n"/>
      <c r="H103" s="14" t="n"/>
      <c r="I103" s="14" t="n"/>
      <c r="J103" s="14" t="n"/>
    </row>
    <row r="104" ht="14" customHeight="1" s="7">
      <c r="A104" s="55" t="inlineStr">
        <is>
          <t>صافى الدخل من الاتعاب والعمولات  (19 ) = (17-18 )</t>
        </is>
      </c>
      <c r="B104" s="65" t="inlineStr">
        <is>
          <t>007052</t>
        </is>
      </c>
      <c r="C104" s="83">
        <f>C99-C103</f>
        <v/>
      </c>
      <c r="D104" s="84">
        <f>D99-D103</f>
        <v/>
      </c>
      <c r="E104" s="31">
        <f>C104+D104</f>
        <v/>
      </c>
      <c r="F104" s="19" t="n"/>
      <c r="G104" s="14" t="n"/>
      <c r="H104" s="14" t="n"/>
      <c r="I104" s="14" t="n"/>
      <c r="J104" s="14" t="n"/>
    </row>
    <row r="105" ht="14" customHeight="1" s="7">
      <c r="A105" s="56" t="inlineStr">
        <is>
          <t xml:space="preserve">توزيعات أرباح </t>
        </is>
      </c>
      <c r="B105" s="65" t="inlineStr">
        <is>
          <t>007053</t>
        </is>
      </c>
      <c r="C105" s="91" t="n"/>
      <c r="D105" s="92" t="n"/>
      <c r="E105" s="43" t="n"/>
      <c r="F105" s="19" t="n"/>
      <c r="G105" s="14" t="n"/>
      <c r="H105" s="14" t="n"/>
      <c r="I105" s="14" t="n"/>
      <c r="J105" s="14" t="n"/>
    </row>
    <row r="106" ht="14" customHeight="1" s="7">
      <c r="A106" s="52" t="inlineStr">
        <is>
          <t xml:space="preserve">أ- اسهم بغرض المتاجرة </t>
        </is>
      </c>
      <c r="B106" s="65" t="inlineStr">
        <is>
          <t>007053005</t>
        </is>
      </c>
      <c r="C106" s="34" t="n"/>
      <c r="D106" s="34" t="n"/>
      <c r="E106" s="31">
        <f>C106+D106</f>
        <v/>
      </c>
      <c r="F106" s="19" t="n"/>
      <c r="G106" s="14" t="n"/>
      <c r="H106" s="14" t="n"/>
      <c r="I106" s="14" t="n"/>
      <c r="J106" s="14" t="n"/>
    </row>
    <row r="107" ht="14" customHeight="1" s="7">
      <c r="A107" s="52" t="inlineStr">
        <is>
          <t>ب- اسهم متاحة للبيع</t>
        </is>
      </c>
      <c r="B107" s="65" t="inlineStr">
        <is>
          <t>007053006</t>
        </is>
      </c>
      <c r="C107" s="34" t="n"/>
      <c r="D107" s="34" t="n"/>
      <c r="E107" s="31">
        <f>C107+D107</f>
        <v/>
      </c>
      <c r="F107" s="19" t="n"/>
      <c r="G107" s="14" t="n"/>
      <c r="H107" s="14" t="n"/>
      <c r="I107" s="14" t="n"/>
      <c r="J107" s="14" t="n"/>
    </row>
    <row r="108" ht="14" customHeight="1" s="7">
      <c r="A108" s="52" t="inlineStr">
        <is>
          <t>ج- اسهم شركات تابعة وشقيقة</t>
        </is>
      </c>
      <c r="B108" s="65" t="inlineStr">
        <is>
          <t>007053007</t>
        </is>
      </c>
      <c r="C108" s="34" t="n"/>
      <c r="D108" s="34" t="n"/>
      <c r="E108" s="31">
        <f>C108+D108</f>
        <v/>
      </c>
      <c r="F108" s="19" t="n"/>
      <c r="G108" s="14" t="n"/>
      <c r="H108" s="14" t="n"/>
      <c r="I108" s="14" t="n"/>
      <c r="J108" s="14" t="n"/>
    </row>
    <row r="109" ht="14" customHeight="1" s="7">
      <c r="A109" s="52" t="inlineStr">
        <is>
          <t>د-وثائق صناديق الاستثمار</t>
        </is>
      </c>
      <c r="B109" s="65" t="inlineStr">
        <is>
          <t>007053008</t>
        </is>
      </c>
      <c r="C109" s="34" t="n"/>
      <c r="D109" s="34" t="n"/>
      <c r="E109" s="31">
        <f>C109+D109</f>
        <v/>
      </c>
      <c r="F109" s="19" t="n"/>
      <c r="G109" s="14" t="n"/>
      <c r="H109" s="14" t="n"/>
      <c r="I109" s="14" t="n"/>
      <c r="J109" s="14" t="n"/>
    </row>
    <row r="110" ht="14" customHeight="1" s="7">
      <c r="A110" s="61" t="inlineStr">
        <is>
          <t>اجمالى توزيعات أرباح (20)</t>
        </is>
      </c>
      <c r="B110" s="65" t="inlineStr">
        <is>
          <t>007053004</t>
        </is>
      </c>
      <c r="C110" s="83">
        <f>C106+C107+C108+C109</f>
        <v/>
      </c>
      <c r="D110" s="83">
        <f>D106+D107+D108+D109</f>
        <v/>
      </c>
      <c r="E110" s="31">
        <f>C110+D110</f>
        <v/>
      </c>
      <c r="F110" s="19" t="n"/>
      <c r="G110" s="14" t="n"/>
      <c r="H110" s="14" t="n"/>
      <c r="I110" s="14" t="n"/>
      <c r="J110" s="14" t="n"/>
    </row>
    <row r="111" ht="14" customHeight="1" s="7">
      <c r="A111" s="56" t="inlineStr">
        <is>
          <t xml:space="preserve">صافى دخل المتاجرة </t>
        </is>
      </c>
      <c r="B111" s="65" t="inlineStr">
        <is>
          <t>007054</t>
        </is>
      </c>
      <c r="C111" s="91" t="n"/>
      <c r="D111" s="92" t="n"/>
      <c r="E111" s="43" t="n"/>
      <c r="F111" s="19" t="n"/>
      <c r="G111" s="14" t="n"/>
      <c r="H111" s="14" t="n"/>
      <c r="I111" s="14" t="n"/>
      <c r="J111" s="14" t="n"/>
    </row>
    <row r="112" ht="14" customHeight="1" s="7">
      <c r="A112" s="56" t="inlineStr">
        <is>
          <t>أ -عمليات النقد الاجنبى</t>
        </is>
      </c>
      <c r="B112" s="65" t="inlineStr">
        <is>
          <t>007054001</t>
        </is>
      </c>
      <c r="C112" s="58" t="n"/>
      <c r="D112" s="57" t="n"/>
      <c r="E112" s="43" t="n"/>
      <c r="F112" s="19" t="n"/>
      <c r="G112" s="14" t="n"/>
      <c r="H112" s="14" t="n"/>
      <c r="I112" s="14" t="n"/>
      <c r="J112" s="14" t="n"/>
    </row>
    <row r="113" ht="13.5" customHeight="1" s="7">
      <c r="A113" s="52" t="inlineStr">
        <is>
          <t xml:space="preserve"> - ارباح (خسائر) التعامل في العملات الاجنبية + ( -)</t>
        </is>
      </c>
      <c r="B113" s="65" t="inlineStr">
        <is>
          <t>007054001001</t>
        </is>
      </c>
      <c r="C113" s="34" t="n"/>
      <c r="D113" s="34" t="n"/>
      <c r="E113" s="31">
        <f>C113+D113</f>
        <v/>
      </c>
      <c r="F113" s="20" t="n"/>
      <c r="G113" s="6" t="n"/>
      <c r="H113" s="6" t="n"/>
      <c r="I113" s="6" t="n"/>
      <c r="J113" s="6" t="n"/>
    </row>
    <row r="114" ht="13.5" customHeight="1" s="7">
      <c r="A114" s="52" t="inlineStr">
        <is>
          <t xml:space="preserve"> -أرباح (خسائر)  تقييم ارصدة الأصول والالتزامات بالعملات الأجنبية بغرض المتاجرة + ( - )</t>
        </is>
      </c>
      <c r="B114" s="65" t="inlineStr">
        <is>
          <t>007054001002</t>
        </is>
      </c>
      <c r="C114" s="34" t="n"/>
      <c r="D114" s="34" t="n"/>
      <c r="E114" s="31">
        <f>C114+D114</f>
        <v/>
      </c>
      <c r="F114" s="19" t="n"/>
      <c r="G114" s="14" t="n"/>
      <c r="H114" s="14" t="n"/>
      <c r="I114" s="14" t="n"/>
      <c r="J114" s="14" t="n"/>
    </row>
    <row r="115" ht="14" customHeight="1" s="7">
      <c r="A115" s="52" t="inlineStr">
        <is>
          <t xml:space="preserve"> -ارباح (خسائر) تقييم عقود صرف آجلة  + ( - )</t>
        </is>
      </c>
      <c r="B115" s="65" t="inlineStr">
        <is>
          <t>007054001003</t>
        </is>
      </c>
      <c r="C115" s="34" t="n"/>
      <c r="D115" s="34" t="n"/>
      <c r="E115" s="31">
        <f>C115+D115</f>
        <v/>
      </c>
      <c r="F115" s="19" t="n"/>
      <c r="G115" s="14" t="n"/>
      <c r="H115" s="14" t="n"/>
      <c r="I115" s="14" t="n"/>
      <c r="J115" s="14" t="n"/>
    </row>
    <row r="116" ht="14" customHeight="1" s="7">
      <c r="A116" s="52" t="inlineStr">
        <is>
          <t xml:space="preserve"> -ارباح (خسائر) تقييم عقود صرف مستقبلية + ( - )</t>
        </is>
      </c>
      <c r="B116" s="65" t="inlineStr">
        <is>
          <t>007054001004</t>
        </is>
      </c>
      <c r="C116" s="34" t="n"/>
      <c r="D116" s="34" t="n"/>
      <c r="E116" s="31">
        <f>C116+D116</f>
        <v/>
      </c>
      <c r="F116" s="19" t="n"/>
      <c r="G116" s="14" t="n"/>
      <c r="H116" s="14" t="n"/>
      <c r="I116" s="14" t="n"/>
      <c r="J116" s="14" t="n"/>
    </row>
    <row r="117" ht="14" customHeight="1" s="7">
      <c r="A117" s="52" t="inlineStr">
        <is>
          <t xml:space="preserve"> -ارباح (خسائر) تقييم عقود مبادلة عملات + ( - )</t>
        </is>
      </c>
      <c r="B117" s="65" t="inlineStr">
        <is>
          <t>007054001005</t>
        </is>
      </c>
      <c r="C117" s="34" t="n"/>
      <c r="D117" s="34" t="n"/>
      <c r="E117" s="31">
        <f>C117+D117</f>
        <v/>
      </c>
      <c r="F117" s="19" t="n"/>
      <c r="G117" s="14" t="n"/>
      <c r="H117" s="14" t="n"/>
      <c r="I117" s="14" t="n"/>
      <c r="J117" s="14" t="n"/>
    </row>
    <row r="118" ht="14" customHeight="1" s="7">
      <c r="A118" s="52" t="inlineStr">
        <is>
          <t xml:space="preserve"> -ارباح (خسائر) تقييم عقود خيار عملات + ( - )</t>
        </is>
      </c>
      <c r="B118" s="65" t="inlineStr">
        <is>
          <t>007054001006</t>
        </is>
      </c>
      <c r="C118" s="34" t="n"/>
      <c r="D118" s="34" t="n"/>
      <c r="E118" s="31">
        <f>C118+D118</f>
        <v/>
      </c>
      <c r="F118" s="14" t="n"/>
      <c r="G118" s="14" t="n"/>
      <c r="H118" s="14" t="n"/>
      <c r="I118" s="14" t="n"/>
      <c r="J118" s="14" t="n"/>
    </row>
    <row r="119" ht="14" customHeight="1" s="7">
      <c r="A119" s="52" t="inlineStr">
        <is>
          <t>ب-ادوات دين بغرض المتاجرة</t>
        </is>
      </c>
      <c r="B119" s="65" t="inlineStr">
        <is>
          <t>007054002</t>
        </is>
      </c>
      <c r="C119" s="34" t="n"/>
      <c r="D119" s="34" t="n"/>
      <c r="E119" s="31">
        <f>C119+D119</f>
        <v/>
      </c>
      <c r="F119" s="14" t="n"/>
      <c r="G119" s="14" t="n"/>
      <c r="H119" s="14" t="n"/>
      <c r="I119" s="14" t="n"/>
      <c r="J119" s="14" t="n"/>
    </row>
    <row r="120" ht="14" customHeight="1" s="7">
      <c r="A120" s="52" t="inlineStr">
        <is>
          <t>ج- حقوق الملكية بغرض المتاجرة</t>
        </is>
      </c>
      <c r="B120" s="65" t="inlineStr">
        <is>
          <t>007054003</t>
        </is>
      </c>
      <c r="C120" s="34" t="n"/>
      <c r="D120" s="34" t="n"/>
      <c r="E120" s="31">
        <f>C120+D120</f>
        <v/>
      </c>
      <c r="F120" s="14" t="n"/>
      <c r="G120" s="14" t="n"/>
      <c r="H120" s="14" t="n"/>
      <c r="I120" s="14" t="n"/>
      <c r="J120" s="14" t="n"/>
    </row>
    <row r="121" ht="14" customHeight="1" s="7">
      <c r="A121" s="61" t="inlineStr">
        <is>
          <t>اجمالى صافى دخل المتاجرة  (21)</t>
        </is>
      </c>
      <c r="B121" s="65" t="inlineStr">
        <is>
          <t>007054004</t>
        </is>
      </c>
      <c r="C121" s="33">
        <f>C113+C114+C115+C116+C117+C118+C119+C120</f>
        <v/>
      </c>
      <c r="D121" s="53">
        <f>D113+D114+D115+D116+D117+D118+D119+D120</f>
        <v/>
      </c>
      <c r="E121" s="31">
        <f>C121+D121</f>
        <v/>
      </c>
      <c r="F121" s="14" t="n"/>
      <c r="G121" s="14" t="n"/>
      <c r="H121" s="14" t="n"/>
      <c r="I121" s="14" t="n"/>
      <c r="J121" s="14" t="n"/>
    </row>
    <row r="122" ht="28" customHeight="1" s="7">
      <c r="A122" s="56" t="inlineStr">
        <is>
          <t xml:space="preserve">صافى الدخل من الادوات المالية المبوبة عند نشأتها بالقيمة العادلة من خلال الارباح والخسائر </t>
        </is>
      </c>
      <c r="B122" s="65" t="inlineStr">
        <is>
          <t>007055</t>
        </is>
      </c>
      <c r="C122" s="59" t="n"/>
      <c r="D122" s="63" t="n"/>
      <c r="E122" s="91" t="n"/>
      <c r="F122" s="14" t="n"/>
      <c r="G122" s="14" t="n"/>
      <c r="H122" s="14" t="n"/>
      <c r="I122" s="14" t="n"/>
      <c r="J122" s="14" t="n"/>
    </row>
    <row r="123" ht="14" customHeight="1" s="7">
      <c r="A123" s="56" t="inlineStr">
        <is>
          <t>صافى الايرادات ( المصروفات ) الناتجة عن :</t>
        </is>
      </c>
      <c r="B123" s="65" t="inlineStr">
        <is>
          <t>007056</t>
        </is>
      </c>
      <c r="C123" s="59" t="n"/>
      <c r="D123" s="63" t="n"/>
      <c r="E123" s="91" t="n"/>
      <c r="F123" s="14" t="n"/>
      <c r="G123" s="14" t="n"/>
      <c r="H123" s="14" t="n"/>
      <c r="I123" s="14" t="n"/>
      <c r="J123" s="14" t="n"/>
    </row>
    <row r="124" ht="14" customHeight="1" s="7">
      <c r="A124" s="52" t="inlineStr">
        <is>
          <t xml:space="preserve"> - أدوات دين مقتناه</t>
        </is>
      </c>
      <c r="B124" s="65" t="inlineStr">
        <is>
          <t>007056001</t>
        </is>
      </c>
      <c r="C124" s="34" t="n">
        <v>0</v>
      </c>
      <c r="D124" s="34" t="n">
        <v>0</v>
      </c>
      <c r="E124" s="31">
        <f>C124+D124</f>
        <v/>
      </c>
      <c r="F124" s="14" t="n"/>
      <c r="G124" s="14" t="n"/>
      <c r="H124" s="14" t="n"/>
      <c r="I124" s="14" t="n"/>
      <c r="J124" s="14" t="n"/>
    </row>
    <row r="125" ht="14" customHeight="1" s="7">
      <c r="A125" s="52" t="inlineStr">
        <is>
          <t xml:space="preserve"> - ادوات حقوق الملكية</t>
        </is>
      </c>
      <c r="B125" s="65" t="inlineStr">
        <is>
          <t>007056002</t>
        </is>
      </c>
      <c r="C125" s="34" t="n">
        <v>0</v>
      </c>
      <c r="D125" s="34" t="n">
        <v>0</v>
      </c>
      <c r="E125" s="31">
        <f>C125+D125</f>
        <v/>
      </c>
      <c r="F125" s="14" t="n"/>
      <c r="G125" s="14" t="n"/>
      <c r="H125" s="14" t="n"/>
      <c r="I125" s="14" t="n"/>
      <c r="J125" s="14" t="n"/>
    </row>
    <row r="126" ht="14" customHeight="1" s="7">
      <c r="A126" s="52" t="inlineStr">
        <is>
          <t xml:space="preserve"> - قروض وتسهيلات للعملاء</t>
        </is>
      </c>
      <c r="B126" s="65" t="inlineStr">
        <is>
          <t>007056003</t>
        </is>
      </c>
      <c r="C126" s="34" t="n">
        <v>0</v>
      </c>
      <c r="D126" s="34" t="n">
        <v>0</v>
      </c>
      <c r="E126" s="31">
        <f>C126+D126</f>
        <v/>
      </c>
      <c r="F126" s="14" t="n"/>
      <c r="G126" s="14" t="n"/>
      <c r="H126" s="14" t="n"/>
      <c r="I126" s="14" t="n"/>
      <c r="J126" s="14" t="n"/>
    </row>
    <row r="127" ht="14" customHeight="1" s="7">
      <c r="A127" s="52" t="inlineStr">
        <is>
          <t xml:space="preserve"> - قروض وتسهيلات للبنوك</t>
        </is>
      </c>
      <c r="B127" s="65" t="inlineStr">
        <is>
          <t>007056004</t>
        </is>
      </c>
      <c r="C127" s="34" t="n">
        <v>0</v>
      </c>
      <c r="D127" s="34" t="n">
        <v>0</v>
      </c>
      <c r="E127" s="31">
        <f>C127+D127</f>
        <v/>
      </c>
      <c r="F127" s="14" t="n"/>
      <c r="G127" s="14" t="n"/>
      <c r="H127" s="14" t="n"/>
      <c r="I127" s="14" t="n"/>
      <c r="J127" s="14" t="n"/>
    </row>
    <row r="128" ht="14" customHeight="1" s="7">
      <c r="A128" s="52" t="inlineStr">
        <is>
          <t xml:space="preserve"> - ادوات دين مصدرة </t>
        </is>
      </c>
      <c r="B128" s="65" t="inlineStr">
        <is>
          <t>007056005</t>
        </is>
      </c>
      <c r="C128" s="34" t="n">
        <v>0</v>
      </c>
      <c r="D128" s="34" t="n">
        <v>0</v>
      </c>
      <c r="E128" s="31">
        <f>C128+D128</f>
        <v/>
      </c>
      <c r="F128" s="14" t="n"/>
      <c r="G128" s="14" t="n"/>
      <c r="H128" s="14" t="n"/>
      <c r="I128" s="14" t="n"/>
      <c r="J128" s="14" t="n"/>
    </row>
    <row r="129" ht="15.75" customHeight="1" s="7">
      <c r="A129" s="61" t="inlineStr">
        <is>
          <t>اجمالى صافى الدخل من الادوات المالية المبوبة عند نشأتها بالقيمة العادلة من خلال الارباح والخسائر(22)</t>
        </is>
      </c>
      <c r="B129" s="65" t="inlineStr">
        <is>
          <t>007056006</t>
        </is>
      </c>
      <c r="C129" s="33">
        <f>C124+C125+C126+C127+C128</f>
        <v/>
      </c>
      <c r="D129" s="53">
        <f>D124+D125+D126+D127+D128</f>
        <v/>
      </c>
      <c r="E129" s="31">
        <f>C129+D129</f>
        <v/>
      </c>
      <c r="F129" s="14" t="n"/>
      <c r="G129" s="14" t="n"/>
      <c r="H129" s="14" t="n"/>
      <c r="I129" s="14" t="n"/>
      <c r="J129" s="14" t="n"/>
    </row>
    <row r="130" ht="14" customHeight="1" s="7">
      <c r="A130" s="56" t="inlineStr">
        <is>
          <t>ارباح (خسائر ) الاستثمارات المالية + ( - )</t>
        </is>
      </c>
      <c r="B130" s="65" t="inlineStr">
        <is>
          <t>007057</t>
        </is>
      </c>
      <c r="C130" s="60" t="n"/>
      <c r="D130" s="64" t="n"/>
      <c r="E130" s="93" t="n"/>
      <c r="F130" s="14" t="n"/>
      <c r="G130" s="14" t="n"/>
      <c r="H130" s="14" t="n"/>
      <c r="I130" s="14" t="n"/>
      <c r="J130" s="14" t="n"/>
    </row>
    <row r="131" ht="14" customHeight="1" s="7">
      <c r="A131" s="52" t="inlineStr">
        <is>
          <t xml:space="preserve"> - ارباح (خسائر) استبعاد استثمارات مالية متاحة للبيع + ( - )</t>
        </is>
      </c>
      <c r="B131" s="65" t="inlineStr">
        <is>
          <t>007057001</t>
        </is>
      </c>
      <c r="C131" s="34" t="n"/>
      <c r="D131" s="34" t="n"/>
      <c r="E131" s="31">
        <f>C131+D131</f>
        <v/>
      </c>
      <c r="F131" s="14" t="n"/>
      <c r="G131" s="14" t="n"/>
      <c r="H131" s="14" t="n"/>
      <c r="I131" s="14" t="n"/>
      <c r="J131" s="14" t="n"/>
    </row>
    <row r="132" ht="14" customHeight="1" s="7">
      <c r="A132" s="52" t="inlineStr">
        <is>
          <t xml:space="preserve"> - خسائر اضمحلال ادوات حقوق الملكية المتاحة للبيع   ( - )</t>
        </is>
      </c>
      <c r="B132" s="65" t="inlineStr">
        <is>
          <t>007057002</t>
        </is>
      </c>
      <c r="C132" s="34" t="n"/>
      <c r="D132" s="34" t="n"/>
      <c r="E132" s="31">
        <f>C132+D132</f>
        <v/>
      </c>
      <c r="F132" s="14" t="n"/>
      <c r="G132" s="14" t="n"/>
      <c r="H132" s="14" t="n"/>
      <c r="I132" s="14" t="n"/>
      <c r="J132" s="14" t="n"/>
    </row>
    <row r="133" ht="14" customHeight="1" s="7">
      <c r="A133" s="52" t="inlineStr">
        <is>
          <t xml:space="preserve"> - (خسائر) رد اضمحلال ادوات الدين المتاحة للبيع - (+ )</t>
        </is>
      </c>
      <c r="B133" s="65" t="inlineStr">
        <is>
          <t>007057003</t>
        </is>
      </c>
      <c r="C133" s="34" t="n"/>
      <c r="D133" s="34" t="n"/>
      <c r="E133" s="31">
        <f>C133+D133</f>
        <v/>
      </c>
      <c r="F133" s="14" t="n"/>
      <c r="G133" s="14" t="n"/>
      <c r="H133" s="14" t="n"/>
      <c r="I133" s="14" t="n"/>
      <c r="J133" s="14" t="n"/>
    </row>
    <row r="134" ht="14" customHeight="1" s="7">
      <c r="A134" s="52" t="inlineStr">
        <is>
          <t xml:space="preserve"> - ارباح (خسائر) بيع ادوات حقوق الملكية في الشركات التابعة والشقيقة + ( - )</t>
        </is>
      </c>
      <c r="B134" s="65" t="inlineStr">
        <is>
          <t>007057004</t>
        </is>
      </c>
      <c r="C134" s="34" t="n"/>
      <c r="D134" s="34" t="n"/>
      <c r="E134" s="31">
        <f>C134+D134</f>
        <v/>
      </c>
      <c r="F134" s="14" t="n"/>
      <c r="G134" s="14" t="n"/>
      <c r="H134" s="14" t="n"/>
      <c r="I134" s="14" t="n"/>
      <c r="J134" s="14" t="n"/>
    </row>
    <row r="135" ht="15" customFormat="1" customHeight="1" s="4" thickBot="1">
      <c r="A135" s="52" t="inlineStr">
        <is>
          <t xml:space="preserve"> -خسائر اضمحلال ادوات حقوق الملكية في الشركات التابعة والشقيقة  ( - )</t>
        </is>
      </c>
      <c r="B135" s="65" t="inlineStr">
        <is>
          <t>007057005</t>
        </is>
      </c>
      <c r="C135" s="34" t="n"/>
      <c r="D135" s="34" t="n"/>
      <c r="E135" s="31">
        <f>C135+D135</f>
        <v/>
      </c>
      <c r="F135" s="62" t="n"/>
      <c r="G135" s="62" t="n"/>
      <c r="H135" s="62" t="n"/>
      <c r="I135" s="62" t="n"/>
      <c r="J135" s="62" t="n"/>
    </row>
    <row r="136" ht="14" customHeight="1" s="7">
      <c r="A136" s="52" t="inlineStr">
        <is>
          <t xml:space="preserve"> - ارباح (خسائر) بيع ادوات دين محتفظ بها حتى تاريخ الاستحقاق + ( - )</t>
        </is>
      </c>
      <c r="B136" s="65" t="inlineStr">
        <is>
          <t>007057006</t>
        </is>
      </c>
      <c r="C136" s="34" t="n"/>
      <c r="D136" s="34" t="n"/>
      <c r="E136" s="31">
        <f>C136+D136</f>
        <v/>
      </c>
      <c r="F136" s="62" t="n"/>
      <c r="G136" s="62" t="n"/>
      <c r="H136" s="62" t="n"/>
      <c r="I136" s="62" t="n"/>
      <c r="J136" s="62" t="n"/>
    </row>
    <row r="137" ht="14" customFormat="1" customHeight="1" s="9">
      <c r="A137" s="61" t="inlineStr">
        <is>
          <t>ارباح (خسائر ) الاستثمارات المالية (23) + ( - )</t>
        </is>
      </c>
      <c r="B137" s="65" t="inlineStr">
        <is>
          <t>007057007</t>
        </is>
      </c>
      <c r="C137" s="33">
        <f>C131+C132+C133+C134+C135+C136</f>
        <v/>
      </c>
      <c r="D137" s="53">
        <f>D131+D132+D133+D134+D135+D136</f>
        <v/>
      </c>
      <c r="E137" s="31">
        <f>C137+D137</f>
        <v/>
      </c>
      <c r="F137" s="14" t="n"/>
      <c r="G137" s="14" t="n"/>
      <c r="H137" s="14" t="n"/>
      <c r="I137" s="14" t="n"/>
      <c r="J137" s="14" t="n"/>
      <c r="Q137" s="77" t="n"/>
    </row>
    <row r="138" ht="14" customFormat="1" customHeight="1" s="9">
      <c r="A138" s="56" t="inlineStr">
        <is>
          <t>يخصم (عبء) رد الاضمحلال عن خسائر الائتمان  ( - )+</t>
        </is>
      </c>
      <c r="B138" s="65" t="inlineStr">
        <is>
          <t>007058</t>
        </is>
      </c>
      <c r="C138" s="94" t="n"/>
      <c r="D138" s="95" t="n"/>
      <c r="E138" s="96" t="n"/>
      <c r="F138" s="14" t="n"/>
      <c r="G138" s="14" t="n"/>
      <c r="H138" s="14" t="n"/>
      <c r="I138" s="14" t="n"/>
      <c r="J138" s="14" t="n"/>
    </row>
    <row r="139" ht="12" customFormat="1" customHeight="1" s="9">
      <c r="A139" s="52" t="inlineStr">
        <is>
          <t>للارصدة لدى البنوك ( - )+</t>
        </is>
      </c>
      <c r="B139" s="65" t="inlineStr">
        <is>
          <t>007058001</t>
        </is>
      </c>
      <c r="C139" s="34" t="n"/>
      <c r="D139" s="34" t="n"/>
      <c r="E139" s="31">
        <f>C139+D139</f>
        <v/>
      </c>
    </row>
    <row r="140" ht="14" customHeight="1" s="7">
      <c r="A140" s="52" t="inlineStr">
        <is>
          <t>لقروض وتسهيلات البنوك ( - )+</t>
        </is>
      </c>
      <c r="B140" s="65" t="inlineStr">
        <is>
          <t>007058002</t>
        </is>
      </c>
      <c r="C140" s="34" t="n"/>
      <c r="D140" s="34" t="n"/>
      <c r="E140" s="31">
        <f>C140+D140</f>
        <v/>
      </c>
    </row>
    <row r="141" ht="14" customHeight="1" s="7">
      <c r="A141" s="52" t="inlineStr">
        <is>
          <t>لقروض وتسهيلات العملاء ( - )+</t>
        </is>
      </c>
      <c r="B141" s="65" t="inlineStr">
        <is>
          <t>007058003</t>
        </is>
      </c>
      <c r="C141" s="34" t="n"/>
      <c r="D141" s="34" t="n"/>
      <c r="E141" s="31">
        <f>C141+D141</f>
        <v/>
      </c>
    </row>
    <row r="142" ht="14" customHeight="1" s="7">
      <c r="A142" s="52" t="inlineStr">
        <is>
          <t>للاستثمارات المالية المحتفظ بها حتى تاريخ الاستحقاق ( - )+</t>
        </is>
      </c>
      <c r="B142" s="65" t="inlineStr">
        <is>
          <t>007058004</t>
        </is>
      </c>
      <c r="C142" s="34" t="n"/>
      <c r="D142" s="34" t="n"/>
      <c r="E142" s="31">
        <f>C142+D142</f>
        <v/>
      </c>
    </row>
    <row r="143" ht="14" customHeight="1" s="7">
      <c r="A143" s="61" t="inlineStr">
        <is>
          <t>اجمالى (عبء) رد الاضمحلال عن خسائر الائتمان (24)</t>
        </is>
      </c>
      <c r="B143" s="65" t="inlineStr">
        <is>
          <t>007058005</t>
        </is>
      </c>
      <c r="C143" s="33">
        <f>C139+C140+C141+C142</f>
        <v/>
      </c>
      <c r="D143" s="33">
        <f>D139+D140+D141+D142</f>
        <v/>
      </c>
      <c r="E143" s="31">
        <f>C143+D143</f>
        <v/>
      </c>
    </row>
    <row r="145" hidden="1" ht="12" customHeight="1" s="7">
      <c r="A145" s="133" t="inlineStr">
        <is>
          <t>end of page control row</t>
        </is>
      </c>
      <c r="B145" s="164" t="n"/>
      <c r="C145" s="164" t="n"/>
      <c r="D145" s="164" t="n"/>
      <c r="E145" s="164" t="n"/>
      <c r="F145" s="164" t="n"/>
      <c r="G145" s="164" t="n"/>
      <c r="H145" s="164" t="n"/>
      <c r="I145" s="164" t="n"/>
      <c r="J145" s="164" t="n"/>
    </row>
    <row r="146" hidden="1" ht="12" customHeight="1" s="7" thickBot="1">
      <c r="A146" s="123" t="inlineStr">
        <is>
          <t>header and start of the page control row</t>
        </is>
      </c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 hidden="1" ht="12" customHeight="1" s="7" thickBot="1">
      <c r="A147" s="23">
        <f>$A$2</f>
        <v/>
      </c>
      <c r="B147" s="24">
        <f>$B$2</f>
        <v/>
      </c>
      <c r="C147" s="122">
        <f>$C$2</f>
        <v/>
      </c>
      <c r="D147" s="122">
        <f>$D$2</f>
        <v/>
      </c>
      <c r="E147" s="122">
        <f>$E$2</f>
        <v/>
      </c>
      <c r="F147" s="122" t="n">
        <v>3</v>
      </c>
      <c r="G147" s="122" t="n">
        <v>1</v>
      </c>
      <c r="H147" s="122" t="n"/>
      <c r="I147" s="122" t="n"/>
      <c r="J147" s="122" t="n"/>
    </row>
    <row r="148" s="7"/>
    <row r="149" s="7"/>
    <row r="150" s="7"/>
    <row r="151" s="7"/>
    <row r="152" s="7"/>
    <row r="153" s="7"/>
    <row r="154" ht="12" customHeight="1" s="7" thickBot="1"/>
    <row r="155" ht="12" customHeight="1" s="7">
      <c r="A155" s="153">
        <f>$A$12</f>
        <v/>
      </c>
      <c r="B155" s="154" t="n"/>
      <c r="C155" s="155" t="n"/>
      <c r="D155" s="156">
        <f>$D$12</f>
        <v/>
      </c>
      <c r="E155" s="154" t="n"/>
      <c r="F155" s="155" t="n"/>
      <c r="G155" s="73" t="n"/>
      <c r="H155" s="73" t="n"/>
      <c r="I155" s="73" t="n"/>
      <c r="J155" s="73" t="n"/>
      <c r="K155" s="72" t="n"/>
      <c r="L155" s="35" t="n"/>
    </row>
    <row r="156" ht="20.25" customHeight="1" s="7" thickBot="1">
      <c r="A156" s="157" t="n"/>
      <c r="B156" s="158" t="n"/>
      <c r="C156" s="159" t="n"/>
      <c r="D156" s="157" t="n"/>
      <c r="E156" s="158" t="n"/>
      <c r="F156" s="159" t="n"/>
      <c r="G156" s="73" t="n"/>
      <c r="H156" s="73" t="n"/>
      <c r="I156" s="73" t="n"/>
      <c r="J156" s="73" t="n"/>
      <c r="K156" s="72" t="n"/>
      <c r="L156" s="35" t="n"/>
    </row>
    <row r="157" ht="12" customHeight="1" s="7">
      <c r="A157" s="160">
        <f>$B$3</f>
        <v/>
      </c>
      <c r="B157" s="69" t="n"/>
      <c r="C157" s="161">
        <f>$B$2</f>
        <v/>
      </c>
      <c r="D157" s="115">
        <f>$D$14</f>
        <v/>
      </c>
      <c r="G157" s="74" t="n"/>
      <c r="H157" s="99" t="n"/>
      <c r="K157" s="11" t="n"/>
      <c r="L157" s="36" t="n"/>
    </row>
    <row r="158" ht="12" customHeight="1" s="7" thickBot="1">
      <c r="A158" s="159" t="n"/>
      <c r="B158" s="70" t="n"/>
      <c r="C158" s="157" t="n"/>
      <c r="D158" s="162" t="n"/>
      <c r="E158" s="4" t="n"/>
      <c r="F158" s="4" t="n"/>
      <c r="G158" s="74" t="n"/>
      <c r="K158" s="11" t="n"/>
      <c r="L158" s="36" t="n"/>
    </row>
    <row r="159" ht="12" customFormat="1" customHeight="1" s="9">
      <c r="A159" s="163" t="inlineStr">
        <is>
          <t xml:space="preserve">تابع قائمة الدخل </t>
        </is>
      </c>
      <c r="B159" s="164" t="n"/>
      <c r="C159" s="165" t="n"/>
      <c r="D159" s="166" t="inlineStr">
        <is>
          <t>نموذج رقم :</t>
        </is>
      </c>
      <c r="E159" s="165" t="n"/>
      <c r="F159" s="167">
        <f>$E$2</f>
        <v/>
      </c>
      <c r="G159" s="71" t="n"/>
      <c r="H159" s="99" t="n"/>
      <c r="J159" s="99" t="n"/>
      <c r="K159" s="37" t="n"/>
      <c r="L159" s="37" t="n"/>
    </row>
    <row r="160" ht="13.5" customFormat="1" customHeight="1" s="9" thickBot="1">
      <c r="A160" s="168" t="n"/>
      <c r="C160" s="169" t="n"/>
      <c r="D160" s="162" t="n"/>
      <c r="E160" s="170" t="n"/>
      <c r="F160" s="162" t="n"/>
      <c r="G160" s="71" t="n"/>
      <c r="K160" s="35" t="n"/>
      <c r="L160" s="35" t="n"/>
    </row>
    <row r="161" ht="12" customFormat="1" customHeight="1" s="9">
      <c r="A161" s="168" t="n"/>
      <c r="C161" s="169" t="n"/>
      <c r="D161" s="166" t="inlineStr">
        <is>
          <t>صفحة</t>
        </is>
      </c>
      <c r="E161" s="165" t="n"/>
      <c r="F161" s="167">
        <f>F147</f>
        <v/>
      </c>
      <c r="G161" s="71" t="n"/>
      <c r="H161" s="99" t="n"/>
      <c r="J161" s="99" t="n"/>
      <c r="K161" s="35" t="n"/>
      <c r="L161" s="35" t="n"/>
    </row>
    <row r="162" ht="12" customFormat="1" customHeight="1" s="9" thickBot="1">
      <c r="A162" s="162" t="n"/>
      <c r="B162" s="4" t="n"/>
      <c r="C162" s="170" t="n"/>
      <c r="D162" s="162" t="n"/>
      <c r="E162" s="170" t="n"/>
      <c r="F162" s="162" t="n"/>
      <c r="G162" s="71" t="n"/>
      <c r="K162" s="38" t="n"/>
      <c r="L162" s="8" t="n"/>
    </row>
    <row r="163" hidden="1" ht="12" customHeight="1" s="7" thickBot="1">
      <c r="A163" s="121" t="inlineStr">
        <is>
          <t>transaction date control row</t>
        </is>
      </c>
      <c r="B163" s="152" t="n"/>
      <c r="C163" s="152" t="n"/>
      <c r="D163" s="152" t="n"/>
      <c r="E163" s="152" t="n"/>
      <c r="F163" s="152" t="n"/>
      <c r="G163" s="152" t="n"/>
      <c r="H163" s="152" t="n"/>
      <c r="I163" s="152" t="n"/>
      <c r="J163" s="152" t="n"/>
    </row>
    <row r="164" ht="12" customHeight="1" s="7">
      <c r="A164" s="177">
        <f>$A$21</f>
        <v/>
      </c>
      <c r="B164" s="164" t="n"/>
      <c r="C164" s="165" t="n"/>
      <c r="D164" s="167" t="inlineStr">
        <is>
          <t>القيمة بالالف جنيه</t>
        </is>
      </c>
      <c r="E164" s="164" t="n"/>
      <c r="F164" s="164" t="n"/>
      <c r="G164" s="76" t="n"/>
      <c r="H164" s="99" t="n"/>
      <c r="K164" s="75" t="n"/>
      <c r="L164" s="35" t="n"/>
    </row>
    <row r="165" ht="12" customHeight="1" s="7" thickBot="1">
      <c r="A165" s="162" t="n"/>
      <c r="B165" s="4" t="n"/>
      <c r="C165" s="170" t="n"/>
      <c r="D165" s="162" t="n"/>
      <c r="E165" s="4" t="n"/>
      <c r="F165" s="4" t="n"/>
      <c r="G165" s="76" t="n"/>
      <c r="K165" s="75" t="n"/>
      <c r="L165" s="38" t="n"/>
    </row>
    <row r="167" ht="25.5" customHeight="1" s="7" thickBot="1">
      <c r="A167" s="68" t="inlineStr">
        <is>
          <t>البيــــــــــــان*</t>
        </is>
      </c>
      <c r="B167" s="27" t="n"/>
      <c r="C167" s="68" t="inlineStr">
        <is>
          <t>عملة محلية</t>
        </is>
      </c>
      <c r="D167" s="68" t="inlineStr">
        <is>
          <t>عملات اجنبية</t>
        </is>
      </c>
      <c r="E167" s="68" t="inlineStr">
        <is>
          <t>اجمالى</t>
        </is>
      </c>
    </row>
    <row r="168" hidden="1" ht="12" customHeight="1" s="7" thickBot="1">
      <c r="A168" s="123" t="inlineStr">
        <is>
          <t>start of data control row</t>
        </is>
      </c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 ht="14" customHeight="1" s="7">
      <c r="A169" s="45" t="inlineStr">
        <is>
          <t xml:space="preserve">يخصم مصروفات ادارية </t>
        </is>
      </c>
      <c r="B169" s="46" t="inlineStr">
        <is>
          <t>007016018</t>
        </is>
      </c>
      <c r="C169" s="78" t="n"/>
      <c r="D169" s="78" t="n"/>
      <c r="E169" s="78" t="n"/>
    </row>
    <row r="170" ht="14" customHeight="1" s="7">
      <c r="A170" s="30" t="inlineStr">
        <is>
          <t xml:space="preserve">أ-تكلفة العاملين </t>
        </is>
      </c>
      <c r="B170" s="46" t="inlineStr">
        <is>
          <t>007016018001</t>
        </is>
      </c>
      <c r="C170" s="34" t="n"/>
      <c r="D170" s="34" t="n"/>
      <c r="E170" s="31">
        <f>C170+D170</f>
        <v/>
      </c>
    </row>
    <row r="171" ht="14" customHeight="1" s="7">
      <c r="A171" s="30" t="inlineStr">
        <is>
          <t>ب-تكلفة المعاشات</t>
        </is>
      </c>
      <c r="B171" s="46" t="inlineStr">
        <is>
          <t>007016018002</t>
        </is>
      </c>
      <c r="C171" s="34" t="n"/>
      <c r="D171" s="34" t="n"/>
      <c r="E171" s="31">
        <f>C171+D171</f>
        <v/>
      </c>
    </row>
    <row r="172" ht="14" customHeight="1" s="7">
      <c r="A172" s="45" t="inlineStr">
        <is>
          <t>ج- مصروفات ادارية اخرى :</t>
        </is>
      </c>
      <c r="B172" s="46" t="inlineStr">
        <is>
          <t>007016018003</t>
        </is>
      </c>
      <c r="C172" s="78" t="n"/>
      <c r="D172" s="78" t="n"/>
      <c r="E172" s="78" t="n"/>
    </row>
    <row r="173" ht="14" customHeight="1" s="7">
      <c r="A173" s="30" t="inlineStr">
        <is>
          <t>1-حصة النشاط الرياضى و الاجتماعى</t>
        </is>
      </c>
      <c r="B173" s="46" t="inlineStr">
        <is>
          <t>007016018003001</t>
        </is>
      </c>
      <c r="C173" s="34" t="n"/>
      <c r="D173" s="34" t="n"/>
      <c r="E173" s="31">
        <f>C173+D173</f>
        <v/>
      </c>
    </row>
    <row r="174" ht="14" customHeight="1" s="7">
      <c r="A174" s="45" t="inlineStr">
        <is>
          <t>2-مستلزمات تشغيل</t>
        </is>
      </c>
      <c r="B174" s="46" t="inlineStr">
        <is>
          <t>007016018003002</t>
        </is>
      </c>
      <c r="C174" s="78" t="n"/>
      <c r="D174" s="78" t="n"/>
      <c r="E174" s="78" t="n"/>
    </row>
    <row r="175" ht="14" customHeight="1" s="7">
      <c r="A175" s="51" t="inlineStr">
        <is>
          <t xml:space="preserve"> - مستلزمات سلعية</t>
        </is>
      </c>
      <c r="B175" s="46" t="inlineStr">
        <is>
          <t>007016018003002001</t>
        </is>
      </c>
      <c r="C175" s="34" t="n"/>
      <c r="D175" s="34" t="n"/>
      <c r="E175" s="31">
        <f>C175+D175</f>
        <v/>
      </c>
    </row>
    <row r="176" ht="14" customHeight="1" s="7">
      <c r="A176" s="51" t="inlineStr">
        <is>
          <t xml:space="preserve"> - مستلزمات خدمية</t>
        </is>
      </c>
      <c r="B176" s="46" t="inlineStr">
        <is>
          <t>007016018003002002</t>
        </is>
      </c>
      <c r="C176" s="34" t="n"/>
      <c r="D176" s="34" t="n"/>
      <c r="E176" s="31">
        <f>C176+D176</f>
        <v/>
      </c>
    </row>
    <row r="177" ht="14" customHeight="1" s="7">
      <c r="A177" s="45" t="inlineStr">
        <is>
          <t>3-مصروفات جارية :</t>
        </is>
      </c>
      <c r="B177" s="46" t="inlineStr">
        <is>
          <t>007016018003003</t>
        </is>
      </c>
      <c r="C177" s="78" t="n"/>
      <c r="D177" s="78" t="n"/>
      <c r="E177" s="78" t="n"/>
    </row>
    <row r="178" ht="14" customHeight="1" s="7">
      <c r="A178" s="51" t="inlineStr">
        <is>
          <t xml:space="preserve"> - ضرائب ورسوم</t>
        </is>
      </c>
      <c r="B178" s="46" t="inlineStr">
        <is>
          <t>007016018003003001</t>
        </is>
      </c>
      <c r="C178" s="34" t="n"/>
      <c r="D178" s="34" t="n"/>
      <c r="E178" s="31">
        <f>C178+D178</f>
        <v/>
      </c>
    </row>
    <row r="179" ht="14" customHeight="1" s="7">
      <c r="A179" s="51" t="inlineStr">
        <is>
          <t xml:space="preserve"> - تبرعات</t>
        </is>
      </c>
      <c r="B179" s="46" t="inlineStr">
        <is>
          <t>007016018003003002</t>
        </is>
      </c>
      <c r="C179" s="34" t="n"/>
      <c r="D179" s="34" t="n"/>
      <c r="E179" s="31">
        <f>C179+D179</f>
        <v/>
      </c>
    </row>
    <row r="180" ht="14" customHeight="1" s="7">
      <c r="A180" s="30" t="inlineStr">
        <is>
          <t>4-اهلاك واستهلاك</t>
        </is>
      </c>
      <c r="B180" s="46" t="inlineStr">
        <is>
          <t>007016018003004</t>
        </is>
      </c>
      <c r="C180" s="34" t="n"/>
      <c r="D180" s="34" t="n"/>
      <c r="E180" s="31">
        <f>C180+D180</f>
        <v/>
      </c>
    </row>
    <row r="181" ht="14" customHeight="1" s="7">
      <c r="A181" s="30" t="inlineStr">
        <is>
          <t xml:space="preserve">5-اضمحلال الاصول غير المالية بخلاف الشركات التابعة والشقيقة </t>
        </is>
      </c>
      <c r="B181" s="46" t="inlineStr">
        <is>
          <t>007016018003005</t>
        </is>
      </c>
      <c r="C181" s="34" t="n"/>
      <c r="D181" s="34" t="n"/>
      <c r="E181" s="31">
        <f>C181+D181</f>
        <v/>
      </c>
    </row>
    <row r="182" ht="14" customHeight="1" s="7">
      <c r="A182" s="32" t="inlineStr">
        <is>
          <t xml:space="preserve">اجمالى المصروفات الادارية (25) </t>
        </is>
      </c>
      <c r="B182" s="46" t="inlineStr">
        <is>
          <t>007016018004</t>
        </is>
      </c>
      <c r="C182" s="31">
        <f>C170+C171+C173+C175+C176+C178+C179+C180+C181</f>
        <v/>
      </c>
      <c r="D182" s="31">
        <f>D170+D171+D173+D175+D176+D178+D179+D180+D181</f>
        <v/>
      </c>
      <c r="E182" s="31">
        <f>C182+D182</f>
        <v/>
      </c>
    </row>
    <row r="183" ht="14" customHeight="1" s="7">
      <c r="A183" s="45" t="inlineStr">
        <is>
          <t xml:space="preserve">ايرادات (مصروفات ) تشغيل اخرى </t>
        </is>
      </c>
      <c r="B183" s="66" t="inlineStr">
        <is>
          <t>007060</t>
        </is>
      </c>
      <c r="C183" s="78" t="n"/>
      <c r="D183" s="78" t="n"/>
      <c r="E183" s="43" t="n"/>
    </row>
    <row r="184" ht="42" customHeight="1" s="7">
      <c r="A184" s="51" t="inlineStr">
        <is>
          <t xml:space="preserve"> - ارباح (خسائر)تقييم أرصدة الاصول و الالتزامات بالعملات الاجنبية ذات الطبيعة النقدية بخلاف تلك التى بغرض المتاجرة أو المبوبة عند نشأتها بالقيمة العادلة من خلال الارباح و الخسائر+ ( - )</t>
        </is>
      </c>
      <c r="B184" s="46" t="inlineStr">
        <is>
          <t>007060001</t>
        </is>
      </c>
      <c r="C184" s="34" t="n"/>
      <c r="D184" s="34" t="n"/>
      <c r="E184" s="31">
        <f>C184+D184</f>
        <v/>
      </c>
    </row>
    <row r="185" ht="14" customHeight="1" s="7">
      <c r="A185" s="51" t="inlineStr">
        <is>
          <t xml:space="preserve"> - ارباح (خسائر) بيع ممتلكات ومعدات + ( - )</t>
        </is>
      </c>
      <c r="B185" s="46" t="inlineStr">
        <is>
          <t>007060002</t>
        </is>
      </c>
      <c r="C185" s="34" t="n"/>
      <c r="D185" s="34" t="n"/>
      <c r="E185" s="31">
        <f>C185+D185</f>
        <v/>
      </c>
    </row>
    <row r="186" ht="14" customHeight="1" s="7">
      <c r="A186" s="51" t="inlineStr">
        <is>
          <t xml:space="preserve"> - تكلفة برامج  ( - )</t>
        </is>
      </c>
      <c r="B186" s="46" t="inlineStr">
        <is>
          <t>007060003</t>
        </is>
      </c>
      <c r="C186" s="34" t="n"/>
      <c r="D186" s="34" t="n"/>
      <c r="E186" s="31">
        <f>C186+D186</f>
        <v/>
      </c>
    </row>
    <row r="187" ht="14" customHeight="1" s="7">
      <c r="A187" s="51" t="inlineStr">
        <is>
          <t xml:space="preserve"> - تاجير تشغيلى او تمويلى + ( - )</t>
        </is>
      </c>
      <c r="B187" s="46" t="inlineStr">
        <is>
          <t>007060004</t>
        </is>
      </c>
      <c r="C187" s="34" t="n"/>
      <c r="D187" s="34" t="n"/>
      <c r="E187" s="31">
        <f>C187+D187</f>
        <v/>
      </c>
    </row>
    <row r="188" ht="14" customHeight="1" s="7">
      <c r="A188" s="51" t="inlineStr">
        <is>
          <t xml:space="preserve"> - تكلفة اعادة هيكلة  ( - )</t>
        </is>
      </c>
      <c r="B188" s="46" t="inlineStr">
        <is>
          <t>007060005</t>
        </is>
      </c>
      <c r="C188" s="34" t="n"/>
      <c r="D188" s="34" t="n"/>
      <c r="E188" s="31">
        <f>C188+D188</f>
        <v/>
      </c>
    </row>
    <row r="189" ht="14" customHeight="1" s="7">
      <c r="A189" s="51" t="inlineStr">
        <is>
          <t xml:space="preserve"> - (عبء) رد مخصصات اخرى  - ( + )</t>
        </is>
      </c>
      <c r="B189" s="46" t="inlineStr">
        <is>
          <t>007060006</t>
        </is>
      </c>
      <c r="C189" s="34" t="n"/>
      <c r="D189" s="34" t="n"/>
      <c r="E189" s="31">
        <f>C189+D189</f>
        <v/>
      </c>
    </row>
    <row r="190" ht="14" customHeight="1" s="7">
      <c r="A190" s="51" t="inlineStr">
        <is>
          <t xml:space="preserve"> - اخرى  + ( - )</t>
        </is>
      </c>
      <c r="B190" s="46" t="inlineStr">
        <is>
          <t>007060007</t>
        </is>
      </c>
      <c r="C190" s="34" t="n"/>
      <c r="D190" s="34" t="n"/>
      <c r="E190" s="31">
        <f>C190+D190</f>
        <v/>
      </c>
    </row>
    <row r="191" ht="14" customHeight="1" s="7">
      <c r="A191" s="32" t="inlineStr">
        <is>
          <t>اجمالى ايرادات (مصروفات ) تشغيل اخرى (26)  + ( - )</t>
        </is>
      </c>
      <c r="B191" s="79" t="inlineStr">
        <is>
          <t>007060009</t>
        </is>
      </c>
      <c r="C191" s="80">
        <f>SUM(C184:C190)</f>
        <v/>
      </c>
      <c r="D191" s="80">
        <f>SUM(D184:D190)</f>
        <v/>
      </c>
      <c r="E191" s="31">
        <f>C191+D191</f>
        <v/>
      </c>
    </row>
    <row r="192" ht="14" customHeight="1" s="7">
      <c r="A192" s="32" t="inlineStr">
        <is>
          <t>الربح (الخسارة ) قبل ضرائب الدخل (27)</t>
        </is>
      </c>
      <c r="B192" s="46" t="inlineStr">
        <is>
          <t>007060008</t>
        </is>
      </c>
      <c r="C192" s="31">
        <f>C90+C104+C110+C121+C129+C137+C143-C182+C191</f>
        <v/>
      </c>
      <c r="D192" s="31">
        <f>D90+D104+D110+D121+D129+D137+D143-D182+D191</f>
        <v/>
      </c>
      <c r="E192" s="31">
        <f>C192+D192</f>
        <v/>
      </c>
    </row>
    <row r="193" ht="14" customHeight="1" s="7">
      <c r="A193" s="45" t="inlineStr">
        <is>
          <t>( مصروفات ) ايرادات ضرائب الدخل</t>
        </is>
      </c>
      <c r="B193" s="46" t="inlineStr">
        <is>
          <t>007031001</t>
        </is>
      </c>
      <c r="C193" s="78" t="n"/>
      <c r="D193" s="78" t="n"/>
      <c r="E193" s="78" t="n"/>
    </row>
    <row r="194" ht="14" customHeight="1" s="7">
      <c r="A194" s="51" t="inlineStr">
        <is>
          <t xml:space="preserve"> - الضرائب الحالية (28)</t>
        </is>
      </c>
      <c r="B194" s="46" t="inlineStr">
        <is>
          <t>007031001001</t>
        </is>
      </c>
      <c r="C194" s="34" t="n"/>
      <c r="D194" s="34" t="n"/>
      <c r="E194" s="31">
        <f>C194+D194</f>
        <v/>
      </c>
    </row>
    <row r="195" ht="14" customHeight="1" s="7">
      <c r="A195" s="30" t="inlineStr">
        <is>
          <t xml:space="preserve"> -الضرائب المؤجلة (29)  + ( - )</t>
        </is>
      </c>
      <c r="B195" s="46" t="inlineStr">
        <is>
          <t>007031001002</t>
        </is>
      </c>
      <c r="C195" s="34" t="n"/>
      <c r="D195" s="34" t="n"/>
      <c r="E195" s="31">
        <f>C195+D195</f>
        <v/>
      </c>
    </row>
    <row r="196" ht="14" customHeight="1" s="7">
      <c r="A196" s="32" t="inlineStr">
        <is>
          <t>صافى الارباح (الخسائر) (30)</t>
        </is>
      </c>
      <c r="B196" s="46" t="inlineStr">
        <is>
          <t>007032</t>
        </is>
      </c>
      <c r="C196" s="31">
        <f>C192-C194+C195</f>
        <v/>
      </c>
      <c r="D196" s="31">
        <f>D192-D194+D195</f>
        <v/>
      </c>
      <c r="E196" s="31">
        <f>C196+D196</f>
        <v/>
      </c>
    </row>
    <row r="197" ht="14" customHeight="1" s="7">
      <c r="A197" s="30" t="inlineStr">
        <is>
          <t xml:space="preserve">عدد العاملين </t>
        </is>
      </c>
      <c r="B197" s="46" t="inlineStr">
        <is>
          <t>008010</t>
        </is>
      </c>
      <c r="C197" s="97" t="n"/>
      <c r="D197" s="97" t="n"/>
      <c r="E197" s="34" t="n"/>
    </row>
    <row r="199" hidden="1" ht="12" customHeight="1" s="7">
      <c r="A199" s="133" t="inlineStr">
        <is>
          <t>end of page control row</t>
        </is>
      </c>
      <c r="B199" s="164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</row>
    <row r="201" hidden="1" ht="12" customHeight="1" s="7">
      <c r="A201" s="119" t="inlineStr">
        <is>
          <t>end of document control row</t>
        </is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EB65"/>
  <mergeCells count="67">
    <mergeCell ref="D75:E76"/>
    <mergeCell ref="D73:F74"/>
    <mergeCell ref="D164:F165"/>
    <mergeCell ref="A157:A158"/>
    <mergeCell ref="D16:E17"/>
    <mergeCell ref="D14:F15"/>
    <mergeCell ref="C73:C74"/>
    <mergeCell ref="A155:C156"/>
    <mergeCell ref="H14:J15"/>
    <mergeCell ref="A62:J62"/>
    <mergeCell ref="J77:J78"/>
    <mergeCell ref="J161:J162"/>
    <mergeCell ref="D157:F158"/>
    <mergeCell ref="A20:J20"/>
    <mergeCell ref="D18:E19"/>
    <mergeCell ref="A199:J199"/>
    <mergeCell ref="H16:I17"/>
    <mergeCell ref="F18:F19"/>
    <mergeCell ref="D161:E162"/>
    <mergeCell ref="H75:I76"/>
    <mergeCell ref="H77:I78"/>
    <mergeCell ref="F75:F76"/>
    <mergeCell ref="H18:I19"/>
    <mergeCell ref="D155:F156"/>
    <mergeCell ref="D21:F22"/>
    <mergeCell ref="J16:J17"/>
    <mergeCell ref="A14:A15"/>
    <mergeCell ref="A60:J60"/>
    <mergeCell ref="F159:F160"/>
    <mergeCell ref="H21:J22"/>
    <mergeCell ref="A1:J1"/>
    <mergeCell ref="H73:J74"/>
    <mergeCell ref="H164:J165"/>
    <mergeCell ref="A79:J79"/>
    <mergeCell ref="A16:C19"/>
    <mergeCell ref="D80:F81"/>
    <mergeCell ref="J75:J76"/>
    <mergeCell ref="J18:J19"/>
    <mergeCell ref="A168:J168"/>
    <mergeCell ref="A80:C81"/>
    <mergeCell ref="A146:J146"/>
    <mergeCell ref="D159:E160"/>
    <mergeCell ref="A71:C72"/>
    <mergeCell ref="F161:F162"/>
    <mergeCell ref="A75:C78"/>
    <mergeCell ref="F77:F78"/>
    <mergeCell ref="H157:J158"/>
    <mergeCell ref="A12:C13"/>
    <mergeCell ref="A25:J25"/>
    <mergeCell ref="A164:C165"/>
    <mergeCell ref="H161:I162"/>
    <mergeCell ref="D12:F13"/>
    <mergeCell ref="A201:L201"/>
    <mergeCell ref="A84:J84"/>
    <mergeCell ref="D77:E78"/>
    <mergeCell ref="A21:C22"/>
    <mergeCell ref="A145:J145"/>
    <mergeCell ref="J159:J160"/>
    <mergeCell ref="D71:F72"/>
    <mergeCell ref="H80:J81"/>
    <mergeCell ref="A163:J163"/>
    <mergeCell ref="A73:A74"/>
    <mergeCell ref="A159:C162"/>
    <mergeCell ref="C157:C158"/>
    <mergeCell ref="F16:F17"/>
    <mergeCell ref="C14:C15"/>
    <mergeCell ref="H159:I160"/>
  </mergeCells>
  <dataValidations count="1">
    <dataValidation sqref="C27:D59 C85:D98 C100:D111 C113:D119 C120:C136 C139:D142 C170:D171 C173:D173 C175:D176 C178:D181 C184:D191 C194:D195 C197:E197 D120:D121 D124:D129 D131:D136 E122:E123 E130" showDropDown="0" showInputMessage="1" showErrorMessage="1" allowBlank="0" errorTitle="خطأ" error="قيمة خطأ" type="decimal">
      <formula1>-10000000000000000000</formula1>
      <formula2>10000000000000000000</formula2>
    </dataValidation>
  </dataValidations>
  <pageMargins left="0" right="0.62992125984252" top="0.15748031496063" bottom="0.15748031496063" header="0.15748031496063" footer="0.15748031496063"/>
  <pageSetup orientation="portrait" paperSize="9" scale="83"/>
  <rowBreaks count="3" manualBreakCount="3">
    <brk id="61" min="0" max="5" man="1"/>
    <brk id="144" min="0" max="5" man="1"/>
    <brk id="145" min="0" max="5" man="1"/>
  </rowBreaks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Rasha Mohamed Rabie AbdElWahab</dc:creator>
  <dcterms:created xsi:type="dcterms:W3CDTF">2004-08-09T10:06:00Z</dcterms:created>
  <dcterms:modified xsi:type="dcterms:W3CDTF">2023-09-25T14:27:19Z</dcterms:modified>
  <cp:lastModifiedBy>Ahmed Masoud</cp:lastModifiedBy>
  <cp:lastPrinted>2022-08-10T10:34:16Z</cp:lastPrinted>
</cp:coreProperties>
</file>